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1065" yWindow="0" windowWidth="19425" windowHeight="8340" activeTab="1"/>
  </bookViews>
  <sheets>
    <sheet name="bd" sheetId="1" r:id="rId1"/>
    <sheet name="TCD         " sheetId="2" r:id="rId2"/>
  </sheets>
  <definedNames>
    <definedName name="_xlnm._FilterDatabase" localSheetId="0" hidden="1">bd!$A$1:$J$2109</definedName>
  </definedNames>
  <calcPr calcId="152511"/>
  <pivotCaches>
    <pivotCache cacheId="134" r:id="rId3"/>
  </pivotCaches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G948" i="1"/>
  <c r="G949" i="1"/>
  <c r="G950" i="1"/>
  <c r="G951" i="1"/>
  <c r="G952" i="1"/>
  <c r="G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G966" i="1"/>
  <c r="G967" i="1"/>
  <c r="G968" i="1"/>
  <c r="G969" i="1"/>
  <c r="G970" i="1"/>
  <c r="G971" i="1"/>
  <c r="G972" i="1"/>
  <c r="G973" i="1"/>
  <c r="G974" i="1"/>
  <c r="G975" i="1"/>
  <c r="G976" i="1"/>
  <c r="G977" i="1"/>
  <c r="G978" i="1"/>
  <c r="G979" i="1"/>
  <c r="G980" i="1"/>
  <c r="G981" i="1"/>
  <c r="G982" i="1"/>
  <c r="G983" i="1"/>
  <c r="G984" i="1"/>
  <c r="G985" i="1"/>
  <c r="G986" i="1"/>
  <c r="G987" i="1"/>
  <c r="G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G1001" i="1"/>
  <c r="G1002" i="1"/>
  <c r="G1003" i="1"/>
  <c r="G1004" i="1"/>
  <c r="G1005" i="1"/>
  <c r="G1006" i="1"/>
  <c r="G1007" i="1"/>
  <c r="G1008" i="1"/>
  <c r="G1009" i="1"/>
  <c r="G1010" i="1"/>
  <c r="G1011" i="1"/>
  <c r="G1012" i="1"/>
  <c r="G1013" i="1"/>
  <c r="G1014" i="1"/>
  <c r="G1015" i="1"/>
  <c r="G1016" i="1"/>
  <c r="G1017" i="1"/>
  <c r="G1018" i="1"/>
  <c r="G1019" i="1"/>
  <c r="G1020" i="1"/>
  <c r="G1021" i="1"/>
  <c r="G1022" i="1"/>
  <c r="G1023" i="1"/>
  <c r="G1024" i="1"/>
  <c r="G1025" i="1"/>
  <c r="G1026" i="1"/>
  <c r="G1027" i="1"/>
  <c r="G1028" i="1"/>
  <c r="G1029" i="1"/>
  <c r="G1030" i="1"/>
  <c r="G1031" i="1"/>
  <c r="G1032" i="1"/>
  <c r="G1033" i="1"/>
  <c r="G1034" i="1"/>
  <c r="G1035" i="1"/>
  <c r="G1036" i="1"/>
  <c r="G1037" i="1"/>
  <c r="G1038" i="1"/>
  <c r="G1039" i="1"/>
  <c r="G1040" i="1"/>
  <c r="G1041" i="1"/>
  <c r="G1042" i="1"/>
  <c r="G1043" i="1"/>
  <c r="G1044" i="1"/>
  <c r="G1045" i="1"/>
  <c r="G1046" i="1"/>
  <c r="G1047" i="1"/>
  <c r="G1048" i="1"/>
  <c r="G1049" i="1"/>
  <c r="G1050" i="1"/>
  <c r="G1051" i="1"/>
  <c r="G1052" i="1"/>
  <c r="G1053" i="1"/>
  <c r="G1054" i="1"/>
  <c r="G1055" i="1"/>
  <c r="G1056" i="1"/>
  <c r="G1057" i="1"/>
  <c r="G1058" i="1"/>
  <c r="G1059" i="1"/>
  <c r="G1060" i="1"/>
  <c r="G1061" i="1"/>
  <c r="G1062" i="1"/>
  <c r="G1063" i="1"/>
  <c r="G1064" i="1"/>
  <c r="G1065" i="1"/>
  <c r="G1066" i="1"/>
  <c r="G1067" i="1"/>
  <c r="G1068" i="1"/>
  <c r="G1069" i="1"/>
  <c r="G1070" i="1"/>
  <c r="G1071" i="1"/>
  <c r="G1072" i="1"/>
  <c r="G1073" i="1"/>
  <c r="G1074" i="1"/>
  <c r="G1075" i="1"/>
  <c r="G1076" i="1"/>
  <c r="G1077" i="1"/>
  <c r="G1078" i="1"/>
  <c r="G1079" i="1"/>
  <c r="G1080" i="1"/>
  <c r="G1081" i="1"/>
  <c r="G1082" i="1"/>
  <c r="G1083" i="1"/>
  <c r="G1084" i="1"/>
  <c r="G1085" i="1"/>
  <c r="G1086" i="1"/>
  <c r="G1087" i="1"/>
  <c r="G1088" i="1"/>
  <c r="G1089" i="1"/>
  <c r="G1090" i="1"/>
  <c r="G1091" i="1"/>
  <c r="G1092" i="1"/>
  <c r="G1093" i="1"/>
  <c r="G1094" i="1"/>
  <c r="G1095" i="1"/>
  <c r="G1096" i="1"/>
  <c r="G1097" i="1"/>
  <c r="G1098" i="1"/>
  <c r="G1099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G1112" i="1"/>
  <c r="G1113" i="1"/>
  <c r="G1114" i="1"/>
  <c r="G1115" i="1"/>
  <c r="G1116" i="1"/>
  <c r="G1117" i="1"/>
  <c r="G1118" i="1"/>
  <c r="G1119" i="1"/>
  <c r="G1120" i="1"/>
  <c r="G1121" i="1"/>
  <c r="G1122" i="1"/>
  <c r="G1123" i="1"/>
  <c r="G1124" i="1"/>
  <c r="G1125" i="1"/>
  <c r="G1126" i="1"/>
  <c r="G1127" i="1"/>
  <c r="G1128" i="1"/>
  <c r="G1129" i="1"/>
  <c r="G1130" i="1"/>
  <c r="G1131" i="1"/>
  <c r="G1132" i="1"/>
  <c r="G1133" i="1"/>
  <c r="G1134" i="1"/>
  <c r="G1135" i="1"/>
  <c r="G1136" i="1"/>
  <c r="G1137" i="1"/>
  <c r="G1138" i="1"/>
  <c r="G1139" i="1"/>
  <c r="G1140" i="1"/>
  <c r="G1141" i="1"/>
  <c r="G1142" i="1"/>
  <c r="G1143" i="1"/>
  <c r="G1144" i="1"/>
  <c r="G1145" i="1"/>
  <c r="G1146" i="1"/>
  <c r="G1147" i="1"/>
  <c r="G1148" i="1"/>
  <c r="G1149" i="1"/>
  <c r="G1150" i="1"/>
  <c r="G1151" i="1"/>
  <c r="G1152" i="1"/>
  <c r="G1153" i="1"/>
  <c r="G1154" i="1"/>
  <c r="G1155" i="1"/>
  <c r="G1156" i="1"/>
  <c r="G1157" i="1"/>
  <c r="G1158" i="1"/>
  <c r="G1159" i="1"/>
  <c r="G1160" i="1"/>
  <c r="G1161" i="1"/>
  <c r="G1162" i="1"/>
  <c r="G1163" i="1"/>
  <c r="G1164" i="1"/>
  <c r="G1165" i="1"/>
  <c r="G1166" i="1"/>
  <c r="G1167" i="1"/>
  <c r="G1168" i="1"/>
  <c r="G1169" i="1"/>
  <c r="G1170" i="1"/>
  <c r="G1171" i="1"/>
  <c r="G1172" i="1"/>
  <c r="G1173" i="1"/>
  <c r="G1174" i="1"/>
  <c r="G1175" i="1"/>
  <c r="G1176" i="1"/>
  <c r="G1177" i="1"/>
  <c r="G1178" i="1"/>
  <c r="G1179" i="1"/>
  <c r="G1180" i="1"/>
  <c r="G1181" i="1"/>
  <c r="G1182" i="1"/>
  <c r="G1183" i="1"/>
  <c r="G1184" i="1"/>
  <c r="G1185" i="1"/>
  <c r="G1186" i="1"/>
  <c r="G1187" i="1"/>
  <c r="G1188" i="1"/>
  <c r="G1189" i="1"/>
  <c r="G1190" i="1"/>
  <c r="G1191" i="1"/>
  <c r="G1192" i="1"/>
  <c r="G1193" i="1"/>
  <c r="G1194" i="1"/>
  <c r="G1195" i="1"/>
  <c r="G1196" i="1"/>
  <c r="G1197" i="1"/>
  <c r="G1198" i="1"/>
  <c r="G1199" i="1"/>
  <c r="G1200" i="1"/>
  <c r="G1201" i="1"/>
  <c r="G1202" i="1"/>
  <c r="G1203" i="1"/>
  <c r="G1204" i="1"/>
  <c r="G1205" i="1"/>
  <c r="G1206" i="1"/>
  <c r="G1207" i="1"/>
  <c r="G1208" i="1"/>
  <c r="G1209" i="1"/>
  <c r="G1210" i="1"/>
  <c r="G1211" i="1"/>
  <c r="G1212" i="1"/>
  <c r="G1213" i="1"/>
  <c r="G1214" i="1"/>
  <c r="G1215" i="1"/>
  <c r="G1216" i="1"/>
  <c r="G1217" i="1"/>
  <c r="G1218" i="1"/>
  <c r="G1219" i="1"/>
  <c r="G1220" i="1"/>
  <c r="G1221" i="1"/>
  <c r="G1222" i="1"/>
  <c r="G1223" i="1"/>
  <c r="G1224" i="1"/>
  <c r="G1225" i="1"/>
  <c r="G1226" i="1"/>
  <c r="G1227" i="1"/>
  <c r="G1228" i="1"/>
  <c r="G1229" i="1"/>
  <c r="G1230" i="1"/>
  <c r="G1231" i="1"/>
  <c r="G1232" i="1"/>
  <c r="G1233" i="1"/>
  <c r="G1234" i="1"/>
  <c r="G1235" i="1"/>
  <c r="G1236" i="1"/>
  <c r="G1237" i="1"/>
  <c r="G1238" i="1"/>
  <c r="G1239" i="1"/>
  <c r="G1240" i="1"/>
  <c r="G1241" i="1"/>
  <c r="G1242" i="1"/>
  <c r="G1243" i="1"/>
  <c r="G1244" i="1"/>
  <c r="G1245" i="1"/>
  <c r="G1246" i="1"/>
  <c r="G1247" i="1"/>
  <c r="G1248" i="1"/>
  <c r="G1249" i="1"/>
  <c r="G1250" i="1"/>
  <c r="G1251" i="1"/>
  <c r="G1252" i="1"/>
  <c r="G1253" i="1"/>
  <c r="G1254" i="1"/>
  <c r="G1255" i="1"/>
  <c r="G1256" i="1"/>
  <c r="G1257" i="1"/>
  <c r="G1258" i="1"/>
  <c r="G1259" i="1"/>
  <c r="G1260" i="1"/>
  <c r="G1261" i="1"/>
  <c r="G1262" i="1"/>
  <c r="G1263" i="1"/>
  <c r="G1264" i="1"/>
  <c r="G1265" i="1"/>
  <c r="G1266" i="1"/>
  <c r="G1267" i="1"/>
  <c r="G1268" i="1"/>
  <c r="G1269" i="1"/>
  <c r="G1270" i="1"/>
  <c r="G1271" i="1"/>
  <c r="G1272" i="1"/>
  <c r="G1273" i="1"/>
  <c r="G1274" i="1"/>
  <c r="G1275" i="1"/>
  <c r="G1276" i="1"/>
  <c r="G1277" i="1"/>
  <c r="G1278" i="1"/>
  <c r="G1279" i="1"/>
  <c r="G1280" i="1"/>
  <c r="G1281" i="1"/>
  <c r="G1282" i="1"/>
  <c r="G1283" i="1"/>
  <c r="G1284" i="1"/>
  <c r="G1285" i="1"/>
  <c r="G1286" i="1"/>
  <c r="G1287" i="1"/>
  <c r="G1288" i="1"/>
  <c r="G1289" i="1"/>
  <c r="G1290" i="1"/>
  <c r="G1291" i="1"/>
  <c r="G1292" i="1"/>
  <c r="G1293" i="1"/>
  <c r="G1294" i="1"/>
  <c r="G1295" i="1"/>
  <c r="G1296" i="1"/>
  <c r="G1297" i="1"/>
  <c r="G1298" i="1"/>
  <c r="G1299" i="1"/>
  <c r="G1300" i="1"/>
  <c r="G1301" i="1"/>
  <c r="G1302" i="1"/>
  <c r="G1303" i="1"/>
  <c r="G1304" i="1"/>
  <c r="G1305" i="1"/>
  <c r="G1306" i="1"/>
  <c r="G1307" i="1"/>
  <c r="G1308" i="1"/>
  <c r="G1309" i="1"/>
  <c r="G1310" i="1"/>
  <c r="G1311" i="1"/>
  <c r="G1312" i="1"/>
  <c r="G1313" i="1"/>
  <c r="G1314" i="1"/>
  <c r="G1315" i="1"/>
  <c r="G1316" i="1"/>
  <c r="G1317" i="1"/>
  <c r="G1318" i="1"/>
  <c r="G1319" i="1"/>
  <c r="G1320" i="1"/>
  <c r="G1321" i="1"/>
  <c r="G1322" i="1"/>
  <c r="G1323" i="1"/>
  <c r="G1324" i="1"/>
  <c r="G1325" i="1"/>
  <c r="G1326" i="1"/>
  <c r="G1327" i="1"/>
  <c r="G1328" i="1"/>
  <c r="G1329" i="1"/>
  <c r="G1330" i="1"/>
  <c r="G1331" i="1"/>
  <c r="G1332" i="1"/>
  <c r="G1333" i="1"/>
  <c r="G1334" i="1"/>
  <c r="G1335" i="1"/>
  <c r="G1336" i="1"/>
  <c r="G1337" i="1"/>
  <c r="G1338" i="1"/>
  <c r="G1339" i="1"/>
  <c r="G1340" i="1"/>
  <c r="G1341" i="1"/>
  <c r="G1342" i="1"/>
  <c r="G1343" i="1"/>
  <c r="G1344" i="1"/>
  <c r="G1345" i="1"/>
  <c r="G1346" i="1"/>
  <c r="G1347" i="1"/>
  <c r="G1348" i="1"/>
  <c r="G1349" i="1"/>
  <c r="G1350" i="1"/>
  <c r="G1351" i="1"/>
  <c r="G1352" i="1"/>
  <c r="G1353" i="1"/>
  <c r="G1354" i="1"/>
  <c r="G1355" i="1"/>
  <c r="G1356" i="1"/>
  <c r="G1357" i="1"/>
  <c r="G1358" i="1"/>
  <c r="G1359" i="1"/>
  <c r="G1360" i="1"/>
  <c r="G1361" i="1"/>
  <c r="G1362" i="1"/>
  <c r="G1363" i="1"/>
  <c r="G1364" i="1"/>
  <c r="G1365" i="1"/>
  <c r="G1366" i="1"/>
  <c r="G1367" i="1"/>
  <c r="G1368" i="1"/>
  <c r="G1369" i="1"/>
  <c r="G1370" i="1"/>
  <c r="G1371" i="1"/>
  <c r="G1372" i="1"/>
  <c r="G1373" i="1"/>
  <c r="G1374" i="1"/>
  <c r="G1375" i="1"/>
  <c r="G1376" i="1"/>
  <c r="G1377" i="1"/>
  <c r="G1378" i="1"/>
  <c r="G1379" i="1"/>
  <c r="G1380" i="1"/>
  <c r="G1381" i="1"/>
  <c r="G1382" i="1"/>
  <c r="G1383" i="1"/>
  <c r="G1384" i="1"/>
  <c r="G1385" i="1"/>
  <c r="G1386" i="1"/>
  <c r="G1387" i="1"/>
  <c r="G1388" i="1"/>
  <c r="G1389" i="1"/>
  <c r="G1390" i="1"/>
  <c r="G1391" i="1"/>
  <c r="G1392" i="1"/>
  <c r="G1393" i="1"/>
  <c r="G1394" i="1"/>
  <c r="G1395" i="1"/>
  <c r="G1396" i="1"/>
  <c r="G1397" i="1"/>
  <c r="G1398" i="1"/>
  <c r="G1399" i="1"/>
  <c r="G1400" i="1"/>
  <c r="G1401" i="1"/>
  <c r="G1402" i="1"/>
  <c r="G1403" i="1"/>
  <c r="G1404" i="1"/>
  <c r="G1405" i="1"/>
  <c r="G1406" i="1"/>
  <c r="G1407" i="1"/>
  <c r="G1408" i="1"/>
  <c r="G1409" i="1"/>
  <c r="G1410" i="1"/>
  <c r="G1411" i="1"/>
  <c r="G1412" i="1"/>
  <c r="G1413" i="1"/>
  <c r="G1414" i="1"/>
  <c r="G1415" i="1"/>
  <c r="G1416" i="1"/>
  <c r="G1417" i="1"/>
  <c r="G1418" i="1"/>
  <c r="G1419" i="1"/>
  <c r="G1420" i="1"/>
  <c r="G1421" i="1"/>
  <c r="G1422" i="1"/>
  <c r="G1423" i="1"/>
  <c r="G1424" i="1"/>
  <c r="G1425" i="1"/>
  <c r="G1426" i="1"/>
  <c r="G1427" i="1"/>
  <c r="G1428" i="1"/>
  <c r="G1429" i="1"/>
  <c r="G1430" i="1"/>
  <c r="G1431" i="1"/>
  <c r="G1432" i="1"/>
  <c r="G1433" i="1"/>
  <c r="G1434" i="1"/>
  <c r="G1435" i="1"/>
  <c r="G1436" i="1"/>
  <c r="G1437" i="1"/>
  <c r="G1438" i="1"/>
  <c r="G1439" i="1"/>
  <c r="G1440" i="1"/>
  <c r="G1441" i="1"/>
  <c r="G1442" i="1"/>
  <c r="G1443" i="1"/>
  <c r="G1444" i="1"/>
  <c r="G1445" i="1"/>
  <c r="G1446" i="1"/>
  <c r="G1447" i="1"/>
  <c r="G1448" i="1"/>
  <c r="G1449" i="1"/>
  <c r="G1450" i="1"/>
  <c r="G1451" i="1"/>
  <c r="G1452" i="1"/>
  <c r="G1453" i="1"/>
  <c r="G1454" i="1"/>
  <c r="G1455" i="1"/>
  <c r="G1456" i="1"/>
  <c r="G1457" i="1"/>
  <c r="G1458" i="1"/>
  <c r="G1459" i="1"/>
  <c r="G1460" i="1"/>
  <c r="G1461" i="1"/>
  <c r="G1462" i="1"/>
  <c r="G1463" i="1"/>
  <c r="G1464" i="1"/>
  <c r="G1465" i="1"/>
  <c r="G1466" i="1"/>
  <c r="G1467" i="1"/>
  <c r="G1468" i="1"/>
  <c r="G1469" i="1"/>
  <c r="G1470" i="1"/>
  <c r="G1471" i="1"/>
  <c r="G1472" i="1"/>
  <c r="G1473" i="1"/>
  <c r="G1474" i="1"/>
  <c r="G1475" i="1"/>
  <c r="G1476" i="1"/>
  <c r="G1477" i="1"/>
  <c r="G1478" i="1"/>
  <c r="G1479" i="1"/>
  <c r="G1480" i="1"/>
  <c r="G1481" i="1"/>
  <c r="G1482" i="1"/>
  <c r="G1483" i="1"/>
  <c r="G1484" i="1"/>
  <c r="G1485" i="1"/>
  <c r="G1486" i="1"/>
  <c r="G1487" i="1"/>
  <c r="G1488" i="1"/>
  <c r="G1489" i="1"/>
  <c r="G1490" i="1"/>
  <c r="G1491" i="1"/>
  <c r="G1492" i="1"/>
  <c r="G1493" i="1"/>
  <c r="G1494" i="1"/>
  <c r="G1495" i="1"/>
  <c r="G1496" i="1"/>
  <c r="G1497" i="1"/>
  <c r="G1498" i="1"/>
  <c r="G1499" i="1"/>
  <c r="G1500" i="1"/>
  <c r="G1501" i="1"/>
  <c r="G1502" i="1"/>
  <c r="G1503" i="1"/>
  <c r="G1504" i="1"/>
  <c r="G1505" i="1"/>
  <c r="G1506" i="1"/>
  <c r="G1507" i="1"/>
  <c r="G1508" i="1"/>
  <c r="G1509" i="1"/>
  <c r="G1510" i="1"/>
  <c r="G1511" i="1"/>
  <c r="G1512" i="1"/>
  <c r="G1513" i="1"/>
  <c r="G1514" i="1"/>
  <c r="G1515" i="1"/>
  <c r="G1516" i="1"/>
  <c r="G1517" i="1"/>
  <c r="G1518" i="1"/>
  <c r="G1519" i="1"/>
  <c r="G1520" i="1"/>
  <c r="G1521" i="1"/>
  <c r="G1522" i="1"/>
  <c r="G1523" i="1"/>
  <c r="G1524" i="1"/>
  <c r="G1525" i="1"/>
  <c r="G1526" i="1"/>
  <c r="G1527" i="1"/>
  <c r="G1528" i="1"/>
  <c r="G1529" i="1"/>
  <c r="G1530" i="1"/>
  <c r="G1531" i="1"/>
  <c r="G1532" i="1"/>
  <c r="G1533" i="1"/>
  <c r="G1534" i="1"/>
  <c r="G1535" i="1"/>
  <c r="G1536" i="1"/>
  <c r="G1537" i="1"/>
  <c r="G1538" i="1"/>
  <c r="G1539" i="1"/>
  <c r="G1540" i="1"/>
  <c r="G1541" i="1"/>
  <c r="G1542" i="1"/>
  <c r="G1543" i="1"/>
  <c r="G1544" i="1"/>
  <c r="G1545" i="1"/>
  <c r="G1546" i="1"/>
  <c r="G1547" i="1"/>
  <c r="G1548" i="1"/>
  <c r="G1549" i="1"/>
  <c r="G1550" i="1"/>
  <c r="G1551" i="1"/>
  <c r="G1552" i="1"/>
  <c r="G1553" i="1"/>
  <c r="G1554" i="1"/>
  <c r="G1555" i="1"/>
  <c r="G1556" i="1"/>
  <c r="G1557" i="1"/>
  <c r="G1558" i="1"/>
  <c r="G1559" i="1"/>
  <c r="G1560" i="1"/>
  <c r="G1561" i="1"/>
  <c r="G1562" i="1"/>
  <c r="G1563" i="1"/>
  <c r="G1564" i="1"/>
  <c r="G1565" i="1"/>
  <c r="G1566" i="1"/>
  <c r="G1567" i="1"/>
  <c r="G1568" i="1"/>
  <c r="G1569" i="1"/>
  <c r="G1570" i="1"/>
  <c r="G1571" i="1"/>
  <c r="G1572" i="1"/>
  <c r="G1573" i="1"/>
  <c r="G1574" i="1"/>
  <c r="G1575" i="1"/>
  <c r="G1576" i="1"/>
  <c r="G1577" i="1"/>
  <c r="G1578" i="1"/>
  <c r="G1579" i="1"/>
  <c r="G1580" i="1"/>
  <c r="G1581" i="1"/>
  <c r="G1582" i="1"/>
  <c r="G1583" i="1"/>
  <c r="G1584" i="1"/>
  <c r="G1585" i="1"/>
  <c r="G1586" i="1"/>
  <c r="G1587" i="1"/>
  <c r="G1588" i="1"/>
  <c r="G1589" i="1"/>
  <c r="G1590" i="1"/>
  <c r="G1591" i="1"/>
  <c r="G1592" i="1"/>
  <c r="G1593" i="1"/>
  <c r="G1594" i="1"/>
  <c r="G1595" i="1"/>
  <c r="G1596" i="1"/>
  <c r="G1597" i="1"/>
  <c r="G1598" i="1"/>
  <c r="G1599" i="1"/>
  <c r="G1600" i="1"/>
  <c r="G1601" i="1"/>
  <c r="G1602" i="1"/>
  <c r="G1603" i="1"/>
  <c r="G1604" i="1"/>
  <c r="G1605" i="1"/>
  <c r="G1606" i="1"/>
  <c r="G1607" i="1"/>
  <c r="G1608" i="1"/>
  <c r="G1609" i="1"/>
  <c r="G1610" i="1"/>
  <c r="G1611" i="1"/>
  <c r="G1612" i="1"/>
  <c r="G1613" i="1"/>
  <c r="G1614" i="1"/>
  <c r="G1615" i="1"/>
  <c r="G1616" i="1"/>
  <c r="G1617" i="1"/>
  <c r="G1618" i="1"/>
  <c r="G1619" i="1"/>
  <c r="G1620" i="1"/>
  <c r="G1621" i="1"/>
  <c r="G1622" i="1"/>
  <c r="G1623" i="1"/>
  <c r="G1624" i="1"/>
  <c r="G1625" i="1"/>
  <c r="G1626" i="1"/>
  <c r="G1627" i="1"/>
  <c r="G1628" i="1"/>
  <c r="G1629" i="1"/>
  <c r="G1630" i="1"/>
  <c r="G1631" i="1"/>
  <c r="G1632" i="1"/>
  <c r="G1633" i="1"/>
  <c r="G1634" i="1"/>
  <c r="G1635" i="1"/>
  <c r="G1636" i="1"/>
  <c r="G1637" i="1"/>
  <c r="G1638" i="1"/>
  <c r="G1639" i="1"/>
  <c r="G1640" i="1"/>
  <c r="G1641" i="1"/>
  <c r="G1642" i="1"/>
  <c r="G1643" i="1"/>
  <c r="G1644" i="1"/>
  <c r="G1645" i="1"/>
  <c r="G1646" i="1"/>
  <c r="G1647" i="1"/>
  <c r="G1648" i="1"/>
  <c r="G1649" i="1"/>
  <c r="G1650" i="1"/>
  <c r="G1651" i="1"/>
  <c r="G1652" i="1"/>
  <c r="G1653" i="1"/>
  <c r="G1654" i="1"/>
  <c r="G1655" i="1"/>
  <c r="G1656" i="1"/>
  <c r="G1657" i="1"/>
  <c r="G1658" i="1"/>
  <c r="G1659" i="1"/>
  <c r="G1660" i="1"/>
  <c r="G1661" i="1"/>
  <c r="G1662" i="1"/>
  <c r="G1663" i="1"/>
  <c r="G1664" i="1"/>
  <c r="G1665" i="1"/>
  <c r="G1666" i="1"/>
  <c r="G1667" i="1"/>
  <c r="G1668" i="1"/>
  <c r="G1669" i="1"/>
  <c r="G1670" i="1"/>
  <c r="G1671" i="1"/>
  <c r="G1672" i="1"/>
  <c r="G1673" i="1"/>
  <c r="G1674" i="1"/>
  <c r="G1675" i="1"/>
  <c r="G1676" i="1"/>
  <c r="G1677" i="1"/>
  <c r="G1678" i="1"/>
  <c r="G1679" i="1"/>
  <c r="G1680" i="1"/>
  <c r="G1681" i="1"/>
  <c r="G1682" i="1"/>
  <c r="G1683" i="1"/>
  <c r="G1684" i="1"/>
  <c r="G1685" i="1"/>
  <c r="G1686" i="1"/>
  <c r="G1687" i="1"/>
  <c r="G1688" i="1"/>
  <c r="G1689" i="1"/>
  <c r="G1690" i="1"/>
  <c r="G1691" i="1"/>
  <c r="G1692" i="1"/>
  <c r="G1693" i="1"/>
  <c r="G1694" i="1"/>
  <c r="G1695" i="1"/>
  <c r="G1696" i="1"/>
  <c r="G1697" i="1"/>
  <c r="G1698" i="1"/>
  <c r="G1699" i="1"/>
  <c r="G1700" i="1"/>
  <c r="G1701" i="1"/>
  <c r="G1702" i="1"/>
  <c r="G1703" i="1"/>
  <c r="G1704" i="1"/>
  <c r="G1705" i="1"/>
  <c r="G1706" i="1"/>
  <c r="G1707" i="1"/>
  <c r="G1708" i="1"/>
  <c r="G1709" i="1"/>
  <c r="G1710" i="1"/>
  <c r="G1711" i="1"/>
  <c r="G1712" i="1"/>
  <c r="G1713" i="1"/>
  <c r="G1714" i="1"/>
  <c r="G1715" i="1"/>
  <c r="G1716" i="1"/>
  <c r="G1717" i="1"/>
  <c r="G1718" i="1"/>
  <c r="G1719" i="1"/>
  <c r="G1720" i="1"/>
  <c r="G1721" i="1"/>
  <c r="G1722" i="1"/>
  <c r="G1723" i="1"/>
  <c r="G1724" i="1"/>
  <c r="G1725" i="1"/>
  <c r="G1726" i="1"/>
  <c r="G1727" i="1"/>
  <c r="G1728" i="1"/>
  <c r="G1729" i="1"/>
  <c r="G1730" i="1"/>
  <c r="G1731" i="1"/>
  <c r="G1732" i="1"/>
  <c r="G1733" i="1"/>
  <c r="G1734" i="1"/>
  <c r="G1735" i="1"/>
  <c r="G1736" i="1"/>
  <c r="G1737" i="1"/>
  <c r="G1738" i="1"/>
  <c r="G1739" i="1"/>
  <c r="G1740" i="1"/>
  <c r="G1741" i="1"/>
  <c r="G1742" i="1"/>
  <c r="G1743" i="1"/>
  <c r="G1744" i="1"/>
  <c r="G1745" i="1"/>
  <c r="G1746" i="1"/>
  <c r="G1747" i="1"/>
  <c r="G1748" i="1"/>
  <c r="G1749" i="1"/>
  <c r="G1750" i="1"/>
  <c r="G1751" i="1"/>
  <c r="G1752" i="1"/>
  <c r="G1753" i="1"/>
  <c r="G1754" i="1"/>
  <c r="G1755" i="1"/>
  <c r="G1756" i="1"/>
  <c r="G1757" i="1"/>
  <c r="G1758" i="1"/>
  <c r="G1759" i="1"/>
  <c r="G1760" i="1"/>
  <c r="G1761" i="1"/>
  <c r="G1762" i="1"/>
  <c r="G1763" i="1"/>
  <c r="G1764" i="1"/>
  <c r="G1765" i="1"/>
  <c r="G1766" i="1"/>
  <c r="G1767" i="1"/>
  <c r="G1768" i="1"/>
  <c r="G1769" i="1"/>
  <c r="G1770" i="1"/>
  <c r="G1771" i="1"/>
  <c r="G1772" i="1"/>
  <c r="G1773" i="1"/>
  <c r="G1774" i="1"/>
  <c r="G1775" i="1"/>
  <c r="G1776" i="1"/>
  <c r="G1777" i="1"/>
  <c r="G1778" i="1"/>
  <c r="G1779" i="1"/>
  <c r="G1780" i="1"/>
  <c r="G1781" i="1"/>
  <c r="G1782" i="1"/>
  <c r="G1783" i="1"/>
  <c r="G1784" i="1"/>
  <c r="G1785" i="1"/>
  <c r="G1786" i="1"/>
  <c r="G1787" i="1"/>
  <c r="G1788" i="1"/>
  <c r="G1789" i="1"/>
  <c r="G1790" i="1"/>
  <c r="G1791" i="1"/>
  <c r="G1792" i="1"/>
  <c r="G1793" i="1"/>
  <c r="G1794" i="1"/>
  <c r="G1795" i="1"/>
  <c r="G1796" i="1"/>
  <c r="G1797" i="1"/>
  <c r="G1798" i="1"/>
  <c r="G1799" i="1"/>
  <c r="G1800" i="1"/>
  <c r="G1801" i="1"/>
  <c r="G1802" i="1"/>
  <c r="G1803" i="1"/>
  <c r="G1804" i="1"/>
  <c r="G1805" i="1"/>
  <c r="G1806" i="1"/>
  <c r="G1807" i="1"/>
  <c r="G1808" i="1"/>
  <c r="G1809" i="1"/>
  <c r="G1810" i="1"/>
  <c r="G1811" i="1"/>
  <c r="G1812" i="1"/>
  <c r="G1813" i="1"/>
  <c r="G1814" i="1"/>
  <c r="G1815" i="1"/>
  <c r="G1816" i="1"/>
  <c r="G1817" i="1"/>
  <c r="G1818" i="1"/>
  <c r="G1819" i="1"/>
  <c r="G1820" i="1"/>
  <c r="G1821" i="1"/>
  <c r="G1822" i="1"/>
  <c r="G1823" i="1"/>
  <c r="G1824" i="1"/>
  <c r="G1825" i="1"/>
  <c r="G1826" i="1"/>
  <c r="G1827" i="1"/>
  <c r="G1828" i="1"/>
  <c r="G1829" i="1"/>
  <c r="G1830" i="1"/>
  <c r="G1831" i="1"/>
  <c r="G1832" i="1"/>
  <c r="G1833" i="1"/>
  <c r="G1834" i="1"/>
  <c r="G1835" i="1"/>
  <c r="G1836" i="1"/>
  <c r="G1837" i="1"/>
  <c r="G1838" i="1"/>
  <c r="G1839" i="1"/>
  <c r="G1840" i="1"/>
  <c r="G1841" i="1"/>
  <c r="G1842" i="1"/>
  <c r="G1843" i="1"/>
  <c r="G1844" i="1"/>
  <c r="G1845" i="1"/>
  <c r="G1846" i="1"/>
  <c r="G1847" i="1"/>
  <c r="G1848" i="1"/>
  <c r="G1849" i="1"/>
  <c r="G1850" i="1"/>
  <c r="G1851" i="1"/>
  <c r="G1852" i="1"/>
  <c r="G1853" i="1"/>
  <c r="G1854" i="1"/>
  <c r="G1855" i="1"/>
  <c r="G1856" i="1"/>
  <c r="G1857" i="1"/>
  <c r="G1858" i="1"/>
  <c r="G1859" i="1"/>
  <c r="G1860" i="1"/>
  <c r="G1861" i="1"/>
  <c r="G1862" i="1"/>
  <c r="G1863" i="1"/>
  <c r="G1864" i="1"/>
  <c r="G1865" i="1"/>
  <c r="G1866" i="1"/>
  <c r="G1867" i="1"/>
  <c r="G1868" i="1"/>
  <c r="G1869" i="1"/>
  <c r="G1870" i="1"/>
  <c r="G1871" i="1"/>
  <c r="G1872" i="1"/>
  <c r="G1873" i="1"/>
  <c r="G1874" i="1"/>
  <c r="G1875" i="1"/>
  <c r="G1876" i="1"/>
  <c r="G1877" i="1"/>
  <c r="G1878" i="1"/>
  <c r="G1879" i="1"/>
  <c r="G1880" i="1"/>
  <c r="G1881" i="1"/>
  <c r="G1882" i="1"/>
  <c r="G1883" i="1"/>
  <c r="G1884" i="1"/>
  <c r="G1885" i="1"/>
  <c r="G1886" i="1"/>
  <c r="G1887" i="1"/>
  <c r="G1888" i="1"/>
  <c r="G1889" i="1"/>
  <c r="G1890" i="1"/>
  <c r="G1891" i="1"/>
  <c r="G1892" i="1"/>
  <c r="G1893" i="1"/>
  <c r="G1894" i="1"/>
  <c r="G1895" i="1"/>
  <c r="G1896" i="1"/>
  <c r="G1897" i="1"/>
  <c r="G1898" i="1"/>
  <c r="G1899" i="1"/>
  <c r="G1900" i="1"/>
  <c r="G1901" i="1"/>
  <c r="G1902" i="1"/>
  <c r="G1903" i="1"/>
  <c r="G1904" i="1"/>
  <c r="G1905" i="1"/>
  <c r="G1906" i="1"/>
  <c r="G1907" i="1"/>
  <c r="G1908" i="1"/>
  <c r="G1909" i="1"/>
  <c r="G1910" i="1"/>
  <c r="G1911" i="1"/>
  <c r="G1912" i="1"/>
  <c r="G1913" i="1"/>
  <c r="G1914" i="1"/>
  <c r="G1915" i="1"/>
  <c r="G1916" i="1"/>
  <c r="G1917" i="1"/>
  <c r="G1918" i="1"/>
  <c r="G1919" i="1"/>
  <c r="G1920" i="1"/>
  <c r="G1921" i="1"/>
  <c r="G1922" i="1"/>
  <c r="G1923" i="1"/>
  <c r="G1924" i="1"/>
  <c r="G1925" i="1"/>
  <c r="G1926" i="1"/>
  <c r="G1927" i="1"/>
  <c r="G1928" i="1"/>
  <c r="G1929" i="1"/>
  <c r="G1930" i="1"/>
  <c r="G1931" i="1"/>
  <c r="G1932" i="1"/>
  <c r="G1933" i="1"/>
  <c r="G1934" i="1"/>
  <c r="G1935" i="1"/>
  <c r="G1936" i="1"/>
  <c r="G1937" i="1"/>
  <c r="G1938" i="1"/>
  <c r="G1939" i="1"/>
  <c r="G1940" i="1"/>
  <c r="G1941" i="1"/>
  <c r="G1942" i="1"/>
  <c r="G1943" i="1"/>
  <c r="G1944" i="1"/>
  <c r="G1945" i="1"/>
  <c r="G1946" i="1"/>
  <c r="G1947" i="1"/>
  <c r="G1948" i="1"/>
  <c r="G1949" i="1"/>
  <c r="G1950" i="1"/>
  <c r="G1951" i="1"/>
  <c r="G1952" i="1"/>
  <c r="G1953" i="1"/>
  <c r="G1954" i="1"/>
  <c r="G1955" i="1"/>
  <c r="G1956" i="1"/>
  <c r="G1957" i="1"/>
  <c r="G1958" i="1"/>
  <c r="G1959" i="1"/>
  <c r="G1960" i="1"/>
  <c r="G1961" i="1"/>
  <c r="G1962" i="1"/>
  <c r="G1963" i="1"/>
  <c r="G1964" i="1"/>
  <c r="G1965" i="1"/>
  <c r="G1966" i="1"/>
  <c r="G1967" i="1"/>
  <c r="G1968" i="1"/>
  <c r="G1969" i="1"/>
  <c r="G1970" i="1"/>
  <c r="G1971" i="1"/>
  <c r="G1972" i="1"/>
  <c r="G1973" i="1"/>
  <c r="G1974" i="1"/>
  <c r="G1975" i="1"/>
  <c r="G1976" i="1"/>
  <c r="G1977" i="1"/>
  <c r="G1978" i="1"/>
  <c r="G1979" i="1"/>
  <c r="G1980" i="1"/>
  <c r="G1981" i="1"/>
  <c r="G1982" i="1"/>
  <c r="G1983" i="1"/>
  <c r="G1984" i="1"/>
  <c r="G1985" i="1"/>
  <c r="G1986" i="1"/>
  <c r="G1987" i="1"/>
  <c r="G1988" i="1"/>
  <c r="G1989" i="1"/>
  <c r="G1990" i="1"/>
  <c r="G1991" i="1"/>
  <c r="G1992" i="1"/>
  <c r="G1993" i="1"/>
  <c r="G1994" i="1"/>
  <c r="G1995" i="1"/>
  <c r="G1996" i="1"/>
  <c r="G1997" i="1"/>
  <c r="G1998" i="1"/>
  <c r="G1999" i="1"/>
  <c r="G2000" i="1"/>
  <c r="G2001" i="1"/>
  <c r="G2002" i="1"/>
  <c r="G2003" i="1"/>
  <c r="G2004" i="1"/>
  <c r="G2005" i="1"/>
  <c r="G2006" i="1"/>
  <c r="G2007" i="1"/>
  <c r="G2008" i="1"/>
  <c r="G2009" i="1"/>
  <c r="G2010" i="1"/>
  <c r="G2011" i="1"/>
  <c r="G2012" i="1"/>
  <c r="G2013" i="1"/>
  <c r="G2014" i="1"/>
  <c r="G2015" i="1"/>
  <c r="G2016" i="1"/>
  <c r="G2017" i="1"/>
  <c r="G2018" i="1"/>
  <c r="G2019" i="1"/>
  <c r="G2020" i="1"/>
  <c r="G2021" i="1"/>
  <c r="G2022" i="1"/>
  <c r="G2023" i="1"/>
  <c r="G2024" i="1"/>
  <c r="G2025" i="1"/>
  <c r="G2026" i="1"/>
  <c r="G2027" i="1"/>
  <c r="G2028" i="1"/>
  <c r="G2029" i="1"/>
  <c r="G2030" i="1"/>
  <c r="G2031" i="1"/>
  <c r="G2032" i="1"/>
  <c r="G2033" i="1"/>
  <c r="G2034" i="1"/>
  <c r="G2035" i="1"/>
  <c r="G2036" i="1"/>
  <c r="G2037" i="1"/>
  <c r="G2038" i="1"/>
  <c r="G2039" i="1"/>
  <c r="G2040" i="1"/>
  <c r="G2041" i="1"/>
  <c r="G2042" i="1"/>
  <c r="G2043" i="1"/>
  <c r="G2044" i="1"/>
  <c r="G2045" i="1"/>
  <c r="G2046" i="1"/>
  <c r="G2047" i="1"/>
  <c r="G2048" i="1"/>
  <c r="G2049" i="1"/>
  <c r="G2050" i="1"/>
  <c r="G2051" i="1"/>
  <c r="G2052" i="1"/>
  <c r="G2053" i="1"/>
  <c r="G2054" i="1"/>
  <c r="G2055" i="1"/>
  <c r="G2056" i="1"/>
  <c r="G2057" i="1"/>
  <c r="G2058" i="1"/>
  <c r="G2059" i="1"/>
  <c r="G2060" i="1"/>
  <c r="G2061" i="1"/>
  <c r="G2062" i="1"/>
  <c r="G2063" i="1"/>
  <c r="G2064" i="1"/>
  <c r="G2065" i="1"/>
  <c r="G2066" i="1"/>
  <c r="G2067" i="1"/>
  <c r="G2068" i="1"/>
  <c r="G2069" i="1"/>
  <c r="G2070" i="1"/>
  <c r="G2071" i="1"/>
  <c r="G2072" i="1"/>
  <c r="G2073" i="1"/>
  <c r="G2074" i="1"/>
  <c r="G2075" i="1"/>
  <c r="G2076" i="1"/>
  <c r="G2077" i="1"/>
  <c r="G2078" i="1"/>
  <c r="G2079" i="1"/>
  <c r="G2080" i="1"/>
  <c r="G2081" i="1"/>
  <c r="G2082" i="1"/>
  <c r="G2083" i="1"/>
  <c r="G2084" i="1"/>
  <c r="G2085" i="1"/>
  <c r="G2086" i="1"/>
  <c r="G2087" i="1"/>
  <c r="G2088" i="1"/>
  <c r="G2089" i="1"/>
  <c r="G2090" i="1"/>
  <c r="G2091" i="1"/>
  <c r="G2092" i="1"/>
  <c r="G2093" i="1"/>
  <c r="G2094" i="1"/>
  <c r="G2095" i="1"/>
  <c r="G2096" i="1"/>
  <c r="G2097" i="1"/>
  <c r="G2098" i="1"/>
  <c r="G2099" i="1"/>
  <c r="G2100" i="1"/>
  <c r="G2101" i="1"/>
  <c r="G2102" i="1"/>
  <c r="G2103" i="1"/>
  <c r="G2104" i="1"/>
  <c r="G2105" i="1"/>
  <c r="G2106" i="1"/>
  <c r="G2107" i="1"/>
  <c r="G2108" i="1"/>
  <c r="G2109" i="1"/>
  <c r="G2" i="1"/>
  <c r="I2109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1003" i="1"/>
  <c r="B1004" i="1"/>
  <c r="B1005" i="1"/>
  <c r="B1006" i="1"/>
  <c r="B1007" i="1"/>
  <c r="B1008" i="1"/>
  <c r="B1009" i="1"/>
  <c r="B1010" i="1"/>
  <c r="B1011" i="1"/>
  <c r="B1012" i="1"/>
  <c r="B1013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B1026" i="1"/>
  <c r="B1027" i="1"/>
  <c r="B1028" i="1"/>
  <c r="B1029" i="1"/>
  <c r="B1030" i="1"/>
  <c r="B1031" i="1"/>
  <c r="B1032" i="1"/>
  <c r="B1033" i="1"/>
  <c r="B1034" i="1"/>
  <c r="B1035" i="1"/>
  <c r="B1036" i="1"/>
  <c r="B1037" i="1"/>
  <c r="B1038" i="1"/>
  <c r="B1039" i="1"/>
  <c r="B1040" i="1"/>
  <c r="B1041" i="1"/>
  <c r="B1042" i="1"/>
  <c r="B1043" i="1"/>
  <c r="B1044" i="1"/>
  <c r="B1045" i="1"/>
  <c r="B1046" i="1"/>
  <c r="B1047" i="1"/>
  <c r="B1048" i="1"/>
  <c r="B1049" i="1"/>
  <c r="B1050" i="1"/>
  <c r="B1051" i="1"/>
  <c r="B1052" i="1"/>
  <c r="B1053" i="1"/>
  <c r="B1054" i="1"/>
  <c r="B1055" i="1"/>
  <c r="B1056" i="1"/>
  <c r="B1057" i="1"/>
  <c r="B1058" i="1"/>
  <c r="B1059" i="1"/>
  <c r="B1060" i="1"/>
  <c r="B1061" i="1"/>
  <c r="B1062" i="1"/>
  <c r="B1063" i="1"/>
  <c r="B1064" i="1"/>
  <c r="B1065" i="1"/>
  <c r="B1066" i="1"/>
  <c r="B1067" i="1"/>
  <c r="B1068" i="1"/>
  <c r="B1069" i="1"/>
  <c r="B1070" i="1"/>
  <c r="B1071" i="1"/>
  <c r="B1072" i="1"/>
  <c r="B1073" i="1"/>
  <c r="B1074" i="1"/>
  <c r="B1075" i="1"/>
  <c r="B1076" i="1"/>
  <c r="B1077" i="1"/>
  <c r="B1078" i="1"/>
  <c r="B1079" i="1"/>
  <c r="B1080" i="1"/>
  <c r="B1081" i="1"/>
  <c r="B1082" i="1"/>
  <c r="B1083" i="1"/>
  <c r="B1084" i="1"/>
  <c r="B1085" i="1"/>
  <c r="B1086" i="1"/>
  <c r="B1087" i="1"/>
  <c r="B1088" i="1"/>
  <c r="B1089" i="1"/>
  <c r="B1090" i="1"/>
  <c r="B1091" i="1"/>
  <c r="B1092" i="1"/>
  <c r="B1093" i="1"/>
  <c r="B1094" i="1"/>
  <c r="B1095" i="1"/>
  <c r="B1096" i="1"/>
  <c r="B1097" i="1"/>
  <c r="B1098" i="1"/>
  <c r="B1099" i="1"/>
  <c r="B1100" i="1"/>
  <c r="B1101" i="1"/>
  <c r="B1102" i="1"/>
  <c r="B1103" i="1"/>
  <c r="B1104" i="1"/>
  <c r="B1105" i="1"/>
  <c r="B1106" i="1"/>
  <c r="B1107" i="1"/>
  <c r="B1108" i="1"/>
  <c r="B1109" i="1"/>
  <c r="B1110" i="1"/>
  <c r="B1111" i="1"/>
  <c r="B1112" i="1"/>
  <c r="B1113" i="1"/>
  <c r="B1114" i="1"/>
  <c r="B1115" i="1"/>
  <c r="B1116" i="1"/>
  <c r="B1117" i="1"/>
  <c r="B1118" i="1"/>
  <c r="B1119" i="1"/>
  <c r="B1120" i="1"/>
  <c r="B1121" i="1"/>
  <c r="B1122" i="1"/>
  <c r="B1123" i="1"/>
  <c r="B1124" i="1"/>
  <c r="B1125" i="1"/>
  <c r="B1126" i="1"/>
  <c r="B1127" i="1"/>
  <c r="B1128" i="1"/>
  <c r="B1129" i="1"/>
  <c r="B1130" i="1"/>
  <c r="B1131" i="1"/>
  <c r="B1132" i="1"/>
  <c r="B1133" i="1"/>
  <c r="B1134" i="1"/>
  <c r="B1135" i="1"/>
  <c r="B1136" i="1"/>
  <c r="B1137" i="1"/>
  <c r="B1138" i="1"/>
  <c r="B1139" i="1"/>
  <c r="B1140" i="1"/>
  <c r="B1141" i="1"/>
  <c r="B1142" i="1"/>
  <c r="B1143" i="1"/>
  <c r="B1144" i="1"/>
  <c r="B1145" i="1"/>
  <c r="B1146" i="1"/>
  <c r="B1147" i="1"/>
  <c r="B1148" i="1"/>
  <c r="B1149" i="1"/>
  <c r="B1150" i="1"/>
  <c r="B1151" i="1"/>
  <c r="B1152" i="1"/>
  <c r="B1153" i="1"/>
  <c r="B1154" i="1"/>
  <c r="B1155" i="1"/>
  <c r="B1156" i="1"/>
  <c r="B1157" i="1"/>
  <c r="B1158" i="1"/>
  <c r="B1159" i="1"/>
  <c r="B1160" i="1"/>
  <c r="B1161" i="1"/>
  <c r="B1162" i="1"/>
  <c r="B1163" i="1"/>
  <c r="B1164" i="1"/>
  <c r="B1165" i="1"/>
  <c r="B1166" i="1"/>
  <c r="B1167" i="1"/>
  <c r="B1168" i="1"/>
  <c r="B1169" i="1"/>
  <c r="B1170" i="1"/>
  <c r="B1171" i="1"/>
  <c r="B1172" i="1"/>
  <c r="B1173" i="1"/>
  <c r="B1174" i="1"/>
  <c r="B1175" i="1"/>
  <c r="B1176" i="1"/>
  <c r="B1177" i="1"/>
  <c r="B1178" i="1"/>
  <c r="B1179" i="1"/>
  <c r="B1180" i="1"/>
  <c r="B1181" i="1"/>
  <c r="B1182" i="1"/>
  <c r="B1183" i="1"/>
  <c r="B1184" i="1"/>
  <c r="B1185" i="1"/>
  <c r="B1186" i="1"/>
  <c r="B1187" i="1"/>
  <c r="B1188" i="1"/>
  <c r="B1189" i="1"/>
  <c r="B1190" i="1"/>
  <c r="B1191" i="1"/>
  <c r="B1192" i="1"/>
  <c r="B1193" i="1"/>
  <c r="B1194" i="1"/>
  <c r="B1195" i="1"/>
  <c r="B1196" i="1"/>
  <c r="B1197" i="1"/>
  <c r="B1198" i="1"/>
  <c r="B1199" i="1"/>
  <c r="B1200" i="1"/>
  <c r="B1201" i="1"/>
  <c r="B1202" i="1"/>
  <c r="B1203" i="1"/>
  <c r="B1204" i="1"/>
  <c r="B1205" i="1"/>
  <c r="B1206" i="1"/>
  <c r="B1207" i="1"/>
  <c r="B1208" i="1"/>
  <c r="B1209" i="1"/>
  <c r="B1210" i="1"/>
  <c r="B1211" i="1"/>
  <c r="B1212" i="1"/>
  <c r="B1213" i="1"/>
  <c r="B1214" i="1"/>
  <c r="B1215" i="1"/>
  <c r="B1216" i="1"/>
  <c r="B1217" i="1"/>
  <c r="B1218" i="1"/>
  <c r="B1219" i="1"/>
  <c r="B1220" i="1"/>
  <c r="B1221" i="1"/>
  <c r="B1222" i="1"/>
  <c r="B1223" i="1"/>
  <c r="B1224" i="1"/>
  <c r="B1225" i="1"/>
  <c r="B1226" i="1"/>
  <c r="B1227" i="1"/>
  <c r="B1228" i="1"/>
  <c r="B1229" i="1"/>
  <c r="B1230" i="1"/>
  <c r="B1231" i="1"/>
  <c r="B1232" i="1"/>
  <c r="B1233" i="1"/>
  <c r="B1234" i="1"/>
  <c r="B1235" i="1"/>
  <c r="B1236" i="1"/>
  <c r="B1237" i="1"/>
  <c r="B1238" i="1"/>
  <c r="B1239" i="1"/>
  <c r="B1240" i="1"/>
  <c r="B1241" i="1"/>
  <c r="B1242" i="1"/>
  <c r="B1243" i="1"/>
  <c r="B1244" i="1"/>
  <c r="B1245" i="1"/>
  <c r="B1246" i="1"/>
  <c r="B1247" i="1"/>
  <c r="B1248" i="1"/>
  <c r="B1249" i="1"/>
  <c r="B1250" i="1"/>
  <c r="B1251" i="1"/>
  <c r="B1252" i="1"/>
  <c r="B1253" i="1"/>
  <c r="B1254" i="1"/>
  <c r="B1255" i="1"/>
  <c r="B1256" i="1"/>
  <c r="B1257" i="1"/>
  <c r="B1258" i="1"/>
  <c r="B1259" i="1"/>
  <c r="B1260" i="1"/>
  <c r="B1261" i="1"/>
  <c r="B1262" i="1"/>
  <c r="B1263" i="1"/>
  <c r="B1264" i="1"/>
  <c r="B1265" i="1"/>
  <c r="B1266" i="1"/>
  <c r="B1267" i="1"/>
  <c r="B1268" i="1"/>
  <c r="B1269" i="1"/>
  <c r="B1270" i="1"/>
  <c r="B1271" i="1"/>
  <c r="B1272" i="1"/>
  <c r="B1273" i="1"/>
  <c r="B1274" i="1"/>
  <c r="B1275" i="1"/>
  <c r="B1276" i="1"/>
  <c r="B1277" i="1"/>
  <c r="B1278" i="1"/>
  <c r="B1279" i="1"/>
  <c r="B1280" i="1"/>
  <c r="B1281" i="1"/>
  <c r="B1282" i="1"/>
  <c r="B1283" i="1"/>
  <c r="B1284" i="1"/>
  <c r="B1285" i="1"/>
  <c r="B1286" i="1"/>
  <c r="B1287" i="1"/>
  <c r="B1288" i="1"/>
  <c r="B1289" i="1"/>
  <c r="B1290" i="1"/>
  <c r="B1291" i="1"/>
  <c r="B1292" i="1"/>
  <c r="B1293" i="1"/>
  <c r="B1294" i="1"/>
  <c r="B1295" i="1"/>
  <c r="B1296" i="1"/>
  <c r="B1297" i="1"/>
  <c r="B1298" i="1"/>
  <c r="B1299" i="1"/>
  <c r="B1300" i="1"/>
  <c r="B1301" i="1"/>
  <c r="B1302" i="1"/>
  <c r="B1303" i="1"/>
  <c r="B1304" i="1"/>
  <c r="B1305" i="1"/>
  <c r="B1306" i="1"/>
  <c r="B1307" i="1"/>
  <c r="B1308" i="1"/>
  <c r="B1309" i="1"/>
  <c r="B1310" i="1"/>
  <c r="B1311" i="1"/>
  <c r="B1312" i="1"/>
  <c r="B1313" i="1"/>
  <c r="B1314" i="1"/>
  <c r="B1315" i="1"/>
  <c r="B1316" i="1"/>
  <c r="B1317" i="1"/>
  <c r="B1318" i="1"/>
  <c r="B1319" i="1"/>
  <c r="B1320" i="1"/>
  <c r="B1321" i="1"/>
  <c r="B1322" i="1"/>
  <c r="B1323" i="1"/>
  <c r="B1324" i="1"/>
  <c r="B1325" i="1"/>
  <c r="B1326" i="1"/>
  <c r="B1327" i="1"/>
  <c r="B1328" i="1"/>
  <c r="B1329" i="1"/>
  <c r="B1330" i="1"/>
  <c r="B1331" i="1"/>
  <c r="B1332" i="1"/>
  <c r="B1333" i="1"/>
  <c r="B1334" i="1"/>
  <c r="B1335" i="1"/>
  <c r="B1336" i="1"/>
  <c r="B1337" i="1"/>
  <c r="B1338" i="1"/>
  <c r="B1339" i="1"/>
  <c r="B1340" i="1"/>
  <c r="B1341" i="1"/>
  <c r="B1342" i="1"/>
  <c r="B1343" i="1"/>
  <c r="B1344" i="1"/>
  <c r="B1345" i="1"/>
  <c r="B1346" i="1"/>
  <c r="B1347" i="1"/>
  <c r="B1348" i="1"/>
  <c r="B1349" i="1"/>
  <c r="B1350" i="1"/>
  <c r="B1351" i="1"/>
  <c r="B1352" i="1"/>
  <c r="B1353" i="1"/>
  <c r="B1354" i="1"/>
  <c r="B1355" i="1"/>
  <c r="B1356" i="1"/>
  <c r="B1357" i="1"/>
  <c r="B1358" i="1"/>
  <c r="B1359" i="1"/>
  <c r="B1360" i="1"/>
  <c r="B1361" i="1"/>
  <c r="B1362" i="1"/>
  <c r="B1363" i="1"/>
  <c r="B1364" i="1"/>
  <c r="B1365" i="1"/>
  <c r="B1366" i="1"/>
  <c r="B1367" i="1"/>
  <c r="B1368" i="1"/>
  <c r="B1369" i="1"/>
  <c r="B1370" i="1"/>
  <c r="B1371" i="1"/>
  <c r="B1372" i="1"/>
  <c r="B1373" i="1"/>
  <c r="B1374" i="1"/>
  <c r="B1375" i="1"/>
  <c r="B1376" i="1"/>
  <c r="B1377" i="1"/>
  <c r="B1378" i="1"/>
  <c r="B1379" i="1"/>
  <c r="B1380" i="1"/>
  <c r="B1381" i="1"/>
  <c r="B1382" i="1"/>
  <c r="B1383" i="1"/>
  <c r="B1384" i="1"/>
  <c r="B1385" i="1"/>
  <c r="B1386" i="1"/>
  <c r="B1387" i="1"/>
  <c r="B1388" i="1"/>
  <c r="B1389" i="1"/>
  <c r="B1390" i="1"/>
  <c r="B1391" i="1"/>
  <c r="B1392" i="1"/>
  <c r="B1393" i="1"/>
  <c r="B1394" i="1"/>
  <c r="B1395" i="1"/>
  <c r="B1396" i="1"/>
  <c r="B1397" i="1"/>
  <c r="B1398" i="1"/>
  <c r="B1399" i="1"/>
  <c r="B1400" i="1"/>
  <c r="B1401" i="1"/>
  <c r="B1402" i="1"/>
  <c r="B1403" i="1"/>
  <c r="B1404" i="1"/>
  <c r="B1405" i="1"/>
  <c r="B1406" i="1"/>
  <c r="B1407" i="1"/>
  <c r="B1408" i="1"/>
  <c r="B1409" i="1"/>
  <c r="B1410" i="1"/>
  <c r="B1411" i="1"/>
  <c r="B1412" i="1"/>
  <c r="B1413" i="1"/>
  <c r="B1414" i="1"/>
  <c r="B1415" i="1"/>
  <c r="B1416" i="1"/>
  <c r="B1417" i="1"/>
  <c r="B1418" i="1"/>
  <c r="B1419" i="1"/>
  <c r="B1420" i="1"/>
  <c r="B1421" i="1"/>
  <c r="B1422" i="1"/>
  <c r="B1423" i="1"/>
  <c r="B1424" i="1"/>
  <c r="B1425" i="1"/>
  <c r="B1426" i="1"/>
  <c r="B1427" i="1"/>
  <c r="B1428" i="1"/>
  <c r="B1429" i="1"/>
  <c r="B1430" i="1"/>
  <c r="B1431" i="1"/>
  <c r="B1432" i="1"/>
  <c r="B1433" i="1"/>
  <c r="B1434" i="1"/>
  <c r="B1435" i="1"/>
  <c r="B1436" i="1"/>
  <c r="B1437" i="1"/>
  <c r="B1438" i="1"/>
  <c r="B1439" i="1"/>
  <c r="B1440" i="1"/>
  <c r="B1441" i="1"/>
  <c r="B1442" i="1"/>
  <c r="B1443" i="1"/>
  <c r="B1444" i="1"/>
  <c r="B1445" i="1"/>
  <c r="B1446" i="1"/>
  <c r="B1447" i="1"/>
  <c r="B1448" i="1"/>
  <c r="B1449" i="1"/>
  <c r="B1450" i="1"/>
  <c r="B1451" i="1"/>
  <c r="B1452" i="1"/>
  <c r="B1453" i="1"/>
  <c r="B1454" i="1"/>
  <c r="B1455" i="1"/>
  <c r="B1456" i="1"/>
  <c r="B1457" i="1"/>
  <c r="B1458" i="1"/>
  <c r="B1459" i="1"/>
  <c r="B1460" i="1"/>
  <c r="B1461" i="1"/>
  <c r="B1462" i="1"/>
  <c r="B1463" i="1"/>
  <c r="B1464" i="1"/>
  <c r="B1465" i="1"/>
  <c r="B1466" i="1"/>
  <c r="B1467" i="1"/>
  <c r="B1468" i="1"/>
  <c r="B1469" i="1"/>
  <c r="B1470" i="1"/>
  <c r="B1471" i="1"/>
  <c r="B1472" i="1"/>
  <c r="B1473" i="1"/>
  <c r="B1474" i="1"/>
  <c r="B1475" i="1"/>
  <c r="B1476" i="1"/>
  <c r="B1477" i="1"/>
  <c r="B1478" i="1"/>
  <c r="B1479" i="1"/>
  <c r="B1480" i="1"/>
  <c r="B1481" i="1"/>
  <c r="B1482" i="1"/>
  <c r="B1483" i="1"/>
  <c r="B1484" i="1"/>
  <c r="B1485" i="1"/>
  <c r="B1486" i="1"/>
  <c r="B1487" i="1"/>
  <c r="B1488" i="1"/>
  <c r="B1489" i="1"/>
  <c r="B1490" i="1"/>
  <c r="B1491" i="1"/>
  <c r="B1492" i="1"/>
  <c r="B1493" i="1"/>
  <c r="B1494" i="1"/>
  <c r="B1495" i="1"/>
  <c r="B1496" i="1"/>
  <c r="B1497" i="1"/>
  <c r="B1498" i="1"/>
  <c r="B1499" i="1"/>
  <c r="B1500" i="1"/>
  <c r="B1501" i="1"/>
  <c r="B1502" i="1"/>
  <c r="B1503" i="1"/>
  <c r="B1504" i="1"/>
  <c r="B1505" i="1"/>
  <c r="B1506" i="1"/>
  <c r="B1507" i="1"/>
  <c r="B1508" i="1"/>
  <c r="B1509" i="1"/>
  <c r="B1510" i="1"/>
  <c r="B1511" i="1"/>
  <c r="B1512" i="1"/>
  <c r="B1513" i="1"/>
  <c r="B1514" i="1"/>
  <c r="B1515" i="1"/>
  <c r="B1516" i="1"/>
  <c r="B1517" i="1"/>
  <c r="B1518" i="1"/>
  <c r="B1519" i="1"/>
  <c r="B1520" i="1"/>
  <c r="B1521" i="1"/>
  <c r="B1522" i="1"/>
  <c r="B1523" i="1"/>
  <c r="B1524" i="1"/>
  <c r="B1525" i="1"/>
  <c r="B1526" i="1"/>
  <c r="B1527" i="1"/>
  <c r="B1528" i="1"/>
  <c r="B1529" i="1"/>
  <c r="B1530" i="1"/>
  <c r="B1531" i="1"/>
  <c r="B1532" i="1"/>
  <c r="B1533" i="1"/>
  <c r="B1534" i="1"/>
  <c r="B1535" i="1"/>
  <c r="B1536" i="1"/>
  <c r="B1537" i="1"/>
  <c r="B1538" i="1"/>
  <c r="B1539" i="1"/>
  <c r="B1540" i="1"/>
  <c r="B1541" i="1"/>
  <c r="B1542" i="1"/>
  <c r="B1543" i="1"/>
  <c r="B1544" i="1"/>
  <c r="B1545" i="1"/>
  <c r="B1546" i="1"/>
  <c r="B1547" i="1"/>
  <c r="B1548" i="1"/>
  <c r="B1549" i="1"/>
  <c r="B1550" i="1"/>
  <c r="B1551" i="1"/>
  <c r="B1552" i="1"/>
  <c r="B1553" i="1"/>
  <c r="B1554" i="1"/>
  <c r="B1555" i="1"/>
  <c r="B1556" i="1"/>
  <c r="B1557" i="1"/>
  <c r="B1558" i="1"/>
  <c r="B1559" i="1"/>
  <c r="B1560" i="1"/>
  <c r="B1561" i="1"/>
  <c r="B1562" i="1"/>
  <c r="B1563" i="1"/>
  <c r="B1564" i="1"/>
  <c r="B1565" i="1"/>
  <c r="B1566" i="1"/>
  <c r="B1567" i="1"/>
  <c r="B1568" i="1"/>
  <c r="B1569" i="1"/>
  <c r="B1570" i="1"/>
  <c r="B1571" i="1"/>
  <c r="B1572" i="1"/>
  <c r="B1573" i="1"/>
  <c r="B1574" i="1"/>
  <c r="B1575" i="1"/>
  <c r="B1576" i="1"/>
  <c r="B1577" i="1"/>
  <c r="B1578" i="1"/>
  <c r="B1579" i="1"/>
  <c r="B1580" i="1"/>
  <c r="B1581" i="1"/>
  <c r="B1582" i="1"/>
  <c r="B1583" i="1"/>
  <c r="B1584" i="1"/>
  <c r="B1585" i="1"/>
  <c r="B1586" i="1"/>
  <c r="B1587" i="1"/>
  <c r="B1588" i="1"/>
  <c r="B1589" i="1"/>
  <c r="B1590" i="1"/>
  <c r="B1591" i="1"/>
  <c r="B1592" i="1"/>
  <c r="B1593" i="1"/>
  <c r="B1594" i="1"/>
  <c r="B1595" i="1"/>
  <c r="B1596" i="1"/>
  <c r="B1597" i="1"/>
  <c r="B1598" i="1"/>
  <c r="B1599" i="1"/>
  <c r="B1600" i="1"/>
  <c r="B1601" i="1"/>
  <c r="B1602" i="1"/>
  <c r="B1603" i="1"/>
  <c r="B1604" i="1"/>
  <c r="B1605" i="1"/>
  <c r="B1606" i="1"/>
  <c r="B1607" i="1"/>
  <c r="B1608" i="1"/>
  <c r="B1609" i="1"/>
  <c r="B1610" i="1"/>
  <c r="B1611" i="1"/>
  <c r="B1612" i="1"/>
  <c r="B1613" i="1"/>
  <c r="B1614" i="1"/>
  <c r="B1615" i="1"/>
  <c r="B1616" i="1"/>
  <c r="B1617" i="1"/>
  <c r="B1618" i="1"/>
  <c r="B1619" i="1"/>
  <c r="B1620" i="1"/>
  <c r="B1621" i="1"/>
  <c r="B1622" i="1"/>
  <c r="B1623" i="1"/>
  <c r="B1624" i="1"/>
  <c r="B1625" i="1"/>
  <c r="B1626" i="1"/>
  <c r="B1627" i="1"/>
  <c r="B1628" i="1"/>
  <c r="B1629" i="1"/>
  <c r="B1630" i="1"/>
  <c r="B1631" i="1"/>
  <c r="B1632" i="1"/>
  <c r="B1633" i="1"/>
  <c r="B1634" i="1"/>
  <c r="B1635" i="1"/>
  <c r="B1636" i="1"/>
  <c r="B1637" i="1"/>
  <c r="B1638" i="1"/>
  <c r="B1639" i="1"/>
  <c r="B1640" i="1"/>
  <c r="B1641" i="1"/>
  <c r="B1642" i="1"/>
  <c r="B1643" i="1"/>
  <c r="B1644" i="1"/>
  <c r="B1645" i="1"/>
  <c r="B1646" i="1"/>
  <c r="B1647" i="1"/>
  <c r="B1648" i="1"/>
  <c r="B1649" i="1"/>
  <c r="B1650" i="1"/>
  <c r="B1651" i="1"/>
  <c r="B1652" i="1"/>
  <c r="B1653" i="1"/>
  <c r="B1654" i="1"/>
  <c r="B1655" i="1"/>
  <c r="B1656" i="1"/>
  <c r="B1657" i="1"/>
  <c r="B1658" i="1"/>
  <c r="B1659" i="1"/>
  <c r="B1660" i="1"/>
  <c r="B1661" i="1"/>
  <c r="B1662" i="1"/>
  <c r="B1663" i="1"/>
  <c r="B1664" i="1"/>
  <c r="B1665" i="1"/>
  <c r="B1666" i="1"/>
  <c r="B1667" i="1"/>
  <c r="B1668" i="1"/>
  <c r="B1669" i="1"/>
  <c r="B1670" i="1"/>
  <c r="B1671" i="1"/>
  <c r="B1672" i="1"/>
  <c r="B1673" i="1"/>
  <c r="B1674" i="1"/>
  <c r="B1675" i="1"/>
  <c r="B1676" i="1"/>
  <c r="B1677" i="1"/>
  <c r="B1678" i="1"/>
  <c r="B1679" i="1"/>
  <c r="B1680" i="1"/>
  <c r="B1681" i="1"/>
  <c r="B1682" i="1"/>
  <c r="B1683" i="1"/>
  <c r="B1684" i="1"/>
  <c r="B1685" i="1"/>
  <c r="B1686" i="1"/>
  <c r="B1687" i="1"/>
  <c r="B1688" i="1"/>
  <c r="B1689" i="1"/>
  <c r="B1690" i="1"/>
  <c r="B1691" i="1"/>
  <c r="B1692" i="1"/>
  <c r="B1693" i="1"/>
  <c r="B1694" i="1"/>
  <c r="B1695" i="1"/>
  <c r="B1696" i="1"/>
  <c r="B1697" i="1"/>
  <c r="B1698" i="1"/>
  <c r="B1699" i="1"/>
  <c r="B1700" i="1"/>
  <c r="B1701" i="1"/>
  <c r="B1702" i="1"/>
  <c r="B1703" i="1"/>
  <c r="B1704" i="1"/>
  <c r="B1705" i="1"/>
  <c r="B1706" i="1"/>
  <c r="B1707" i="1"/>
  <c r="B1708" i="1"/>
  <c r="B1709" i="1"/>
  <c r="B1710" i="1"/>
  <c r="B1711" i="1"/>
  <c r="B1712" i="1"/>
  <c r="B1713" i="1"/>
  <c r="B1714" i="1"/>
  <c r="B1715" i="1"/>
  <c r="B1716" i="1"/>
  <c r="B1717" i="1"/>
  <c r="B1718" i="1"/>
  <c r="B1719" i="1"/>
  <c r="B1720" i="1"/>
  <c r="B1721" i="1"/>
  <c r="B1722" i="1"/>
  <c r="B1723" i="1"/>
  <c r="B1724" i="1"/>
  <c r="B1725" i="1"/>
  <c r="B1726" i="1"/>
  <c r="B1727" i="1"/>
  <c r="B1728" i="1"/>
  <c r="B1729" i="1"/>
  <c r="B1730" i="1"/>
  <c r="B1731" i="1"/>
  <c r="B1732" i="1"/>
  <c r="B1733" i="1"/>
  <c r="B1734" i="1"/>
  <c r="B1735" i="1"/>
  <c r="B1736" i="1"/>
  <c r="B1737" i="1"/>
  <c r="B1738" i="1"/>
  <c r="B1739" i="1"/>
  <c r="B1740" i="1"/>
  <c r="B1741" i="1"/>
  <c r="B1742" i="1"/>
  <c r="B1743" i="1"/>
  <c r="B1744" i="1"/>
  <c r="B1745" i="1"/>
  <c r="B1746" i="1"/>
  <c r="B1747" i="1"/>
  <c r="B1748" i="1"/>
  <c r="B1749" i="1"/>
  <c r="B1750" i="1"/>
  <c r="B1751" i="1"/>
  <c r="B1752" i="1"/>
  <c r="B1753" i="1"/>
  <c r="B1754" i="1"/>
  <c r="B1755" i="1"/>
  <c r="B1756" i="1"/>
  <c r="B1757" i="1"/>
  <c r="B1758" i="1"/>
  <c r="B1759" i="1"/>
  <c r="B1760" i="1"/>
  <c r="B1761" i="1"/>
  <c r="B1762" i="1"/>
  <c r="B1763" i="1"/>
  <c r="B1764" i="1"/>
  <c r="B1765" i="1"/>
  <c r="B1766" i="1"/>
  <c r="B1767" i="1"/>
  <c r="B1768" i="1"/>
  <c r="B1769" i="1"/>
  <c r="B1770" i="1"/>
  <c r="B1771" i="1"/>
  <c r="B1772" i="1"/>
  <c r="B1773" i="1"/>
  <c r="B1774" i="1"/>
  <c r="B1775" i="1"/>
  <c r="B1776" i="1"/>
  <c r="B1777" i="1"/>
  <c r="B1778" i="1"/>
  <c r="B1779" i="1"/>
  <c r="B1780" i="1"/>
  <c r="B1781" i="1"/>
  <c r="B1782" i="1"/>
  <c r="B1783" i="1"/>
  <c r="B1784" i="1"/>
  <c r="B1785" i="1"/>
  <c r="B1786" i="1"/>
  <c r="B1787" i="1"/>
  <c r="B1788" i="1"/>
  <c r="B1789" i="1"/>
  <c r="B1790" i="1"/>
  <c r="B1791" i="1"/>
  <c r="B1792" i="1"/>
  <c r="B1793" i="1"/>
  <c r="B1794" i="1"/>
  <c r="B1795" i="1"/>
  <c r="B1796" i="1"/>
  <c r="B1797" i="1"/>
  <c r="B1798" i="1"/>
  <c r="B1799" i="1"/>
  <c r="B1800" i="1"/>
  <c r="B1801" i="1"/>
  <c r="B1802" i="1"/>
  <c r="B1803" i="1"/>
  <c r="B1804" i="1"/>
  <c r="B1805" i="1"/>
  <c r="B1806" i="1"/>
  <c r="B1807" i="1"/>
  <c r="B1808" i="1"/>
  <c r="B1809" i="1"/>
  <c r="B1810" i="1"/>
  <c r="B1811" i="1"/>
  <c r="B1812" i="1"/>
  <c r="B1813" i="1"/>
  <c r="B1814" i="1"/>
  <c r="B1815" i="1"/>
  <c r="B1816" i="1"/>
  <c r="B1817" i="1"/>
  <c r="B1818" i="1"/>
  <c r="B1819" i="1"/>
  <c r="B1820" i="1"/>
  <c r="B1821" i="1"/>
  <c r="B1822" i="1"/>
  <c r="B1823" i="1"/>
  <c r="B1824" i="1"/>
  <c r="B1825" i="1"/>
  <c r="B1826" i="1"/>
  <c r="B1827" i="1"/>
  <c r="B1828" i="1"/>
  <c r="B1829" i="1"/>
  <c r="B1830" i="1"/>
  <c r="B1831" i="1"/>
  <c r="B1832" i="1"/>
  <c r="B1833" i="1"/>
  <c r="B1834" i="1"/>
  <c r="B1835" i="1"/>
  <c r="B1836" i="1"/>
  <c r="B1837" i="1"/>
  <c r="B1838" i="1"/>
  <c r="B1839" i="1"/>
  <c r="B1840" i="1"/>
  <c r="B1841" i="1"/>
  <c r="B1842" i="1"/>
  <c r="B1843" i="1"/>
  <c r="B1844" i="1"/>
  <c r="B1845" i="1"/>
  <c r="B1846" i="1"/>
  <c r="B1847" i="1"/>
  <c r="B1848" i="1"/>
  <c r="B1849" i="1"/>
  <c r="B1850" i="1"/>
  <c r="B1851" i="1"/>
  <c r="B1852" i="1"/>
  <c r="B1853" i="1"/>
  <c r="B1854" i="1"/>
  <c r="B1855" i="1"/>
  <c r="B1856" i="1"/>
  <c r="B1857" i="1"/>
  <c r="B1858" i="1"/>
  <c r="B1859" i="1"/>
  <c r="B1860" i="1"/>
  <c r="B1861" i="1"/>
  <c r="B1862" i="1"/>
  <c r="B1863" i="1"/>
  <c r="B1864" i="1"/>
  <c r="B1865" i="1"/>
  <c r="B1866" i="1"/>
  <c r="B1867" i="1"/>
  <c r="B1868" i="1"/>
  <c r="B1869" i="1"/>
  <c r="B1870" i="1"/>
  <c r="B1871" i="1"/>
  <c r="B1872" i="1"/>
  <c r="B1873" i="1"/>
  <c r="B1874" i="1"/>
  <c r="B1875" i="1"/>
  <c r="B1876" i="1"/>
  <c r="B1877" i="1"/>
  <c r="B1878" i="1"/>
  <c r="B1879" i="1"/>
  <c r="B1880" i="1"/>
  <c r="B1881" i="1"/>
  <c r="B1882" i="1"/>
  <c r="B1883" i="1"/>
  <c r="B1884" i="1"/>
  <c r="B1885" i="1"/>
  <c r="B1886" i="1"/>
  <c r="B1887" i="1"/>
  <c r="B1888" i="1"/>
  <c r="B1889" i="1"/>
  <c r="B1890" i="1"/>
  <c r="B1891" i="1"/>
  <c r="B1892" i="1"/>
  <c r="B1893" i="1"/>
  <c r="B1894" i="1"/>
  <c r="B1895" i="1"/>
  <c r="B1896" i="1"/>
  <c r="B1897" i="1"/>
  <c r="B1898" i="1"/>
  <c r="B1899" i="1"/>
  <c r="B1900" i="1"/>
  <c r="B1901" i="1"/>
  <c r="B1902" i="1"/>
  <c r="B1903" i="1"/>
  <c r="B1904" i="1"/>
  <c r="B1905" i="1"/>
  <c r="B1906" i="1"/>
  <c r="B1907" i="1"/>
  <c r="B1908" i="1"/>
  <c r="B1909" i="1"/>
  <c r="B1910" i="1"/>
  <c r="B1911" i="1"/>
  <c r="B1912" i="1"/>
  <c r="B1913" i="1"/>
  <c r="B1914" i="1"/>
  <c r="B1915" i="1"/>
  <c r="B1916" i="1"/>
  <c r="B1917" i="1"/>
  <c r="B1918" i="1"/>
  <c r="B1919" i="1"/>
  <c r="B1920" i="1"/>
  <c r="B1921" i="1"/>
  <c r="B1922" i="1"/>
  <c r="B1923" i="1"/>
  <c r="B1924" i="1"/>
  <c r="B1925" i="1"/>
  <c r="B1926" i="1"/>
  <c r="B1927" i="1"/>
  <c r="B1928" i="1"/>
  <c r="B1929" i="1"/>
  <c r="B1930" i="1"/>
  <c r="B1931" i="1"/>
  <c r="B1932" i="1"/>
  <c r="B1933" i="1"/>
  <c r="B1934" i="1"/>
  <c r="B1935" i="1"/>
  <c r="B1936" i="1"/>
  <c r="B1937" i="1"/>
  <c r="B1938" i="1"/>
  <c r="B1939" i="1"/>
  <c r="B1940" i="1"/>
  <c r="B1941" i="1"/>
  <c r="B1942" i="1"/>
  <c r="B1943" i="1"/>
  <c r="B1944" i="1"/>
  <c r="B1945" i="1"/>
  <c r="B1946" i="1"/>
  <c r="B1947" i="1"/>
  <c r="B1948" i="1"/>
  <c r="B1949" i="1"/>
  <c r="B1950" i="1"/>
  <c r="B1951" i="1"/>
  <c r="B1952" i="1"/>
  <c r="B1953" i="1"/>
  <c r="B1954" i="1"/>
  <c r="B1955" i="1"/>
  <c r="B1956" i="1"/>
  <c r="B1957" i="1"/>
  <c r="B1958" i="1"/>
  <c r="B1959" i="1"/>
  <c r="B1960" i="1"/>
  <c r="B1961" i="1"/>
  <c r="B1962" i="1"/>
  <c r="B1963" i="1"/>
  <c r="B1964" i="1"/>
  <c r="B1965" i="1"/>
  <c r="B1966" i="1"/>
  <c r="B1967" i="1"/>
  <c r="B1968" i="1"/>
  <c r="B1969" i="1"/>
  <c r="B1970" i="1"/>
  <c r="B1971" i="1"/>
  <c r="B1972" i="1"/>
  <c r="B1973" i="1"/>
  <c r="B1974" i="1"/>
  <c r="B1975" i="1"/>
  <c r="B1976" i="1"/>
  <c r="B1977" i="1"/>
  <c r="B1978" i="1"/>
  <c r="B1979" i="1"/>
  <c r="B1980" i="1"/>
  <c r="B1981" i="1"/>
  <c r="B1982" i="1"/>
  <c r="B1983" i="1"/>
  <c r="B1984" i="1"/>
  <c r="B1985" i="1"/>
  <c r="B1986" i="1"/>
  <c r="B1987" i="1"/>
  <c r="B1988" i="1"/>
  <c r="B1989" i="1"/>
  <c r="B1990" i="1"/>
  <c r="B1991" i="1"/>
  <c r="B1992" i="1"/>
  <c r="B1993" i="1"/>
  <c r="B1994" i="1"/>
  <c r="B1995" i="1"/>
  <c r="B1996" i="1"/>
  <c r="B1997" i="1"/>
  <c r="B1998" i="1"/>
  <c r="B1999" i="1"/>
  <c r="B2000" i="1"/>
  <c r="B2001" i="1"/>
  <c r="B2002" i="1"/>
  <c r="B2003" i="1"/>
  <c r="B2004" i="1"/>
  <c r="B2005" i="1"/>
  <c r="B2006" i="1"/>
  <c r="B2007" i="1"/>
  <c r="B2008" i="1"/>
  <c r="B2009" i="1"/>
  <c r="B2010" i="1"/>
  <c r="B2011" i="1"/>
  <c r="B2012" i="1"/>
  <c r="B2013" i="1"/>
  <c r="B2014" i="1"/>
  <c r="B2015" i="1"/>
  <c r="B2016" i="1"/>
  <c r="B2017" i="1"/>
  <c r="B2018" i="1"/>
  <c r="B2019" i="1"/>
  <c r="B2020" i="1"/>
  <c r="B2021" i="1"/>
  <c r="B2022" i="1"/>
  <c r="B2023" i="1"/>
  <c r="B2024" i="1"/>
  <c r="B2025" i="1"/>
  <c r="B2026" i="1"/>
  <c r="B2027" i="1"/>
  <c r="B2028" i="1"/>
  <c r="B2029" i="1"/>
  <c r="B2030" i="1"/>
  <c r="B2031" i="1"/>
  <c r="B2032" i="1"/>
  <c r="B2033" i="1"/>
  <c r="B2034" i="1"/>
  <c r="B2035" i="1"/>
  <c r="B2036" i="1"/>
  <c r="B2037" i="1"/>
  <c r="B2038" i="1"/>
  <c r="B2039" i="1"/>
  <c r="B2040" i="1"/>
  <c r="B2041" i="1"/>
  <c r="B2042" i="1"/>
  <c r="B2043" i="1"/>
  <c r="B2044" i="1"/>
  <c r="B2045" i="1"/>
  <c r="B2046" i="1"/>
  <c r="B2047" i="1"/>
  <c r="B2048" i="1"/>
  <c r="B2049" i="1"/>
  <c r="B2050" i="1"/>
  <c r="B2051" i="1"/>
  <c r="B2052" i="1"/>
  <c r="B2053" i="1"/>
  <c r="B2054" i="1"/>
  <c r="B2055" i="1"/>
  <c r="B2056" i="1"/>
  <c r="B2057" i="1"/>
  <c r="B2058" i="1"/>
  <c r="B2059" i="1"/>
  <c r="B2060" i="1"/>
  <c r="B2061" i="1"/>
  <c r="B2062" i="1"/>
  <c r="B2063" i="1"/>
  <c r="B2064" i="1"/>
  <c r="B2065" i="1"/>
  <c r="B2066" i="1"/>
  <c r="B2067" i="1"/>
  <c r="B2068" i="1"/>
  <c r="B2069" i="1"/>
  <c r="B2070" i="1"/>
  <c r="B2071" i="1"/>
  <c r="B2072" i="1"/>
  <c r="B2073" i="1"/>
  <c r="B2074" i="1"/>
  <c r="B2075" i="1"/>
  <c r="B2076" i="1"/>
  <c r="B2077" i="1"/>
  <c r="B2078" i="1"/>
  <c r="B2079" i="1"/>
  <c r="B2080" i="1"/>
  <c r="B2081" i="1"/>
  <c r="B2082" i="1"/>
  <c r="B2083" i="1"/>
  <c r="B2084" i="1"/>
  <c r="B2085" i="1"/>
  <c r="B2086" i="1"/>
  <c r="B2087" i="1"/>
  <c r="B2088" i="1"/>
  <c r="B2089" i="1"/>
  <c r="B2090" i="1"/>
  <c r="B2091" i="1"/>
  <c r="B2092" i="1"/>
  <c r="B2093" i="1"/>
  <c r="B2094" i="1"/>
  <c r="B2095" i="1"/>
  <c r="B2096" i="1"/>
  <c r="B2097" i="1"/>
  <c r="B2098" i="1"/>
  <c r="B2099" i="1"/>
  <c r="B2100" i="1"/>
  <c r="B2101" i="1"/>
  <c r="B2102" i="1"/>
  <c r="B2103" i="1"/>
  <c r="B2104" i="1"/>
  <c r="B2105" i="1"/>
  <c r="B2106" i="1"/>
  <c r="B2107" i="1"/>
  <c r="B2108" i="1"/>
  <c r="B2109" i="1"/>
  <c r="B2" i="1"/>
  <c r="I877" i="1" l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1809" i="1"/>
  <c r="I1810" i="1"/>
  <c r="I1811" i="1"/>
  <c r="I1812" i="1"/>
  <c r="I1813" i="1"/>
  <c r="I1814" i="1"/>
  <c r="I1815" i="1"/>
  <c r="I1816" i="1"/>
  <c r="I1817" i="1"/>
  <c r="I1818" i="1"/>
  <c r="I1819" i="1"/>
  <c r="I1820" i="1"/>
  <c r="I1821" i="1"/>
  <c r="I1822" i="1"/>
  <c r="I1823" i="1"/>
  <c r="I1824" i="1"/>
  <c r="I1825" i="1"/>
  <c r="I1826" i="1"/>
  <c r="I1827" i="1"/>
  <c r="I1828" i="1"/>
  <c r="I1829" i="1"/>
  <c r="I1830" i="1"/>
  <c r="I1831" i="1"/>
  <c r="I1832" i="1"/>
  <c r="I1833" i="1"/>
  <c r="I1834" i="1"/>
  <c r="I1835" i="1"/>
  <c r="I1836" i="1"/>
  <c r="I1837" i="1"/>
  <c r="I1838" i="1"/>
  <c r="I1839" i="1"/>
  <c r="I1840" i="1"/>
  <c r="I1841" i="1"/>
  <c r="I1842" i="1"/>
  <c r="I1843" i="1"/>
  <c r="I1844" i="1"/>
  <c r="I1845" i="1"/>
  <c r="I1846" i="1"/>
  <c r="I1847" i="1"/>
  <c r="I1848" i="1"/>
  <c r="I1849" i="1"/>
  <c r="I1850" i="1"/>
  <c r="I1851" i="1"/>
  <c r="I1852" i="1"/>
  <c r="I1853" i="1"/>
  <c r="I1854" i="1"/>
  <c r="I1855" i="1"/>
  <c r="I1856" i="1"/>
  <c r="I1857" i="1"/>
  <c r="I1858" i="1"/>
  <c r="I1859" i="1"/>
  <c r="I1860" i="1"/>
  <c r="I1861" i="1"/>
  <c r="I1862" i="1"/>
  <c r="I1863" i="1"/>
  <c r="I1864" i="1"/>
  <c r="I1865" i="1"/>
  <c r="I1866" i="1"/>
  <c r="I1867" i="1"/>
  <c r="I1868" i="1"/>
  <c r="I1869" i="1"/>
  <c r="I1870" i="1"/>
  <c r="I1871" i="1"/>
  <c r="I1872" i="1"/>
  <c r="I1873" i="1"/>
  <c r="I1874" i="1"/>
  <c r="I1875" i="1"/>
  <c r="I1876" i="1"/>
  <c r="I1877" i="1"/>
  <c r="I1878" i="1"/>
  <c r="I1879" i="1"/>
  <c r="I1880" i="1"/>
  <c r="I1881" i="1"/>
  <c r="I1882" i="1"/>
  <c r="I1883" i="1"/>
  <c r="I1884" i="1"/>
  <c r="I1885" i="1"/>
  <c r="I1886" i="1"/>
  <c r="I1887" i="1"/>
  <c r="I1888" i="1"/>
  <c r="I1889" i="1"/>
  <c r="I1890" i="1"/>
  <c r="I1891" i="1"/>
  <c r="I1892" i="1"/>
  <c r="I1893" i="1"/>
  <c r="I1894" i="1"/>
  <c r="I1895" i="1"/>
  <c r="I1896" i="1"/>
  <c r="I1897" i="1"/>
  <c r="I1898" i="1"/>
  <c r="I1899" i="1"/>
  <c r="I1900" i="1"/>
  <c r="I1901" i="1"/>
  <c r="I1902" i="1"/>
  <c r="I1903" i="1"/>
  <c r="I1904" i="1"/>
  <c r="I1905" i="1"/>
  <c r="I1906" i="1"/>
  <c r="I1907" i="1"/>
  <c r="I1908" i="1"/>
  <c r="I1909" i="1"/>
  <c r="I1910" i="1"/>
  <c r="I1911" i="1"/>
  <c r="I1912" i="1"/>
  <c r="I1913" i="1"/>
  <c r="I1914" i="1"/>
  <c r="I1915" i="1"/>
  <c r="I1916" i="1"/>
  <c r="I1917" i="1"/>
  <c r="I1918" i="1"/>
  <c r="I1919" i="1"/>
  <c r="I1920" i="1"/>
  <c r="I1921" i="1"/>
  <c r="I1922" i="1"/>
  <c r="I1923" i="1"/>
  <c r="I1924" i="1"/>
  <c r="I1925" i="1"/>
  <c r="I1926" i="1"/>
  <c r="I1927" i="1"/>
  <c r="I1928" i="1"/>
  <c r="I1929" i="1"/>
  <c r="I1930" i="1"/>
  <c r="I1931" i="1"/>
  <c r="I1932" i="1"/>
  <c r="I1933" i="1"/>
  <c r="I1934" i="1"/>
  <c r="I1935" i="1"/>
  <c r="I1936" i="1"/>
  <c r="I1937" i="1"/>
  <c r="I1938" i="1"/>
  <c r="I1939" i="1"/>
  <c r="I1940" i="1"/>
  <c r="I1941" i="1"/>
  <c r="I1942" i="1"/>
  <c r="I1943" i="1"/>
  <c r="I1944" i="1"/>
  <c r="I1945" i="1"/>
  <c r="I1946" i="1"/>
  <c r="I1947" i="1"/>
  <c r="I1948" i="1"/>
  <c r="I1949" i="1"/>
  <c r="I1950" i="1"/>
  <c r="I1951" i="1"/>
  <c r="I1952" i="1"/>
  <c r="I1953" i="1"/>
  <c r="I1954" i="1"/>
  <c r="I1955" i="1"/>
  <c r="I1956" i="1"/>
  <c r="I1957" i="1"/>
  <c r="I1958" i="1"/>
  <c r="I1959" i="1"/>
  <c r="I1960" i="1"/>
  <c r="I1961" i="1"/>
  <c r="I1962" i="1"/>
  <c r="I1963" i="1"/>
  <c r="I1964" i="1"/>
  <c r="I1965" i="1"/>
  <c r="I1966" i="1"/>
  <c r="I1967" i="1"/>
  <c r="I1968" i="1"/>
  <c r="I1969" i="1"/>
  <c r="I1970" i="1"/>
  <c r="I1971" i="1"/>
  <c r="I1972" i="1"/>
  <c r="I1973" i="1"/>
  <c r="I1974" i="1"/>
  <c r="I1975" i="1"/>
  <c r="I1976" i="1"/>
  <c r="I1977" i="1"/>
  <c r="I1978" i="1"/>
  <c r="I1979" i="1"/>
  <c r="I1980" i="1"/>
  <c r="I1981" i="1"/>
  <c r="I1982" i="1"/>
  <c r="I1983" i="1"/>
  <c r="I1984" i="1"/>
  <c r="I1985" i="1"/>
  <c r="I1986" i="1"/>
  <c r="I1987" i="1"/>
  <c r="I1988" i="1"/>
  <c r="I1989" i="1"/>
  <c r="I1990" i="1"/>
  <c r="I1991" i="1"/>
  <c r="I1992" i="1"/>
  <c r="I1993" i="1"/>
  <c r="I1994" i="1"/>
  <c r="I1995" i="1"/>
  <c r="I1996" i="1"/>
  <c r="I1997" i="1"/>
  <c r="I1998" i="1"/>
  <c r="I1999" i="1"/>
  <c r="I2000" i="1"/>
  <c r="I2001" i="1"/>
  <c r="I2002" i="1"/>
  <c r="I2003" i="1"/>
  <c r="I2004" i="1"/>
  <c r="I2005" i="1"/>
  <c r="I2006" i="1"/>
  <c r="I2007" i="1"/>
  <c r="I2008" i="1"/>
  <c r="I2009" i="1"/>
  <c r="I2010" i="1"/>
  <c r="I2011" i="1"/>
  <c r="I2012" i="1"/>
  <c r="I2013" i="1"/>
  <c r="I2014" i="1"/>
  <c r="I2015" i="1"/>
  <c r="I2016" i="1"/>
  <c r="I2017" i="1"/>
  <c r="I2018" i="1"/>
  <c r="I2019" i="1"/>
  <c r="I2020" i="1"/>
  <c r="I2021" i="1"/>
  <c r="I2022" i="1"/>
  <c r="I2023" i="1"/>
  <c r="I2024" i="1"/>
  <c r="I2025" i="1"/>
  <c r="I2026" i="1"/>
  <c r="I2027" i="1"/>
  <c r="I2028" i="1"/>
  <c r="I2029" i="1"/>
  <c r="I2030" i="1"/>
  <c r="I2031" i="1"/>
  <c r="I2032" i="1"/>
  <c r="I2033" i="1"/>
  <c r="I2034" i="1"/>
  <c r="I2035" i="1"/>
  <c r="I2036" i="1"/>
  <c r="I2037" i="1"/>
  <c r="I2038" i="1"/>
  <c r="I2039" i="1"/>
  <c r="I2040" i="1"/>
  <c r="I2041" i="1"/>
  <c r="I2042" i="1"/>
  <c r="I2043" i="1"/>
  <c r="I2044" i="1"/>
  <c r="I2045" i="1"/>
  <c r="I2046" i="1"/>
  <c r="I2047" i="1"/>
  <c r="I2048" i="1"/>
  <c r="I2049" i="1"/>
  <c r="I2050" i="1"/>
  <c r="I2051" i="1"/>
  <c r="I2052" i="1"/>
  <c r="I2053" i="1"/>
  <c r="I2054" i="1"/>
  <c r="I2055" i="1"/>
  <c r="I2056" i="1"/>
  <c r="I2057" i="1"/>
  <c r="I2058" i="1"/>
  <c r="I2059" i="1"/>
  <c r="I2060" i="1"/>
  <c r="I2061" i="1"/>
  <c r="I2062" i="1"/>
  <c r="I2063" i="1"/>
  <c r="I2064" i="1"/>
  <c r="I2065" i="1"/>
  <c r="I2066" i="1"/>
  <c r="I2067" i="1"/>
  <c r="I2068" i="1"/>
  <c r="I2069" i="1"/>
  <c r="I2070" i="1"/>
  <c r="I2071" i="1"/>
  <c r="I2072" i="1"/>
  <c r="I2073" i="1"/>
  <c r="I2074" i="1"/>
  <c r="I2075" i="1"/>
  <c r="I2076" i="1"/>
  <c r="I2077" i="1"/>
  <c r="I2078" i="1"/>
  <c r="I2079" i="1"/>
  <c r="I2080" i="1"/>
  <c r="I2081" i="1"/>
  <c r="I2082" i="1"/>
  <c r="I2083" i="1"/>
  <c r="I2084" i="1"/>
  <c r="I2085" i="1"/>
  <c r="I2086" i="1"/>
  <c r="I2087" i="1"/>
  <c r="I2088" i="1"/>
  <c r="I2089" i="1"/>
  <c r="I2090" i="1"/>
  <c r="I2091" i="1"/>
  <c r="I2092" i="1"/>
  <c r="I2093" i="1"/>
  <c r="I2094" i="1"/>
  <c r="I2095" i="1"/>
  <c r="I2096" i="1"/>
  <c r="I2097" i="1"/>
  <c r="I2098" i="1"/>
  <c r="I2099" i="1"/>
  <c r="I2100" i="1"/>
  <c r="I2101" i="1"/>
  <c r="I2102" i="1"/>
  <c r="I2103" i="1"/>
  <c r="I2104" i="1"/>
  <c r="I2105" i="1"/>
  <c r="I2106" i="1"/>
  <c r="I2107" i="1"/>
  <c r="I2108" i="1"/>
  <c r="I2" i="1" l="1"/>
</calcChain>
</file>

<file path=xl/sharedStrings.xml><?xml version="1.0" encoding="utf-8"?>
<sst xmlns="http://schemas.openxmlformats.org/spreadsheetml/2006/main" count="3637" uniqueCount="1274">
  <si>
    <t>Banankörö sabou star</t>
  </si>
  <si>
    <t xml:space="preserve">Boke hady </t>
  </si>
  <si>
    <t>Boke VAD</t>
  </si>
  <si>
    <t>CKY Abass distribution</t>
  </si>
  <si>
    <t>Agence Boussoura</t>
  </si>
  <si>
    <t>Agence Enco 5</t>
  </si>
  <si>
    <t>Agence Lambanyi</t>
  </si>
  <si>
    <t>Agence manquepas</t>
  </si>
  <si>
    <t>Agence sonfonia</t>
  </si>
  <si>
    <t>Agence taouyah</t>
  </si>
  <si>
    <t>Agence Tombolia</t>
  </si>
  <si>
    <t>Boutique conteneur</t>
  </si>
  <si>
    <t>CKY Dial business</t>
  </si>
  <si>
    <t>CKY Dindy et freres</t>
  </si>
  <si>
    <t>CKY enipra Bachir</t>
  </si>
  <si>
    <t>CKY Ibrahim distribution</t>
  </si>
  <si>
    <t>CKY Ibrahima Kalil Distribution</t>
  </si>
  <si>
    <t>CKY karim distribution</t>
  </si>
  <si>
    <t>CKY Sis sarl</t>
  </si>
  <si>
    <t>CKY VAD 1</t>
  </si>
  <si>
    <t>CKY VAD 2</t>
  </si>
  <si>
    <t>Coyah IDL Distribution</t>
  </si>
  <si>
    <t>Coyah Sintacom</t>
  </si>
  <si>
    <t>Djecke tahirou</t>
  </si>
  <si>
    <t>Dubreka Camara</t>
  </si>
  <si>
    <t>Forecariah Telemele</t>
  </si>
  <si>
    <t>Fria Balde</t>
  </si>
  <si>
    <t>Gueckedou Diallo</t>
  </si>
  <si>
    <t>Gueckedou Moussa distribution</t>
  </si>
  <si>
    <t>Kamsar kakande</t>
  </si>
  <si>
    <t>Agence kabada Kankan</t>
  </si>
  <si>
    <t>Kankan Mouz-b</t>
  </si>
  <si>
    <t>Kankan VAD</t>
  </si>
  <si>
    <t>Kindia VAD</t>
  </si>
  <si>
    <t>Kindia Super electronique</t>
  </si>
  <si>
    <t>Kinida Welcome</t>
  </si>
  <si>
    <t>Kissidougou Kissifaramayah</t>
  </si>
  <si>
    <t>Labé Daaka</t>
  </si>
  <si>
    <t>Labé parayah</t>
  </si>
  <si>
    <t>Labé pounthioun</t>
  </si>
  <si>
    <t>Lero banfa</t>
  </si>
  <si>
    <t>Macenta Soumaoro</t>
  </si>
  <si>
    <t>Mamou AB et Fils</t>
  </si>
  <si>
    <t>Agence Mamou</t>
  </si>
  <si>
    <t>Mandiana Salam</t>
  </si>
  <si>
    <t>Agence N'zerekoré</t>
  </si>
  <si>
    <t>N'zerekoré Barry et freres</t>
  </si>
  <si>
    <t>N'zerekoré centre commercial</t>
  </si>
  <si>
    <t>N'zerekoré Kaba distribution</t>
  </si>
  <si>
    <t>N'zerekoré Sabou express</t>
  </si>
  <si>
    <t>N'zerekoré VAD</t>
  </si>
  <si>
    <t>Pita hermakönö</t>
  </si>
  <si>
    <t>Agence Siguiri</t>
  </si>
  <si>
    <t>Siguiri bembeta</t>
  </si>
  <si>
    <t>Siguiri Dida</t>
  </si>
  <si>
    <t>Siguiri Keita</t>
  </si>
  <si>
    <t>Siguiri la colline</t>
  </si>
  <si>
    <t>Siguiri Rougeau</t>
  </si>
  <si>
    <t>Sinko BtM boutique</t>
  </si>
  <si>
    <t>Telemele Barry distribution</t>
  </si>
  <si>
    <t>Kissidougou VAD</t>
  </si>
  <si>
    <t>CKY Weego Sat moulaye</t>
  </si>
  <si>
    <t>DATE</t>
  </si>
  <si>
    <t>AGENCE/DISTRIBUTEUR</t>
  </si>
  <si>
    <t>N° FACTURE</t>
  </si>
  <si>
    <t>MONTANT</t>
  </si>
  <si>
    <t>ENCAISSEMENTS</t>
  </si>
  <si>
    <t>JUSTIFICATIFS</t>
  </si>
  <si>
    <t>SOLDE</t>
  </si>
  <si>
    <t>SGBG 132918</t>
  </si>
  <si>
    <t>FW167649</t>
  </si>
  <si>
    <t>FW167674</t>
  </si>
  <si>
    <t>SGBG 131475</t>
  </si>
  <si>
    <t>FW167746</t>
  </si>
  <si>
    <t>SGBG 132980</t>
  </si>
  <si>
    <t>FW167784</t>
  </si>
  <si>
    <t>FW167894</t>
  </si>
  <si>
    <t>SGBG 134122</t>
  </si>
  <si>
    <t>FW167959</t>
  </si>
  <si>
    <t>FW168011</t>
  </si>
  <si>
    <t>SGBG 135549</t>
  </si>
  <si>
    <t>FW168307</t>
  </si>
  <si>
    <t>FW168069</t>
  </si>
  <si>
    <t>SGBG 136738</t>
  </si>
  <si>
    <t>FW168126</t>
  </si>
  <si>
    <t>FW168263</t>
  </si>
  <si>
    <t>FW168300</t>
  </si>
  <si>
    <t>SGBGB 139255</t>
  </si>
  <si>
    <t>FW168357</t>
  </si>
  <si>
    <t>SGBG 138083</t>
  </si>
  <si>
    <t>FW168425</t>
  </si>
  <si>
    <t>FW168494</t>
  </si>
  <si>
    <t>SGBG 141118</t>
  </si>
  <si>
    <t>FW168530</t>
  </si>
  <si>
    <t>FW168570</t>
  </si>
  <si>
    <t>FW168610</t>
  </si>
  <si>
    <t>FW168660</t>
  </si>
  <si>
    <t>SGBG 143915</t>
  </si>
  <si>
    <t>SGBG 145843</t>
  </si>
  <si>
    <t>FVW167864 FVW167863</t>
  </si>
  <si>
    <t>FVW167801 FVW167922</t>
  </si>
  <si>
    <t>FVW167924 FVW167964</t>
  </si>
  <si>
    <t>SGBG 135136</t>
  </si>
  <si>
    <t>FW167948</t>
  </si>
  <si>
    <t>SGBG 136259</t>
  </si>
  <si>
    <t>FW167996</t>
  </si>
  <si>
    <t>SGBG 136850</t>
  </si>
  <si>
    <t>FW168114</t>
  </si>
  <si>
    <t>FW168096</t>
  </si>
  <si>
    <t>SGBG 135507</t>
  </si>
  <si>
    <t>SGBG 138060</t>
  </si>
  <si>
    <t>FW168212</t>
  </si>
  <si>
    <t>SGBG 138751</t>
  </si>
  <si>
    <t>FW168254</t>
  </si>
  <si>
    <t>SGBG 139322</t>
  </si>
  <si>
    <t>FW168299</t>
  </si>
  <si>
    <t>SGBG 140927</t>
  </si>
  <si>
    <t>FVW168342 FVW168462</t>
  </si>
  <si>
    <t>FVW168412</t>
  </si>
  <si>
    <t>FW168467</t>
  </si>
  <si>
    <t>SGBG 141426</t>
  </si>
  <si>
    <t>FW168483</t>
  </si>
  <si>
    <t>SGBG 142041</t>
  </si>
  <si>
    <t>FW168563</t>
  </si>
  <si>
    <t>SGBG 142560</t>
  </si>
  <si>
    <t>FW168645</t>
  </si>
  <si>
    <t>SGBG 143229</t>
  </si>
  <si>
    <t>FW168664</t>
  </si>
  <si>
    <t>SGBG 143520</t>
  </si>
  <si>
    <t>SGBG 144286</t>
  </si>
  <si>
    <t>FVW168826 FVW168917</t>
  </si>
  <si>
    <t>SGBG 145552</t>
  </si>
  <si>
    <t>FW168876</t>
  </si>
  <si>
    <t>FW168923</t>
  </si>
  <si>
    <t>SGBG 132451</t>
  </si>
  <si>
    <t>SGBG 133416</t>
  </si>
  <si>
    <t>FVW167949</t>
  </si>
  <si>
    <t>FVW167925</t>
  </si>
  <si>
    <t>FVW167814</t>
  </si>
  <si>
    <t>FVW167880</t>
  </si>
  <si>
    <t>FVW167866</t>
  </si>
  <si>
    <t>FVW167997</t>
  </si>
  <si>
    <t>FVW168097</t>
  </si>
  <si>
    <t>FVW168115</t>
  </si>
  <si>
    <t>SGBG 138751 CHQ SGBG 00595752</t>
  </si>
  <si>
    <t>FVW168213</t>
  </si>
  <si>
    <t>FVW168255</t>
  </si>
  <si>
    <t>FVW168301</t>
  </si>
  <si>
    <t>SGBG 140283</t>
  </si>
  <si>
    <t>FVW168343</t>
  </si>
  <si>
    <t>FVW168413</t>
  </si>
  <si>
    <t>FVW168468</t>
  </si>
  <si>
    <t>FVW168484 FVW168560</t>
  </si>
  <si>
    <t>OBSERVATIONS</t>
  </si>
  <si>
    <t>DIFF= CHEQUE 20,000 GNF</t>
  </si>
  <si>
    <t>FVW168564 FVW168657</t>
  </si>
  <si>
    <t>FVW168646 FVW168750</t>
  </si>
  <si>
    <t>FVW168666</t>
  </si>
  <si>
    <t>FVW168788 FVW168918</t>
  </si>
  <si>
    <t>SGBG 145502</t>
  </si>
  <si>
    <t>FVW168827 FVW168919</t>
  </si>
  <si>
    <t>DIFF= PRIX DECODEUR</t>
  </si>
  <si>
    <t>FVW168925</t>
  </si>
  <si>
    <t>SGBG 146569</t>
  </si>
  <si>
    <t>DIFF= PRIX DECODEUR/FVW168877</t>
  </si>
  <si>
    <t>FVW168976</t>
  </si>
  <si>
    <t>BNP00173</t>
  </si>
  <si>
    <t>FVW168988</t>
  </si>
  <si>
    <t>FVW168679</t>
  </si>
  <si>
    <t>FVW168655</t>
  </si>
  <si>
    <t>FVW168582</t>
  </si>
  <si>
    <t>FVW168476</t>
  </si>
  <si>
    <t>FVW168421</t>
  </si>
  <si>
    <t>FVW168312</t>
  </si>
  <si>
    <t>FVW168975</t>
  </si>
  <si>
    <t>FVW168337</t>
  </si>
  <si>
    <t>FVW168957</t>
  </si>
  <si>
    <t>FVW168990</t>
  </si>
  <si>
    <t>FVW167884</t>
  </si>
  <si>
    <t>FVW167926</t>
  </si>
  <si>
    <t>FVW167950</t>
  </si>
  <si>
    <t>FWV167998</t>
  </si>
  <si>
    <t>FVW168098</t>
  </si>
  <si>
    <t>FVW168116</t>
  </si>
  <si>
    <t>FVW168214</t>
  </si>
  <si>
    <t>FVW168256</t>
  </si>
  <si>
    <t>FVW168305</t>
  </si>
  <si>
    <t>FVW168344</t>
  </si>
  <si>
    <t>FVW168414</t>
  </si>
  <si>
    <t>FVW168469</t>
  </si>
  <si>
    <t>FVW168485</t>
  </si>
  <si>
    <t>FVW168565</t>
  </si>
  <si>
    <t>FVW168647</t>
  </si>
  <si>
    <t>FVW168668</t>
  </si>
  <si>
    <t>SGBG 145502 SGBG 144286</t>
  </si>
  <si>
    <t>FVW168828</t>
  </si>
  <si>
    <t>FVW168878</t>
  </si>
  <si>
    <t>FVW168932</t>
  </si>
  <si>
    <t>FVW168977</t>
  </si>
  <si>
    <t>FVW167720</t>
  </si>
  <si>
    <t>SGBG 133876</t>
  </si>
  <si>
    <t>FVW167773</t>
  </si>
  <si>
    <t>FVW167888</t>
  </si>
  <si>
    <t>FVW167929</t>
  </si>
  <si>
    <t>FVW167954</t>
  </si>
  <si>
    <t>SGBG 140531</t>
  </si>
  <si>
    <t>SGBG 140531 SGBG 140755 SGBG 144202</t>
  </si>
  <si>
    <t>FVW168981</t>
  </si>
  <si>
    <t>FVW168995</t>
  </si>
  <si>
    <t>SGBG 144202 SGBG 145693 SGBG 146455</t>
  </si>
  <si>
    <t>FVW168106</t>
  </si>
  <si>
    <t>FVW167798</t>
  </si>
  <si>
    <t>FVW167923</t>
  </si>
  <si>
    <t>FVW167947</t>
  </si>
  <si>
    <t>FVW167995</t>
  </si>
  <si>
    <t>FVW168095</t>
  </si>
  <si>
    <t>SGBG 134349</t>
  </si>
  <si>
    <t>SGBG 135334</t>
  </si>
  <si>
    <t>FVW168113</t>
  </si>
  <si>
    <t>FVW168211</t>
  </si>
  <si>
    <t>FVW168253</t>
  </si>
  <si>
    <t>FVW168298</t>
  </si>
  <si>
    <t>FVW168341</t>
  </si>
  <si>
    <t>SGBG 137507 CHQ BNP 01114355</t>
  </si>
  <si>
    <t>SGBG 138060 CHQBCRG 10299886</t>
  </si>
  <si>
    <t>SGBG 139376</t>
  </si>
  <si>
    <t>FVW168411 FVW168480</t>
  </si>
  <si>
    <t>FVW168466</t>
  </si>
  <si>
    <t>FVW168482 FVW168559</t>
  </si>
  <si>
    <t>FVW168562 FVW168748</t>
  </si>
  <si>
    <t>FVW168644 FVW168749</t>
  </si>
  <si>
    <t>FVW168662</t>
  </si>
  <si>
    <t xml:space="preserve">SGBG 140927 </t>
  </si>
  <si>
    <t>SGBG 141481</t>
  </si>
  <si>
    <t>SGBG 143517</t>
  </si>
  <si>
    <t>FVW168786</t>
  </si>
  <si>
    <t>FVW168825 FVW168920</t>
  </si>
  <si>
    <t>FVW168875</t>
  </si>
  <si>
    <t>FVW168922</t>
  </si>
  <si>
    <t>FVW168974</t>
  </si>
  <si>
    <t>SGBG 144253</t>
  </si>
  <si>
    <t>FVW167630</t>
  </si>
  <si>
    <t>FVW167721</t>
  </si>
  <si>
    <t>FVW167722</t>
  </si>
  <si>
    <t>FVW167775</t>
  </si>
  <si>
    <t>FVW167892</t>
  </si>
  <si>
    <t>FVW167933</t>
  </si>
  <si>
    <t>FVW168009</t>
  </si>
  <si>
    <t>FVW168005</t>
  </si>
  <si>
    <t>FVW168103</t>
  </si>
  <si>
    <t>FVW168105</t>
  </si>
  <si>
    <t>FVW168168</t>
  </si>
  <si>
    <t>FVW168218</t>
  </si>
  <si>
    <t>FVW168262</t>
  </si>
  <si>
    <t>FVW168313</t>
  </si>
  <si>
    <t>SGBG 132270</t>
  </si>
  <si>
    <t>SGBG 134878</t>
  </si>
  <si>
    <t>SGBG 136077</t>
  </si>
  <si>
    <t>SGBG 136170 SGBG 139026</t>
  </si>
  <si>
    <t>SGBG 139026 SGBG 139787</t>
  </si>
  <si>
    <t>SGBG 139787</t>
  </si>
  <si>
    <t>SGBG 139787 SGBG 132278</t>
  </si>
  <si>
    <t>SGBG 132278</t>
  </si>
  <si>
    <t>SGBG 168313</t>
  </si>
  <si>
    <t>FVW168355</t>
  </si>
  <si>
    <t>FVW168422</t>
  </si>
  <si>
    <t>FVW168477</t>
  </si>
  <si>
    <t>FVW168492</t>
  </si>
  <si>
    <t>FVW168584</t>
  </si>
  <si>
    <t>FVW168656</t>
  </si>
  <si>
    <t>FVW168680</t>
  </si>
  <si>
    <t>SGBG 168477</t>
  </si>
  <si>
    <t>SGBG 168492</t>
  </si>
  <si>
    <t>SGBG 132278 SGBG 141148</t>
  </si>
  <si>
    <t>SGBG 141148 SGBG 143550</t>
  </si>
  <si>
    <t>FVW168836</t>
  </si>
  <si>
    <t>FVW168763</t>
  </si>
  <si>
    <t>FVW168886</t>
  </si>
  <si>
    <t>FVW168955</t>
  </si>
  <si>
    <t>FVW168989</t>
  </si>
  <si>
    <t>FVW168997</t>
  </si>
  <si>
    <t>SGBG 143550</t>
  </si>
  <si>
    <t>FVW167633</t>
  </si>
  <si>
    <t>FVW167724</t>
  </si>
  <si>
    <t>BNP 00008</t>
  </si>
  <si>
    <t>FVW167772</t>
  </si>
  <si>
    <t>FVW168094</t>
  </si>
  <si>
    <t>BNP 00029 BNP 00020</t>
  </si>
  <si>
    <t>FVW168158</t>
  </si>
  <si>
    <t>FVW168210</t>
  </si>
  <si>
    <t>FVW168252</t>
  </si>
  <si>
    <t>FVW168297</t>
  </si>
  <si>
    <t>FVW168340</t>
  </si>
  <si>
    <t>FVW168351</t>
  </si>
  <si>
    <t>FVW168410</t>
  </si>
  <si>
    <t>FVW168465</t>
  </si>
  <si>
    <t>FVW168481</t>
  </si>
  <si>
    <t>FVW168561</t>
  </si>
  <si>
    <t>FVW168642</t>
  </si>
  <si>
    <t>BNP 00020 BNP 00024</t>
  </si>
  <si>
    <t>BNP 00020 BNP 00031</t>
  </si>
  <si>
    <t>BNP 00049</t>
  </si>
  <si>
    <t>BNP 00049 BNP 00015</t>
  </si>
  <si>
    <t>BNP 00015</t>
  </si>
  <si>
    <t>BNP 00041</t>
  </si>
  <si>
    <t>BNP 00021</t>
  </si>
  <si>
    <t>BNP 00021 BNP 00013 BNP 00031</t>
  </si>
  <si>
    <t>FVW168751</t>
  </si>
  <si>
    <t>FVW168823</t>
  </si>
  <si>
    <t>FVW168874</t>
  </si>
  <si>
    <t>FVW168921</t>
  </si>
  <si>
    <t>FVW168973</t>
  </si>
  <si>
    <t>FVW168993</t>
  </si>
  <si>
    <t>FVW167872</t>
  </si>
  <si>
    <t>FVW167882</t>
  </si>
  <si>
    <t>FVW167885</t>
  </si>
  <si>
    <t>FVW167927</t>
  </si>
  <si>
    <t>FVW167951</t>
  </si>
  <si>
    <t>FVW167999</t>
  </si>
  <si>
    <t>FVW168117</t>
  </si>
  <si>
    <t>SGBG 137507</t>
  </si>
  <si>
    <t>FVW168257</t>
  </si>
  <si>
    <t>FVW168306</t>
  </si>
  <si>
    <t>FVW168345</t>
  </si>
  <si>
    <t>FVW168415</t>
  </si>
  <si>
    <t>FVW168470</t>
  </si>
  <si>
    <t>FVW168486</t>
  </si>
  <si>
    <t>FVW168566</t>
  </si>
  <si>
    <t>FVW168648</t>
  </si>
  <si>
    <t>FVW168670</t>
  </si>
  <si>
    <t>FVW167883</t>
  </si>
  <si>
    <t>FVW167886</t>
  </si>
  <si>
    <t>FVW167928</t>
  </si>
  <si>
    <t>FVW167952</t>
  </si>
  <si>
    <t>FVW168000</t>
  </si>
  <si>
    <t>FVW168099</t>
  </si>
  <si>
    <t>FVW168118</t>
  </si>
  <si>
    <t>FVW168215</t>
  </si>
  <si>
    <t>FVW168258</t>
  </si>
  <si>
    <t>FVW168307</t>
  </si>
  <si>
    <t>FVW168346</t>
  </si>
  <si>
    <t>FVW168416</t>
  </si>
  <si>
    <t>FVW168471</t>
  </si>
  <si>
    <t>FVW168487</t>
  </si>
  <si>
    <t>FVW168567 FVW168658</t>
  </si>
  <si>
    <t>FVW168649</t>
  </si>
  <si>
    <t>FVW168672</t>
  </si>
  <si>
    <t>DIFF= cheQUE 20,000 GNF</t>
  </si>
  <si>
    <t>FVW168792</t>
  </si>
  <si>
    <t>FVW168830</t>
  </si>
  <si>
    <t>FVW168880</t>
  </si>
  <si>
    <t>FVW168937</t>
  </si>
  <si>
    <t>FVW168979</t>
  </si>
  <si>
    <t>FVW167936</t>
  </si>
  <si>
    <t>FVW167937</t>
  </si>
  <si>
    <t>FVW167887</t>
  </si>
  <si>
    <t>FVW167953</t>
  </si>
  <si>
    <t>FVW168001</t>
  </si>
  <si>
    <t>FVW168100</t>
  </si>
  <si>
    <t>FVW168259</t>
  </si>
  <si>
    <t>FVW168308</t>
  </si>
  <si>
    <t>FVW168417</t>
  </si>
  <si>
    <t>FVW168472</t>
  </si>
  <si>
    <t>FVW168488</t>
  </si>
  <si>
    <t>FVW168569</t>
  </si>
  <si>
    <t>FVW168650</t>
  </si>
  <si>
    <t>FVW168673</t>
  </si>
  <si>
    <t>FVW168831</t>
  </si>
  <si>
    <t>FVW168881</t>
  </si>
  <si>
    <t>FVW168939</t>
  </si>
  <si>
    <t>FVW168980</t>
  </si>
  <si>
    <t>BNP 00025</t>
  </si>
  <si>
    <t>BNP 00012</t>
  </si>
  <si>
    <t>FVW168008 FVW168169</t>
  </si>
  <si>
    <t>FVW168007 FVW168170</t>
  </si>
  <si>
    <t>FVW167891 FVW168294</t>
  </si>
  <si>
    <t>FVW167932</t>
  </si>
  <si>
    <t>FVW167957</t>
  </si>
  <si>
    <t>VW168579 FVW168659</t>
  </si>
  <si>
    <t>FVW168653</t>
  </si>
  <si>
    <t>FVW168677 FVW168764</t>
  </si>
  <si>
    <t>FVW168796</t>
  </si>
  <si>
    <t>FVW168834</t>
  </si>
  <si>
    <t>FVW168884</t>
  </si>
  <si>
    <t>FVW168951</t>
  </si>
  <si>
    <t>FVW168984</t>
  </si>
  <si>
    <t>FVW167702</t>
  </si>
  <si>
    <t>FVW167747</t>
  </si>
  <si>
    <t>FVW167785</t>
  </si>
  <si>
    <t>FVW167895</t>
  </si>
  <si>
    <t>FVW167960</t>
  </si>
  <si>
    <t>FVW168012</t>
  </si>
  <si>
    <t>FVW168039</t>
  </si>
  <si>
    <t>SGBG 133287</t>
  </si>
  <si>
    <t>SGBG 135428</t>
  </si>
  <si>
    <t>SGBG 136339</t>
  </si>
  <si>
    <t>FVW168127</t>
  </si>
  <si>
    <t>FVW168222</t>
  </si>
  <si>
    <t>FVW168264</t>
  </si>
  <si>
    <t>FVW168302</t>
  </si>
  <si>
    <t>FVW168358</t>
  </si>
  <si>
    <t>FVW168387</t>
  </si>
  <si>
    <t>FVW168426</t>
  </si>
  <si>
    <t>FVW168495</t>
  </si>
  <si>
    <t>SGBG 139540</t>
  </si>
  <si>
    <t>SGBG 141468</t>
  </si>
  <si>
    <t>FVW168571</t>
  </si>
  <si>
    <t>FVW168611</t>
  </si>
  <si>
    <t>FVW168663</t>
  </si>
  <si>
    <t>FVW168713</t>
  </si>
  <si>
    <t>SGBG 143191</t>
  </si>
  <si>
    <t>SGBG 146080</t>
  </si>
  <si>
    <t>FVW167651</t>
  </si>
  <si>
    <t>FVW167675</t>
  </si>
  <si>
    <t>FVW167703</t>
  </si>
  <si>
    <t>FVW167748</t>
  </si>
  <si>
    <t>FVW167786</t>
  </si>
  <si>
    <t>FVW167896</t>
  </si>
  <si>
    <t>FVW167961</t>
  </si>
  <si>
    <t>FVW168013</t>
  </si>
  <si>
    <t>BNP 00044</t>
  </si>
  <si>
    <t>BNP 00048</t>
  </si>
  <si>
    <t>BNP 00058</t>
  </si>
  <si>
    <t>BNP 00061</t>
  </si>
  <si>
    <t>FVW168128</t>
  </si>
  <si>
    <t>FVW168175</t>
  </si>
  <si>
    <t>FVW168223</t>
  </si>
  <si>
    <t>FVW168265</t>
  </si>
  <si>
    <t>FVW168303</t>
  </si>
  <si>
    <t>BNP 00024</t>
  </si>
  <si>
    <t>FVW168427</t>
  </si>
  <si>
    <t>FVW168496</t>
  </si>
  <si>
    <t>BNP 00011</t>
  </si>
  <si>
    <t>FVW168742</t>
  </si>
  <si>
    <t>BNP 00092</t>
  </si>
  <si>
    <t>BNP 00040</t>
  </si>
  <si>
    <t>FVW167652</t>
  </si>
  <si>
    <t>BNP 00052</t>
  </si>
  <si>
    <t>BNP 00026</t>
  </si>
  <si>
    <t>BNP 00022</t>
  </si>
  <si>
    <t>BNP 00070</t>
  </si>
  <si>
    <t>FVW168040</t>
  </si>
  <si>
    <t>FVW168070</t>
  </si>
  <si>
    <t>FVW168176</t>
  </si>
  <si>
    <t>FVW168224</t>
  </si>
  <si>
    <t>FVW168266</t>
  </si>
  <si>
    <t>FVW168304</t>
  </si>
  <si>
    <t>FVW168359</t>
  </si>
  <si>
    <t>FVW168388</t>
  </si>
  <si>
    <t>SGBG 141540</t>
  </si>
  <si>
    <t>FVW168497</t>
  </si>
  <si>
    <t>FVW168531</t>
  </si>
  <si>
    <t>FVW168573</t>
  </si>
  <si>
    <t>FVW168612</t>
  </si>
  <si>
    <t>BNP 00157</t>
  </si>
  <si>
    <t>FVW167676</t>
  </si>
  <si>
    <t>COFINA N° 329032</t>
  </si>
  <si>
    <t>COFINA N° 331282</t>
  </si>
  <si>
    <t>SGBG  134505</t>
  </si>
  <si>
    <t>SGBG 135129</t>
  </si>
  <si>
    <t>SGBG 136890</t>
  </si>
  <si>
    <t>BNP 00030</t>
  </si>
  <si>
    <t>BNP 00079</t>
  </si>
  <si>
    <t>FVW167653</t>
  </si>
  <si>
    <t>FVW167677</t>
  </si>
  <si>
    <t>BNP 00079 SGBG 132531</t>
  </si>
  <si>
    <t>SGBG 133784</t>
  </si>
  <si>
    <t>FVW167750</t>
  </si>
  <si>
    <t>FVW167788</t>
  </si>
  <si>
    <t>FVW167897</t>
  </si>
  <si>
    <t>BNP 00037</t>
  </si>
  <si>
    <t>FVW167963</t>
  </si>
  <si>
    <t>FVW168015</t>
  </si>
  <si>
    <t>FVW168042</t>
  </si>
  <si>
    <t>FVW168071</t>
  </si>
  <si>
    <t>FVW168130</t>
  </si>
  <si>
    <t>SGBG 136600</t>
  </si>
  <si>
    <t>BNP 00020</t>
  </si>
  <si>
    <t>FVW168177</t>
  </si>
  <si>
    <t>FVW168226</t>
  </si>
  <si>
    <t>FVW168268</t>
  </si>
  <si>
    <t>SGBG 139253</t>
  </si>
  <si>
    <t>FVW168428</t>
  </si>
  <si>
    <t>FVW168498</t>
  </si>
  <si>
    <t>FVW168532</t>
  </si>
  <si>
    <t>FVW168576</t>
  </si>
  <si>
    <t>FVW168613</t>
  </si>
  <si>
    <t>FVW168669</t>
  </si>
  <si>
    <t>SGBG 141799</t>
  </si>
  <si>
    <t>BNP 00078</t>
  </si>
  <si>
    <t>BNP 00181</t>
  </si>
  <si>
    <t>FVW167654</t>
  </si>
  <si>
    <t>FVW167751</t>
  </si>
  <si>
    <t>FVW167898</t>
  </si>
  <si>
    <t>FVW167965</t>
  </si>
  <si>
    <t>FVW168016</t>
  </si>
  <si>
    <t>FVW168043</t>
  </si>
  <si>
    <t>FVW168178</t>
  </si>
  <si>
    <t>FVW168227</t>
  </si>
  <si>
    <t>BNP 00089 SGBG 137449</t>
  </si>
  <si>
    <t>BNP 00089</t>
  </si>
  <si>
    <t>FVW168315</t>
  </si>
  <si>
    <t>FVW168362</t>
  </si>
  <si>
    <t>FVW168389</t>
  </si>
  <si>
    <t>FVW168499</t>
  </si>
  <si>
    <t>FVW168533</t>
  </si>
  <si>
    <t>FVW168578</t>
  </si>
  <si>
    <t>ECOBANK N° 2783639</t>
  </si>
  <si>
    <t>FVW168671</t>
  </si>
  <si>
    <t>FVW168803</t>
  </si>
  <si>
    <t>BNP 00062</t>
  </si>
  <si>
    <t>FVW167618</t>
  </si>
  <si>
    <t>SGBG 135977</t>
  </si>
  <si>
    <t>FVW168310</t>
  </si>
  <si>
    <t>FVW168348</t>
  </si>
  <si>
    <t>FVW168353</t>
  </si>
  <si>
    <t>SGBG 140799</t>
  </si>
  <si>
    <t>FVW168474</t>
  </si>
  <si>
    <t>FVW168490</t>
  </si>
  <si>
    <t>FVW168572</t>
  </si>
  <si>
    <t>SGBG 143512</t>
  </si>
  <si>
    <t>FVW168795</t>
  </si>
  <si>
    <t>FVW168833</t>
  </si>
  <si>
    <t>FVW168883</t>
  </si>
  <si>
    <t>FVW168944</t>
  </si>
  <si>
    <t>FVW168982</t>
  </si>
  <si>
    <t>SGBG 144816</t>
  </si>
  <si>
    <t>SGBG 145359</t>
  </si>
  <si>
    <t>FVW167620</t>
  </si>
  <si>
    <t>BNP 00043</t>
  </si>
  <si>
    <t>FVW167890</t>
  </si>
  <si>
    <t>FVW167931</t>
  </si>
  <si>
    <t>FVW167956</t>
  </si>
  <si>
    <t>FVW168003 FVW168455</t>
  </si>
  <si>
    <t>FVW168102</t>
  </si>
  <si>
    <t>BNP 00043 BNP 00099 BNP 00050</t>
  </si>
  <si>
    <t>BNP 00059</t>
  </si>
  <si>
    <t>BNP 00019</t>
  </si>
  <si>
    <t>BNP 00019  BNP 00053</t>
  </si>
  <si>
    <t>BNP 00035</t>
  </si>
  <si>
    <t>FVW168120</t>
  </si>
  <si>
    <t>FVW168166</t>
  </si>
  <si>
    <t>FVW168217</t>
  </si>
  <si>
    <t>FVW168261</t>
  </si>
  <si>
    <t>FVW168311</t>
  </si>
  <si>
    <t>FVW168349</t>
  </si>
  <si>
    <t>FVW168354</t>
  </si>
  <si>
    <t>FVW168419</t>
  </si>
  <si>
    <t>FVW168475</t>
  </si>
  <si>
    <t>FVW168491</t>
  </si>
  <si>
    <t>FVW168574 FVW168816</t>
  </si>
  <si>
    <t>FVW168652</t>
  </si>
  <si>
    <t>FVW168675 FVW168817</t>
  </si>
  <si>
    <t>FVW168684</t>
  </si>
  <si>
    <t>FVW167777</t>
  </si>
  <si>
    <t>FVW167881</t>
  </si>
  <si>
    <t>SGBG 134354 SGBG 135000</t>
  </si>
  <si>
    <t>FVW163910</t>
  </si>
  <si>
    <t>FVW168092</t>
  </si>
  <si>
    <t>SGBG 138753</t>
  </si>
  <si>
    <t>FVW168219</t>
  </si>
  <si>
    <t>SGBG 142074</t>
  </si>
  <si>
    <t>FVW168423</t>
  </si>
  <si>
    <t>CHQ BCRG 10356374</t>
  </si>
  <si>
    <t>FVW167655</t>
  </si>
  <si>
    <t>BNP 00039</t>
  </si>
  <si>
    <t>FVW167789</t>
  </si>
  <si>
    <t>FVW167899</t>
  </si>
  <si>
    <t>FVW167991</t>
  </si>
  <si>
    <t xml:space="preserve">BNP000 </t>
  </si>
  <si>
    <t>FVW168018</t>
  </si>
  <si>
    <t>FVW168044</t>
  </si>
  <si>
    <t>BNP 00114</t>
  </si>
  <si>
    <t>FVW168131</t>
  </si>
  <si>
    <t>FVW168180</t>
  </si>
  <si>
    <t>FVW168228</t>
  </si>
  <si>
    <t>FVW168270</t>
  </si>
  <si>
    <t>FVW168317</t>
  </si>
  <si>
    <t>FVW168363</t>
  </si>
  <si>
    <t>FVW168390</t>
  </si>
  <si>
    <t>FVW168429</t>
  </si>
  <si>
    <t>FVW168500</t>
  </si>
  <si>
    <t>FVW168534</t>
  </si>
  <si>
    <t>FVW168580</t>
  </si>
  <si>
    <t>FVW168614</t>
  </si>
  <si>
    <t>FVW168685</t>
  </si>
  <si>
    <t>FVW168716</t>
  </si>
  <si>
    <t>BNP 00010</t>
  </si>
  <si>
    <t>BNP 00034</t>
  </si>
  <si>
    <t>BNP 00009</t>
  </si>
  <si>
    <t>BNP 00033</t>
  </si>
  <si>
    <t>FVW167678</t>
  </si>
  <si>
    <t>BNP 00042</t>
  </si>
  <si>
    <t>FVW167704</t>
  </si>
  <si>
    <t>BNP 00164</t>
  </si>
  <si>
    <t>FVW167752</t>
  </si>
  <si>
    <t>FVW167791</t>
  </si>
  <si>
    <t>FVW167901</t>
  </si>
  <si>
    <t>FVW167968</t>
  </si>
  <si>
    <t>FVW168020</t>
  </si>
  <si>
    <t>FVW168045</t>
  </si>
  <si>
    <t>FVW168073</t>
  </si>
  <si>
    <t>BNP 00038</t>
  </si>
  <si>
    <t>SGBG 136950</t>
  </si>
  <si>
    <t>BNP 00055</t>
  </si>
  <si>
    <t>FVW168181</t>
  </si>
  <si>
    <t>FVW168766</t>
  </si>
  <si>
    <t>FVW168271</t>
  </si>
  <si>
    <t>FVW168318</t>
  </si>
  <si>
    <t>FVW168364</t>
  </si>
  <si>
    <t>BNP 00098</t>
  </si>
  <si>
    <t>FVW168430</t>
  </si>
  <si>
    <t>FVW168501</t>
  </si>
  <si>
    <t>BNP 00147</t>
  </si>
  <si>
    <t>FVW167782</t>
  </si>
  <si>
    <t>SGBG 133099</t>
  </si>
  <si>
    <t>FVW167753</t>
  </si>
  <si>
    <t>FVW167792</t>
  </si>
  <si>
    <t>FVW167903 FVW167902</t>
  </si>
  <si>
    <t>FVW167969</t>
  </si>
  <si>
    <t>FVW168431</t>
  </si>
  <si>
    <t>FVW168502</t>
  </si>
  <si>
    <t>SGBG 1401222</t>
  </si>
  <si>
    <t>FVW168583</t>
  </si>
  <si>
    <t>FVW168616</t>
  </si>
  <si>
    <t>FVW168687</t>
  </si>
  <si>
    <t>FVW168718</t>
  </si>
  <si>
    <t>SGBG 144698</t>
  </si>
  <si>
    <t>FVW167656</t>
  </si>
  <si>
    <t>FVW167705</t>
  </si>
  <si>
    <t>FVW167754</t>
  </si>
  <si>
    <t>FVW167793</t>
  </si>
  <si>
    <t>FVW167904</t>
  </si>
  <si>
    <t>FVW167970</t>
  </si>
  <si>
    <t>FVW168021</t>
  </si>
  <si>
    <t>FVW168046</t>
  </si>
  <si>
    <t>BNP 00016</t>
  </si>
  <si>
    <t>FVW168133</t>
  </si>
  <si>
    <t>FVW168182</t>
  </si>
  <si>
    <t>FVW168229</t>
  </si>
  <si>
    <t>FVW168272</t>
  </si>
  <si>
    <t>FVW168319</t>
  </si>
  <si>
    <t>FVW168365</t>
  </si>
  <si>
    <t>FVW168391</t>
  </si>
  <si>
    <t>FVW168432</t>
  </si>
  <si>
    <t>FVW168503</t>
  </si>
  <si>
    <t>FVW168535</t>
  </si>
  <si>
    <t>FVW168585</t>
  </si>
  <si>
    <t>FVW168617</t>
  </si>
  <si>
    <t>FVW168688</t>
  </si>
  <si>
    <t>FVW168719</t>
  </si>
  <si>
    <t>BNP 00004</t>
  </si>
  <si>
    <t>FVW167657</t>
  </si>
  <si>
    <t>FVW167679</t>
  </si>
  <si>
    <t>FVW167706</t>
  </si>
  <si>
    <t>FVW167971</t>
  </si>
  <si>
    <t>FVW168047</t>
  </si>
  <si>
    <t>FVW168075</t>
  </si>
  <si>
    <t>FVW168134</t>
  </si>
  <si>
    <t>FVW168183</t>
  </si>
  <si>
    <t>FVW168231</t>
  </si>
  <si>
    <t>FVW168273</t>
  </si>
  <si>
    <t>FVW168366</t>
  </si>
  <si>
    <t>FVW168392</t>
  </si>
  <si>
    <t>FVW168433</t>
  </si>
  <si>
    <t>BNP 00017</t>
  </si>
  <si>
    <t>FVW168536</t>
  </si>
  <si>
    <t>FVW168618</t>
  </si>
  <si>
    <t>BNP 00050</t>
  </si>
  <si>
    <t>BNP 00018</t>
  </si>
  <si>
    <t>BNP 00063</t>
  </si>
  <si>
    <t>FVW167658</t>
  </si>
  <si>
    <t>FVW167680</t>
  </si>
  <si>
    <t>FVW167707</t>
  </si>
  <si>
    <t>FVW167755</t>
  </si>
  <si>
    <t>FVW167794</t>
  </si>
  <si>
    <t>VERSEMENT ESPECES ECOBANK N° 2681314</t>
  </si>
  <si>
    <t>FVW167972</t>
  </si>
  <si>
    <t>FVW168048</t>
  </si>
  <si>
    <t>FVW168076</t>
  </si>
  <si>
    <t>FVW168135</t>
  </si>
  <si>
    <t>FVW168184</t>
  </si>
  <si>
    <t>FVW168232</t>
  </si>
  <si>
    <t>FVW168274</t>
  </si>
  <si>
    <t>FVW168320</t>
  </si>
  <si>
    <t>FVW168367</t>
  </si>
  <si>
    <t>ECOBANK N° 2775001</t>
  </si>
  <si>
    <t>versement especes ecobank N° 2775056</t>
  </si>
  <si>
    <t>ECOBANK N0° 2775059</t>
  </si>
  <si>
    <t>FVW167681</t>
  </si>
  <si>
    <t>FVW167708</t>
  </si>
  <si>
    <t>FVW167756</t>
  </si>
  <si>
    <t>FVW167795</t>
  </si>
  <si>
    <t>FVW167906 FVW167905</t>
  </si>
  <si>
    <t>FVW167973</t>
  </si>
  <si>
    <t>FVW168023</t>
  </si>
  <si>
    <t>FVW168049</t>
  </si>
  <si>
    <t>FVW168077</t>
  </si>
  <si>
    <t>FVW168136</t>
  </si>
  <si>
    <t>FVW168185</t>
  </si>
  <si>
    <t>FVW168233</t>
  </si>
  <si>
    <t>FVW168275</t>
  </si>
  <si>
    <t>FVW168321</t>
  </si>
  <si>
    <t>FVW168368</t>
  </si>
  <si>
    <t>FVW168394</t>
  </si>
  <si>
    <t>FVW168436</t>
  </si>
  <si>
    <t>FVW168505</t>
  </si>
  <si>
    <t>FVW168538</t>
  </si>
  <si>
    <t>FVW168586</t>
  </si>
  <si>
    <t>FVW168636</t>
  </si>
  <si>
    <t>FVW168691</t>
  </si>
  <si>
    <t>FVW168722</t>
  </si>
  <si>
    <t>FVW168777</t>
  </si>
  <si>
    <t>FVW167659</t>
  </si>
  <si>
    <t>SGBG 132092</t>
  </si>
  <si>
    <t>SGBG 133607 REMISE CHQ BNP LE 05/01</t>
  </si>
  <si>
    <t>BNP 00167</t>
  </si>
  <si>
    <t>SGBG 135063</t>
  </si>
  <si>
    <t>BNP 00141</t>
  </si>
  <si>
    <t>BNP 00078  REMISE CHQ BNP LE 09/01</t>
  </si>
  <si>
    <t>BNP 00275</t>
  </si>
  <si>
    <t>SGBG 137565</t>
  </si>
  <si>
    <t>SGBG 138265</t>
  </si>
  <si>
    <t>BNP 00031 BNP 00096</t>
  </si>
  <si>
    <t>BNP 00140</t>
  </si>
  <si>
    <t>SGBG 140796</t>
  </si>
  <si>
    <t>SGBG 141558</t>
  </si>
  <si>
    <t>SGBG 142187</t>
  </si>
  <si>
    <t>SGBG 142835</t>
  </si>
  <si>
    <t>BNP 00104</t>
  </si>
  <si>
    <t>BNP 00074</t>
  </si>
  <si>
    <t>BNP 00110</t>
  </si>
  <si>
    <t>BNP 00163</t>
  </si>
  <si>
    <t>VERSEMENT ESPECE BNP 30/01/2016</t>
  </si>
  <si>
    <t>FVW167660</t>
  </si>
  <si>
    <t>FVW167682</t>
  </si>
  <si>
    <t>FVW167757</t>
  </si>
  <si>
    <t>FVW167796</t>
  </si>
  <si>
    <t>FVW167907</t>
  </si>
  <si>
    <t>FVW168137</t>
  </si>
  <si>
    <t>FVW168186</t>
  </si>
  <si>
    <t>FVW168234</t>
  </si>
  <si>
    <t>BNP 00152</t>
  </si>
  <si>
    <t>FVW168506</t>
  </si>
  <si>
    <t>FVW168539</t>
  </si>
  <si>
    <t>FVW167623</t>
  </si>
  <si>
    <t>FVW167718</t>
  </si>
  <si>
    <t>FVW167719</t>
  </si>
  <si>
    <t>FVW167661</t>
  </si>
  <si>
    <t>FVW167683</t>
  </si>
  <si>
    <t>FVW167758</t>
  </si>
  <si>
    <t>FVW167797</t>
  </si>
  <si>
    <t>FVW167908</t>
  </si>
  <si>
    <t>FVW167974</t>
  </si>
  <si>
    <t>FVW168024</t>
  </si>
  <si>
    <t>FVW168050</t>
  </si>
  <si>
    <t>FVW168078</t>
  </si>
  <si>
    <t>FVW168138</t>
  </si>
  <si>
    <t>BNP 00097 BNP 00147</t>
  </si>
  <si>
    <t>BNP 00080</t>
  </si>
  <si>
    <t>FVW168187</t>
  </si>
  <si>
    <t>FVW168235</t>
  </si>
  <si>
    <t>FVW168276</t>
  </si>
  <si>
    <t>FVW168322</t>
  </si>
  <si>
    <t>FVW168369</t>
  </si>
  <si>
    <t>FVW168395</t>
  </si>
  <si>
    <t>FVW168437</t>
  </si>
  <si>
    <t>FVW168507</t>
  </si>
  <si>
    <t>FVW168540</t>
  </si>
  <si>
    <t>BNP 00174</t>
  </si>
  <si>
    <t>BNP 00047</t>
  </si>
  <si>
    <t>BNP 00054</t>
  </si>
  <si>
    <t>FVW168004</t>
  </si>
  <si>
    <t>FVW168167</t>
  </si>
  <si>
    <t>FVW168577</t>
  </si>
  <si>
    <t>FVW168676</t>
  </si>
  <si>
    <t>FVW168948</t>
  </si>
  <si>
    <t>FVW167662</t>
  </si>
  <si>
    <t>FVW167684</t>
  </si>
  <si>
    <t>FVW167709</t>
  </si>
  <si>
    <t>FVW167759</t>
  </si>
  <si>
    <t>FVW167799</t>
  </si>
  <si>
    <t>FVW167909</t>
  </si>
  <si>
    <t>FVW167975</t>
  </si>
  <si>
    <t>FVW168025</t>
  </si>
  <si>
    <t>FVW168079</t>
  </si>
  <si>
    <t>FVW168140  FVW168139</t>
  </si>
  <si>
    <t>FVW168188</t>
  </si>
  <si>
    <t>FVW168236</t>
  </si>
  <si>
    <t>FVW168277</t>
  </si>
  <si>
    <t>FVW168323</t>
  </si>
  <si>
    <t>FVW168370</t>
  </si>
  <si>
    <t>SGBG 134507 SGBG 134351</t>
  </si>
  <si>
    <t>BNP 00045</t>
  </si>
  <si>
    <t>SGBG 136843</t>
  </si>
  <si>
    <t>SGBG 138846</t>
  </si>
  <si>
    <t>SGBG 140702</t>
  </si>
  <si>
    <t>SGBG 142150</t>
  </si>
  <si>
    <t>SGBG 142704</t>
  </si>
  <si>
    <t>SGBG 143497</t>
  </si>
  <si>
    <t>BNP 00084</t>
  </si>
  <si>
    <t>FVW167638</t>
  </si>
  <si>
    <t>FVW167726</t>
  </si>
  <si>
    <t>FVW167727</t>
  </si>
  <si>
    <t>FVW167774</t>
  </si>
  <si>
    <t>FVW167889</t>
  </si>
  <si>
    <t>FVW167930</t>
  </si>
  <si>
    <t>FVW167955</t>
  </si>
  <si>
    <t>FVW168002</t>
  </si>
  <si>
    <t>FVW168101</t>
  </si>
  <si>
    <t>FVW168104</t>
  </si>
  <si>
    <t>FVW168119</t>
  </si>
  <si>
    <t>FVW168165</t>
  </si>
  <si>
    <t>FVW167216</t>
  </si>
  <si>
    <t>FVW168260</t>
  </si>
  <si>
    <t>FVW168309</t>
  </si>
  <si>
    <t>FVW168347</t>
  </si>
  <si>
    <t>FVW168352</t>
  </si>
  <si>
    <t>FVW168418</t>
  </si>
  <si>
    <t>FVW168473</t>
  </si>
  <si>
    <t>FVW168489</t>
  </si>
  <si>
    <t>FVW168607</t>
  </si>
  <si>
    <t>FVW168651</t>
  </si>
  <si>
    <t>FVW168674</t>
  </si>
  <si>
    <t>FVW168683</t>
  </si>
  <si>
    <t>FVW168759</t>
  </si>
  <si>
    <t>FVW168794</t>
  </si>
  <si>
    <t>FVW168832</t>
  </si>
  <si>
    <t>FVW168882</t>
  </si>
  <si>
    <t>FVW168943</t>
  </si>
  <si>
    <t>BNP 00033 BNP 00051</t>
  </si>
  <si>
    <t>BNP 00051</t>
  </si>
  <si>
    <t>BNP 00051 BNP 00032</t>
  </si>
  <si>
    <t>BNP 00032</t>
  </si>
  <si>
    <t>BNP 00032 BNP 00034</t>
  </si>
  <si>
    <t>BNP 00006 BNP 00046</t>
  </si>
  <si>
    <t>BNP 00064 BNP 00010</t>
  </si>
  <si>
    <t>BNP 00010 BNP 00039</t>
  </si>
  <si>
    <t>FVW167663</t>
  </si>
  <si>
    <t>FVW167685</t>
  </si>
  <si>
    <t>FVW167760</t>
  </si>
  <si>
    <t>FVW167910</t>
  </si>
  <si>
    <t>FVW167978</t>
  </si>
  <si>
    <t>FVW168026</t>
  </si>
  <si>
    <t>FVW168055</t>
  </si>
  <si>
    <t>FVW168081</t>
  </si>
  <si>
    <t>FVW168143</t>
  </si>
  <si>
    <t>FVW168238</t>
  </si>
  <si>
    <t>FVW168279</t>
  </si>
  <si>
    <t>FVW168325</t>
  </si>
  <si>
    <t>FVW168461</t>
  </si>
  <si>
    <t>FVW168396</t>
  </si>
  <si>
    <t>FVW168439</t>
  </si>
  <si>
    <t>FVW168511</t>
  </si>
  <si>
    <t>FVW168606</t>
  </si>
  <si>
    <t>FVW168590</t>
  </si>
  <si>
    <t>FVW168625</t>
  </si>
  <si>
    <t>SGBG 132807</t>
  </si>
  <si>
    <t>SGBG 136130</t>
  </si>
  <si>
    <t>SGBG 139009</t>
  </si>
  <si>
    <t>SGBG 140435</t>
  </si>
  <si>
    <t>SGBG 142271</t>
  </si>
  <si>
    <t>SGBG 144436</t>
  </si>
  <si>
    <t>SGBG 145958</t>
  </si>
  <si>
    <t>FVW167686</t>
  </si>
  <si>
    <t>FVW167710</t>
  </si>
  <si>
    <t>FVW167761</t>
  </si>
  <si>
    <t>FVW167800</t>
  </si>
  <si>
    <t>FVW167911</t>
  </si>
  <si>
    <t>FVW167979</t>
  </si>
  <si>
    <t>FVW168027</t>
  </si>
  <si>
    <t>FVW168111</t>
  </si>
  <si>
    <t>SGBG 132008  SGBG 132553</t>
  </si>
  <si>
    <t>SGBG 134060</t>
  </si>
  <si>
    <t>SGBG 134935</t>
  </si>
  <si>
    <t>SGBG 137485</t>
  </si>
  <si>
    <t>SGBG 139524 SGBG 140106</t>
  </si>
  <si>
    <t>SGBG 140581</t>
  </si>
  <si>
    <t>FVW168454</t>
  </si>
  <si>
    <t>FVW168512</t>
  </si>
  <si>
    <t>FVW168544</t>
  </si>
  <si>
    <t>FVW168821</t>
  </si>
  <si>
    <t>FVW168626</t>
  </si>
  <si>
    <t>SGBG 142692</t>
  </si>
  <si>
    <t>SGBG 141804</t>
  </si>
  <si>
    <t>SGBG 145055</t>
  </si>
  <si>
    <t>FVW167980</t>
  </si>
  <si>
    <t>FVW168144</t>
  </si>
  <si>
    <t>FVW168240</t>
  </si>
  <si>
    <t>FVW168281</t>
  </si>
  <si>
    <t>FVW168327</t>
  </si>
  <si>
    <t>FVW168373</t>
  </si>
  <si>
    <t>FVW168441</t>
  </si>
  <si>
    <t>FVW168513</t>
  </si>
  <si>
    <t>FVW168591</t>
  </si>
  <si>
    <t>FVW168637</t>
  </si>
  <si>
    <t>BNP 00036</t>
  </si>
  <si>
    <t>FVW167664</t>
  </si>
  <si>
    <t>FVW167687</t>
  </si>
  <si>
    <t>FVW167711</t>
  </si>
  <si>
    <t>SGBG 131778</t>
  </si>
  <si>
    <t>FVW167802</t>
  </si>
  <si>
    <t>FVW167912</t>
  </si>
  <si>
    <t>BNP 00119</t>
  </si>
  <si>
    <t>BNP 00073</t>
  </si>
  <si>
    <t>FVW168028</t>
  </si>
  <si>
    <t>FVW168057</t>
  </si>
  <si>
    <t>FVW1688082</t>
  </si>
  <si>
    <t>BNP 00001</t>
  </si>
  <si>
    <t>FVW168442</t>
  </si>
  <si>
    <t>FVW168328</t>
  </si>
  <si>
    <t>FVW168374</t>
  </si>
  <si>
    <t>FVW168192</t>
  </si>
  <si>
    <t>FVW168514</t>
  </si>
  <si>
    <t>FVW168545</t>
  </si>
  <si>
    <t>BNP 00060</t>
  </si>
  <si>
    <t>FVW168592</t>
  </si>
  <si>
    <t>FVW168627</t>
  </si>
  <si>
    <t>FVW168698</t>
  </si>
  <si>
    <t>FVW168729</t>
  </si>
  <si>
    <t>ECOBANK N° 2783539</t>
  </si>
  <si>
    <t>FVW167688</t>
  </si>
  <si>
    <t>FVW167762</t>
  </si>
  <si>
    <t>BNP 00160</t>
  </si>
  <si>
    <t>FVW167803</t>
  </si>
  <si>
    <t>FVW167913</t>
  </si>
  <si>
    <t>FVW167981</t>
  </si>
  <si>
    <t>FVW168029</t>
  </si>
  <si>
    <t>FVW168058</t>
  </si>
  <si>
    <t>BNP 00109</t>
  </si>
  <si>
    <t>FVW168193</t>
  </si>
  <si>
    <t>FVW168241</t>
  </si>
  <si>
    <t>FVW168283</t>
  </si>
  <si>
    <t>FVW168329</t>
  </si>
  <si>
    <t>FVW168375</t>
  </si>
  <si>
    <t>FVW168397</t>
  </si>
  <si>
    <t>FVW168443</t>
  </si>
  <si>
    <t>FVW168515</t>
  </si>
  <si>
    <t>FVW168546</t>
  </si>
  <si>
    <t>FVW168593</t>
  </si>
  <si>
    <t>FVW1678628</t>
  </si>
  <si>
    <t>FVW168699</t>
  </si>
  <si>
    <t>FVW168730</t>
  </si>
  <si>
    <t>BNP 00121</t>
  </si>
  <si>
    <t>BNP 00043 BNP 00120</t>
  </si>
  <si>
    <t>SGBG 139516</t>
  </si>
  <si>
    <t>SGBG 142358</t>
  </si>
  <si>
    <t>FVW167665</t>
  </si>
  <si>
    <t>FVW167742</t>
  </si>
  <si>
    <t>FVW167712</t>
  </si>
  <si>
    <t>FVW167764</t>
  </si>
  <si>
    <t>BNP 00090</t>
  </si>
  <si>
    <t>FVW167804</t>
  </si>
  <si>
    <t>FVW167914</t>
  </si>
  <si>
    <t>FVW167982</t>
  </si>
  <si>
    <t>FVW168030</t>
  </si>
  <si>
    <t>FVW168059</t>
  </si>
  <si>
    <t>BNP 00064</t>
  </si>
  <si>
    <t>FVW168146</t>
  </si>
  <si>
    <t>FVW168194</t>
  </si>
  <si>
    <t>FVW168242</t>
  </si>
  <si>
    <t>FVW168285</t>
  </si>
  <si>
    <t>FVW168330</t>
  </si>
  <si>
    <t>FVW168376</t>
  </si>
  <si>
    <t>FVW168401</t>
  </si>
  <si>
    <t>FVW168444</t>
  </si>
  <si>
    <t>FVW168517</t>
  </si>
  <si>
    <t>FVW168547</t>
  </si>
  <si>
    <t>FVW168594</t>
  </si>
  <si>
    <t>FVW168638</t>
  </si>
  <si>
    <t>FVW168744</t>
  </si>
  <si>
    <t>BNP 00023</t>
  </si>
  <si>
    <t>BNP 00056</t>
  </si>
  <si>
    <t>BNP 00091</t>
  </si>
  <si>
    <t>SGBG 132666</t>
  </si>
  <si>
    <t>FVW167765</t>
  </si>
  <si>
    <t>FVW167805</t>
  </si>
  <si>
    <t>FVW167915</t>
  </si>
  <si>
    <t>FVW167983</t>
  </si>
  <si>
    <t>SGBG 134755</t>
  </si>
  <si>
    <t>SGBG 135331</t>
  </si>
  <si>
    <t>FVW168109 FVW168110</t>
  </si>
  <si>
    <t>FVW168083</t>
  </si>
  <si>
    <t>FVW168147</t>
  </si>
  <si>
    <t>FVW168195</t>
  </si>
  <si>
    <t>FVW168243</t>
  </si>
  <si>
    <t>SGBG 136129</t>
  </si>
  <si>
    <t>SGBG 137351</t>
  </si>
  <si>
    <t>SGBG 138480</t>
  </si>
  <si>
    <t>FVW168445</t>
  </si>
  <si>
    <t>FVW1168518</t>
  </si>
  <si>
    <t>FVW168548</t>
  </si>
  <si>
    <t>SGBG 140505</t>
  </si>
  <si>
    <t>SGBG 142959</t>
  </si>
  <si>
    <t>SGBG 144168</t>
  </si>
  <si>
    <t>SGBG 144808</t>
  </si>
  <si>
    <t>SGBG 145959</t>
  </si>
  <si>
    <t>FVW168629</t>
  </si>
  <si>
    <t>FVW167666</t>
  </si>
  <si>
    <t>FVW167690</t>
  </si>
  <si>
    <t>SGBG 132129</t>
  </si>
  <si>
    <t>FVW167806</t>
  </si>
  <si>
    <t>FVW167916</t>
  </si>
  <si>
    <t>FVW167984</t>
  </si>
  <si>
    <t>FVW168031</t>
  </si>
  <si>
    <t>FVW168061</t>
  </si>
  <si>
    <t>FVW168084</t>
  </si>
  <si>
    <t>FVW168148</t>
  </si>
  <si>
    <t>FVW168196</t>
  </si>
  <si>
    <t>FVW168244</t>
  </si>
  <si>
    <t>FVW168286</t>
  </si>
  <si>
    <t>SGBG 136019</t>
  </si>
  <si>
    <t>SGBG 137340</t>
  </si>
  <si>
    <t>FVW168377</t>
  </si>
  <si>
    <t>FVW168402</t>
  </si>
  <si>
    <t>FVW168446</t>
  </si>
  <si>
    <t>FVW168519</t>
  </si>
  <si>
    <t>FVW168549</t>
  </si>
  <si>
    <t>FVW168596</t>
  </si>
  <si>
    <t>FVW168630</t>
  </si>
  <si>
    <t>FVW168702</t>
  </si>
  <si>
    <t>FVW168733</t>
  </si>
  <si>
    <t>FVW168787</t>
  </si>
  <si>
    <t>FVW168810</t>
  </si>
  <si>
    <t>FVW168864</t>
  </si>
  <si>
    <t>SGBG 139563</t>
  </si>
  <si>
    <t>SGBG 141244</t>
  </si>
  <si>
    <t>SGBG 142765</t>
  </si>
  <si>
    <t>SGBG 145143</t>
  </si>
  <si>
    <t>FVW167713</t>
  </si>
  <si>
    <t>FVW167667</t>
  </si>
  <si>
    <t>FVW167766</t>
  </si>
  <si>
    <t>FVW167807</t>
  </si>
  <si>
    <t>FVW167917</t>
  </si>
  <si>
    <t>FVW167985</t>
  </si>
  <si>
    <t>BNP 00118</t>
  </si>
  <si>
    <t>BNP 00053</t>
  </si>
  <si>
    <t>FVW168062</t>
  </si>
  <si>
    <t>FVW168085</t>
  </si>
  <si>
    <t>FVW168149</t>
  </si>
  <si>
    <t>FVW168197</t>
  </si>
  <si>
    <t>FVW168245</t>
  </si>
  <si>
    <t>FVW168287 FVW168295</t>
  </si>
  <si>
    <t>FVW168463</t>
  </si>
  <si>
    <t>FVW168378</t>
  </si>
  <si>
    <t>FVW168403</t>
  </si>
  <si>
    <t>FVW168447</t>
  </si>
  <si>
    <t>FVW168520</t>
  </si>
  <si>
    <t>FVW168550</t>
  </si>
  <si>
    <t>FVW168597</t>
  </si>
  <si>
    <t>FVW168631</t>
  </si>
  <si>
    <t>FVW168703</t>
  </si>
  <si>
    <t>FVW168734</t>
  </si>
  <si>
    <t>SGBG 136952</t>
  </si>
  <si>
    <t>BNP 00102</t>
  </si>
  <si>
    <t>SGBG 132658</t>
  </si>
  <si>
    <t>FVW167986</t>
  </si>
  <si>
    <t>FVW168032</t>
  </si>
  <si>
    <t>FVW168063</t>
  </si>
  <si>
    <t>FVW168086</t>
  </si>
  <si>
    <t>FVW168206</t>
  </si>
  <si>
    <t>FVW168198</t>
  </si>
  <si>
    <t>FVW168246</t>
  </si>
  <si>
    <t>FVW168288</t>
  </si>
  <si>
    <t>SGBG 136127</t>
  </si>
  <si>
    <t>SGBG 135335</t>
  </si>
  <si>
    <t>SGBG 137353</t>
  </si>
  <si>
    <t>SGBG 138068</t>
  </si>
  <si>
    <t>FVW168379</t>
  </si>
  <si>
    <t>FVW168404</t>
  </si>
  <si>
    <t>FVW168448</t>
  </si>
  <si>
    <t>FVW168521</t>
  </si>
  <si>
    <t>FVW168551</t>
  </si>
  <si>
    <t>FVW168598</t>
  </si>
  <si>
    <t>FVW168632</t>
  </si>
  <si>
    <t>SGBG 139537</t>
  </si>
  <si>
    <t>SGBG 140507</t>
  </si>
  <si>
    <t>SGBG 142060</t>
  </si>
  <si>
    <t>SGBG 142977</t>
  </si>
  <si>
    <t>SGBG 144813</t>
  </si>
  <si>
    <t>SGBG 145960</t>
  </si>
  <si>
    <t>FVW167723</t>
  </si>
  <si>
    <t>SGBG 127958</t>
  </si>
  <si>
    <t>FVW168350</t>
  </si>
  <si>
    <t>FVW168420</t>
  </si>
  <si>
    <t>FVW168654</t>
  </si>
  <si>
    <t>FVW168678</t>
  </si>
  <si>
    <t>FVW168686</t>
  </si>
  <si>
    <t>SGBG 127958 SGBG 134863 SGBG 141146</t>
  </si>
  <si>
    <t>FVW168797</t>
  </si>
  <si>
    <t>FVW168835</t>
  </si>
  <si>
    <t>FVW168885</t>
  </si>
  <si>
    <t>FVW168953</t>
  </si>
  <si>
    <t>FVW168986</t>
  </si>
  <si>
    <t>FVW168996</t>
  </si>
  <si>
    <t>FVW167668</t>
  </si>
  <si>
    <t>FVW167691</t>
  </si>
  <si>
    <t>FVW167767</t>
  </si>
  <si>
    <t>BNP 00014</t>
  </si>
  <si>
    <t>FVW167987</t>
  </si>
  <si>
    <t>FVW168033</t>
  </si>
  <si>
    <t>FVW168064</t>
  </si>
  <si>
    <t>FVW168087</t>
  </si>
  <si>
    <t>FVW168207</t>
  </si>
  <si>
    <t>FVW168199</t>
  </si>
  <si>
    <t>FVW168296</t>
  </si>
  <si>
    <t>FVW168290</t>
  </si>
  <si>
    <t>FVW168333</t>
  </si>
  <si>
    <t>FVW168380</t>
  </si>
  <si>
    <t>FVW168405</t>
  </si>
  <si>
    <t>FVW168449</t>
  </si>
  <si>
    <t>FVW168464</t>
  </si>
  <si>
    <t>FVW168552</t>
  </si>
  <si>
    <t>FVW168599</t>
  </si>
  <si>
    <t>FVW168633</t>
  </si>
  <si>
    <t>BNP 00028</t>
  </si>
  <si>
    <t>BNP 00032 BNP 00074</t>
  </si>
  <si>
    <t>FVW167669</t>
  </si>
  <si>
    <t>FVW167692</t>
  </si>
  <si>
    <t>FVW167768</t>
  </si>
  <si>
    <t>FVW167808</t>
  </si>
  <si>
    <t>FVW167918</t>
  </si>
  <si>
    <t>FVW168065</t>
  </si>
  <si>
    <t>FVW168088</t>
  </si>
  <si>
    <t>FVW168151</t>
  </si>
  <si>
    <t>FVW168200</t>
  </si>
  <si>
    <t>FVW168289</t>
  </si>
  <si>
    <t>FVW168334</t>
  </si>
  <si>
    <t>FVW168381</t>
  </si>
  <si>
    <t>FVW168406</t>
  </si>
  <si>
    <t>FVW168450</t>
  </si>
  <si>
    <t>FVW168522</t>
  </si>
  <si>
    <t>FVW168553</t>
  </si>
  <si>
    <t>FVW168600</t>
  </si>
  <si>
    <t>FVW168639</t>
  </si>
  <si>
    <t>BNP 00031</t>
  </si>
  <si>
    <t>BNP 00013</t>
  </si>
  <si>
    <t>BNP 00029</t>
  </si>
  <si>
    <t>FVW167670</t>
  </si>
  <si>
    <t>FVW167694 FVW167693</t>
  </si>
  <si>
    <t>FVW167714</t>
  </si>
  <si>
    <t>FVW167769</t>
  </si>
  <si>
    <t>FVW167809</t>
  </si>
  <si>
    <t>FVW167919</t>
  </si>
  <si>
    <t>FVW167988</t>
  </si>
  <si>
    <t>FVW168248</t>
  </si>
  <si>
    <t>FVW168291</t>
  </si>
  <si>
    <t>FVW168335</t>
  </si>
  <si>
    <t>FVW168382</t>
  </si>
  <si>
    <t>FVW168407</t>
  </si>
  <si>
    <t>FVW168451</t>
  </si>
  <si>
    <t>FVW168523</t>
  </si>
  <si>
    <t>FVW168554</t>
  </si>
  <si>
    <t>FVW168601</t>
  </si>
  <si>
    <t>FVW168640</t>
  </si>
  <si>
    <t>FVW168707</t>
  </si>
  <si>
    <t>FVW168737</t>
  </si>
  <si>
    <t>FVW168791</t>
  </si>
  <si>
    <t>BNP 00083</t>
  </si>
  <si>
    <t>BNP 00077</t>
  </si>
  <si>
    <t>BNP 00006</t>
  </si>
  <si>
    <t>BNP 00002</t>
  </si>
  <si>
    <t>BNP 00082 BNP 00026</t>
  </si>
  <si>
    <t>FVW167671</t>
  </si>
  <si>
    <t>FVW167743</t>
  </si>
  <si>
    <t>FVW167715</t>
  </si>
  <si>
    <t>FVW167770</t>
  </si>
  <si>
    <t>FVW167810</t>
  </si>
  <si>
    <t>FVW167920</t>
  </si>
  <si>
    <t>FVW167989</t>
  </si>
  <si>
    <t>FVW168034</t>
  </si>
  <si>
    <t>FVW168066</t>
  </si>
  <si>
    <t>FVW168089</t>
  </si>
  <si>
    <t>FVW168152</t>
  </si>
  <si>
    <t>FVW168201</t>
  </si>
  <si>
    <t>FVW168249</t>
  </si>
  <si>
    <t>FVW168292</t>
  </si>
  <si>
    <t>FVW168336</t>
  </si>
  <si>
    <t>FVW168383</t>
  </si>
  <si>
    <t>FVW168408</t>
  </si>
  <si>
    <t>FVW168456</t>
  </si>
  <si>
    <t>FVW168524</t>
  </si>
  <si>
    <t>FVW168555</t>
  </si>
  <si>
    <t>FVW168602</t>
  </si>
  <si>
    <t>FVW168641</t>
  </si>
  <si>
    <t>FVW168708</t>
  </si>
  <si>
    <t>BNP 00076</t>
  </si>
  <si>
    <t>FVW167672</t>
  </si>
  <si>
    <t>FVW167695</t>
  </si>
  <si>
    <t>FVW167716</t>
  </si>
  <si>
    <t>FVW167771</t>
  </si>
  <si>
    <t>FVW167921</t>
  </si>
  <si>
    <t>FVW168035</t>
  </si>
  <si>
    <t>FVW168067</t>
  </si>
  <si>
    <t>FVW168090</t>
  </si>
  <si>
    <t>FVW168153</t>
  </si>
  <si>
    <t>FVW168202</t>
  </si>
  <si>
    <t>FVW168250</t>
  </si>
  <si>
    <t>SGBG 134861</t>
  </si>
  <si>
    <t>FVW168068</t>
  </si>
  <si>
    <t>FVW168091</t>
  </si>
  <si>
    <t>FVW168154</t>
  </si>
  <si>
    <t>FVW168203</t>
  </si>
  <si>
    <t>FVW168293</t>
  </si>
  <si>
    <t>FVW168338</t>
  </si>
  <si>
    <t>FVW168385</t>
  </si>
  <si>
    <t>FVW168557</t>
  </si>
  <si>
    <t>FVW168604</t>
  </si>
  <si>
    <t>FVW168635</t>
  </si>
  <si>
    <t>FVW168710</t>
  </si>
  <si>
    <t>compte bloqué à cette date</t>
  </si>
  <si>
    <t>FVW167673</t>
  </si>
  <si>
    <t>FVW167696</t>
  </si>
  <si>
    <t>FVW167717</t>
  </si>
  <si>
    <t>SGBG 132057</t>
  </si>
  <si>
    <t>FVW167811</t>
  </si>
  <si>
    <t>FVW167990</t>
  </si>
  <si>
    <t>FVW168208  FVW168209</t>
  </si>
  <si>
    <t>FVW168204</t>
  </si>
  <si>
    <t>FVW168251</t>
  </si>
  <si>
    <t>SGBG 137153</t>
  </si>
  <si>
    <t>SGBG 138414</t>
  </si>
  <si>
    <t>FVW168339</t>
  </si>
  <si>
    <t>FVW168386</t>
  </si>
  <si>
    <t>SGBG 139991</t>
  </si>
  <si>
    <t>FVW168458</t>
  </si>
  <si>
    <t>FVW168527</t>
  </si>
  <si>
    <t>SGBG 142687</t>
  </si>
  <si>
    <t>SGBG 145337</t>
  </si>
  <si>
    <t>CKY SOGIP SARL</t>
  </si>
  <si>
    <t>FVW167966</t>
  </si>
  <si>
    <t>Fvw168017</t>
  </si>
  <si>
    <t>Dinguiraye Pharmacie SYLLA</t>
  </si>
  <si>
    <t>Tanene Bande Bleu</t>
  </si>
  <si>
    <t>Diawara Dinguiraye</t>
  </si>
  <si>
    <t>Kouroussa Kebe</t>
  </si>
  <si>
    <t>FVW167790</t>
  </si>
  <si>
    <t>SGBG 134662</t>
  </si>
  <si>
    <t>FVW167977</t>
  </si>
  <si>
    <t>FVW168054</t>
  </si>
  <si>
    <t>FVW168080</t>
  </si>
  <si>
    <t>FVW168142</t>
  </si>
  <si>
    <t>FVW168190</t>
  </si>
  <si>
    <t>SGBG 140554</t>
  </si>
  <si>
    <t>FVW168510</t>
  </si>
  <si>
    <t>FVW168543</t>
  </si>
  <si>
    <t>FVW168624</t>
  </si>
  <si>
    <t>FVW168695</t>
  </si>
  <si>
    <t>FVW168726</t>
  </si>
  <si>
    <t>SGBG 143467</t>
  </si>
  <si>
    <t>Réabonnement Express</t>
  </si>
  <si>
    <t>Bordereau BICIGUI 00043</t>
  </si>
  <si>
    <t>Bordereau COFINA 328400,Bordereau BICIGUI 00098</t>
  </si>
  <si>
    <t>Bordereau BICIGUI 00098</t>
  </si>
  <si>
    <t>Ordre de virement COFINA  VR/120/2015,Bordereau COFINA 330062</t>
  </si>
  <si>
    <t>Bordereau BICIGUI 00019,Bordereau COFINA 330803</t>
  </si>
  <si>
    <t>Cheque SGBG 00384151+ Relicat de 423,000 GNF sur Cheque SGBG 00384129 du 24/12/2015,Cheque COFINA 00026933</t>
  </si>
  <si>
    <t>Bordereau BICIGUI 00059</t>
  </si>
  <si>
    <t>Bordereau COFINA 333035</t>
  </si>
  <si>
    <t>Bordereau COFINA 332541/332646</t>
  </si>
  <si>
    <t>Bordereau SGBG 142515</t>
  </si>
  <si>
    <t>Bordereau COFINA 334852/ ORDRE DE VIREMENT COFINA 001933</t>
  </si>
  <si>
    <t>Bordereau COFINA 335745,Bordereau ECOBANK 2755062</t>
  </si>
  <si>
    <t>Bordereau COFINA 336362</t>
  </si>
  <si>
    <t>Ordre de virement COFINA  VR/011/2016,CHEQUE SGBG 00384154,Bordereau COFINA 337674/ ORDRE DE VIREMENT COFINA001936</t>
  </si>
  <si>
    <t>SEMAINE</t>
  </si>
  <si>
    <t>Étiquettes de lignes</t>
  </si>
  <si>
    <t>Total général</t>
  </si>
  <si>
    <t>Somme de MONTANT</t>
  </si>
  <si>
    <t>Ecart</t>
  </si>
  <si>
    <t>Somme de Ecart</t>
  </si>
  <si>
    <t>Étiquettes de colonnes</t>
  </si>
  <si>
    <t>2016</t>
  </si>
  <si>
    <t>janv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</si>
</sst>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sz val="11"/>
      <color theme="1" tint="4.9989318521683403E-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14" fontId="0" fillId="0" borderId="1" xfId="0" applyNumberFormat="1" applyBorder="1"/>
    <xf numFmtId="0" fontId="2" fillId="0" borderId="0" xfId="0" applyFont="1" applyAlignment="1">
      <alignment horizontal="center" vertical="center"/>
    </xf>
    <xf numFmtId="164" fontId="0" fillId="0" borderId="1" xfId="1" applyNumberFormat="1" applyFont="1" applyBorder="1"/>
    <xf numFmtId="164" fontId="0" fillId="0" borderId="0" xfId="1" applyNumberFormat="1" applyFont="1"/>
    <xf numFmtId="14" fontId="0" fillId="0" borderId="1" xfId="0" applyNumberFormat="1" applyBorder="1" applyAlignment="1">
      <alignment horizontal="center"/>
    </xf>
    <xf numFmtId="164" fontId="0" fillId="0" borderId="1" xfId="0" applyNumberFormat="1" applyBorder="1"/>
    <xf numFmtId="164" fontId="0" fillId="3" borderId="1" xfId="1" applyNumberFormat="1" applyFont="1" applyFill="1" applyBorder="1"/>
    <xf numFmtId="164" fontId="0" fillId="0" borderId="0" xfId="1" applyNumberFormat="1" applyFont="1" applyFill="1" applyBorder="1"/>
    <xf numFmtId="0" fontId="0" fillId="0" borderId="1" xfId="0" applyBorder="1" applyAlignment="1">
      <alignment horizontal="center" wrapText="1"/>
    </xf>
    <xf numFmtId="1" fontId="0" fillId="0" borderId="0" xfId="0" applyNumberFormat="1" applyAlignment="1">
      <alignment horizontal="left"/>
    </xf>
    <xf numFmtId="14" fontId="0" fillId="0" borderId="2" xfId="0" applyNumberFormat="1" applyBorder="1"/>
    <xf numFmtId="0" fontId="0" fillId="0" borderId="3" xfId="0" applyBorder="1"/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164" fontId="2" fillId="2" borderId="5" xfId="1" applyNumberFormat="1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14" fontId="0" fillId="0" borderId="7" xfId="0" applyNumberFormat="1" applyBorder="1"/>
    <xf numFmtId="0" fontId="0" fillId="0" borderId="8" xfId="0" applyBorder="1"/>
    <xf numFmtId="0" fontId="0" fillId="0" borderId="8" xfId="0" applyBorder="1" applyAlignment="1">
      <alignment horizontal="center"/>
    </xf>
    <xf numFmtId="164" fontId="0" fillId="0" borderId="8" xfId="1" applyNumberFormat="1" applyFont="1" applyBorder="1"/>
    <xf numFmtId="164" fontId="0" fillId="0" borderId="8" xfId="0" applyNumberFormat="1" applyBorder="1"/>
    <xf numFmtId="0" fontId="0" fillId="0" borderId="9" xfId="0" applyBorder="1"/>
    <xf numFmtId="1" fontId="3" fillId="4" borderId="5" xfId="0" applyNumberFormat="1" applyFont="1" applyFill="1" applyBorder="1" applyAlignment="1">
      <alignment horizontal="center" vertical="center"/>
    </xf>
    <xf numFmtId="1" fontId="4" fillId="4" borderId="1" xfId="0" applyNumberFormat="1" applyFont="1" applyFill="1" applyBorder="1" applyAlignment="1">
      <alignment horizontal="center"/>
    </xf>
    <xf numFmtId="1" fontId="4" fillId="4" borderId="0" xfId="0" applyNumberFormat="1" applyFont="1" applyFill="1" applyAlignment="1">
      <alignment horizontal="center"/>
    </xf>
    <xf numFmtId="0" fontId="0" fillId="0" borderId="0" xfId="0" pivotButton="1"/>
    <xf numFmtId="0" fontId="0" fillId="0" borderId="0" xfId="0" applyNumberFormat="1"/>
    <xf numFmtId="164" fontId="3" fillId="4" borderId="5" xfId="1" applyNumberFormat="1" applyFont="1" applyFill="1" applyBorder="1" applyAlignment="1">
      <alignment horizontal="center" vertical="center"/>
    </xf>
    <xf numFmtId="164" fontId="4" fillId="4" borderId="1" xfId="1" applyNumberFormat="1" applyFont="1" applyFill="1" applyBorder="1"/>
    <xf numFmtId="164" fontId="4" fillId="4" borderId="0" xfId="1" applyNumberFormat="1" applyFont="1" applyFill="1" applyBorder="1"/>
    <xf numFmtId="164" fontId="4" fillId="4" borderId="0" xfId="1" applyNumberFormat="1" applyFont="1" applyFill="1"/>
    <xf numFmtId="0" fontId="0" fillId="0" borderId="0" xfId="0" applyAlignment="1">
      <alignment horizontal="left"/>
    </xf>
    <xf numFmtId="14" fontId="0" fillId="0" borderId="0" xfId="0" applyNumberFormat="1"/>
  </cellXfs>
  <cellStyles count="2">
    <cellStyle name="Milliers" xfId="1" builtinId="3"/>
    <cellStyle name="Normal" xfId="0" builtinId="0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164" formatCode="_-* #,##0\ _€_-;\-* #,##0\ _€_-;_-* &quot;-&quot;??\ _€_-;_-@_-"/>
      <fill>
        <patternFill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64" formatCode="_-* #,##0\ _€_-;\-* #,##0\ _€_-;_-* &quot;-&quot;??\ _€_-;_-@_-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_€_-;\-* #,##0\ _€_-;_-* &quot;-&quot;??\ _€_-;_-@_-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_€_-;\-* #,##0\ _€_-;_-* &quot;-&quot;??\ _€_-;_-@_-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1" formatCode="0"/>
      <fill>
        <patternFill>
          <fgColor indexed="64"/>
          <bgColor rgb="FFFFFF00"/>
        </patternFill>
      </fill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3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Medium9"/>
  <colors>
    <mruColors>
      <color rgb="FF00FF00"/>
      <color rgb="FFFF99FF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445.690066550924" createdVersion="5" refreshedVersion="5" minRefreshableVersion="3" recordCount="2108">
  <cacheSource type="worksheet">
    <worksheetSource name="Tableau1"/>
  </cacheSource>
  <cacheFields count="11">
    <cacheField name="DATE" numFmtId="14">
      <sharedItems containsSemiMixedTypes="0" containsNonDate="0" containsDate="1" containsString="0" minDate="2016-01-01T00:00:00" maxDate="2016-02-01T00:00:00" count="31">
        <d v="2016-01-01T00:00:00"/>
        <d v="2016-01-02T00:00:00"/>
        <d v="2016-01-03T00:00:00"/>
        <d v="2016-01-04T00:00:00"/>
        <d v="2016-01-05T00:00:00"/>
        <d v="2016-01-06T00:00:00"/>
        <d v="2016-01-07T00:00:00"/>
        <d v="2016-01-08T00:00:00"/>
        <d v="2016-01-09T00:00:00"/>
        <d v="2016-01-10T00:00:00"/>
        <d v="2016-01-11T00:00:00"/>
        <d v="2016-01-12T00:00:00"/>
        <d v="2016-01-13T00:00:00"/>
        <d v="2016-01-14T00:00:00"/>
        <d v="2016-01-15T00:00:00"/>
        <d v="2016-01-16T00:00:00"/>
        <d v="2016-01-17T00:00:00"/>
        <d v="2016-01-18T00:00:00"/>
        <d v="2016-01-19T00:00:00"/>
        <d v="2016-01-20T00:00:00"/>
        <d v="2016-01-21T00:00:00"/>
        <d v="2016-01-22T00:00:00"/>
        <d v="2016-01-23T00:00:00"/>
        <d v="2016-01-24T00:00:00"/>
        <d v="2016-01-25T00:00:00"/>
        <d v="2016-01-26T00:00:00"/>
        <d v="2016-01-27T00:00:00"/>
        <d v="2016-01-28T00:00:00"/>
        <d v="2016-01-29T00:00:00"/>
        <d v="2016-01-30T00:00:00"/>
        <d v="2016-01-31T00:00:00"/>
      </sharedItems>
      <fieldGroup par="10" base="0">
        <rangePr groupBy="months" startDate="2016-01-01T00:00:00" endDate="2016-02-01T00:00:00"/>
        <groupItems count="14">
          <s v="&lt;01/01/2016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2/2016"/>
        </groupItems>
      </fieldGroup>
    </cacheField>
    <cacheField name="SEMAINE" numFmtId="1">
      <sharedItems containsSemiMixedTypes="0" containsString="0" containsNumber="1" containsInteger="1" minValue="1" maxValue="53" count="5">
        <n v="53"/>
        <n v="1"/>
        <n v="2"/>
        <n v="3"/>
        <n v="4"/>
      </sharedItems>
    </cacheField>
    <cacheField name="AGENCE/DISTRIBUTEUR" numFmtId="0">
      <sharedItems count="68">
        <s v="Banankörö sabou star"/>
        <s v="Boke hady "/>
        <s v="Boke VAD"/>
        <s v="CKY Abass distribution"/>
        <s v="Agence Boussoura"/>
        <s v="Agence Enco 5"/>
        <s v="Agence Lambanyi"/>
        <s v="Agence manquepas"/>
        <s v="Agence sonfonia"/>
        <s v="Agence taouyah"/>
        <s v="Agence Tombolia"/>
        <s v="Boutique conteneur"/>
        <s v="CKY Dial business"/>
        <s v="CKY Dindy et freres"/>
        <s v="CKY enipra Bachir"/>
        <s v="CKY Ibrahim distribution"/>
        <s v="CKY Ibrahima Kalil Distribution"/>
        <s v="CKY karim distribution"/>
        <s v="CKY Sis sarl"/>
        <s v="CKY VAD 1"/>
        <s v="CKY VAD 2"/>
        <s v="Coyah IDL Distribution"/>
        <s v="Coyah Sintacom"/>
        <s v="Djecke tahirou"/>
        <s v="Dubreka Camara"/>
        <s v="Forecariah Telemele"/>
        <s v="Fria Balde"/>
        <s v="Gueckedou Diallo"/>
        <s v="Gueckedou Moussa distribution"/>
        <s v="Kamsar kakande"/>
        <s v="Agence kabada Kankan"/>
        <s v="Kankan Mouz-b"/>
        <s v="Kankan VAD"/>
        <s v="Kindia VAD"/>
        <s v="Kindia Super electronique"/>
        <s v="CKY SOGIP SARL"/>
        <s v="Kinida Welcome"/>
        <s v="Kissidougou Kissifaramayah"/>
        <s v="Labé Daaka"/>
        <s v="Labé parayah"/>
        <s v="Labé pounthioun"/>
        <s v="Lero banfa"/>
        <s v="Macenta Soumaoro"/>
        <s v="Mamou AB et Fils"/>
        <s v="Agence Mamou"/>
        <s v="Mandiana Salam"/>
        <s v="Agence N'zerekoré"/>
        <s v="N'zerekoré Barry et freres"/>
        <s v="N'zerekoré centre commercial"/>
        <s v="N'zerekoré Kaba distribution"/>
        <s v="N'zerekoré Sabou express"/>
        <s v="N'zerekoré VAD"/>
        <s v="Pita hermakönö"/>
        <s v="Agence Siguiri"/>
        <s v="Siguiri bembeta"/>
        <s v="Siguiri Dida"/>
        <s v="Siguiri Keita"/>
        <s v="Siguiri la colline"/>
        <s v="Siguiri Rougeau"/>
        <s v="Sinko BtM boutique"/>
        <s v="Réabonnement Express"/>
        <s v="Dinguiraye Pharmacie SYLLA"/>
        <s v="Tanene Bande Bleu"/>
        <s v="Diawara Dinguiraye"/>
        <s v="Kouroussa Kebe"/>
        <s v="Telemele Barry distribution"/>
        <s v="Kissidougou VAD"/>
        <s v="CKY Weego Sat moulaye"/>
      </sharedItems>
    </cacheField>
    <cacheField name="N° FACTURE" numFmtId="0">
      <sharedItems containsBlank="1"/>
    </cacheField>
    <cacheField name="MONTANT" numFmtId="164">
      <sharedItems containsSemiMixedTypes="0" containsString="0" containsNumber="1" containsInteger="1" minValue="0" maxValue="95300000"/>
    </cacheField>
    <cacheField name="ENCAISSEMENTS" numFmtId="164">
      <sharedItems containsString="0" containsBlank="1" containsNumber="1" containsInteger="1" minValue="0" maxValue="95300000"/>
    </cacheField>
    <cacheField name="Ecart" numFmtId="164">
      <sharedItems containsSemiMixedTypes="0" containsString="0" containsNumber="1" containsInteger="1" minValue="-22236500" maxValue="31310000"/>
    </cacheField>
    <cacheField name="JUSTIFICATIFS" numFmtId="0">
      <sharedItems containsBlank="1"/>
    </cacheField>
    <cacheField name="SOLDE" numFmtId="164">
      <sharedItems containsSemiMixedTypes="0" containsString="0" containsNumber="1" containsInteger="1" minValue="-26805169" maxValue="32250000"/>
    </cacheField>
    <cacheField name="OBSERVATIONS" numFmtId="0">
      <sharedItems containsBlank="1"/>
    </cacheField>
    <cacheField name="Années" numFmtId="0" databaseField="0">
      <fieldGroup base="0">
        <rangePr groupBy="years" startDate="2016-01-01T00:00:00" endDate="2016-02-01T00:00:00"/>
        <groupItems count="3">
          <s v="&lt;01/01/2016"/>
          <s v="2016"/>
          <s v="&gt;01/02/201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108">
  <r>
    <x v="0"/>
    <x v="0"/>
    <x v="0"/>
    <m/>
    <n v="0"/>
    <n v="0"/>
    <n v="0"/>
    <m/>
    <n v="0"/>
    <m/>
  </r>
  <r>
    <x v="0"/>
    <x v="0"/>
    <x v="1"/>
    <m/>
    <n v="0"/>
    <n v="0"/>
    <n v="0"/>
    <m/>
    <n v="0"/>
    <m/>
  </r>
  <r>
    <x v="0"/>
    <x v="0"/>
    <x v="2"/>
    <m/>
    <n v="0"/>
    <n v="0"/>
    <n v="0"/>
    <m/>
    <n v="0"/>
    <m/>
  </r>
  <r>
    <x v="0"/>
    <x v="0"/>
    <x v="3"/>
    <s v="FW167649"/>
    <n v="270500"/>
    <n v="0"/>
    <n v="270500"/>
    <m/>
    <n v="270500"/>
    <m/>
  </r>
  <r>
    <x v="0"/>
    <x v="0"/>
    <x v="4"/>
    <m/>
    <n v="0"/>
    <n v="0"/>
    <n v="0"/>
    <m/>
    <n v="0"/>
    <m/>
  </r>
  <r>
    <x v="0"/>
    <x v="0"/>
    <x v="5"/>
    <m/>
    <n v="0"/>
    <n v="0"/>
    <n v="0"/>
    <m/>
    <n v="0"/>
    <m/>
  </r>
  <r>
    <x v="0"/>
    <x v="0"/>
    <x v="6"/>
    <m/>
    <n v="0"/>
    <n v="0"/>
    <n v="0"/>
    <m/>
    <n v="0"/>
    <m/>
  </r>
  <r>
    <x v="0"/>
    <x v="0"/>
    <x v="7"/>
    <m/>
    <n v="0"/>
    <n v="0"/>
    <n v="0"/>
    <m/>
    <n v="0"/>
    <m/>
  </r>
  <r>
    <x v="0"/>
    <x v="0"/>
    <x v="8"/>
    <m/>
    <n v="0"/>
    <n v="0"/>
    <n v="0"/>
    <m/>
    <n v="0"/>
    <m/>
  </r>
  <r>
    <x v="0"/>
    <x v="0"/>
    <x v="9"/>
    <m/>
    <n v="0"/>
    <n v="0"/>
    <n v="0"/>
    <m/>
    <n v="0"/>
    <m/>
  </r>
  <r>
    <x v="0"/>
    <x v="0"/>
    <x v="10"/>
    <m/>
    <n v="0"/>
    <n v="0"/>
    <n v="0"/>
    <m/>
    <n v="0"/>
    <m/>
  </r>
  <r>
    <x v="0"/>
    <x v="0"/>
    <x v="11"/>
    <m/>
    <n v="0"/>
    <n v="0"/>
    <n v="0"/>
    <m/>
    <n v="0"/>
    <m/>
  </r>
  <r>
    <x v="0"/>
    <x v="0"/>
    <x v="12"/>
    <m/>
    <n v="0"/>
    <n v="0"/>
    <n v="0"/>
    <m/>
    <n v="0"/>
    <m/>
  </r>
  <r>
    <x v="0"/>
    <x v="0"/>
    <x v="13"/>
    <s v="FVW167651"/>
    <n v="309000"/>
    <n v="0"/>
    <n v="309000"/>
    <m/>
    <n v="309000"/>
    <m/>
  </r>
  <r>
    <x v="0"/>
    <x v="0"/>
    <x v="14"/>
    <s v="FVW167652"/>
    <n v="1730000"/>
    <n v="0"/>
    <n v="1730000"/>
    <m/>
    <n v="1730000"/>
    <m/>
  </r>
  <r>
    <x v="0"/>
    <x v="0"/>
    <x v="15"/>
    <m/>
    <n v="0"/>
    <n v="0"/>
    <n v="0"/>
    <m/>
    <n v="0"/>
    <m/>
  </r>
  <r>
    <x v="0"/>
    <x v="0"/>
    <x v="16"/>
    <m/>
    <n v="0"/>
    <n v="0"/>
    <n v="0"/>
    <m/>
    <n v="0"/>
    <m/>
  </r>
  <r>
    <x v="0"/>
    <x v="0"/>
    <x v="17"/>
    <s v="FVW167653"/>
    <n v="1696000"/>
    <n v="0"/>
    <n v="1696000"/>
    <m/>
    <n v="1696000"/>
    <m/>
  </r>
  <r>
    <x v="0"/>
    <x v="0"/>
    <x v="18"/>
    <s v="FVW167654"/>
    <n v="425000"/>
    <n v="0"/>
    <n v="425000"/>
    <m/>
    <n v="425000"/>
    <m/>
  </r>
  <r>
    <x v="0"/>
    <x v="0"/>
    <x v="19"/>
    <s v="FVW167618"/>
    <n v="232000"/>
    <n v="0"/>
    <n v="232000"/>
    <m/>
    <n v="232000"/>
    <m/>
  </r>
  <r>
    <x v="0"/>
    <x v="0"/>
    <x v="20"/>
    <s v="FVW167620"/>
    <n v="580000"/>
    <n v="0"/>
    <n v="580000"/>
    <m/>
    <n v="580000"/>
    <m/>
  </r>
  <r>
    <x v="0"/>
    <x v="0"/>
    <x v="21"/>
    <s v="FVW167655"/>
    <n v="773000"/>
    <n v="0"/>
    <n v="773000"/>
    <m/>
    <n v="773000"/>
    <m/>
  </r>
  <r>
    <x v="0"/>
    <x v="0"/>
    <x v="22"/>
    <m/>
    <n v="0"/>
    <n v="0"/>
    <n v="0"/>
    <m/>
    <n v="0"/>
    <m/>
  </r>
  <r>
    <x v="0"/>
    <x v="0"/>
    <x v="23"/>
    <m/>
    <n v="0"/>
    <n v="0"/>
    <n v="0"/>
    <m/>
    <n v="0"/>
    <m/>
  </r>
  <r>
    <x v="0"/>
    <x v="0"/>
    <x v="24"/>
    <s v="FVW167782"/>
    <n v="309500"/>
    <n v="0"/>
    <n v="309500"/>
    <m/>
    <n v="309500"/>
    <m/>
  </r>
  <r>
    <x v="0"/>
    <x v="0"/>
    <x v="25"/>
    <s v="FVW167656"/>
    <n v="1040000"/>
    <n v="0"/>
    <n v="1040000"/>
    <m/>
    <n v="1040000"/>
    <m/>
  </r>
  <r>
    <x v="0"/>
    <x v="0"/>
    <x v="26"/>
    <s v="FVW167657"/>
    <n v="232000"/>
    <n v="0"/>
    <n v="232000"/>
    <m/>
    <n v="232000"/>
    <m/>
  </r>
  <r>
    <x v="0"/>
    <x v="0"/>
    <x v="27"/>
    <s v="FVW167658"/>
    <n v="387000"/>
    <n v="0"/>
    <n v="387000"/>
    <m/>
    <n v="387000"/>
    <m/>
  </r>
  <r>
    <x v="0"/>
    <x v="0"/>
    <x v="28"/>
    <m/>
    <n v="0"/>
    <n v="0"/>
    <n v="0"/>
    <m/>
    <n v="0"/>
    <m/>
  </r>
  <r>
    <x v="0"/>
    <x v="0"/>
    <x v="29"/>
    <s v="FVW167659"/>
    <n v="2203500"/>
    <n v="0"/>
    <n v="2203500"/>
    <m/>
    <n v="2203500"/>
    <m/>
  </r>
  <r>
    <x v="0"/>
    <x v="0"/>
    <x v="30"/>
    <m/>
    <n v="0"/>
    <n v="0"/>
    <n v="0"/>
    <m/>
    <n v="0"/>
    <m/>
  </r>
  <r>
    <x v="0"/>
    <x v="0"/>
    <x v="31"/>
    <s v="FVW167660"/>
    <n v="618000"/>
    <n v="0"/>
    <n v="618000"/>
    <m/>
    <n v="618000"/>
    <m/>
  </r>
  <r>
    <x v="0"/>
    <x v="0"/>
    <x v="32"/>
    <s v="FVW167623"/>
    <n v="232500"/>
    <n v="0"/>
    <n v="232500"/>
    <m/>
    <n v="232500"/>
    <m/>
  </r>
  <r>
    <x v="0"/>
    <x v="0"/>
    <x v="33"/>
    <m/>
    <n v="0"/>
    <n v="0"/>
    <n v="0"/>
    <m/>
    <n v="0"/>
    <m/>
  </r>
  <r>
    <x v="0"/>
    <x v="0"/>
    <x v="34"/>
    <s v="FVW167661"/>
    <n v="575500"/>
    <n v="0"/>
    <n v="575500"/>
    <m/>
    <n v="575500"/>
    <m/>
  </r>
  <r>
    <x v="0"/>
    <x v="0"/>
    <x v="35"/>
    <m/>
    <n v="0"/>
    <n v="0"/>
    <n v="0"/>
    <m/>
    <n v="0"/>
    <m/>
  </r>
  <r>
    <x v="0"/>
    <x v="0"/>
    <x v="36"/>
    <s v="FVW167662"/>
    <n v="966500"/>
    <n v="0"/>
    <n v="966500"/>
    <m/>
    <n v="966500"/>
    <m/>
  </r>
  <r>
    <x v="0"/>
    <x v="0"/>
    <x v="37"/>
    <m/>
    <n v="0"/>
    <n v="0"/>
    <n v="0"/>
    <m/>
    <n v="0"/>
    <m/>
  </r>
  <r>
    <x v="0"/>
    <x v="0"/>
    <x v="38"/>
    <s v="FVW167663"/>
    <n v="232000"/>
    <n v="0"/>
    <n v="232000"/>
    <m/>
    <n v="232000"/>
    <m/>
  </r>
  <r>
    <x v="0"/>
    <x v="0"/>
    <x v="39"/>
    <m/>
    <n v="0"/>
    <n v="0"/>
    <n v="0"/>
    <m/>
    <n v="0"/>
    <m/>
  </r>
  <r>
    <x v="0"/>
    <x v="0"/>
    <x v="40"/>
    <m/>
    <n v="0"/>
    <n v="0"/>
    <n v="0"/>
    <m/>
    <n v="0"/>
    <m/>
  </r>
  <r>
    <x v="0"/>
    <x v="0"/>
    <x v="41"/>
    <s v="FVW167664"/>
    <n v="154500"/>
    <n v="0"/>
    <n v="154500"/>
    <m/>
    <n v="154500"/>
    <m/>
  </r>
  <r>
    <x v="0"/>
    <x v="0"/>
    <x v="42"/>
    <m/>
    <n v="0"/>
    <n v="0"/>
    <n v="0"/>
    <m/>
    <n v="0"/>
    <m/>
  </r>
  <r>
    <x v="0"/>
    <x v="0"/>
    <x v="43"/>
    <m/>
    <n v="0"/>
    <n v="0"/>
    <n v="0"/>
    <m/>
    <n v="0"/>
    <m/>
  </r>
  <r>
    <x v="0"/>
    <x v="0"/>
    <x v="44"/>
    <m/>
    <n v="0"/>
    <n v="0"/>
    <n v="0"/>
    <m/>
    <n v="0"/>
    <m/>
  </r>
  <r>
    <x v="0"/>
    <x v="0"/>
    <x v="45"/>
    <s v="FVW167665"/>
    <n v="1391500"/>
    <n v="0"/>
    <n v="1391500"/>
    <m/>
    <n v="1391500"/>
    <m/>
  </r>
  <r>
    <x v="0"/>
    <x v="0"/>
    <x v="46"/>
    <m/>
    <n v="560000"/>
    <n v="0"/>
    <n v="560000"/>
    <m/>
    <n v="560000"/>
    <m/>
  </r>
  <r>
    <x v="0"/>
    <x v="0"/>
    <x v="47"/>
    <m/>
    <n v="0"/>
    <n v="0"/>
    <n v="0"/>
    <m/>
    <n v="0"/>
    <m/>
  </r>
  <r>
    <x v="0"/>
    <x v="0"/>
    <x v="48"/>
    <s v="FVW167666"/>
    <n v="348000"/>
    <n v="0"/>
    <n v="348000"/>
    <m/>
    <n v="348000"/>
    <m/>
  </r>
  <r>
    <x v="0"/>
    <x v="0"/>
    <x v="49"/>
    <s v="FVW167667"/>
    <n v="1416500"/>
    <n v="0"/>
    <n v="1416500"/>
    <m/>
    <n v="1416500"/>
    <m/>
  </r>
  <r>
    <x v="0"/>
    <x v="0"/>
    <x v="50"/>
    <m/>
    <n v="0"/>
    <n v="0"/>
    <n v="0"/>
    <m/>
    <n v="0"/>
    <m/>
  </r>
  <r>
    <x v="0"/>
    <x v="0"/>
    <x v="51"/>
    <m/>
    <n v="0"/>
    <n v="0"/>
    <n v="0"/>
    <m/>
    <n v="0"/>
    <m/>
  </r>
  <r>
    <x v="0"/>
    <x v="0"/>
    <x v="52"/>
    <m/>
    <n v="0"/>
    <n v="0"/>
    <n v="0"/>
    <m/>
    <n v="0"/>
    <m/>
  </r>
  <r>
    <x v="0"/>
    <x v="0"/>
    <x v="53"/>
    <m/>
    <n v="710000"/>
    <n v="0"/>
    <n v="710000"/>
    <m/>
    <n v="710000"/>
    <m/>
  </r>
  <r>
    <x v="0"/>
    <x v="0"/>
    <x v="54"/>
    <s v="FVW167668"/>
    <n v="77500"/>
    <n v="0"/>
    <n v="77500"/>
    <m/>
    <n v="77500"/>
    <m/>
  </r>
  <r>
    <x v="0"/>
    <x v="0"/>
    <x v="55"/>
    <s v="FVW167669"/>
    <n v="1469500"/>
    <n v="0"/>
    <n v="1469500"/>
    <m/>
    <n v="1469500"/>
    <m/>
  </r>
  <r>
    <x v="0"/>
    <x v="0"/>
    <x v="56"/>
    <s v="FVW167670"/>
    <n v="3054500"/>
    <n v="0"/>
    <n v="3054500"/>
    <m/>
    <n v="3054500"/>
    <m/>
  </r>
  <r>
    <x v="0"/>
    <x v="0"/>
    <x v="57"/>
    <s v="FVW167671"/>
    <n v="1779500"/>
    <n v="0"/>
    <n v="1779500"/>
    <m/>
    <n v="1779500"/>
    <m/>
  </r>
  <r>
    <x v="0"/>
    <x v="0"/>
    <x v="58"/>
    <s v="FVW167672"/>
    <n v="232000"/>
    <n v="0"/>
    <n v="232000"/>
    <m/>
    <n v="232000"/>
    <m/>
  </r>
  <r>
    <x v="0"/>
    <x v="0"/>
    <x v="59"/>
    <m/>
    <n v="0"/>
    <n v="0"/>
    <n v="0"/>
    <m/>
    <n v="0"/>
    <m/>
  </r>
  <r>
    <x v="0"/>
    <x v="0"/>
    <x v="60"/>
    <m/>
    <n v="0"/>
    <n v="0"/>
    <n v="0"/>
    <m/>
    <n v="0"/>
    <m/>
  </r>
  <r>
    <x v="0"/>
    <x v="0"/>
    <x v="61"/>
    <m/>
    <n v="0"/>
    <n v="0"/>
    <n v="0"/>
    <m/>
    <n v="0"/>
    <m/>
  </r>
  <r>
    <x v="0"/>
    <x v="0"/>
    <x v="62"/>
    <m/>
    <n v="0"/>
    <n v="0"/>
    <n v="0"/>
    <m/>
    <n v="0"/>
    <m/>
  </r>
  <r>
    <x v="0"/>
    <x v="0"/>
    <x v="63"/>
    <m/>
    <n v="0"/>
    <n v="0"/>
    <n v="0"/>
    <m/>
    <n v="0"/>
    <m/>
  </r>
  <r>
    <x v="0"/>
    <x v="0"/>
    <x v="64"/>
    <m/>
    <n v="0"/>
    <n v="0"/>
    <n v="0"/>
    <m/>
    <n v="0"/>
    <m/>
  </r>
  <r>
    <x v="0"/>
    <x v="0"/>
    <x v="65"/>
    <s v="FVW167673"/>
    <n v="77500"/>
    <n v="0"/>
    <n v="77500"/>
    <m/>
    <n v="77500"/>
    <m/>
  </r>
  <r>
    <x v="0"/>
    <x v="0"/>
    <x v="66"/>
    <s v="FVW167638"/>
    <n v="77500"/>
    <n v="0"/>
    <n v="77500"/>
    <m/>
    <n v="77500"/>
    <m/>
  </r>
  <r>
    <x v="0"/>
    <x v="0"/>
    <x v="67"/>
    <m/>
    <n v="1920000"/>
    <n v="0"/>
    <n v="1920000"/>
    <m/>
    <n v="1920000"/>
    <m/>
  </r>
  <r>
    <x v="1"/>
    <x v="0"/>
    <x v="0"/>
    <m/>
    <n v="0"/>
    <n v="0"/>
    <n v="0"/>
    <m/>
    <n v="0"/>
    <m/>
  </r>
  <r>
    <x v="1"/>
    <x v="0"/>
    <x v="1"/>
    <m/>
    <n v="0"/>
    <n v="0"/>
    <n v="0"/>
    <m/>
    <n v="0"/>
    <m/>
  </r>
  <r>
    <x v="1"/>
    <x v="0"/>
    <x v="2"/>
    <m/>
    <n v="0"/>
    <n v="0"/>
    <n v="0"/>
    <m/>
    <n v="0"/>
    <m/>
  </r>
  <r>
    <x v="1"/>
    <x v="0"/>
    <x v="3"/>
    <m/>
    <n v="10282500"/>
    <n v="0"/>
    <n v="10282500"/>
    <m/>
    <n v="10553000"/>
    <m/>
  </r>
  <r>
    <x v="1"/>
    <x v="0"/>
    <x v="4"/>
    <m/>
    <n v="0"/>
    <n v="0"/>
    <n v="0"/>
    <m/>
    <n v="0"/>
    <m/>
  </r>
  <r>
    <x v="1"/>
    <x v="0"/>
    <x v="5"/>
    <m/>
    <n v="320000"/>
    <n v="0"/>
    <n v="320000"/>
    <m/>
    <n v="320000"/>
    <m/>
  </r>
  <r>
    <x v="1"/>
    <x v="0"/>
    <x v="6"/>
    <m/>
    <n v="0"/>
    <n v="0"/>
    <n v="0"/>
    <m/>
    <n v="0"/>
    <m/>
  </r>
  <r>
    <x v="1"/>
    <x v="0"/>
    <x v="7"/>
    <m/>
    <n v="0"/>
    <n v="0"/>
    <n v="0"/>
    <m/>
    <n v="0"/>
    <m/>
  </r>
  <r>
    <x v="1"/>
    <x v="0"/>
    <x v="8"/>
    <m/>
    <n v="2845000"/>
    <n v="0"/>
    <n v="2845000"/>
    <m/>
    <n v="2845000"/>
    <m/>
  </r>
  <r>
    <x v="1"/>
    <x v="0"/>
    <x v="9"/>
    <m/>
    <n v="0"/>
    <n v="0"/>
    <n v="0"/>
    <m/>
    <n v="0"/>
    <m/>
  </r>
  <r>
    <x v="1"/>
    <x v="0"/>
    <x v="10"/>
    <m/>
    <n v="3760000"/>
    <n v="0"/>
    <n v="3760000"/>
    <m/>
    <n v="3760000"/>
    <m/>
  </r>
  <r>
    <x v="1"/>
    <x v="0"/>
    <x v="11"/>
    <m/>
    <n v="3680000"/>
    <n v="0"/>
    <n v="3680000"/>
    <m/>
    <n v="3680000"/>
    <m/>
  </r>
  <r>
    <x v="1"/>
    <x v="0"/>
    <x v="12"/>
    <m/>
    <n v="0"/>
    <n v="0"/>
    <n v="0"/>
    <m/>
    <n v="0"/>
    <m/>
  </r>
  <r>
    <x v="1"/>
    <x v="0"/>
    <x v="13"/>
    <m/>
    <n v="2164500"/>
    <n v="0"/>
    <n v="2164500"/>
    <m/>
    <n v="2473500"/>
    <m/>
  </r>
  <r>
    <x v="1"/>
    <x v="0"/>
    <x v="14"/>
    <m/>
    <n v="0"/>
    <n v="0"/>
    <n v="0"/>
    <m/>
    <n v="1730000"/>
    <m/>
  </r>
  <r>
    <x v="1"/>
    <x v="0"/>
    <x v="15"/>
    <m/>
    <n v="6444500"/>
    <n v="0"/>
    <n v="6444500"/>
    <m/>
    <n v="6444500"/>
    <m/>
  </r>
  <r>
    <x v="1"/>
    <x v="0"/>
    <x v="16"/>
    <m/>
    <n v="0"/>
    <n v="0"/>
    <n v="0"/>
    <m/>
    <n v="0"/>
    <m/>
  </r>
  <r>
    <x v="1"/>
    <x v="0"/>
    <x v="17"/>
    <m/>
    <n v="2319000"/>
    <n v="0"/>
    <n v="2319000"/>
    <m/>
    <n v="4015000"/>
    <m/>
  </r>
  <r>
    <x v="1"/>
    <x v="0"/>
    <x v="18"/>
    <m/>
    <n v="0"/>
    <n v="0"/>
    <n v="0"/>
    <m/>
    <n v="425000"/>
    <m/>
  </r>
  <r>
    <x v="1"/>
    <x v="0"/>
    <x v="19"/>
    <m/>
    <n v="0"/>
    <n v="232000"/>
    <n v="-232000"/>
    <s v="SGBG 135977"/>
    <n v="0"/>
    <m/>
  </r>
  <r>
    <x v="1"/>
    <x v="0"/>
    <x v="20"/>
    <m/>
    <n v="0"/>
    <n v="580000"/>
    <n v="-580000"/>
    <s v="BNP 00043"/>
    <n v="0"/>
    <m/>
  </r>
  <r>
    <x v="1"/>
    <x v="0"/>
    <x v="21"/>
    <m/>
    <n v="0"/>
    <n v="0"/>
    <n v="0"/>
    <m/>
    <n v="773000"/>
    <m/>
  </r>
  <r>
    <x v="1"/>
    <x v="0"/>
    <x v="22"/>
    <m/>
    <n v="266000"/>
    <n v="0"/>
    <n v="266000"/>
    <m/>
    <n v="266000"/>
    <m/>
  </r>
  <r>
    <x v="1"/>
    <x v="0"/>
    <x v="23"/>
    <m/>
    <n v="0"/>
    <n v="0"/>
    <n v="0"/>
    <m/>
    <n v="0"/>
    <m/>
  </r>
  <r>
    <x v="1"/>
    <x v="0"/>
    <x v="24"/>
    <m/>
    <n v="0"/>
    <n v="0"/>
    <n v="0"/>
    <m/>
    <n v="309500"/>
    <m/>
  </r>
  <r>
    <x v="1"/>
    <x v="0"/>
    <x v="25"/>
    <m/>
    <n v="0"/>
    <n v="0"/>
    <n v="0"/>
    <m/>
    <n v="1040000"/>
    <m/>
  </r>
  <r>
    <x v="1"/>
    <x v="0"/>
    <x v="26"/>
    <m/>
    <n v="77500"/>
    <n v="0"/>
    <n v="77500"/>
    <m/>
    <n v="309500"/>
    <m/>
  </r>
  <r>
    <x v="1"/>
    <x v="0"/>
    <x v="27"/>
    <m/>
    <n v="232000"/>
    <n v="0"/>
    <n v="232000"/>
    <m/>
    <n v="619000"/>
    <m/>
  </r>
  <r>
    <x v="1"/>
    <x v="0"/>
    <x v="28"/>
    <m/>
    <n v="0"/>
    <n v="0"/>
    <n v="0"/>
    <m/>
    <n v="0"/>
    <m/>
  </r>
  <r>
    <x v="1"/>
    <x v="0"/>
    <x v="29"/>
    <s v="FVW167681"/>
    <n v="1816000"/>
    <n v="0"/>
    <n v="1816000"/>
    <m/>
    <n v="4019500"/>
    <m/>
  </r>
  <r>
    <x v="1"/>
    <x v="0"/>
    <x v="30"/>
    <m/>
    <n v="0"/>
    <n v="0"/>
    <n v="0"/>
    <m/>
    <n v="0"/>
    <m/>
  </r>
  <r>
    <x v="1"/>
    <x v="0"/>
    <x v="31"/>
    <s v="FVW167682"/>
    <n v="464000"/>
    <n v="0"/>
    <n v="464000"/>
    <m/>
    <n v="1082000"/>
    <m/>
  </r>
  <r>
    <x v="1"/>
    <x v="0"/>
    <x v="32"/>
    <s v="FVW167718"/>
    <n v="696000"/>
    <n v="232500"/>
    <n v="463500"/>
    <s v="BNP 00048"/>
    <n v="696000"/>
    <m/>
  </r>
  <r>
    <x v="1"/>
    <x v="0"/>
    <x v="33"/>
    <m/>
    <n v="0"/>
    <n v="0"/>
    <n v="0"/>
    <m/>
    <n v="0"/>
    <m/>
  </r>
  <r>
    <x v="1"/>
    <x v="0"/>
    <x v="34"/>
    <s v="FVW167683"/>
    <n v="387500"/>
    <n v="0"/>
    <n v="387500"/>
    <m/>
    <n v="963000"/>
    <m/>
  </r>
  <r>
    <x v="1"/>
    <x v="0"/>
    <x v="35"/>
    <m/>
    <n v="0"/>
    <n v="0"/>
    <n v="0"/>
    <m/>
    <n v="0"/>
    <m/>
  </r>
  <r>
    <x v="1"/>
    <x v="0"/>
    <x v="36"/>
    <s v="FVW167684"/>
    <n v="348000"/>
    <n v="0"/>
    <n v="348000"/>
    <m/>
    <n v="1314500"/>
    <m/>
  </r>
  <r>
    <x v="1"/>
    <x v="0"/>
    <x v="37"/>
    <m/>
    <n v="0"/>
    <n v="0"/>
    <n v="0"/>
    <m/>
    <n v="0"/>
    <m/>
  </r>
  <r>
    <x v="1"/>
    <x v="0"/>
    <x v="38"/>
    <s v="FVW167685"/>
    <n v="270500"/>
    <n v="0"/>
    <n v="270500"/>
    <m/>
    <n v="502500"/>
    <m/>
  </r>
  <r>
    <x v="1"/>
    <x v="0"/>
    <x v="39"/>
    <s v="FVW167686"/>
    <n v="695500"/>
    <n v="0"/>
    <n v="695500"/>
    <m/>
    <n v="695500"/>
    <m/>
  </r>
  <r>
    <x v="1"/>
    <x v="0"/>
    <x v="40"/>
    <m/>
    <n v="0"/>
    <n v="0"/>
    <n v="0"/>
    <m/>
    <n v="0"/>
    <m/>
  </r>
  <r>
    <x v="1"/>
    <x v="0"/>
    <x v="41"/>
    <s v="FVW167687"/>
    <n v="928000"/>
    <n v="0"/>
    <n v="928000"/>
    <m/>
    <n v="1082500"/>
    <m/>
  </r>
  <r>
    <x v="1"/>
    <x v="0"/>
    <x v="42"/>
    <s v="FVW167688"/>
    <n v="2241000"/>
    <n v="0"/>
    <n v="2241000"/>
    <m/>
    <n v="2241000"/>
    <m/>
  </r>
  <r>
    <x v="1"/>
    <x v="0"/>
    <x v="43"/>
    <m/>
    <n v="0"/>
    <n v="0"/>
    <n v="0"/>
    <m/>
    <n v="0"/>
    <m/>
  </r>
  <r>
    <x v="1"/>
    <x v="0"/>
    <x v="44"/>
    <m/>
    <n v="348000"/>
    <n v="0"/>
    <n v="348000"/>
    <m/>
    <n v="348000"/>
    <m/>
  </r>
  <r>
    <x v="1"/>
    <x v="0"/>
    <x v="45"/>
    <s v="FVW167742"/>
    <n v="1430000"/>
    <n v="0"/>
    <n v="1430000"/>
    <m/>
    <n v="2821500"/>
    <m/>
  </r>
  <r>
    <x v="1"/>
    <x v="0"/>
    <x v="46"/>
    <s v="FVW167630"/>
    <n v="80000"/>
    <n v="560000"/>
    <n v="-480000"/>
    <s v="SGBG 132270"/>
    <n v="80000"/>
    <m/>
  </r>
  <r>
    <x v="1"/>
    <x v="0"/>
    <x v="47"/>
    <m/>
    <n v="0"/>
    <n v="0"/>
    <n v="0"/>
    <m/>
    <n v="0"/>
    <m/>
  </r>
  <r>
    <x v="1"/>
    <x v="0"/>
    <x v="48"/>
    <s v="FVW167690"/>
    <n v="261000"/>
    <n v="0"/>
    <n v="261000"/>
    <m/>
    <n v="609000"/>
    <m/>
  </r>
  <r>
    <x v="1"/>
    <x v="0"/>
    <x v="49"/>
    <m/>
    <n v="0"/>
    <n v="0"/>
    <n v="0"/>
    <m/>
    <n v="1416500"/>
    <m/>
  </r>
  <r>
    <x v="1"/>
    <x v="0"/>
    <x v="50"/>
    <m/>
    <n v="0"/>
    <n v="0"/>
    <n v="0"/>
    <m/>
    <n v="0"/>
    <m/>
  </r>
  <r>
    <x v="1"/>
    <x v="0"/>
    <x v="51"/>
    <s v="FVW167723"/>
    <n v="232000"/>
    <n v="0"/>
    <n v="232000"/>
    <m/>
    <n v="232000"/>
    <m/>
  </r>
  <r>
    <x v="1"/>
    <x v="0"/>
    <x v="52"/>
    <m/>
    <n v="0"/>
    <n v="0"/>
    <n v="0"/>
    <m/>
    <n v="0"/>
    <m/>
  </r>
  <r>
    <x v="1"/>
    <x v="0"/>
    <x v="53"/>
    <s v="FVW167633"/>
    <n v="920000"/>
    <n v="710000"/>
    <n v="210000"/>
    <s v="BNP 00008"/>
    <n v="920000"/>
    <m/>
  </r>
  <r>
    <x v="1"/>
    <x v="0"/>
    <x v="54"/>
    <s v="FVW167691"/>
    <n v="154500"/>
    <n v="0"/>
    <n v="154500"/>
    <m/>
    <n v="232000"/>
    <m/>
  </r>
  <r>
    <x v="1"/>
    <x v="0"/>
    <x v="55"/>
    <s v="FVW167692"/>
    <n v="309500"/>
    <n v="0"/>
    <n v="309500"/>
    <m/>
    <n v="1779000"/>
    <m/>
  </r>
  <r>
    <x v="1"/>
    <x v="0"/>
    <x v="56"/>
    <s v="FVW167694 FVW167693"/>
    <n v="3555500"/>
    <n v="0"/>
    <n v="3555500"/>
    <m/>
    <n v="6610000"/>
    <m/>
  </r>
  <r>
    <x v="1"/>
    <x v="0"/>
    <x v="57"/>
    <s v="FVW167743"/>
    <n v="7803000"/>
    <n v="0"/>
    <n v="7803000"/>
    <m/>
    <n v="9582500"/>
    <m/>
  </r>
  <r>
    <x v="1"/>
    <x v="0"/>
    <x v="58"/>
    <s v="FVW167695"/>
    <n v="1121000"/>
    <n v="0"/>
    <n v="1121000"/>
    <m/>
    <n v="1353000"/>
    <m/>
  </r>
  <r>
    <x v="1"/>
    <x v="0"/>
    <x v="59"/>
    <m/>
    <n v="0"/>
    <n v="0"/>
    <n v="0"/>
    <m/>
    <n v="0"/>
    <m/>
  </r>
  <r>
    <x v="1"/>
    <x v="0"/>
    <x v="60"/>
    <m/>
    <n v="0"/>
    <n v="0"/>
    <n v="0"/>
    <m/>
    <n v="0"/>
    <m/>
  </r>
  <r>
    <x v="1"/>
    <x v="0"/>
    <x v="61"/>
    <m/>
    <n v="0"/>
    <n v="0"/>
    <n v="0"/>
    <m/>
    <n v="0"/>
    <m/>
  </r>
  <r>
    <x v="1"/>
    <x v="0"/>
    <x v="62"/>
    <m/>
    <n v="0"/>
    <n v="0"/>
    <n v="0"/>
    <m/>
    <n v="0"/>
    <m/>
  </r>
  <r>
    <x v="1"/>
    <x v="0"/>
    <x v="63"/>
    <m/>
    <n v="0"/>
    <n v="0"/>
    <n v="0"/>
    <m/>
    <n v="0"/>
    <m/>
  </r>
  <r>
    <x v="1"/>
    <x v="0"/>
    <x v="64"/>
    <m/>
    <n v="0"/>
    <n v="0"/>
    <n v="0"/>
    <m/>
    <n v="0"/>
    <m/>
  </r>
  <r>
    <x v="1"/>
    <x v="0"/>
    <x v="65"/>
    <s v="FVW167696"/>
    <n v="77500"/>
    <n v="0"/>
    <n v="77500"/>
    <m/>
    <n v="155000"/>
    <m/>
  </r>
  <r>
    <x v="1"/>
    <x v="0"/>
    <x v="66"/>
    <s v="FVW167726"/>
    <n v="769000"/>
    <n v="77500"/>
    <n v="691500"/>
    <s v="BNP 00033"/>
    <n v="769000"/>
    <m/>
  </r>
  <r>
    <x v="1"/>
    <x v="0"/>
    <x v="67"/>
    <s v="FVW167777"/>
    <n v="0"/>
    <n v="0"/>
    <n v="0"/>
    <m/>
    <n v="1920000"/>
    <m/>
  </r>
  <r>
    <x v="2"/>
    <x v="0"/>
    <x v="0"/>
    <m/>
    <n v="0"/>
    <n v="0"/>
    <n v="0"/>
    <m/>
    <n v="0"/>
    <m/>
  </r>
  <r>
    <x v="2"/>
    <x v="0"/>
    <x v="1"/>
    <m/>
    <n v="0"/>
    <n v="0"/>
    <n v="0"/>
    <m/>
    <n v="0"/>
    <m/>
  </r>
  <r>
    <x v="2"/>
    <x v="0"/>
    <x v="2"/>
    <m/>
    <n v="0"/>
    <n v="0"/>
    <n v="0"/>
    <m/>
    <n v="0"/>
    <m/>
  </r>
  <r>
    <x v="2"/>
    <x v="0"/>
    <x v="3"/>
    <s v="FW167674"/>
    <n v="0"/>
    <n v="13398500"/>
    <n v="-13398500"/>
    <s v="SGBG 131475"/>
    <n v="-2845500"/>
    <m/>
  </r>
  <r>
    <x v="2"/>
    <x v="0"/>
    <x v="4"/>
    <m/>
    <n v="0"/>
    <n v="0"/>
    <n v="0"/>
    <m/>
    <n v="0"/>
    <m/>
  </r>
  <r>
    <x v="2"/>
    <x v="0"/>
    <x v="5"/>
    <s v="FVW167866"/>
    <n v="0"/>
    <n v="320000"/>
    <n v="-320000"/>
    <s v="SGBG 132451"/>
    <n v="0"/>
    <m/>
  </r>
  <r>
    <x v="2"/>
    <x v="0"/>
    <x v="6"/>
    <m/>
    <n v="0"/>
    <n v="0"/>
    <n v="0"/>
    <m/>
    <n v="0"/>
    <m/>
  </r>
  <r>
    <x v="2"/>
    <x v="0"/>
    <x v="7"/>
    <m/>
    <n v="0"/>
    <n v="0"/>
    <n v="0"/>
    <m/>
    <n v="0"/>
    <m/>
  </r>
  <r>
    <x v="2"/>
    <x v="0"/>
    <x v="8"/>
    <s v="FVW167872"/>
    <n v="0"/>
    <n v="2845000"/>
    <n v="-2845000"/>
    <s v="SGBG 132451"/>
    <n v="0"/>
    <m/>
  </r>
  <r>
    <x v="2"/>
    <x v="0"/>
    <x v="9"/>
    <m/>
    <n v="0"/>
    <n v="0"/>
    <n v="0"/>
    <m/>
    <n v="0"/>
    <m/>
  </r>
  <r>
    <x v="2"/>
    <x v="0"/>
    <x v="10"/>
    <s v="FVW167936"/>
    <n v="0"/>
    <n v="3760000"/>
    <n v="-3760000"/>
    <s v="SGBG 135136"/>
    <n v="0"/>
    <m/>
  </r>
  <r>
    <x v="2"/>
    <x v="0"/>
    <x v="11"/>
    <s v="FVW168008 FVW168169"/>
    <n v="0"/>
    <n v="3760000"/>
    <n v="-3760000"/>
    <s v="SGBG 135136"/>
    <n v="-80000"/>
    <m/>
  </r>
  <r>
    <x v="2"/>
    <x v="0"/>
    <x v="12"/>
    <m/>
    <n v="681500"/>
    <n v="0"/>
    <n v="681500"/>
    <m/>
    <n v="681500"/>
    <m/>
  </r>
  <r>
    <x v="2"/>
    <x v="0"/>
    <x v="13"/>
    <s v="FVW167675"/>
    <n v="348000"/>
    <n v="0"/>
    <n v="348000"/>
    <m/>
    <n v="2821500"/>
    <m/>
  </r>
  <r>
    <x v="2"/>
    <x v="0"/>
    <x v="14"/>
    <m/>
    <n v="0"/>
    <n v="0"/>
    <n v="0"/>
    <m/>
    <n v="1730000"/>
    <m/>
  </r>
  <r>
    <x v="2"/>
    <x v="0"/>
    <x v="15"/>
    <s v="FVW167676"/>
    <n v="0"/>
    <n v="0"/>
    <n v="0"/>
    <m/>
    <n v="6444500"/>
    <m/>
  </r>
  <r>
    <x v="2"/>
    <x v="0"/>
    <x v="16"/>
    <m/>
    <n v="0"/>
    <n v="0"/>
    <n v="0"/>
    <m/>
    <n v="0"/>
    <m/>
  </r>
  <r>
    <x v="2"/>
    <x v="0"/>
    <x v="17"/>
    <s v="FVW167677"/>
    <n v="0"/>
    <n v="0"/>
    <n v="0"/>
    <m/>
    <n v="4015000"/>
    <m/>
  </r>
  <r>
    <x v="2"/>
    <x v="0"/>
    <x v="18"/>
    <m/>
    <n v="0"/>
    <n v="0"/>
    <n v="0"/>
    <m/>
    <n v="425000"/>
    <m/>
  </r>
  <r>
    <x v="2"/>
    <x v="0"/>
    <x v="19"/>
    <m/>
    <n v="0"/>
    <n v="0"/>
    <n v="0"/>
    <m/>
    <n v="0"/>
    <m/>
  </r>
  <r>
    <x v="2"/>
    <x v="0"/>
    <x v="20"/>
    <m/>
    <n v="0"/>
    <n v="0"/>
    <n v="0"/>
    <m/>
    <n v="0"/>
    <m/>
  </r>
  <r>
    <x v="2"/>
    <x v="0"/>
    <x v="21"/>
    <m/>
    <n v="0"/>
    <n v="0"/>
    <n v="0"/>
    <m/>
    <n v="773000"/>
    <m/>
  </r>
  <r>
    <x v="2"/>
    <x v="0"/>
    <x v="22"/>
    <s v="FVW167678"/>
    <n v="0"/>
    <n v="0"/>
    <n v="0"/>
    <m/>
    <n v="266000"/>
    <m/>
  </r>
  <r>
    <x v="2"/>
    <x v="0"/>
    <x v="23"/>
    <m/>
    <n v="1073500"/>
    <n v="0"/>
    <n v="1073500"/>
    <m/>
    <n v="1073500"/>
    <m/>
  </r>
  <r>
    <x v="2"/>
    <x v="0"/>
    <x v="24"/>
    <m/>
    <n v="0"/>
    <n v="0"/>
    <n v="0"/>
    <m/>
    <n v="309500"/>
    <m/>
  </r>
  <r>
    <x v="2"/>
    <x v="0"/>
    <x v="25"/>
    <m/>
    <n v="309000"/>
    <n v="0"/>
    <n v="309000"/>
    <m/>
    <n v="1349000"/>
    <m/>
  </r>
  <r>
    <x v="2"/>
    <x v="0"/>
    <x v="26"/>
    <s v="FVW167679"/>
    <n v="270500"/>
    <n v="0"/>
    <n v="270500"/>
    <m/>
    <n v="580000"/>
    <m/>
  </r>
  <r>
    <x v="2"/>
    <x v="0"/>
    <x v="27"/>
    <s v="FVW167680"/>
    <n v="154500"/>
    <n v="0"/>
    <n v="154500"/>
    <m/>
    <n v="773500"/>
    <m/>
  </r>
  <r>
    <x v="2"/>
    <x v="0"/>
    <x v="28"/>
    <m/>
    <n v="0"/>
    <n v="0"/>
    <n v="0"/>
    <m/>
    <n v="0"/>
    <m/>
  </r>
  <r>
    <x v="2"/>
    <x v="0"/>
    <x v="29"/>
    <s v="FVW167708"/>
    <n v="1120500"/>
    <n v="0"/>
    <n v="1120500"/>
    <m/>
    <n v="5140000"/>
    <m/>
  </r>
  <r>
    <x v="2"/>
    <x v="0"/>
    <x v="30"/>
    <m/>
    <n v="0"/>
    <n v="0"/>
    <n v="0"/>
    <m/>
    <n v="0"/>
    <m/>
  </r>
  <r>
    <x v="2"/>
    <x v="0"/>
    <x v="31"/>
    <m/>
    <n v="0"/>
    <n v="0"/>
    <n v="0"/>
    <m/>
    <n v="1082000"/>
    <m/>
  </r>
  <r>
    <x v="2"/>
    <x v="0"/>
    <x v="32"/>
    <s v="FVW167719"/>
    <n v="811000"/>
    <n v="0"/>
    <n v="811000"/>
    <m/>
    <n v="1507000"/>
    <m/>
  </r>
  <r>
    <x v="2"/>
    <x v="0"/>
    <x v="33"/>
    <m/>
    <n v="0"/>
    <n v="0"/>
    <n v="0"/>
    <m/>
    <n v="0"/>
    <m/>
  </r>
  <r>
    <x v="2"/>
    <x v="0"/>
    <x v="34"/>
    <m/>
    <n v="0"/>
    <n v="0"/>
    <n v="0"/>
    <m/>
    <n v="963000"/>
    <m/>
  </r>
  <r>
    <x v="2"/>
    <x v="0"/>
    <x v="36"/>
    <s v="FVW167709"/>
    <n v="309000"/>
    <n v="0"/>
    <n v="309000"/>
    <m/>
    <n v="1623500"/>
    <m/>
  </r>
  <r>
    <x v="2"/>
    <x v="0"/>
    <x v="35"/>
    <m/>
    <n v="0"/>
    <n v="0"/>
    <n v="0"/>
    <m/>
    <n v="0"/>
    <m/>
  </r>
  <r>
    <x v="2"/>
    <x v="0"/>
    <x v="37"/>
    <m/>
    <n v="0"/>
    <n v="0"/>
    <n v="0"/>
    <m/>
    <n v="0"/>
    <m/>
  </r>
  <r>
    <x v="2"/>
    <x v="0"/>
    <x v="38"/>
    <m/>
    <n v="0"/>
    <n v="0"/>
    <n v="0"/>
    <m/>
    <n v="502500"/>
    <m/>
  </r>
  <r>
    <x v="2"/>
    <x v="0"/>
    <x v="39"/>
    <s v="FVW167710"/>
    <n v="270500"/>
    <n v="0"/>
    <n v="270500"/>
    <m/>
    <n v="966000"/>
    <m/>
  </r>
  <r>
    <x v="2"/>
    <x v="0"/>
    <x v="40"/>
    <m/>
    <n v="0"/>
    <n v="0"/>
    <n v="0"/>
    <m/>
    <n v="0"/>
    <m/>
  </r>
  <r>
    <x v="2"/>
    <x v="0"/>
    <x v="41"/>
    <s v="FVW167711"/>
    <n v="154500"/>
    <n v="0"/>
    <n v="154500"/>
    <m/>
    <n v="1237000"/>
    <m/>
  </r>
  <r>
    <x v="2"/>
    <x v="0"/>
    <x v="42"/>
    <m/>
    <n v="0"/>
    <n v="0"/>
    <n v="0"/>
    <m/>
    <n v="2241000"/>
    <m/>
  </r>
  <r>
    <x v="2"/>
    <x v="0"/>
    <x v="43"/>
    <m/>
    <n v="0"/>
    <n v="0"/>
    <n v="0"/>
    <m/>
    <n v="0"/>
    <m/>
  </r>
  <r>
    <x v="2"/>
    <x v="0"/>
    <x v="44"/>
    <s v="FVW167720"/>
    <n v="0"/>
    <n v="348000"/>
    <n v="-348000"/>
    <s v="SGBG 133876"/>
    <n v="0"/>
    <m/>
  </r>
  <r>
    <x v="2"/>
    <x v="0"/>
    <x v="45"/>
    <s v="FVW167712"/>
    <n v="802000"/>
    <n v="0"/>
    <n v="802000"/>
    <m/>
    <n v="3623500"/>
    <m/>
  </r>
  <r>
    <x v="2"/>
    <x v="0"/>
    <x v="46"/>
    <s v="FVW167721"/>
    <n v="80000"/>
    <n v="80000"/>
    <n v="0"/>
    <s v="SGBG 132270"/>
    <n v="80000"/>
    <m/>
  </r>
  <r>
    <x v="2"/>
    <x v="0"/>
    <x v="47"/>
    <m/>
    <n v="0"/>
    <n v="0"/>
    <n v="0"/>
    <m/>
    <n v="0"/>
    <m/>
  </r>
  <r>
    <x v="2"/>
    <x v="0"/>
    <x v="48"/>
    <m/>
    <n v="0"/>
    <n v="0"/>
    <n v="0"/>
    <m/>
    <n v="609000"/>
    <m/>
  </r>
  <r>
    <x v="2"/>
    <x v="0"/>
    <x v="49"/>
    <s v="FVW167713"/>
    <n v="618500"/>
    <n v="0"/>
    <n v="618500"/>
    <m/>
    <n v="2035000"/>
    <m/>
  </r>
  <r>
    <x v="2"/>
    <x v="0"/>
    <x v="50"/>
    <m/>
    <n v="0"/>
    <n v="0"/>
    <n v="0"/>
    <m/>
    <n v="0"/>
    <m/>
  </r>
  <r>
    <x v="2"/>
    <x v="0"/>
    <x v="51"/>
    <m/>
    <n v="0"/>
    <n v="232000"/>
    <n v="-232000"/>
    <s v="SGBG 127958"/>
    <n v="0"/>
    <m/>
  </r>
  <r>
    <x v="2"/>
    <x v="0"/>
    <x v="52"/>
    <m/>
    <n v="0"/>
    <n v="0"/>
    <n v="0"/>
    <m/>
    <n v="0"/>
    <m/>
  </r>
  <r>
    <x v="2"/>
    <x v="0"/>
    <x v="53"/>
    <s v="FVW167724"/>
    <n v="0"/>
    <n v="920000"/>
    <n v="-920000"/>
    <s v="BNP 00008"/>
    <n v="0"/>
    <m/>
  </r>
  <r>
    <x v="2"/>
    <x v="0"/>
    <x v="54"/>
    <m/>
    <n v="0"/>
    <n v="0"/>
    <n v="0"/>
    <m/>
    <n v="232000"/>
    <m/>
  </r>
  <r>
    <x v="2"/>
    <x v="0"/>
    <x v="55"/>
    <m/>
    <n v="0"/>
    <n v="0"/>
    <n v="0"/>
    <m/>
    <n v="1779000"/>
    <m/>
  </r>
  <r>
    <x v="2"/>
    <x v="0"/>
    <x v="56"/>
    <s v="FVW167714"/>
    <n v="2782500"/>
    <n v="0"/>
    <n v="2782500"/>
    <m/>
    <n v="9392500"/>
    <m/>
  </r>
  <r>
    <x v="2"/>
    <x v="0"/>
    <x v="57"/>
    <s v="FVW167715"/>
    <n v="1430500"/>
    <n v="0"/>
    <n v="1430500"/>
    <m/>
    <n v="11013000"/>
    <m/>
  </r>
  <r>
    <x v="2"/>
    <x v="0"/>
    <x v="58"/>
    <s v="FVW167716"/>
    <n v="1035000"/>
    <n v="0"/>
    <n v="1035000"/>
    <m/>
    <n v="2388000"/>
    <m/>
  </r>
  <r>
    <x v="2"/>
    <x v="0"/>
    <x v="60"/>
    <m/>
    <n v="0"/>
    <n v="0"/>
    <n v="0"/>
    <m/>
    <n v="0"/>
    <m/>
  </r>
  <r>
    <x v="2"/>
    <x v="0"/>
    <x v="61"/>
    <m/>
    <n v="0"/>
    <n v="0"/>
    <n v="0"/>
    <m/>
    <n v="0"/>
    <m/>
  </r>
  <r>
    <x v="2"/>
    <x v="0"/>
    <x v="62"/>
    <m/>
    <n v="0"/>
    <n v="0"/>
    <n v="0"/>
    <m/>
    <n v="0"/>
    <m/>
  </r>
  <r>
    <x v="2"/>
    <x v="0"/>
    <x v="63"/>
    <m/>
    <n v="0"/>
    <n v="0"/>
    <n v="0"/>
    <m/>
    <n v="0"/>
    <m/>
  </r>
  <r>
    <x v="2"/>
    <x v="0"/>
    <x v="64"/>
    <m/>
    <n v="0"/>
    <n v="0"/>
    <n v="0"/>
    <m/>
    <n v="0"/>
    <m/>
  </r>
  <r>
    <x v="2"/>
    <x v="0"/>
    <x v="59"/>
    <m/>
    <n v="0"/>
    <n v="0"/>
    <n v="0"/>
    <m/>
    <n v="0"/>
    <m/>
  </r>
  <r>
    <x v="2"/>
    <x v="0"/>
    <x v="65"/>
    <s v="FVW167717"/>
    <n v="154500"/>
    <n v="0"/>
    <n v="154500"/>
    <m/>
    <n v="309500"/>
    <m/>
  </r>
  <r>
    <x v="2"/>
    <x v="0"/>
    <x v="66"/>
    <s v="FVW167727"/>
    <n v="270500"/>
    <n v="769000"/>
    <n v="-498500"/>
    <s v="BNP 00033"/>
    <n v="270500"/>
    <m/>
  </r>
  <r>
    <x v="2"/>
    <x v="0"/>
    <x v="67"/>
    <m/>
    <n v="0"/>
    <n v="0"/>
    <n v="0"/>
    <m/>
    <n v="1920000"/>
    <m/>
  </r>
  <r>
    <x v="3"/>
    <x v="1"/>
    <x v="0"/>
    <m/>
    <n v="0"/>
    <n v="0"/>
    <n v="0"/>
    <m/>
    <n v="0"/>
    <m/>
  </r>
  <r>
    <x v="3"/>
    <x v="1"/>
    <x v="1"/>
    <m/>
    <n v="0"/>
    <n v="0"/>
    <n v="0"/>
    <m/>
    <n v="0"/>
    <m/>
  </r>
  <r>
    <x v="3"/>
    <x v="1"/>
    <x v="2"/>
    <m/>
    <n v="0"/>
    <n v="0"/>
    <n v="0"/>
    <m/>
    <n v="0"/>
    <m/>
  </r>
  <r>
    <x v="3"/>
    <x v="1"/>
    <x v="3"/>
    <m/>
    <n v="3280500"/>
    <n v="0"/>
    <n v="3280500"/>
    <m/>
    <n v="435000"/>
    <m/>
  </r>
  <r>
    <x v="3"/>
    <x v="1"/>
    <x v="4"/>
    <m/>
    <n v="160000"/>
    <n v="0"/>
    <n v="160000"/>
    <m/>
    <n v="160000"/>
    <m/>
  </r>
  <r>
    <x v="3"/>
    <x v="1"/>
    <x v="5"/>
    <m/>
    <n v="12925500"/>
    <n v="0"/>
    <n v="12925500"/>
    <m/>
    <n v="12925500"/>
    <m/>
  </r>
  <r>
    <x v="3"/>
    <x v="1"/>
    <x v="6"/>
    <m/>
    <n v="0"/>
    <n v="0"/>
    <n v="0"/>
    <m/>
    <n v="0"/>
    <m/>
  </r>
  <r>
    <x v="3"/>
    <x v="1"/>
    <x v="7"/>
    <m/>
    <n v="22920000"/>
    <n v="0"/>
    <n v="22920000"/>
    <m/>
    <n v="22920000"/>
    <m/>
  </r>
  <r>
    <x v="3"/>
    <x v="1"/>
    <x v="8"/>
    <m/>
    <n v="2575000"/>
    <n v="0"/>
    <n v="2575000"/>
    <m/>
    <n v="2575000"/>
    <m/>
  </r>
  <r>
    <x v="3"/>
    <x v="1"/>
    <x v="9"/>
    <m/>
    <n v="8580000"/>
    <n v="0"/>
    <n v="8580000"/>
    <m/>
    <n v="8580000"/>
    <m/>
  </r>
  <r>
    <x v="3"/>
    <x v="1"/>
    <x v="10"/>
    <m/>
    <n v="1680000"/>
    <n v="0"/>
    <n v="1680000"/>
    <m/>
    <n v="1680000"/>
    <m/>
  </r>
  <r>
    <x v="3"/>
    <x v="1"/>
    <x v="11"/>
    <m/>
    <n v="3880000"/>
    <n v="0"/>
    <n v="3880000"/>
    <m/>
    <n v="3800000"/>
    <m/>
  </r>
  <r>
    <x v="3"/>
    <x v="1"/>
    <x v="12"/>
    <s v="FVW167702"/>
    <n v="541000"/>
    <n v="1380000"/>
    <n v="-839000"/>
    <s v="SGBG 133287"/>
    <n v="-157500"/>
    <m/>
  </r>
  <r>
    <x v="3"/>
    <x v="1"/>
    <x v="13"/>
    <s v="FVW167703"/>
    <n v="377000"/>
    <n v="3500000"/>
    <n v="-3123000"/>
    <s v="BNP 00044"/>
    <n v="-301500"/>
    <m/>
  </r>
  <r>
    <x v="3"/>
    <x v="1"/>
    <x v="14"/>
    <m/>
    <n v="0"/>
    <n v="2600000"/>
    <n v="-2600000"/>
    <s v="BNP 00052"/>
    <n v="-870000"/>
    <m/>
  </r>
  <r>
    <x v="3"/>
    <x v="1"/>
    <x v="15"/>
    <m/>
    <n v="2212500"/>
    <n v="0"/>
    <n v="2212500"/>
    <m/>
    <n v="8657000"/>
    <m/>
  </r>
  <r>
    <x v="3"/>
    <x v="1"/>
    <x v="16"/>
    <m/>
    <n v="0"/>
    <n v="0"/>
    <n v="0"/>
    <m/>
    <n v="0"/>
    <m/>
  </r>
  <r>
    <x v="3"/>
    <x v="1"/>
    <x v="17"/>
    <m/>
    <n v="1106500"/>
    <n v="6705000"/>
    <n v="-5598500"/>
    <s v="BNP 00079 SGBG 132531"/>
    <n v="-1583500"/>
    <m/>
  </r>
  <r>
    <x v="3"/>
    <x v="1"/>
    <x v="18"/>
    <m/>
    <n v="1661500"/>
    <n v="0"/>
    <n v="1661500"/>
    <m/>
    <n v="2086500"/>
    <m/>
  </r>
  <r>
    <x v="3"/>
    <x v="1"/>
    <x v="19"/>
    <m/>
    <n v="0"/>
    <n v="0"/>
    <n v="0"/>
    <m/>
    <n v="0"/>
    <m/>
  </r>
  <r>
    <x v="3"/>
    <x v="1"/>
    <x v="20"/>
    <m/>
    <n v="0"/>
    <n v="0"/>
    <n v="0"/>
    <m/>
    <n v="0"/>
    <m/>
  </r>
  <r>
    <x v="3"/>
    <x v="1"/>
    <x v="21"/>
    <m/>
    <n v="0"/>
    <n v="0"/>
    <n v="0"/>
    <m/>
    <n v="773000"/>
    <m/>
  </r>
  <r>
    <x v="3"/>
    <x v="1"/>
    <x v="22"/>
    <m/>
    <n v="0"/>
    <n v="0"/>
    <n v="0"/>
    <m/>
    <n v="266000"/>
    <m/>
  </r>
  <r>
    <x v="3"/>
    <x v="1"/>
    <x v="23"/>
    <s v="FVW167704"/>
    <n v="425500"/>
    <n v="3869000"/>
    <n v="-3443500"/>
    <s v="BNP 00164"/>
    <n v="-2370000"/>
    <m/>
  </r>
  <r>
    <x v="3"/>
    <x v="1"/>
    <x v="24"/>
    <m/>
    <n v="1198000"/>
    <n v="0"/>
    <n v="1198000"/>
    <m/>
    <n v="1507500"/>
    <m/>
  </r>
  <r>
    <x v="3"/>
    <x v="1"/>
    <x v="25"/>
    <s v="FVW167705"/>
    <n v="386500"/>
    <n v="0"/>
    <n v="386500"/>
    <m/>
    <n v="1735500"/>
    <m/>
  </r>
  <r>
    <x v="3"/>
    <x v="1"/>
    <x v="26"/>
    <s v="FVW167706"/>
    <n v="0"/>
    <n v="0"/>
    <n v="0"/>
    <m/>
    <n v="580000"/>
    <m/>
  </r>
  <r>
    <x v="3"/>
    <x v="1"/>
    <x v="27"/>
    <s v="FVW167707"/>
    <n v="691000"/>
    <n v="0"/>
    <n v="691000"/>
    <m/>
    <n v="1464500"/>
    <m/>
  </r>
  <r>
    <x v="3"/>
    <x v="1"/>
    <x v="28"/>
    <m/>
    <n v="0"/>
    <n v="0"/>
    <n v="0"/>
    <m/>
    <n v="0"/>
    <m/>
  </r>
  <r>
    <x v="3"/>
    <x v="1"/>
    <x v="29"/>
    <s v="FVW167756"/>
    <n v="6876500"/>
    <n v="10690000"/>
    <n v="-3813500"/>
    <s v="SGBG 132092"/>
    <n v="1326500"/>
    <m/>
  </r>
  <r>
    <x v="3"/>
    <x v="1"/>
    <x v="30"/>
    <m/>
    <n v="0"/>
    <n v="0"/>
    <n v="0"/>
    <m/>
    <n v="0"/>
    <m/>
  </r>
  <r>
    <x v="3"/>
    <x v="1"/>
    <x v="31"/>
    <s v="FVW167757"/>
    <n v="1430000"/>
    <n v="5720000"/>
    <n v="-4290000"/>
    <s v="BNP 00089"/>
    <n v="-3208000"/>
    <m/>
  </r>
  <r>
    <x v="3"/>
    <x v="1"/>
    <x v="32"/>
    <m/>
    <n v="0"/>
    <n v="0"/>
    <n v="0"/>
    <m/>
    <n v="1507000"/>
    <m/>
  </r>
  <r>
    <x v="3"/>
    <x v="1"/>
    <x v="33"/>
    <m/>
    <n v="0"/>
    <n v="0"/>
    <n v="0"/>
    <m/>
    <n v="0"/>
    <m/>
  </r>
  <r>
    <x v="3"/>
    <x v="1"/>
    <x v="34"/>
    <s v="FVW167758"/>
    <n v="154500"/>
    <n v="0"/>
    <n v="154500"/>
    <m/>
    <n v="1117500"/>
    <m/>
  </r>
  <r>
    <x v="3"/>
    <x v="1"/>
    <x v="36"/>
    <s v="FVW167759"/>
    <n v="3668000"/>
    <n v="0"/>
    <n v="3668000"/>
    <m/>
    <n v="5291500"/>
    <m/>
  </r>
  <r>
    <x v="3"/>
    <x v="1"/>
    <x v="35"/>
    <m/>
    <n v="0"/>
    <n v="0"/>
    <n v="0"/>
    <m/>
    <n v="0"/>
    <m/>
  </r>
  <r>
    <x v="3"/>
    <x v="1"/>
    <x v="37"/>
    <m/>
    <n v="0"/>
    <n v="2808000"/>
    <n v="-2808000"/>
    <s v="BNP 00084"/>
    <n v="-2808000"/>
    <m/>
  </r>
  <r>
    <x v="3"/>
    <x v="1"/>
    <x v="38"/>
    <s v="FVW167760"/>
    <n v="270500"/>
    <n v="0"/>
    <n v="270500"/>
    <m/>
    <n v="773000"/>
    <m/>
  </r>
  <r>
    <x v="3"/>
    <x v="1"/>
    <x v="39"/>
    <s v="FVW167761"/>
    <n v="889000"/>
    <n v="2050000"/>
    <n v="-1161000"/>
    <s v="SGBG 132008  SGBG 132553"/>
    <n v="-195000"/>
    <m/>
  </r>
  <r>
    <x v="3"/>
    <x v="1"/>
    <x v="40"/>
    <m/>
    <n v="0"/>
    <n v="0"/>
    <n v="0"/>
    <m/>
    <n v="0"/>
    <m/>
  </r>
  <r>
    <x v="3"/>
    <x v="1"/>
    <x v="41"/>
    <m/>
    <n v="0"/>
    <n v="1315000"/>
    <n v="-1315000"/>
    <s v="SGBG 131778"/>
    <n v="-78000"/>
    <m/>
  </r>
  <r>
    <x v="3"/>
    <x v="1"/>
    <x v="42"/>
    <s v="FVW167762"/>
    <n v="1430500"/>
    <n v="6953500"/>
    <n v="-5523000"/>
    <s v="BNP 00160"/>
    <n v="-3282000"/>
    <m/>
  </r>
  <r>
    <x v="3"/>
    <x v="1"/>
    <x v="43"/>
    <m/>
    <n v="266000"/>
    <n v="0"/>
    <n v="266000"/>
    <m/>
    <n v="266000"/>
    <m/>
  </r>
  <r>
    <x v="3"/>
    <x v="1"/>
    <x v="44"/>
    <m/>
    <n v="360000"/>
    <n v="0"/>
    <n v="360000"/>
    <m/>
    <n v="360000"/>
    <m/>
  </r>
  <r>
    <x v="3"/>
    <x v="1"/>
    <x v="45"/>
    <s v="FVW167764"/>
    <n v="2570500"/>
    <n v="9500000"/>
    <n v="-6929500"/>
    <s v="BNP 00090"/>
    <n v="-3306000"/>
    <m/>
  </r>
  <r>
    <x v="3"/>
    <x v="1"/>
    <x v="46"/>
    <s v="FVW167722"/>
    <n v="1440000"/>
    <n v="80000"/>
    <n v="1360000"/>
    <m/>
    <n v="1440000"/>
    <m/>
  </r>
  <r>
    <x v="3"/>
    <x v="1"/>
    <x v="47"/>
    <s v="FVW167765"/>
    <n v="343000"/>
    <n v="1872000"/>
    <n v="-1529000"/>
    <s v="SGBG 132666"/>
    <n v="-1529000"/>
    <m/>
  </r>
  <r>
    <x v="3"/>
    <x v="1"/>
    <x v="48"/>
    <m/>
    <n v="0"/>
    <n v="2961500"/>
    <n v="-2961500"/>
    <s v="SGBG 132129"/>
    <n v="-2352500"/>
    <m/>
  </r>
  <r>
    <x v="3"/>
    <x v="1"/>
    <x v="49"/>
    <s v="FVW167766"/>
    <n v="914000"/>
    <n v="6626000"/>
    <n v="-5712000"/>
    <s v="BNP 00163"/>
    <n v="-3677000"/>
    <m/>
  </r>
  <r>
    <x v="3"/>
    <x v="1"/>
    <x v="50"/>
    <m/>
    <n v="0"/>
    <n v="3000000"/>
    <n v="-3000000"/>
    <s v="SGBG 132658"/>
    <n v="-3000000"/>
    <m/>
  </r>
  <r>
    <x v="3"/>
    <x v="1"/>
    <x v="51"/>
    <m/>
    <n v="0"/>
    <n v="0"/>
    <n v="0"/>
    <m/>
    <n v="0"/>
    <m/>
  </r>
  <r>
    <x v="3"/>
    <x v="1"/>
    <x v="52"/>
    <m/>
    <n v="0"/>
    <n v="0"/>
    <n v="0"/>
    <m/>
    <n v="0"/>
    <m/>
  </r>
  <r>
    <x v="3"/>
    <x v="1"/>
    <x v="53"/>
    <m/>
    <n v="920000"/>
    <n v="0"/>
    <n v="920000"/>
    <m/>
    <n v="920000"/>
    <m/>
  </r>
  <r>
    <x v="3"/>
    <x v="1"/>
    <x v="54"/>
    <s v="FVW167767"/>
    <n v="1121500"/>
    <n v="2000000"/>
    <n v="-878500"/>
    <s v="BNP 00014"/>
    <n v="-646500"/>
    <m/>
  </r>
  <r>
    <x v="3"/>
    <x v="1"/>
    <x v="55"/>
    <s v="FVW167768"/>
    <n v="77500"/>
    <n v="3853000"/>
    <n v="-3775500"/>
    <s v="BNP 00044"/>
    <n v="-1996500"/>
    <m/>
  </r>
  <r>
    <x v="3"/>
    <x v="1"/>
    <x v="56"/>
    <s v="FVW167769"/>
    <n v="2783500"/>
    <n v="25020000"/>
    <n v="-22236500"/>
    <s v="BNP 00037"/>
    <n v="-12844000"/>
    <m/>
  </r>
  <r>
    <x v="3"/>
    <x v="1"/>
    <x v="57"/>
    <s v="FVW167770"/>
    <n v="1004500"/>
    <n v="19345000"/>
    <n v="-18340500"/>
    <s v="BNP 00004"/>
    <n v="-7327500"/>
    <m/>
  </r>
  <r>
    <x v="3"/>
    <x v="1"/>
    <x v="58"/>
    <s v="FVW167771"/>
    <n v="1146000"/>
    <n v="5000000"/>
    <n v="-3854000"/>
    <s v="BNP 00059"/>
    <n v="-1466000"/>
    <m/>
  </r>
  <r>
    <x v="3"/>
    <x v="1"/>
    <x v="60"/>
    <m/>
    <n v="47650000"/>
    <n v="47650000"/>
    <n v="0"/>
    <s v="Bordereau BICIGUI 00043"/>
    <n v="0"/>
    <m/>
  </r>
  <r>
    <x v="3"/>
    <x v="1"/>
    <x v="61"/>
    <m/>
    <n v="0"/>
    <n v="0"/>
    <n v="0"/>
    <m/>
    <n v="0"/>
    <m/>
  </r>
  <r>
    <x v="3"/>
    <x v="1"/>
    <x v="62"/>
    <m/>
    <n v="0"/>
    <n v="0"/>
    <n v="0"/>
    <m/>
    <n v="0"/>
    <m/>
  </r>
  <r>
    <x v="3"/>
    <x v="1"/>
    <x v="63"/>
    <m/>
    <n v="0"/>
    <n v="0"/>
    <n v="0"/>
    <m/>
    <n v="0"/>
    <m/>
  </r>
  <r>
    <x v="3"/>
    <x v="1"/>
    <x v="64"/>
    <m/>
    <n v="0"/>
    <n v="0"/>
    <n v="0"/>
    <m/>
    <n v="0"/>
    <m/>
  </r>
  <r>
    <x v="3"/>
    <x v="1"/>
    <x v="59"/>
    <m/>
    <n v="0"/>
    <n v="0"/>
    <n v="0"/>
    <m/>
    <n v="0"/>
    <m/>
  </r>
  <r>
    <x v="3"/>
    <x v="1"/>
    <x v="65"/>
    <m/>
    <n v="0"/>
    <n v="1580500"/>
    <n v="-1580500"/>
    <s v="SGBG 132057"/>
    <n v="-1271000"/>
    <m/>
  </r>
  <r>
    <x v="3"/>
    <x v="1"/>
    <x v="66"/>
    <s v="FVW167774"/>
    <n v="464000"/>
    <n v="270500"/>
    <n v="193500"/>
    <s v="BNP 00033"/>
    <n v="464000"/>
    <m/>
  </r>
  <r>
    <x v="3"/>
    <x v="1"/>
    <x v="67"/>
    <m/>
    <n v="0"/>
    <n v="0"/>
    <n v="0"/>
    <m/>
    <n v="1920000"/>
    <m/>
  </r>
  <r>
    <x v="4"/>
    <x v="1"/>
    <x v="0"/>
    <m/>
    <n v="0"/>
    <n v="0"/>
    <n v="0"/>
    <m/>
    <n v="0"/>
    <m/>
  </r>
  <r>
    <x v="4"/>
    <x v="1"/>
    <x v="1"/>
    <m/>
    <n v="0"/>
    <n v="0"/>
    <n v="0"/>
    <m/>
    <n v="0"/>
    <m/>
  </r>
  <r>
    <x v="4"/>
    <x v="1"/>
    <x v="2"/>
    <m/>
    <n v="0"/>
    <n v="0"/>
    <n v="0"/>
    <m/>
    <n v="0"/>
    <m/>
  </r>
  <r>
    <x v="4"/>
    <x v="1"/>
    <x v="3"/>
    <s v="FW167746"/>
    <n v="2706000"/>
    <n v="3000000"/>
    <n v="-294000"/>
    <m/>
    <n v="141000"/>
    <m/>
  </r>
  <r>
    <x v="4"/>
    <x v="1"/>
    <x v="4"/>
    <s v="FVW167864 FVW167863"/>
    <n v="5675000"/>
    <n v="0"/>
    <n v="5675000"/>
    <m/>
    <n v="5835000"/>
    <m/>
  </r>
  <r>
    <x v="4"/>
    <x v="1"/>
    <x v="5"/>
    <s v="FVW167880"/>
    <n v="7750000"/>
    <n v="12925500"/>
    <n v="-5175500"/>
    <m/>
    <n v="7750000"/>
    <m/>
  </r>
  <r>
    <x v="4"/>
    <x v="1"/>
    <x v="6"/>
    <m/>
    <n v="4830000"/>
    <n v="0"/>
    <n v="4830000"/>
    <m/>
    <n v="4830000"/>
    <m/>
  </r>
  <r>
    <x v="4"/>
    <x v="1"/>
    <x v="7"/>
    <s v="FVW168106"/>
    <n v="9640000"/>
    <n v="21975000"/>
    <n v="-12335000"/>
    <m/>
    <n v="10585000"/>
    <m/>
  </r>
  <r>
    <x v="4"/>
    <x v="1"/>
    <x v="8"/>
    <s v="FVW167882"/>
    <n v="1350000"/>
    <n v="2575000"/>
    <n v="-1225000"/>
    <s v="SGBG 133416"/>
    <n v="1350000"/>
    <m/>
  </r>
  <r>
    <x v="4"/>
    <x v="1"/>
    <x v="9"/>
    <s v="FVW167883"/>
    <n v="4040000"/>
    <n v="8500000"/>
    <n v="-4460000"/>
    <s v="SGBG 133416"/>
    <n v="4120000"/>
    <m/>
  </r>
  <r>
    <x v="4"/>
    <x v="1"/>
    <x v="10"/>
    <s v="FVW167937"/>
    <n v="4120000"/>
    <n v="1680000"/>
    <n v="2440000"/>
    <s v="SGBG 135136"/>
    <n v="4120000"/>
    <m/>
  </r>
  <r>
    <x v="4"/>
    <x v="1"/>
    <x v="11"/>
    <s v="FVW168007 FVW168170"/>
    <n v="3360000"/>
    <n v="3800000"/>
    <n v="-440000"/>
    <s v="SGBG 136259"/>
    <n v="3360000"/>
    <m/>
  </r>
  <r>
    <x v="4"/>
    <x v="1"/>
    <x v="12"/>
    <s v="FVW167747"/>
    <n v="1034500"/>
    <n v="0"/>
    <n v="1034500"/>
    <m/>
    <n v="877000"/>
    <m/>
  </r>
  <r>
    <x v="4"/>
    <x v="1"/>
    <x v="13"/>
    <s v="FVW167748"/>
    <n v="2421500"/>
    <n v="0"/>
    <n v="2421500"/>
    <m/>
    <n v="2120000"/>
    <m/>
  </r>
  <r>
    <x v="4"/>
    <x v="1"/>
    <x v="14"/>
    <m/>
    <n v="0"/>
    <n v="0"/>
    <n v="0"/>
    <m/>
    <n v="-870000"/>
    <m/>
  </r>
  <r>
    <x v="4"/>
    <x v="1"/>
    <x v="15"/>
    <m/>
    <n v="4812000"/>
    <n v="0"/>
    <n v="4812000"/>
    <m/>
    <n v="13469000"/>
    <m/>
  </r>
  <r>
    <x v="4"/>
    <x v="1"/>
    <x v="16"/>
    <m/>
    <n v="0"/>
    <n v="0"/>
    <n v="0"/>
    <m/>
    <n v="0"/>
    <m/>
  </r>
  <r>
    <x v="4"/>
    <x v="1"/>
    <x v="17"/>
    <s v="FVW167750"/>
    <n v="2010500"/>
    <n v="3245000"/>
    <n v="-1234500"/>
    <s v="SGBG 133784"/>
    <n v="-2818000"/>
    <m/>
  </r>
  <r>
    <x v="4"/>
    <x v="1"/>
    <x v="18"/>
    <s v="FVW167751"/>
    <n v="0"/>
    <n v="0"/>
    <n v="0"/>
    <m/>
    <n v="2086500"/>
    <m/>
  </r>
  <r>
    <x v="4"/>
    <x v="1"/>
    <x v="19"/>
    <m/>
    <n v="0"/>
    <n v="0"/>
    <n v="0"/>
    <m/>
    <n v="0"/>
    <m/>
  </r>
  <r>
    <x v="4"/>
    <x v="1"/>
    <x v="20"/>
    <m/>
    <n v="6282000"/>
    <n v="0"/>
    <n v="6282000"/>
    <m/>
    <n v="6282000"/>
    <m/>
  </r>
  <r>
    <x v="4"/>
    <x v="1"/>
    <x v="21"/>
    <m/>
    <n v="1739500"/>
    <n v="3000000"/>
    <n v="-1260500"/>
    <s v="BNP 00039"/>
    <n v="-487500"/>
    <m/>
  </r>
  <r>
    <x v="4"/>
    <x v="1"/>
    <x v="22"/>
    <m/>
    <n v="0"/>
    <n v="0"/>
    <n v="0"/>
    <m/>
    <n v="266000"/>
    <m/>
  </r>
  <r>
    <x v="4"/>
    <x v="1"/>
    <x v="23"/>
    <s v="FVW167752"/>
    <n v="154500"/>
    <n v="0"/>
    <n v="154500"/>
    <m/>
    <n v="-2215500"/>
    <m/>
  </r>
  <r>
    <x v="4"/>
    <x v="1"/>
    <x v="24"/>
    <s v="FVW167753"/>
    <n v="77500"/>
    <n v="3220000"/>
    <n v="-3142500"/>
    <s v="SGBG 133099"/>
    <n v="-1635000"/>
    <m/>
  </r>
  <r>
    <x v="4"/>
    <x v="1"/>
    <x v="25"/>
    <s v="FVW167754"/>
    <n v="967000"/>
    <n v="3268500"/>
    <n v="-2301500"/>
    <s v="BNP 00026"/>
    <n v="-566000"/>
    <m/>
  </r>
  <r>
    <x v="4"/>
    <x v="1"/>
    <x v="26"/>
    <m/>
    <n v="0"/>
    <n v="0"/>
    <n v="0"/>
    <m/>
    <n v="580000"/>
    <m/>
  </r>
  <r>
    <x v="4"/>
    <x v="1"/>
    <x v="27"/>
    <s v="FVW167755"/>
    <n v="421000"/>
    <n v="2000000"/>
    <n v="-1579000"/>
    <s v="VERSEMENT ESPECES ECOBANK N° 2681314"/>
    <n v="-114500"/>
    <m/>
  </r>
  <r>
    <x v="4"/>
    <x v="1"/>
    <x v="28"/>
    <m/>
    <n v="0"/>
    <n v="0"/>
    <n v="0"/>
    <m/>
    <n v="0"/>
    <m/>
  </r>
  <r>
    <x v="4"/>
    <x v="1"/>
    <x v="29"/>
    <s v="FVW167795"/>
    <n v="3457000"/>
    <n v="6895000"/>
    <n v="-3438000"/>
    <s v="SGBG 133607 REMISE CHQ BNP LE 05/01"/>
    <n v="-2111500"/>
    <m/>
  </r>
  <r>
    <x v="4"/>
    <x v="1"/>
    <x v="30"/>
    <m/>
    <n v="0"/>
    <n v="0"/>
    <n v="0"/>
    <m/>
    <n v="0"/>
    <m/>
  </r>
  <r>
    <x v="4"/>
    <x v="1"/>
    <x v="31"/>
    <s v="FVW167796"/>
    <n v="1778500"/>
    <n v="0"/>
    <n v="1778500"/>
    <m/>
    <n v="-1429500"/>
    <m/>
  </r>
  <r>
    <x v="4"/>
    <x v="1"/>
    <x v="32"/>
    <m/>
    <n v="0"/>
    <n v="0"/>
    <n v="0"/>
    <m/>
    <n v="1507000"/>
    <m/>
  </r>
  <r>
    <x v="4"/>
    <x v="1"/>
    <x v="33"/>
    <m/>
    <n v="0"/>
    <n v="0"/>
    <n v="0"/>
    <m/>
    <n v="0"/>
    <m/>
  </r>
  <r>
    <x v="4"/>
    <x v="1"/>
    <x v="34"/>
    <s v="FVW167797"/>
    <n v="464500"/>
    <n v="3499500"/>
    <n v="-3035000"/>
    <s v="BNP 00080"/>
    <n v="-1917500"/>
    <m/>
  </r>
  <r>
    <x v="4"/>
    <x v="1"/>
    <x v="36"/>
    <s v="FVW167799"/>
    <n v="2194500"/>
    <n v="0"/>
    <n v="2194500"/>
    <m/>
    <n v="7486000"/>
    <m/>
  </r>
  <r>
    <x v="4"/>
    <x v="1"/>
    <x v="35"/>
    <m/>
    <n v="0"/>
    <n v="0"/>
    <n v="0"/>
    <m/>
    <n v="0"/>
    <m/>
  </r>
  <r>
    <x v="4"/>
    <x v="1"/>
    <x v="37"/>
    <m/>
    <n v="0"/>
    <n v="0"/>
    <n v="0"/>
    <m/>
    <n v="-2808000"/>
    <m/>
  </r>
  <r>
    <x v="4"/>
    <x v="1"/>
    <x v="38"/>
    <m/>
    <n v="0"/>
    <n v="1510000"/>
    <n v="-1510000"/>
    <s v="SGBG 132807"/>
    <n v="-737000"/>
    <m/>
  </r>
  <r>
    <x v="4"/>
    <x v="1"/>
    <x v="39"/>
    <s v="FVW167800"/>
    <n v="1150500"/>
    <n v="0"/>
    <n v="1150500"/>
    <m/>
    <n v="955500"/>
    <m/>
  </r>
  <r>
    <x v="4"/>
    <x v="1"/>
    <x v="40"/>
    <m/>
    <n v="0"/>
    <n v="1600000"/>
    <n v="-1600000"/>
    <s v="BNP 00043"/>
    <n v="-1600000"/>
    <m/>
  </r>
  <r>
    <x v="4"/>
    <x v="1"/>
    <x v="41"/>
    <s v="FVW167802"/>
    <n v="387500"/>
    <n v="1500000"/>
    <n v="-1112500"/>
    <s v="BNP 00119"/>
    <n v="-1190500"/>
    <m/>
  </r>
  <r>
    <x v="4"/>
    <x v="1"/>
    <x v="42"/>
    <s v="FVW167803"/>
    <n v="261000"/>
    <n v="0"/>
    <n v="261000"/>
    <m/>
    <n v="-3021000"/>
    <m/>
  </r>
  <r>
    <x v="4"/>
    <x v="1"/>
    <x v="43"/>
    <m/>
    <n v="0"/>
    <n v="0"/>
    <n v="0"/>
    <m/>
    <n v="266000"/>
    <m/>
  </r>
  <r>
    <x v="4"/>
    <x v="1"/>
    <x v="44"/>
    <s v="FVW167773"/>
    <n v="335000"/>
    <n v="360000"/>
    <n v="-25000"/>
    <m/>
    <n v="335000"/>
    <m/>
  </r>
  <r>
    <x v="4"/>
    <x v="1"/>
    <x v="45"/>
    <s v="FVW167804"/>
    <n v="1237000"/>
    <n v="0"/>
    <n v="1237000"/>
    <m/>
    <n v="-2069000"/>
    <m/>
  </r>
  <r>
    <x v="4"/>
    <x v="1"/>
    <x v="46"/>
    <s v="FVW167775"/>
    <n v="870000"/>
    <n v="1440000"/>
    <n v="-570000"/>
    <s v="SGBG 132270"/>
    <n v="870000"/>
    <m/>
  </r>
  <r>
    <x v="4"/>
    <x v="1"/>
    <x v="47"/>
    <s v="FVW167805"/>
    <n v="106500"/>
    <n v="0"/>
    <n v="106500"/>
    <m/>
    <n v="-1422500"/>
    <m/>
  </r>
  <r>
    <x v="4"/>
    <x v="1"/>
    <x v="48"/>
    <s v="FVW167806"/>
    <n v="348000"/>
    <n v="0"/>
    <n v="348000"/>
    <m/>
    <n v="-2004500"/>
    <m/>
  </r>
  <r>
    <x v="4"/>
    <x v="1"/>
    <x v="49"/>
    <s v="FVW167807"/>
    <n v="1623500"/>
    <n v="1532500"/>
    <n v="91000"/>
    <s v="BNP 00118"/>
    <n v="-3586000"/>
    <m/>
  </r>
  <r>
    <x v="4"/>
    <x v="1"/>
    <x v="50"/>
    <m/>
    <n v="0"/>
    <n v="0"/>
    <n v="0"/>
    <m/>
    <n v="-3000000"/>
    <m/>
  </r>
  <r>
    <x v="4"/>
    <x v="1"/>
    <x v="51"/>
    <m/>
    <n v="0"/>
    <n v="0"/>
    <n v="0"/>
    <m/>
    <n v="0"/>
    <m/>
  </r>
  <r>
    <x v="4"/>
    <x v="1"/>
    <x v="52"/>
    <m/>
    <n v="0"/>
    <n v="0"/>
    <n v="0"/>
    <m/>
    <n v="0"/>
    <m/>
  </r>
  <r>
    <x v="4"/>
    <x v="1"/>
    <x v="53"/>
    <s v="FVW167772"/>
    <n v="0"/>
    <n v="920000"/>
    <n v="-920000"/>
    <m/>
    <n v="0"/>
    <m/>
  </r>
  <r>
    <x v="4"/>
    <x v="1"/>
    <x v="54"/>
    <m/>
    <n v="0"/>
    <n v="1500000"/>
    <n v="-1500000"/>
    <s v="BNP 00014"/>
    <n v="-2146500"/>
    <m/>
  </r>
  <r>
    <x v="4"/>
    <x v="1"/>
    <x v="55"/>
    <s v="FVW167808"/>
    <n v="1933500"/>
    <n v="0"/>
    <n v="1933500"/>
    <m/>
    <n v="-63000"/>
    <m/>
  </r>
  <r>
    <x v="4"/>
    <x v="1"/>
    <x v="56"/>
    <s v="FVW167809"/>
    <n v="4522500"/>
    <n v="2340000"/>
    <n v="2182500"/>
    <s v="BNP 00015"/>
    <n v="-10661500"/>
    <m/>
  </r>
  <r>
    <x v="4"/>
    <x v="1"/>
    <x v="57"/>
    <s v="FVW167810"/>
    <n v="106500"/>
    <n v="0"/>
    <n v="106500"/>
    <m/>
    <n v="-7221000"/>
    <m/>
  </r>
  <r>
    <x v="4"/>
    <x v="1"/>
    <x v="58"/>
    <m/>
    <n v="0"/>
    <n v="0"/>
    <n v="0"/>
    <m/>
    <n v="-1466000"/>
    <m/>
  </r>
  <r>
    <x v="4"/>
    <x v="1"/>
    <x v="60"/>
    <m/>
    <n v="0"/>
    <n v="0"/>
    <n v="0"/>
    <m/>
    <n v="0"/>
    <m/>
  </r>
  <r>
    <x v="4"/>
    <x v="1"/>
    <x v="61"/>
    <m/>
    <n v="0"/>
    <n v="0"/>
    <n v="0"/>
    <m/>
    <n v="0"/>
    <m/>
  </r>
  <r>
    <x v="4"/>
    <x v="1"/>
    <x v="62"/>
    <m/>
    <n v="0"/>
    <n v="0"/>
    <n v="0"/>
    <m/>
    <n v="0"/>
    <m/>
  </r>
  <r>
    <x v="4"/>
    <x v="1"/>
    <x v="63"/>
    <s v="FVW167790"/>
    <n v="811500"/>
    <n v="0"/>
    <n v="811500"/>
    <m/>
    <n v="811500"/>
    <m/>
  </r>
  <r>
    <x v="4"/>
    <x v="1"/>
    <x v="64"/>
    <m/>
    <n v="0"/>
    <n v="0"/>
    <n v="0"/>
    <m/>
    <n v="0"/>
    <m/>
  </r>
  <r>
    <x v="4"/>
    <x v="1"/>
    <x v="59"/>
    <m/>
    <n v="0"/>
    <n v="0"/>
    <n v="0"/>
    <m/>
    <n v="0"/>
    <m/>
  </r>
  <r>
    <x v="4"/>
    <x v="1"/>
    <x v="65"/>
    <s v="FVW167811"/>
    <n v="541500"/>
    <n v="0"/>
    <n v="541500"/>
    <m/>
    <n v="-729500"/>
    <m/>
  </r>
  <r>
    <x v="4"/>
    <x v="1"/>
    <x v="66"/>
    <s v="FVW167889"/>
    <n v="614000"/>
    <n v="464000"/>
    <n v="150000"/>
    <s v="BNP 00033"/>
    <n v="614000"/>
    <m/>
  </r>
  <r>
    <x v="4"/>
    <x v="1"/>
    <x v="67"/>
    <m/>
    <n v="0"/>
    <n v="0"/>
    <n v="0"/>
    <m/>
    <n v="1920000"/>
    <m/>
  </r>
  <r>
    <x v="5"/>
    <x v="1"/>
    <x v="0"/>
    <m/>
    <n v="0"/>
    <n v="1194500"/>
    <n v="-1194500"/>
    <m/>
    <n v="-1194500"/>
    <m/>
  </r>
  <r>
    <x v="5"/>
    <x v="1"/>
    <x v="1"/>
    <m/>
    <n v="0"/>
    <n v="0"/>
    <n v="0"/>
    <m/>
    <n v="0"/>
    <m/>
  </r>
  <r>
    <x v="5"/>
    <x v="1"/>
    <x v="2"/>
    <m/>
    <n v="0"/>
    <n v="0"/>
    <n v="0"/>
    <m/>
    <n v="0"/>
    <m/>
  </r>
  <r>
    <x v="5"/>
    <x v="1"/>
    <x v="3"/>
    <s v="FW167784"/>
    <n v="1816000"/>
    <n v="0"/>
    <n v="1816000"/>
    <m/>
    <n v="1957000"/>
    <m/>
  </r>
  <r>
    <x v="5"/>
    <x v="1"/>
    <x v="4"/>
    <s v="FVW167801 FVW167922"/>
    <n v="6310000"/>
    <n v="5675000"/>
    <n v="635000"/>
    <m/>
    <n v="6470000"/>
    <m/>
  </r>
  <r>
    <x v="5"/>
    <x v="1"/>
    <x v="5"/>
    <s v="FVW167814"/>
    <n v="9775000"/>
    <n v="7750000"/>
    <n v="2025000"/>
    <m/>
    <n v="9775000"/>
    <m/>
  </r>
  <r>
    <x v="5"/>
    <x v="1"/>
    <x v="6"/>
    <s v="FVW167884"/>
    <n v="3600000"/>
    <n v="4830000"/>
    <n v="-1230000"/>
    <m/>
    <n v="3600000"/>
    <m/>
  </r>
  <r>
    <x v="5"/>
    <x v="1"/>
    <x v="7"/>
    <s v="FVW167798"/>
    <n v="31040000"/>
    <n v="9375000"/>
    <n v="21665000"/>
    <m/>
    <n v="32250000"/>
    <m/>
  </r>
  <r>
    <x v="5"/>
    <x v="1"/>
    <x v="8"/>
    <s v="FVW167885"/>
    <n v="2750000"/>
    <n v="1350000"/>
    <n v="1400000"/>
    <m/>
    <n v="2750000"/>
    <m/>
  </r>
  <r>
    <x v="5"/>
    <x v="1"/>
    <x v="9"/>
    <s v="FVW167886"/>
    <n v="5960000"/>
    <n v="4120000"/>
    <n v="1840000"/>
    <m/>
    <n v="5960000"/>
    <m/>
  </r>
  <r>
    <x v="5"/>
    <x v="1"/>
    <x v="10"/>
    <s v="FVW167887"/>
    <n v="0"/>
    <n v="4120000"/>
    <n v="-4120000"/>
    <m/>
    <n v="0"/>
    <m/>
  </r>
  <r>
    <x v="5"/>
    <x v="1"/>
    <x v="11"/>
    <s v="FVW167891 FVW168294"/>
    <n v="1560000"/>
    <n v="3440000"/>
    <n v="-1880000"/>
    <m/>
    <n v="1480000"/>
    <m/>
  </r>
  <r>
    <x v="5"/>
    <x v="1"/>
    <x v="12"/>
    <s v="FVW167785"/>
    <n v="270500"/>
    <n v="0"/>
    <n v="270500"/>
    <m/>
    <n v="1147500"/>
    <m/>
  </r>
  <r>
    <x v="5"/>
    <x v="1"/>
    <x v="13"/>
    <s v="FVW167786"/>
    <n v="1968000"/>
    <n v="2500000"/>
    <n v="-532000"/>
    <m/>
    <n v="1588000"/>
    <m/>
  </r>
  <r>
    <x v="5"/>
    <x v="1"/>
    <x v="14"/>
    <m/>
    <n v="0"/>
    <n v="0"/>
    <n v="0"/>
    <m/>
    <n v="-870000"/>
    <m/>
  </r>
  <r>
    <x v="5"/>
    <x v="1"/>
    <x v="15"/>
    <m/>
    <n v="0"/>
    <n v="0"/>
    <n v="0"/>
    <m/>
    <n v="13469000"/>
    <m/>
  </r>
  <r>
    <x v="5"/>
    <x v="1"/>
    <x v="16"/>
    <m/>
    <n v="0"/>
    <n v="1220500"/>
    <n v="-1220500"/>
    <m/>
    <n v="-1220500"/>
    <m/>
  </r>
  <r>
    <x v="5"/>
    <x v="1"/>
    <x v="17"/>
    <s v="FVW167788"/>
    <n v="2918500"/>
    <n v="0"/>
    <n v="2918500"/>
    <m/>
    <n v="100500"/>
    <m/>
  </r>
  <r>
    <x v="5"/>
    <x v="1"/>
    <x v="18"/>
    <m/>
    <n v="2010000"/>
    <n v="0"/>
    <n v="2010000"/>
    <m/>
    <n v="4096500"/>
    <m/>
  </r>
  <r>
    <x v="5"/>
    <x v="1"/>
    <x v="19"/>
    <m/>
    <n v="0"/>
    <n v="0"/>
    <n v="0"/>
    <m/>
    <n v="0"/>
    <m/>
  </r>
  <r>
    <x v="5"/>
    <x v="1"/>
    <x v="20"/>
    <s v="FVW167890"/>
    <n v="1119000"/>
    <n v="6282000"/>
    <n v="-5163000"/>
    <m/>
    <n v="1119000"/>
    <m/>
  </r>
  <r>
    <x v="5"/>
    <x v="1"/>
    <x v="21"/>
    <s v="FVW167789"/>
    <n v="1077500"/>
    <n v="0"/>
    <n v="1077500"/>
    <m/>
    <n v="590000"/>
    <m/>
  </r>
  <r>
    <x v="5"/>
    <x v="1"/>
    <x v="22"/>
    <m/>
    <n v="0"/>
    <n v="0"/>
    <n v="0"/>
    <m/>
    <n v="266000"/>
    <m/>
  </r>
  <r>
    <x v="5"/>
    <x v="1"/>
    <x v="23"/>
    <s v="FVW167791"/>
    <n v="803500"/>
    <n v="0"/>
    <n v="803500"/>
    <m/>
    <n v="-1412000"/>
    <m/>
  </r>
  <r>
    <x v="5"/>
    <x v="1"/>
    <x v="24"/>
    <s v="FVW167792"/>
    <n v="918500"/>
    <n v="0"/>
    <n v="918500"/>
    <m/>
    <n v="-716500"/>
    <m/>
  </r>
  <r>
    <x v="5"/>
    <x v="1"/>
    <x v="25"/>
    <s v="FVW167793"/>
    <n v="3162000"/>
    <n v="0"/>
    <n v="3162000"/>
    <m/>
    <n v="2596000"/>
    <m/>
  </r>
  <r>
    <x v="5"/>
    <x v="1"/>
    <x v="26"/>
    <m/>
    <n v="0"/>
    <n v="3180000"/>
    <n v="-3180000"/>
    <m/>
    <n v="-2600000"/>
    <m/>
  </r>
  <r>
    <x v="5"/>
    <x v="1"/>
    <x v="27"/>
    <s v="FVW167794"/>
    <n v="0"/>
    <n v="0"/>
    <n v="0"/>
    <m/>
    <n v="-114500"/>
    <m/>
  </r>
  <r>
    <x v="5"/>
    <x v="1"/>
    <x v="28"/>
    <m/>
    <n v="0"/>
    <n v="0"/>
    <n v="0"/>
    <m/>
    <n v="0"/>
    <m/>
  </r>
  <r>
    <x v="5"/>
    <x v="1"/>
    <x v="29"/>
    <s v="FVW167906 FVW167905"/>
    <n v="8462000"/>
    <n v="3456000"/>
    <n v="5006000"/>
    <m/>
    <n v="2894500"/>
    <m/>
  </r>
  <r>
    <x v="5"/>
    <x v="1"/>
    <x v="30"/>
    <m/>
    <n v="0"/>
    <n v="0"/>
    <n v="0"/>
    <m/>
    <n v="0"/>
    <m/>
  </r>
  <r>
    <x v="5"/>
    <x v="1"/>
    <x v="31"/>
    <s v="FVW167907"/>
    <n v="695500"/>
    <n v="0"/>
    <n v="695500"/>
    <m/>
    <n v="-734000"/>
    <m/>
  </r>
  <r>
    <x v="5"/>
    <x v="1"/>
    <x v="32"/>
    <m/>
    <n v="0"/>
    <n v="0"/>
    <n v="0"/>
    <m/>
    <n v="1507000"/>
    <m/>
  </r>
  <r>
    <x v="5"/>
    <x v="1"/>
    <x v="33"/>
    <m/>
    <n v="0"/>
    <n v="0"/>
    <n v="0"/>
    <m/>
    <n v="0"/>
    <m/>
  </r>
  <r>
    <x v="5"/>
    <x v="1"/>
    <x v="34"/>
    <s v="FVW167908"/>
    <n v="1393000"/>
    <n v="0"/>
    <n v="1393000"/>
    <m/>
    <n v="-524500"/>
    <m/>
  </r>
  <r>
    <x v="5"/>
    <x v="1"/>
    <x v="36"/>
    <s v="FVW167909"/>
    <n v="2590500"/>
    <n v="17498000"/>
    <n v="-14907500"/>
    <m/>
    <n v="-7421500"/>
    <m/>
  </r>
  <r>
    <x v="5"/>
    <x v="1"/>
    <x v="35"/>
    <m/>
    <n v="0"/>
    <n v="0"/>
    <n v="0"/>
    <m/>
    <n v="0"/>
    <m/>
  </r>
  <r>
    <x v="5"/>
    <x v="1"/>
    <x v="37"/>
    <m/>
    <n v="0"/>
    <n v="340000"/>
    <n v="-340000"/>
    <m/>
    <n v="-3148000"/>
    <m/>
  </r>
  <r>
    <x v="5"/>
    <x v="1"/>
    <x v="38"/>
    <s v="FVW167910"/>
    <n v="154500"/>
    <n v="0"/>
    <n v="154500"/>
    <m/>
    <n v="-582500"/>
    <m/>
  </r>
  <r>
    <x v="5"/>
    <x v="1"/>
    <x v="39"/>
    <s v="FVW167911"/>
    <n v="966500"/>
    <n v="1300000"/>
    <n v="-333500"/>
    <s v="SGBG 134060"/>
    <n v="622000"/>
    <m/>
  </r>
  <r>
    <x v="5"/>
    <x v="1"/>
    <x v="40"/>
    <m/>
    <n v="0"/>
    <n v="0"/>
    <n v="0"/>
    <m/>
    <n v="-1600000"/>
    <m/>
  </r>
  <r>
    <x v="5"/>
    <x v="1"/>
    <x v="41"/>
    <s v="FVW167912"/>
    <n v="1430000"/>
    <n v="980000"/>
    <n v="450000"/>
    <s v="BNP 00073"/>
    <n v="-740500"/>
    <m/>
  </r>
  <r>
    <x v="5"/>
    <x v="1"/>
    <x v="42"/>
    <s v="FVW167913"/>
    <n v="338000"/>
    <n v="0"/>
    <n v="338000"/>
    <m/>
    <n v="-2683000"/>
    <m/>
  </r>
  <r>
    <x v="5"/>
    <x v="1"/>
    <x v="43"/>
    <m/>
    <n v="0"/>
    <n v="0"/>
    <n v="0"/>
    <m/>
    <n v="266000"/>
    <m/>
  </r>
  <r>
    <x v="5"/>
    <x v="1"/>
    <x v="44"/>
    <s v="FVW167888"/>
    <n v="160000"/>
    <n v="335000"/>
    <n v="-175000"/>
    <m/>
    <n v="160000"/>
    <m/>
  </r>
  <r>
    <x v="5"/>
    <x v="1"/>
    <x v="45"/>
    <s v="FVW167914"/>
    <n v="1314500"/>
    <n v="4000000"/>
    <n v="-2685500"/>
    <s v="BNP 00060"/>
    <n v="-4754500"/>
    <m/>
  </r>
  <r>
    <x v="5"/>
    <x v="1"/>
    <x v="46"/>
    <s v="FVW167892"/>
    <n v="840000"/>
    <n v="870000"/>
    <n v="-30000"/>
    <m/>
    <n v="840000"/>
    <m/>
  </r>
  <r>
    <x v="5"/>
    <x v="1"/>
    <x v="47"/>
    <s v="FVW167915"/>
    <n v="261500"/>
    <n v="0"/>
    <n v="261500"/>
    <m/>
    <n v="-1161000"/>
    <m/>
  </r>
  <r>
    <x v="5"/>
    <x v="1"/>
    <x v="48"/>
    <s v="FVW167916"/>
    <n v="1082000"/>
    <n v="0"/>
    <n v="1082000"/>
    <m/>
    <n v="-922500"/>
    <m/>
  </r>
  <r>
    <x v="5"/>
    <x v="1"/>
    <x v="49"/>
    <s v="FVW167917"/>
    <n v="1150000"/>
    <n v="0"/>
    <n v="1150000"/>
    <m/>
    <n v="-2436000"/>
    <m/>
  </r>
  <r>
    <x v="5"/>
    <x v="1"/>
    <x v="50"/>
    <m/>
    <n v="0"/>
    <n v="0"/>
    <n v="0"/>
    <m/>
    <n v="-3000000"/>
    <m/>
  </r>
  <r>
    <x v="5"/>
    <x v="1"/>
    <x v="51"/>
    <m/>
    <n v="0"/>
    <n v="0"/>
    <n v="0"/>
    <m/>
    <n v="0"/>
    <m/>
  </r>
  <r>
    <x v="5"/>
    <x v="1"/>
    <x v="52"/>
    <m/>
    <n v="0"/>
    <n v="0"/>
    <n v="0"/>
    <m/>
    <n v="0"/>
    <m/>
  </r>
  <r>
    <x v="5"/>
    <x v="1"/>
    <x v="53"/>
    <m/>
    <n v="0"/>
    <n v="0"/>
    <n v="0"/>
    <m/>
    <n v="0"/>
    <m/>
  </r>
  <r>
    <x v="5"/>
    <x v="1"/>
    <x v="54"/>
    <m/>
    <n v="0"/>
    <n v="0"/>
    <n v="0"/>
    <m/>
    <n v="-2146500"/>
    <m/>
  </r>
  <r>
    <x v="5"/>
    <x v="1"/>
    <x v="55"/>
    <s v="FVW167918"/>
    <n v="1777500"/>
    <n v="0"/>
    <n v="1777500"/>
    <m/>
    <n v="1714500"/>
    <m/>
  </r>
  <r>
    <x v="5"/>
    <x v="1"/>
    <x v="56"/>
    <s v="FVW167919"/>
    <n v="3654000"/>
    <n v="4525000"/>
    <n v="-871000"/>
    <s v="BNP 00013"/>
    <n v="-11532500"/>
    <m/>
  </r>
  <r>
    <x v="5"/>
    <x v="1"/>
    <x v="57"/>
    <s v="FVW167920"/>
    <n v="154500"/>
    <n v="0"/>
    <n v="154500"/>
    <m/>
    <n v="-7066500"/>
    <m/>
  </r>
  <r>
    <x v="5"/>
    <x v="1"/>
    <x v="58"/>
    <s v="FVW167921"/>
    <n v="1672500"/>
    <n v="0"/>
    <n v="1672500"/>
    <m/>
    <n v="206500"/>
    <m/>
  </r>
  <r>
    <x v="5"/>
    <x v="1"/>
    <x v="60"/>
    <m/>
    <n v="0"/>
    <n v="0"/>
    <n v="0"/>
    <m/>
    <n v="0"/>
    <m/>
  </r>
  <r>
    <x v="5"/>
    <x v="1"/>
    <x v="61"/>
    <m/>
    <n v="0"/>
    <n v="0"/>
    <n v="0"/>
    <m/>
    <n v="0"/>
    <m/>
  </r>
  <r>
    <x v="5"/>
    <x v="1"/>
    <x v="62"/>
    <m/>
    <n v="0"/>
    <n v="0"/>
    <n v="0"/>
    <m/>
    <n v="0"/>
    <m/>
  </r>
  <r>
    <x v="5"/>
    <x v="1"/>
    <x v="63"/>
    <m/>
    <n v="2821500"/>
    <n v="0"/>
    <n v="2821500"/>
    <m/>
    <n v="3633000"/>
    <m/>
  </r>
  <r>
    <x v="5"/>
    <x v="1"/>
    <x v="64"/>
    <m/>
    <n v="0"/>
    <n v="0"/>
    <n v="0"/>
    <m/>
    <n v="0"/>
    <m/>
  </r>
  <r>
    <x v="5"/>
    <x v="1"/>
    <x v="59"/>
    <m/>
    <n v="0"/>
    <n v="0"/>
    <n v="0"/>
    <m/>
    <n v="0"/>
    <m/>
  </r>
  <r>
    <x v="5"/>
    <x v="1"/>
    <x v="65"/>
    <m/>
    <n v="0"/>
    <n v="0"/>
    <n v="0"/>
    <m/>
    <n v="-729500"/>
    <m/>
  </r>
  <r>
    <x v="5"/>
    <x v="1"/>
    <x v="66"/>
    <s v="FVW167930"/>
    <n v="420500"/>
    <n v="614000"/>
    <n v="-193500"/>
    <s v="BNP 00033 BNP 00051"/>
    <n v="420500"/>
    <m/>
  </r>
  <r>
    <x v="5"/>
    <x v="1"/>
    <x v="67"/>
    <m/>
    <n v="1605000"/>
    <n v="0"/>
    <n v="1605000"/>
    <m/>
    <n v="3525000"/>
    <m/>
  </r>
  <r>
    <x v="6"/>
    <x v="1"/>
    <x v="0"/>
    <m/>
    <n v="0"/>
    <n v="0"/>
    <n v="0"/>
    <s v="BNP 00025"/>
    <n v="-1194500"/>
    <m/>
  </r>
  <r>
    <x v="6"/>
    <x v="1"/>
    <x v="1"/>
    <m/>
    <n v="0"/>
    <n v="0"/>
    <n v="0"/>
    <m/>
    <n v="0"/>
    <m/>
  </r>
  <r>
    <x v="6"/>
    <x v="1"/>
    <x v="2"/>
    <m/>
    <n v="0"/>
    <n v="0"/>
    <n v="0"/>
    <m/>
    <n v="0"/>
    <m/>
  </r>
  <r>
    <x v="6"/>
    <x v="1"/>
    <x v="3"/>
    <s v="FW167894"/>
    <n v="1314500"/>
    <n v="2705000"/>
    <n v="-1390500"/>
    <s v="SGBG 132980"/>
    <n v="566500"/>
    <m/>
  </r>
  <r>
    <x v="6"/>
    <x v="1"/>
    <x v="4"/>
    <s v="FVW167924 FVW167964"/>
    <n v="3750000"/>
    <n v="6310000"/>
    <n v="-2560000"/>
    <m/>
    <n v="3910000"/>
    <m/>
  </r>
  <r>
    <x v="6"/>
    <x v="1"/>
    <x v="5"/>
    <s v="FVW167925"/>
    <n v="8190000"/>
    <n v="9775000"/>
    <n v="-1585000"/>
    <s v="SGBG 133416"/>
    <n v="8190000"/>
    <m/>
  </r>
  <r>
    <x v="6"/>
    <x v="1"/>
    <x v="6"/>
    <s v="FVW167926"/>
    <n v="5040000"/>
    <n v="3600000"/>
    <n v="1440000"/>
    <m/>
    <n v="5040000"/>
    <m/>
  </r>
  <r>
    <x v="6"/>
    <x v="1"/>
    <x v="7"/>
    <s v="FVW167923"/>
    <n v="22735000"/>
    <n v="31040000"/>
    <n v="-8305000"/>
    <s v="SGBG 133416"/>
    <n v="23945000"/>
    <m/>
  </r>
  <r>
    <x v="6"/>
    <x v="1"/>
    <x v="8"/>
    <s v="FVW167927"/>
    <n v="3160000"/>
    <n v="3030000"/>
    <n v="130000"/>
    <s v="SGBG 134349"/>
    <n v="2880000"/>
    <m/>
  </r>
  <r>
    <x v="6"/>
    <x v="1"/>
    <x v="9"/>
    <s v="FVW167928"/>
    <n v="5975000"/>
    <n v="5960000"/>
    <n v="15000"/>
    <s v="SGBG 134349"/>
    <n v="5975000"/>
    <m/>
  </r>
  <r>
    <x v="6"/>
    <x v="1"/>
    <x v="10"/>
    <m/>
    <n v="1920000"/>
    <n v="0"/>
    <n v="1920000"/>
    <s v="SGBG 135136"/>
    <n v="1920000"/>
    <m/>
  </r>
  <r>
    <x v="6"/>
    <x v="1"/>
    <x v="11"/>
    <s v="FVW167932"/>
    <n v="5360000"/>
    <n v="1560000"/>
    <n v="3800000"/>
    <s v="SGBG 138751"/>
    <n v="5280000"/>
    <m/>
  </r>
  <r>
    <x v="6"/>
    <x v="1"/>
    <x v="12"/>
    <s v="FVW167895"/>
    <n v="575500"/>
    <n v="2030000"/>
    <n v="-1454500"/>
    <m/>
    <n v="-307000"/>
    <m/>
  </r>
  <r>
    <x v="6"/>
    <x v="1"/>
    <x v="13"/>
    <s v="FVW167896"/>
    <n v="1072500"/>
    <n v="0"/>
    <n v="1072500"/>
    <s v="BNP 00048"/>
    <n v="2660500"/>
    <m/>
  </r>
  <r>
    <x v="6"/>
    <x v="1"/>
    <x v="14"/>
    <m/>
    <n v="0"/>
    <n v="0"/>
    <n v="0"/>
    <m/>
    <n v="-870000"/>
    <m/>
  </r>
  <r>
    <x v="6"/>
    <x v="1"/>
    <x v="15"/>
    <m/>
    <n v="0"/>
    <n v="0"/>
    <n v="0"/>
    <m/>
    <n v="13469000"/>
    <m/>
  </r>
  <r>
    <x v="6"/>
    <x v="1"/>
    <x v="16"/>
    <m/>
    <n v="270500"/>
    <n v="225000"/>
    <n v="45500"/>
    <s v="SGBG  134505"/>
    <n v="-1175000"/>
    <m/>
  </r>
  <r>
    <x v="6"/>
    <x v="1"/>
    <x v="17"/>
    <s v="FVW167897"/>
    <n v="1585000"/>
    <n v="4235000"/>
    <n v="-2650000"/>
    <m/>
    <n v="-2549500"/>
    <m/>
  </r>
  <r>
    <x v="6"/>
    <x v="1"/>
    <x v="18"/>
    <s v="FVW167898"/>
    <n v="2178500"/>
    <n v="0"/>
    <n v="2178500"/>
    <m/>
    <n v="6275000"/>
    <m/>
  </r>
  <r>
    <x v="6"/>
    <x v="1"/>
    <x v="19"/>
    <m/>
    <n v="0"/>
    <n v="0"/>
    <n v="0"/>
    <m/>
    <n v="0"/>
    <m/>
  </r>
  <r>
    <x v="6"/>
    <x v="1"/>
    <x v="20"/>
    <s v="FVW167931"/>
    <n v="1468500"/>
    <n v="1119000"/>
    <n v="349500"/>
    <s v="BNP 00043 BNP 00099 BNP 00050"/>
    <n v="1468500"/>
    <m/>
  </r>
  <r>
    <x v="6"/>
    <x v="1"/>
    <x v="21"/>
    <s v="FVW167899"/>
    <n v="735000"/>
    <n v="2000000"/>
    <n v="-1265000"/>
    <m/>
    <n v="-675000"/>
    <m/>
  </r>
  <r>
    <x v="6"/>
    <x v="1"/>
    <x v="22"/>
    <m/>
    <n v="0"/>
    <n v="0"/>
    <n v="0"/>
    <m/>
    <n v="266000"/>
    <m/>
  </r>
  <r>
    <x v="6"/>
    <x v="1"/>
    <x v="23"/>
    <s v="FVW167901"/>
    <n v="696000"/>
    <n v="0"/>
    <n v="696000"/>
    <m/>
    <n v="-716000"/>
    <m/>
  </r>
  <r>
    <x v="6"/>
    <x v="1"/>
    <x v="24"/>
    <s v="FVW167903 FVW167902"/>
    <n v="425000"/>
    <n v="0"/>
    <n v="425000"/>
    <m/>
    <n v="-291500"/>
    <m/>
  </r>
  <r>
    <x v="6"/>
    <x v="1"/>
    <x v="25"/>
    <s v="FVW167904"/>
    <n v="884500"/>
    <n v="4130000"/>
    <n v="-3245500"/>
    <m/>
    <n v="-649500"/>
    <m/>
  </r>
  <r>
    <x v="6"/>
    <x v="1"/>
    <x v="26"/>
    <m/>
    <n v="154500"/>
    <n v="0"/>
    <n v="154500"/>
    <s v="BNP 00033"/>
    <n v="-2445500"/>
    <m/>
  </r>
  <r>
    <x v="6"/>
    <x v="1"/>
    <x v="27"/>
    <m/>
    <n v="77500"/>
    <n v="0"/>
    <n v="77500"/>
    <m/>
    <n v="-37000"/>
    <m/>
  </r>
  <r>
    <x v="6"/>
    <x v="1"/>
    <x v="28"/>
    <m/>
    <n v="0"/>
    <n v="0"/>
    <n v="0"/>
    <m/>
    <n v="0"/>
    <m/>
  </r>
  <r>
    <x v="6"/>
    <x v="1"/>
    <x v="29"/>
    <s v="FVW167973"/>
    <n v="7395000"/>
    <n v="8467000"/>
    <n v="-1072000"/>
    <s v="BNP 00167"/>
    <n v="1822500"/>
    <m/>
  </r>
  <r>
    <x v="6"/>
    <x v="1"/>
    <x v="30"/>
    <m/>
    <n v="0"/>
    <n v="0"/>
    <n v="0"/>
    <m/>
    <n v="0"/>
    <m/>
  </r>
  <r>
    <x v="6"/>
    <x v="1"/>
    <x v="31"/>
    <m/>
    <n v="0"/>
    <n v="0"/>
    <n v="0"/>
    <m/>
    <n v="-734000"/>
    <m/>
  </r>
  <r>
    <x v="6"/>
    <x v="1"/>
    <x v="32"/>
    <m/>
    <n v="0"/>
    <n v="0"/>
    <n v="0"/>
    <m/>
    <n v="1507000"/>
    <m/>
  </r>
  <r>
    <x v="6"/>
    <x v="1"/>
    <x v="33"/>
    <m/>
    <n v="0"/>
    <n v="0"/>
    <n v="0"/>
    <m/>
    <n v="0"/>
    <m/>
  </r>
  <r>
    <x v="6"/>
    <x v="1"/>
    <x v="34"/>
    <s v="FVW167974"/>
    <n v="575000"/>
    <n v="0"/>
    <n v="575000"/>
    <m/>
    <n v="50500"/>
    <m/>
  </r>
  <r>
    <x v="6"/>
    <x v="1"/>
    <x v="36"/>
    <s v="FVW167975"/>
    <n v="3130000"/>
    <n v="0"/>
    <n v="3130000"/>
    <s v="SGBG 134507 SGBG 134351"/>
    <n v="-4291500"/>
    <m/>
  </r>
  <r>
    <x v="6"/>
    <x v="1"/>
    <x v="35"/>
    <s v="FVW167966"/>
    <n v="532000"/>
    <n v="1140000"/>
    <n v="-608000"/>
    <s v="BNP 00055"/>
    <n v="-608000"/>
    <m/>
  </r>
  <r>
    <x v="6"/>
    <x v="1"/>
    <x v="37"/>
    <m/>
    <n v="343500"/>
    <n v="0"/>
    <n v="343500"/>
    <s v="BNP 00059"/>
    <n v="-2804500"/>
    <m/>
  </r>
  <r>
    <x v="6"/>
    <x v="1"/>
    <x v="38"/>
    <s v="FVW167978"/>
    <n v="154500"/>
    <n v="0"/>
    <n v="154500"/>
    <m/>
    <n v="-428000"/>
    <m/>
  </r>
  <r>
    <x v="6"/>
    <x v="1"/>
    <x v="39"/>
    <s v="FVW167979"/>
    <n v="425000"/>
    <n v="1680000"/>
    <n v="-1255000"/>
    <s v="SGBG 134935"/>
    <n v="-633000"/>
    <m/>
  </r>
  <r>
    <x v="6"/>
    <x v="1"/>
    <x v="40"/>
    <s v="FVW167980"/>
    <n v="154500"/>
    <n v="0"/>
    <n v="154500"/>
    <m/>
    <n v="-1445500"/>
    <m/>
  </r>
  <r>
    <x v="6"/>
    <x v="1"/>
    <x v="41"/>
    <m/>
    <n v="0"/>
    <n v="0"/>
    <n v="0"/>
    <m/>
    <n v="-740500"/>
    <m/>
  </r>
  <r>
    <x v="6"/>
    <x v="1"/>
    <x v="42"/>
    <s v="FVW167981"/>
    <n v="1077500"/>
    <n v="0"/>
    <n v="1077500"/>
    <m/>
    <n v="-1605500"/>
    <m/>
  </r>
  <r>
    <x v="6"/>
    <x v="1"/>
    <x v="43"/>
    <m/>
    <n v="0"/>
    <n v="0"/>
    <n v="0"/>
    <m/>
    <n v="266000"/>
    <m/>
  </r>
  <r>
    <x v="6"/>
    <x v="1"/>
    <x v="44"/>
    <s v="FVW167929"/>
    <n v="965000"/>
    <n v="160000"/>
    <n v="805000"/>
    <s v="SGBG 140531"/>
    <n v="965000"/>
    <m/>
  </r>
  <r>
    <x v="6"/>
    <x v="1"/>
    <x v="45"/>
    <s v="FVW167982"/>
    <n v="2744000"/>
    <n v="0"/>
    <n v="2744000"/>
    <m/>
    <n v="-2010500"/>
    <m/>
  </r>
  <r>
    <x v="6"/>
    <x v="1"/>
    <x v="46"/>
    <s v="FVW167933"/>
    <n v="160000"/>
    <n v="840000"/>
    <n v="-680000"/>
    <s v="SGBG 134878"/>
    <n v="160000"/>
    <m/>
  </r>
  <r>
    <x v="6"/>
    <x v="1"/>
    <x v="47"/>
    <s v="FVW167983"/>
    <n v="957000"/>
    <n v="500000"/>
    <n v="457000"/>
    <s v="SGBG 134755"/>
    <n v="-704000"/>
    <m/>
  </r>
  <r>
    <x v="6"/>
    <x v="1"/>
    <x v="48"/>
    <s v="FVW167984"/>
    <n v="580000"/>
    <n v="0"/>
    <n v="580000"/>
    <m/>
    <n v="-342500"/>
    <m/>
  </r>
  <r>
    <x v="6"/>
    <x v="1"/>
    <x v="49"/>
    <s v="FVW167985"/>
    <n v="1073000"/>
    <n v="2773500"/>
    <n v="-1700500"/>
    <s v="BNP 00053"/>
    <n v="-4136500"/>
    <m/>
  </r>
  <r>
    <x v="6"/>
    <x v="1"/>
    <x v="50"/>
    <s v="FVW167986"/>
    <n v="1470500"/>
    <n v="0"/>
    <n v="1470500"/>
    <m/>
    <n v="-1529500"/>
    <m/>
  </r>
  <r>
    <x v="6"/>
    <x v="1"/>
    <x v="51"/>
    <m/>
    <n v="0"/>
    <n v="0"/>
    <n v="0"/>
    <m/>
    <n v="0"/>
    <m/>
  </r>
  <r>
    <x v="6"/>
    <x v="1"/>
    <x v="52"/>
    <m/>
    <n v="0"/>
    <n v="0"/>
    <n v="0"/>
    <m/>
    <n v="0"/>
    <m/>
  </r>
  <r>
    <x v="6"/>
    <x v="1"/>
    <x v="53"/>
    <m/>
    <n v="0"/>
    <n v="0"/>
    <n v="0"/>
    <m/>
    <n v="0"/>
    <m/>
  </r>
  <r>
    <x v="6"/>
    <x v="1"/>
    <x v="54"/>
    <s v="FVW167987"/>
    <n v="155000"/>
    <n v="0"/>
    <n v="155000"/>
    <m/>
    <n v="-1991500"/>
    <m/>
  </r>
  <r>
    <x v="6"/>
    <x v="1"/>
    <x v="55"/>
    <m/>
    <n v="0"/>
    <n v="0"/>
    <n v="0"/>
    <m/>
    <n v="1714500"/>
    <m/>
  </r>
  <r>
    <x v="6"/>
    <x v="1"/>
    <x v="56"/>
    <s v="FVW167988"/>
    <n v="1624000"/>
    <n v="3665000"/>
    <n v="-2041000"/>
    <s v="BNP 00017"/>
    <n v="-13573500"/>
    <m/>
  </r>
  <r>
    <x v="6"/>
    <x v="1"/>
    <x v="57"/>
    <s v="FVW167989"/>
    <n v="5866500"/>
    <n v="1900000"/>
    <n v="3966500"/>
    <s v="BNP 00012"/>
    <n v="-3100000"/>
    <m/>
  </r>
  <r>
    <x v="6"/>
    <x v="1"/>
    <x v="58"/>
    <m/>
    <n v="0"/>
    <n v="0"/>
    <n v="0"/>
    <m/>
    <n v="206500"/>
    <m/>
  </r>
  <r>
    <x v="6"/>
    <x v="1"/>
    <x v="60"/>
    <m/>
    <n v="26207500"/>
    <n v="26207500"/>
    <n v="0"/>
    <s v="Bordereau COFINA 328400,Bordereau BICIGUI 00098"/>
    <n v="0"/>
    <m/>
  </r>
  <r>
    <x v="6"/>
    <x v="1"/>
    <x v="61"/>
    <m/>
    <n v="0"/>
    <n v="0"/>
    <n v="0"/>
    <m/>
    <n v="0"/>
    <m/>
  </r>
  <r>
    <x v="6"/>
    <x v="1"/>
    <x v="62"/>
    <m/>
    <n v="0"/>
    <n v="0"/>
    <n v="0"/>
    <m/>
    <n v="0"/>
    <m/>
  </r>
  <r>
    <x v="6"/>
    <x v="1"/>
    <x v="63"/>
    <m/>
    <n v="3041500"/>
    <n v="0"/>
    <n v="3041500"/>
    <m/>
    <n v="6674500"/>
    <m/>
  </r>
  <r>
    <x v="6"/>
    <x v="1"/>
    <x v="64"/>
    <s v="FVW167977"/>
    <n v="77500"/>
    <n v="2435000"/>
    <n v="-2357500"/>
    <s v="SGBG 134662"/>
    <n v="-2357500"/>
    <m/>
  </r>
  <r>
    <x v="6"/>
    <x v="1"/>
    <x v="59"/>
    <m/>
    <n v="0"/>
    <n v="3000000"/>
    <n v="-3000000"/>
    <s v="SGBG 134861"/>
    <n v="-3000000"/>
    <m/>
  </r>
  <r>
    <x v="6"/>
    <x v="1"/>
    <x v="65"/>
    <s v="FVW167990"/>
    <n v="77500"/>
    <n v="0"/>
    <n v="77500"/>
    <m/>
    <n v="-652000"/>
    <m/>
  </r>
  <r>
    <x v="6"/>
    <x v="1"/>
    <x v="66"/>
    <s v="FVW167955"/>
    <n v="387000"/>
    <n v="420500"/>
    <n v="-33500"/>
    <s v="BNP 00051"/>
    <n v="387000"/>
    <m/>
  </r>
  <r>
    <x v="6"/>
    <x v="1"/>
    <x v="67"/>
    <s v="FVW167881"/>
    <n v="0"/>
    <n v="1605000"/>
    <n v="-1605000"/>
    <m/>
    <n v="1920000"/>
    <m/>
  </r>
  <r>
    <x v="7"/>
    <x v="1"/>
    <x v="0"/>
    <m/>
    <n v="850500"/>
    <n v="0"/>
    <n v="850500"/>
    <m/>
    <n v="-344000"/>
    <m/>
  </r>
  <r>
    <x v="7"/>
    <x v="1"/>
    <x v="1"/>
    <m/>
    <n v="0"/>
    <n v="0"/>
    <n v="0"/>
    <m/>
    <n v="0"/>
    <m/>
  </r>
  <r>
    <x v="7"/>
    <x v="1"/>
    <x v="2"/>
    <m/>
    <n v="0"/>
    <n v="0"/>
    <n v="0"/>
    <m/>
    <n v="0"/>
    <m/>
  </r>
  <r>
    <x v="7"/>
    <x v="1"/>
    <x v="3"/>
    <s v="FW167959"/>
    <n v="917500"/>
    <n v="0"/>
    <n v="917500"/>
    <s v="SGBG 134122"/>
    <n v="1484000"/>
    <m/>
  </r>
  <r>
    <x v="7"/>
    <x v="1"/>
    <x v="4"/>
    <s v="FW167948"/>
    <n v="2360000"/>
    <n v="3750000"/>
    <n v="-1390000"/>
    <s v="SGBG 135136"/>
    <n v="2520000"/>
    <m/>
  </r>
  <r>
    <x v="7"/>
    <x v="1"/>
    <x v="5"/>
    <s v="FVW167949"/>
    <n v="6960000"/>
    <n v="8190000"/>
    <n v="-1230000"/>
    <s v="SGBG 135136"/>
    <n v="6960000"/>
    <m/>
  </r>
  <r>
    <x v="7"/>
    <x v="1"/>
    <x v="6"/>
    <s v="FVW167950"/>
    <n v="4815000"/>
    <n v="5040000"/>
    <n v="-225000"/>
    <s v="SGBG 135136"/>
    <n v="4815000"/>
    <m/>
  </r>
  <r>
    <x v="7"/>
    <x v="1"/>
    <x v="7"/>
    <s v="FVW167947"/>
    <n v="16599831"/>
    <n v="22455000"/>
    <n v="-5855169"/>
    <s v="SGBG 135136"/>
    <n v="18089831"/>
    <m/>
  </r>
  <r>
    <x v="7"/>
    <x v="1"/>
    <x v="8"/>
    <s v="FVW167951"/>
    <n v="1280000"/>
    <n v="2880000"/>
    <n v="-1600000"/>
    <s v="SGBG 135136"/>
    <n v="1280000"/>
    <m/>
  </r>
  <r>
    <x v="7"/>
    <x v="1"/>
    <x v="9"/>
    <s v="FVW167952"/>
    <n v="5660000"/>
    <n v="5975000"/>
    <n v="-315000"/>
    <s v="SGBG 135136"/>
    <n v="5660000"/>
    <m/>
  </r>
  <r>
    <x v="7"/>
    <x v="1"/>
    <x v="10"/>
    <s v="FVW167953"/>
    <n v="2630000"/>
    <n v="1920000"/>
    <n v="710000"/>
    <m/>
    <n v="2630000"/>
    <m/>
  </r>
  <r>
    <x v="7"/>
    <x v="1"/>
    <x v="11"/>
    <s v="FVW167957"/>
    <n v="1760000"/>
    <n v="5360000"/>
    <n v="-3600000"/>
    <s v="SGBG 140283"/>
    <n v="1680000"/>
    <m/>
  </r>
  <r>
    <x v="7"/>
    <x v="1"/>
    <x v="12"/>
    <s v="FVW167960"/>
    <n v="879500"/>
    <n v="0"/>
    <n v="879500"/>
    <s v="SGBG 135428"/>
    <n v="572500"/>
    <m/>
  </r>
  <r>
    <x v="7"/>
    <x v="1"/>
    <x v="13"/>
    <s v="FVW167961"/>
    <n v="154500"/>
    <n v="2500000"/>
    <n v="-2345500"/>
    <m/>
    <n v="315000"/>
    <m/>
  </r>
  <r>
    <x v="7"/>
    <x v="1"/>
    <x v="14"/>
    <m/>
    <n v="0"/>
    <n v="0"/>
    <n v="0"/>
    <m/>
    <n v="-870000"/>
    <m/>
  </r>
  <r>
    <x v="7"/>
    <x v="1"/>
    <x v="15"/>
    <m/>
    <n v="0"/>
    <n v="22000000"/>
    <n v="-22000000"/>
    <m/>
    <n v="-8531000"/>
    <m/>
  </r>
  <r>
    <x v="7"/>
    <x v="1"/>
    <x v="16"/>
    <m/>
    <n v="1469000"/>
    <n v="0"/>
    <n v="1469000"/>
    <s v="SGBG 135129"/>
    <n v="294000"/>
    <m/>
  </r>
  <r>
    <x v="7"/>
    <x v="1"/>
    <x v="17"/>
    <s v="FVW167963"/>
    <n v="1816500"/>
    <n v="0"/>
    <n v="1816500"/>
    <s v="BNP 00037"/>
    <n v="-733000"/>
    <m/>
  </r>
  <r>
    <x v="7"/>
    <x v="1"/>
    <x v="18"/>
    <s v="FVW167965"/>
    <n v="1700500"/>
    <n v="3600000"/>
    <n v="-1899500"/>
    <m/>
    <n v="4375500"/>
    <m/>
  </r>
  <r>
    <x v="7"/>
    <x v="1"/>
    <x v="19"/>
    <m/>
    <n v="0"/>
    <n v="0"/>
    <n v="0"/>
    <m/>
    <n v="0"/>
    <m/>
  </r>
  <r>
    <x v="7"/>
    <x v="1"/>
    <x v="20"/>
    <s v="FVW167956"/>
    <n v="850500"/>
    <n v="1468500"/>
    <n v="-618000"/>
    <s v="BNP 00059"/>
    <n v="850500"/>
    <m/>
  </r>
  <r>
    <x v="7"/>
    <x v="1"/>
    <x v="21"/>
    <s v="FVW167991"/>
    <n v="1313500"/>
    <n v="0"/>
    <n v="1313500"/>
    <s v="BNP000 "/>
    <n v="638500"/>
    <m/>
  </r>
  <r>
    <x v="7"/>
    <x v="1"/>
    <x v="22"/>
    <m/>
    <n v="1189000"/>
    <n v="1032000"/>
    <n v="157000"/>
    <m/>
    <n v="423000"/>
    <m/>
  </r>
  <r>
    <x v="7"/>
    <x v="1"/>
    <x v="23"/>
    <s v="FVW167968"/>
    <n v="1430000"/>
    <n v="0"/>
    <n v="1430000"/>
    <m/>
    <n v="714000"/>
    <m/>
  </r>
  <r>
    <x v="7"/>
    <x v="1"/>
    <x v="24"/>
    <s v="FVW167969"/>
    <n v="0"/>
    <n v="0"/>
    <n v="0"/>
    <m/>
    <n v="-291500"/>
    <m/>
  </r>
  <r>
    <x v="7"/>
    <x v="1"/>
    <x v="25"/>
    <s v="FVW167970"/>
    <n v="1265500"/>
    <n v="0"/>
    <n v="1265500"/>
    <s v="BNP 00016"/>
    <n v="616000"/>
    <m/>
  </r>
  <r>
    <x v="7"/>
    <x v="1"/>
    <x v="26"/>
    <s v="FVW167971"/>
    <n v="0"/>
    <n v="0"/>
    <n v="0"/>
    <m/>
    <n v="-2445500"/>
    <m/>
  </r>
  <r>
    <x v="7"/>
    <x v="1"/>
    <x v="27"/>
    <s v="FVW167972"/>
    <n v="619000"/>
    <n v="0"/>
    <n v="619000"/>
    <m/>
    <n v="582000"/>
    <m/>
  </r>
  <r>
    <x v="7"/>
    <x v="1"/>
    <x v="28"/>
    <m/>
    <n v="0"/>
    <n v="0"/>
    <n v="0"/>
    <m/>
    <n v="0"/>
    <m/>
  </r>
  <r>
    <x v="7"/>
    <x v="1"/>
    <x v="29"/>
    <s v="FVW168023"/>
    <n v="4977000"/>
    <n v="7390000"/>
    <n v="-2413000"/>
    <s v="SGBG 135063"/>
    <n v="-590500"/>
    <m/>
  </r>
  <r>
    <x v="7"/>
    <x v="1"/>
    <x v="30"/>
    <m/>
    <n v="0"/>
    <n v="0"/>
    <n v="0"/>
    <m/>
    <n v="0"/>
    <m/>
  </r>
  <r>
    <x v="7"/>
    <x v="1"/>
    <x v="31"/>
    <m/>
    <n v="0"/>
    <n v="0"/>
    <n v="0"/>
    <m/>
    <n v="-734000"/>
    <m/>
  </r>
  <r>
    <x v="7"/>
    <x v="1"/>
    <x v="32"/>
    <m/>
    <n v="0"/>
    <n v="0"/>
    <n v="0"/>
    <m/>
    <n v="1507000"/>
    <m/>
  </r>
  <r>
    <x v="7"/>
    <x v="1"/>
    <x v="33"/>
    <s v="FVW168004"/>
    <n v="532000"/>
    <n v="0"/>
    <n v="532000"/>
    <m/>
    <n v="532000"/>
    <m/>
  </r>
  <r>
    <x v="7"/>
    <x v="1"/>
    <x v="34"/>
    <s v="FVW168024"/>
    <n v="1121000"/>
    <n v="0"/>
    <n v="1121000"/>
    <m/>
    <n v="1171500"/>
    <m/>
  </r>
  <r>
    <x v="7"/>
    <x v="1"/>
    <x v="36"/>
    <s v="FVW168025"/>
    <n v="1692000"/>
    <n v="7909000"/>
    <n v="-6217000"/>
    <m/>
    <n v="-10508500"/>
    <m/>
  </r>
  <r>
    <x v="7"/>
    <x v="1"/>
    <x v="35"/>
    <s v="Fvw168017"/>
    <n v="270500"/>
    <n v="0"/>
    <n v="270500"/>
    <m/>
    <n v="-337500"/>
    <m/>
  </r>
  <r>
    <x v="7"/>
    <x v="1"/>
    <x v="37"/>
    <m/>
    <n v="0"/>
    <n v="0"/>
    <n v="0"/>
    <m/>
    <n v="-2804500"/>
    <m/>
  </r>
  <r>
    <x v="7"/>
    <x v="1"/>
    <x v="38"/>
    <s v="FVW168026"/>
    <n v="763500"/>
    <n v="0"/>
    <n v="763500"/>
    <m/>
    <n v="335500"/>
    <m/>
  </r>
  <r>
    <x v="7"/>
    <x v="1"/>
    <x v="39"/>
    <s v="FVW168027"/>
    <n v="618500"/>
    <n v="0"/>
    <n v="618500"/>
    <m/>
    <n v="-14500"/>
    <m/>
  </r>
  <r>
    <x v="7"/>
    <x v="1"/>
    <x v="40"/>
    <m/>
    <n v="0"/>
    <n v="0"/>
    <n v="0"/>
    <m/>
    <n v="-1445500"/>
    <m/>
  </r>
  <r>
    <x v="7"/>
    <x v="1"/>
    <x v="41"/>
    <s v="FVW168028"/>
    <n v="1391500"/>
    <n v="1280000"/>
    <n v="111500"/>
    <m/>
    <n v="-629000"/>
    <m/>
  </r>
  <r>
    <x v="7"/>
    <x v="1"/>
    <x v="42"/>
    <s v="FVW168029"/>
    <n v="2434500"/>
    <n v="3737500"/>
    <n v="-1303000"/>
    <s v="BNP 00109"/>
    <n v="-2908500"/>
    <m/>
  </r>
  <r>
    <x v="7"/>
    <x v="1"/>
    <x v="43"/>
    <m/>
    <n v="0"/>
    <n v="0"/>
    <n v="0"/>
    <m/>
    <n v="266000"/>
    <m/>
  </r>
  <r>
    <x v="7"/>
    <x v="1"/>
    <x v="44"/>
    <s v="FVW167954"/>
    <n v="0"/>
    <n v="965000"/>
    <n v="-965000"/>
    <s v="SGBG 140531"/>
    <n v="0"/>
    <m/>
  </r>
  <r>
    <x v="7"/>
    <x v="1"/>
    <x v="45"/>
    <s v="FVW168030"/>
    <n v="3412000"/>
    <n v="4000000"/>
    <n v="-588000"/>
    <s v="BNP 00054"/>
    <n v="-2598500"/>
    <m/>
  </r>
  <r>
    <x v="7"/>
    <x v="1"/>
    <x v="46"/>
    <s v="FVW168009"/>
    <n v="1080000"/>
    <n v="160000"/>
    <n v="920000"/>
    <s v="SGBG 136077"/>
    <n v="1080000"/>
    <m/>
  </r>
  <r>
    <x v="7"/>
    <x v="1"/>
    <x v="47"/>
    <m/>
    <n v="0"/>
    <n v="1000000"/>
    <n v="-1000000"/>
    <s v="SGBG 135331"/>
    <n v="-1704000"/>
    <m/>
  </r>
  <r>
    <x v="7"/>
    <x v="1"/>
    <x v="48"/>
    <s v="FVW168031"/>
    <n v="386500"/>
    <n v="0"/>
    <n v="386500"/>
    <m/>
    <n v="44000"/>
    <m/>
  </r>
  <r>
    <x v="7"/>
    <x v="1"/>
    <x v="49"/>
    <m/>
    <n v="0"/>
    <n v="0"/>
    <n v="0"/>
    <m/>
    <n v="-4136500"/>
    <m/>
  </r>
  <r>
    <x v="7"/>
    <x v="1"/>
    <x v="50"/>
    <s v="FVW168032"/>
    <n v="773000"/>
    <n v="1500000"/>
    <n v="-727000"/>
    <s v="SGBG 135335"/>
    <n v="-2256500"/>
    <m/>
  </r>
  <r>
    <x v="7"/>
    <x v="1"/>
    <x v="51"/>
    <m/>
    <n v="0"/>
    <n v="0"/>
    <n v="0"/>
    <m/>
    <n v="0"/>
    <m/>
  </r>
  <r>
    <x v="7"/>
    <x v="1"/>
    <x v="52"/>
    <m/>
    <n v="0"/>
    <n v="0"/>
    <n v="0"/>
    <m/>
    <n v="0"/>
    <m/>
  </r>
  <r>
    <x v="7"/>
    <x v="1"/>
    <x v="53"/>
    <m/>
    <n v="0"/>
    <n v="0"/>
    <n v="0"/>
    <m/>
    <n v="0"/>
    <m/>
  </r>
  <r>
    <x v="7"/>
    <x v="1"/>
    <x v="54"/>
    <s v="FVW168033"/>
    <n v="77500"/>
    <n v="0"/>
    <n v="77500"/>
    <m/>
    <n v="-1914000"/>
    <m/>
  </r>
  <r>
    <x v="7"/>
    <x v="1"/>
    <x v="55"/>
    <m/>
    <n v="0"/>
    <n v="3170000"/>
    <n v="-3170000"/>
    <s v="BNP 00009"/>
    <n v="-1455500"/>
    <m/>
  </r>
  <r>
    <x v="7"/>
    <x v="1"/>
    <x v="56"/>
    <m/>
    <n v="0"/>
    <n v="0"/>
    <n v="0"/>
    <m/>
    <n v="-13573500"/>
    <m/>
  </r>
  <r>
    <x v="7"/>
    <x v="1"/>
    <x v="57"/>
    <s v="FVW168034"/>
    <n v="7411500"/>
    <n v="6113000"/>
    <n v="1298500"/>
    <s v="BNP 00014"/>
    <n v="-1801500"/>
    <m/>
  </r>
  <r>
    <x v="7"/>
    <x v="1"/>
    <x v="58"/>
    <s v="FVW168035"/>
    <n v="541000"/>
    <n v="0"/>
    <n v="541000"/>
    <m/>
    <n v="747500"/>
    <m/>
  </r>
  <r>
    <x v="7"/>
    <x v="1"/>
    <x v="60"/>
    <m/>
    <n v="0"/>
    <n v="0"/>
    <n v="0"/>
    <m/>
    <n v="0"/>
    <m/>
  </r>
  <r>
    <x v="7"/>
    <x v="1"/>
    <x v="61"/>
    <m/>
    <n v="0"/>
    <n v="0"/>
    <n v="0"/>
    <m/>
    <n v="0"/>
    <m/>
  </r>
  <r>
    <x v="7"/>
    <x v="1"/>
    <x v="62"/>
    <m/>
    <n v="0"/>
    <n v="0"/>
    <n v="0"/>
    <m/>
    <n v="0"/>
    <m/>
  </r>
  <r>
    <x v="7"/>
    <x v="1"/>
    <x v="63"/>
    <m/>
    <n v="0"/>
    <n v="0"/>
    <n v="0"/>
    <m/>
    <n v="6674500"/>
    <m/>
  </r>
  <r>
    <x v="7"/>
    <x v="1"/>
    <x v="64"/>
    <m/>
    <n v="0"/>
    <n v="0"/>
    <n v="0"/>
    <m/>
    <n v="-2357500"/>
    <m/>
  </r>
  <r>
    <x v="7"/>
    <x v="1"/>
    <x v="59"/>
    <m/>
    <n v="0"/>
    <n v="0"/>
    <n v="0"/>
    <m/>
    <n v="-3000000"/>
    <m/>
  </r>
  <r>
    <x v="7"/>
    <x v="1"/>
    <x v="65"/>
    <m/>
    <n v="0"/>
    <n v="0"/>
    <n v="0"/>
    <m/>
    <n v="-652000"/>
    <m/>
  </r>
  <r>
    <x v="7"/>
    <x v="1"/>
    <x v="66"/>
    <s v="FVW168002"/>
    <n v="1807500"/>
    <n v="387000"/>
    <n v="1420500"/>
    <s v="BNP 00051"/>
    <n v="1807500"/>
    <m/>
  </r>
  <r>
    <x v="7"/>
    <x v="1"/>
    <x v="67"/>
    <m/>
    <n v="0"/>
    <n v="0"/>
    <n v="0"/>
    <s v="SGBG 134354 SGBG 135000"/>
    <n v="1920000"/>
    <m/>
  </r>
  <r>
    <x v="8"/>
    <x v="1"/>
    <x v="0"/>
    <m/>
    <n v="155000"/>
    <n v="0"/>
    <n v="155000"/>
    <m/>
    <n v="-189000"/>
    <m/>
  </r>
  <r>
    <x v="8"/>
    <x v="1"/>
    <x v="1"/>
    <m/>
    <n v="0"/>
    <n v="0"/>
    <n v="0"/>
    <m/>
    <n v="0"/>
    <m/>
  </r>
  <r>
    <x v="8"/>
    <x v="1"/>
    <x v="2"/>
    <m/>
    <n v="0"/>
    <n v="0"/>
    <n v="0"/>
    <m/>
    <n v="0"/>
    <m/>
  </r>
  <r>
    <x v="8"/>
    <x v="1"/>
    <x v="3"/>
    <s v="FW168011"/>
    <n v="2937000"/>
    <n v="3131000"/>
    <n v="-194000"/>
    <m/>
    <n v="1290000"/>
    <m/>
  </r>
  <r>
    <x v="8"/>
    <x v="1"/>
    <x v="4"/>
    <s v="FW167996"/>
    <n v="3630000"/>
    <n v="2360000"/>
    <n v="1270000"/>
    <s v="SGBG 136259"/>
    <n v="3790000"/>
    <m/>
  </r>
  <r>
    <x v="8"/>
    <x v="1"/>
    <x v="5"/>
    <s v="FVW167997"/>
    <n v="9060000"/>
    <n v="6960000"/>
    <n v="2100000"/>
    <s v="SGBG 136259"/>
    <n v="9060000"/>
    <m/>
  </r>
  <r>
    <x v="8"/>
    <x v="1"/>
    <x v="6"/>
    <s v="FWV167998"/>
    <n v="5520000"/>
    <n v="4815000"/>
    <n v="705000"/>
    <s v="SGBG 136259"/>
    <n v="5520000"/>
    <m/>
  </r>
  <r>
    <x v="8"/>
    <x v="1"/>
    <x v="7"/>
    <s v="FVW167995"/>
    <n v="11920000"/>
    <n v="17460000"/>
    <n v="-5540000"/>
    <s v="SGBG 135334"/>
    <n v="12549831"/>
    <m/>
  </r>
  <r>
    <x v="8"/>
    <x v="1"/>
    <x v="8"/>
    <s v="FVW167999"/>
    <n v="0"/>
    <n v="1280000"/>
    <n v="-1280000"/>
    <s v="SGBG 136259"/>
    <n v="0"/>
    <m/>
  </r>
  <r>
    <x v="8"/>
    <x v="1"/>
    <x v="9"/>
    <s v="FVW168000"/>
    <n v="7390000"/>
    <n v="5660000"/>
    <n v="1730000"/>
    <s v="SGBG 136259"/>
    <n v="7390000"/>
    <m/>
  </r>
  <r>
    <x v="8"/>
    <x v="1"/>
    <x v="10"/>
    <s v="FVW168001"/>
    <n v="2720000"/>
    <n v="2630000"/>
    <n v="90000"/>
    <s v="SGBG 136259"/>
    <n v="2720000"/>
    <m/>
  </r>
  <r>
    <x v="8"/>
    <x v="1"/>
    <x v="11"/>
    <s v="FVW168005"/>
    <n v="0"/>
    <n v="0"/>
    <n v="0"/>
    <s v="SGBG 141426"/>
    <n v="1680000"/>
    <m/>
  </r>
  <r>
    <x v="8"/>
    <x v="1"/>
    <x v="12"/>
    <s v="FVW168012"/>
    <n v="773000"/>
    <n v="0"/>
    <n v="773000"/>
    <m/>
    <n v="1345500"/>
    <m/>
  </r>
  <r>
    <x v="8"/>
    <x v="1"/>
    <x v="13"/>
    <s v="FVW168013"/>
    <n v="2908500"/>
    <n v="0"/>
    <n v="2908500"/>
    <m/>
    <n v="3223500"/>
    <m/>
  </r>
  <r>
    <x v="8"/>
    <x v="1"/>
    <x v="14"/>
    <m/>
    <n v="520000"/>
    <n v="2000000"/>
    <n v="-1480000"/>
    <m/>
    <n v="-2350000"/>
    <m/>
  </r>
  <r>
    <x v="8"/>
    <x v="1"/>
    <x v="15"/>
    <m/>
    <n v="0"/>
    <n v="0"/>
    <n v="0"/>
    <s v="COFINA N° 329032"/>
    <n v="-8531000"/>
    <m/>
  </r>
  <r>
    <x v="8"/>
    <x v="1"/>
    <x v="16"/>
    <m/>
    <n v="154500"/>
    <n v="0"/>
    <n v="154500"/>
    <m/>
    <n v="448500"/>
    <m/>
  </r>
  <r>
    <x v="8"/>
    <x v="1"/>
    <x v="17"/>
    <s v="FVW168015"/>
    <n v="4508000"/>
    <n v="0"/>
    <n v="4508000"/>
    <m/>
    <n v="3775000"/>
    <m/>
  </r>
  <r>
    <x v="8"/>
    <x v="1"/>
    <x v="18"/>
    <s v="FVW168016"/>
    <n v="1198000"/>
    <n v="0"/>
    <n v="1198000"/>
    <s v="BNP 00040"/>
    <n v="5573500"/>
    <m/>
  </r>
  <r>
    <x v="8"/>
    <x v="1"/>
    <x v="19"/>
    <m/>
    <n v="0"/>
    <n v="0"/>
    <n v="0"/>
    <m/>
    <n v="0"/>
    <m/>
  </r>
  <r>
    <x v="8"/>
    <x v="1"/>
    <x v="20"/>
    <s v="FVW168003 FVW168455"/>
    <n v="1846000"/>
    <n v="850500"/>
    <n v="995500"/>
    <s v="BNP 00019"/>
    <n v="1846000"/>
    <m/>
  </r>
  <r>
    <x v="8"/>
    <x v="1"/>
    <x v="21"/>
    <s v="FVW168018"/>
    <n v="889500"/>
    <n v="0"/>
    <n v="889500"/>
    <m/>
    <n v="1528000"/>
    <m/>
  </r>
  <r>
    <x v="8"/>
    <x v="1"/>
    <x v="22"/>
    <m/>
    <n v="0"/>
    <n v="0"/>
    <n v="0"/>
    <s v="BNP 00042"/>
    <n v="423000"/>
    <m/>
  </r>
  <r>
    <x v="8"/>
    <x v="1"/>
    <x v="23"/>
    <s v="FVW168020"/>
    <n v="851000"/>
    <n v="0"/>
    <n v="851000"/>
    <m/>
    <n v="1565000"/>
    <m/>
  </r>
  <r>
    <x v="8"/>
    <x v="1"/>
    <x v="24"/>
    <m/>
    <n v="0"/>
    <n v="0"/>
    <n v="0"/>
    <m/>
    <n v="-291500"/>
    <m/>
  </r>
  <r>
    <x v="8"/>
    <x v="1"/>
    <x v="25"/>
    <s v="FVW168021"/>
    <n v="687000"/>
    <n v="0"/>
    <n v="687000"/>
    <m/>
    <n v="1303000"/>
    <m/>
  </r>
  <r>
    <x v="8"/>
    <x v="1"/>
    <x v="26"/>
    <m/>
    <n v="773000"/>
    <n v="0"/>
    <n v="773000"/>
    <m/>
    <n v="-1672500"/>
    <m/>
  </r>
  <r>
    <x v="8"/>
    <x v="1"/>
    <x v="27"/>
    <s v="FVW167972"/>
    <n v="1778000"/>
    <n v="0"/>
    <n v="1778000"/>
    <m/>
    <n v="2360000"/>
    <m/>
  </r>
  <r>
    <x v="8"/>
    <x v="1"/>
    <x v="28"/>
    <m/>
    <n v="0"/>
    <n v="0"/>
    <n v="0"/>
    <m/>
    <n v="0"/>
    <m/>
  </r>
  <r>
    <x v="8"/>
    <x v="1"/>
    <x v="29"/>
    <s v="FVW168049"/>
    <n v="7256000"/>
    <n v="4975000"/>
    <n v="2281000"/>
    <s v="BNP 00141"/>
    <n v="1690500"/>
    <m/>
  </r>
  <r>
    <x v="8"/>
    <x v="1"/>
    <x v="30"/>
    <m/>
    <n v="0"/>
    <n v="0"/>
    <n v="0"/>
    <m/>
    <n v="0"/>
    <m/>
  </r>
  <r>
    <x v="8"/>
    <x v="1"/>
    <x v="31"/>
    <m/>
    <n v="0"/>
    <n v="0"/>
    <n v="0"/>
    <m/>
    <n v="-734000"/>
    <m/>
  </r>
  <r>
    <x v="8"/>
    <x v="1"/>
    <x v="32"/>
    <m/>
    <n v="0"/>
    <n v="0"/>
    <n v="0"/>
    <m/>
    <n v="1507000"/>
    <m/>
  </r>
  <r>
    <x v="8"/>
    <x v="1"/>
    <x v="33"/>
    <m/>
    <n v="0"/>
    <n v="0"/>
    <n v="0"/>
    <m/>
    <n v="532000"/>
    <m/>
  </r>
  <r>
    <x v="8"/>
    <x v="1"/>
    <x v="34"/>
    <s v="FVW168050"/>
    <n v="2271500"/>
    <n v="0"/>
    <n v="2271500"/>
    <m/>
    <n v="3443000"/>
    <m/>
  </r>
  <r>
    <x v="8"/>
    <x v="1"/>
    <x v="36"/>
    <s v="FVW168050"/>
    <n v="4735500"/>
    <n v="0"/>
    <n v="4735500"/>
    <s v="BNP 00045"/>
    <n v="-5773000"/>
    <m/>
  </r>
  <r>
    <x v="8"/>
    <x v="1"/>
    <x v="35"/>
    <m/>
    <n v="0"/>
    <n v="0"/>
    <n v="0"/>
    <m/>
    <n v="-337500"/>
    <m/>
  </r>
  <r>
    <x v="8"/>
    <x v="1"/>
    <x v="37"/>
    <m/>
    <n v="154500"/>
    <n v="0"/>
    <n v="154500"/>
    <m/>
    <n v="-2650000"/>
    <m/>
  </r>
  <r>
    <x v="8"/>
    <x v="1"/>
    <x v="38"/>
    <s v="FVW168055"/>
    <n v="309000"/>
    <n v="0"/>
    <n v="309000"/>
    <m/>
    <n v="644500"/>
    <m/>
  </r>
  <r>
    <x v="8"/>
    <x v="1"/>
    <x v="39"/>
    <s v="FVW168111"/>
    <n v="2318500"/>
    <n v="0"/>
    <n v="2318500"/>
    <m/>
    <n v="2304000"/>
    <m/>
  </r>
  <r>
    <x v="8"/>
    <x v="1"/>
    <x v="40"/>
    <m/>
    <n v="0"/>
    <n v="0"/>
    <n v="0"/>
    <m/>
    <n v="-1445500"/>
    <m/>
  </r>
  <r>
    <x v="8"/>
    <x v="1"/>
    <x v="41"/>
    <s v="FVW168057"/>
    <n v="3015000"/>
    <n v="930000"/>
    <n v="2085000"/>
    <m/>
    <n v="1456000"/>
    <m/>
  </r>
  <r>
    <x v="8"/>
    <x v="1"/>
    <x v="42"/>
    <s v="FVW168058"/>
    <n v="1429500"/>
    <n v="0"/>
    <n v="1429500"/>
    <m/>
    <n v="-1479000"/>
    <m/>
  </r>
  <r>
    <x v="8"/>
    <x v="1"/>
    <x v="43"/>
    <m/>
    <n v="0"/>
    <n v="0"/>
    <n v="0"/>
    <m/>
    <n v="266000"/>
    <m/>
  </r>
  <r>
    <x v="8"/>
    <x v="1"/>
    <x v="44"/>
    <m/>
    <n v="0"/>
    <n v="0"/>
    <n v="0"/>
    <s v="SGBG 140531 SGBG 140755 SGBG 144202"/>
    <n v="0"/>
    <m/>
  </r>
  <r>
    <x v="8"/>
    <x v="1"/>
    <x v="45"/>
    <s v="FVW168059"/>
    <n v="2705500"/>
    <n v="0"/>
    <n v="2705500"/>
    <m/>
    <n v="107000"/>
    <m/>
  </r>
  <r>
    <x v="8"/>
    <x v="1"/>
    <x v="46"/>
    <s v="FVW168005"/>
    <n v="2160000"/>
    <n v="1080000"/>
    <n v="1080000"/>
    <s v="SGBG 136077"/>
    <n v="2160000"/>
    <m/>
  </r>
  <r>
    <x v="8"/>
    <x v="1"/>
    <x v="47"/>
    <s v="FVW168109 FVW168110"/>
    <n v="952000"/>
    <n v="0"/>
    <n v="952000"/>
    <m/>
    <n v="-752000"/>
    <m/>
  </r>
  <r>
    <x v="8"/>
    <x v="1"/>
    <x v="48"/>
    <s v="FVW168061"/>
    <n v="1584500"/>
    <n v="2396500"/>
    <n v="-812000"/>
    <s v="SGBG 136019"/>
    <n v="-768000"/>
    <m/>
  </r>
  <r>
    <x v="8"/>
    <x v="1"/>
    <x v="49"/>
    <s v="FVW168062"/>
    <n v="730500"/>
    <n v="0"/>
    <n v="730500"/>
    <m/>
    <n v="-3406000"/>
    <m/>
  </r>
  <r>
    <x v="8"/>
    <x v="1"/>
    <x v="50"/>
    <s v="FVW168063"/>
    <n v="686000"/>
    <n v="0"/>
    <n v="686000"/>
    <m/>
    <n v="-1570500"/>
    <m/>
  </r>
  <r>
    <x v="8"/>
    <x v="1"/>
    <x v="51"/>
    <m/>
    <n v="0"/>
    <n v="0"/>
    <n v="0"/>
    <m/>
    <n v="0"/>
    <m/>
  </r>
  <r>
    <x v="8"/>
    <x v="1"/>
    <x v="52"/>
    <m/>
    <n v="0"/>
    <n v="0"/>
    <n v="0"/>
    <m/>
    <n v="0"/>
    <m/>
  </r>
  <r>
    <x v="8"/>
    <x v="1"/>
    <x v="53"/>
    <m/>
    <n v="3320000"/>
    <n v="0"/>
    <n v="3320000"/>
    <m/>
    <n v="3320000"/>
    <m/>
  </r>
  <r>
    <x v="8"/>
    <x v="1"/>
    <x v="54"/>
    <s v="FVW168064"/>
    <n v="696000"/>
    <n v="0"/>
    <n v="696000"/>
    <m/>
    <n v="-1218000"/>
    <m/>
  </r>
  <r>
    <x v="8"/>
    <x v="1"/>
    <x v="55"/>
    <s v="FVW168065"/>
    <n v="4909000"/>
    <n v="0"/>
    <n v="4909000"/>
    <m/>
    <n v="3453500"/>
    <m/>
  </r>
  <r>
    <x v="8"/>
    <x v="1"/>
    <x v="56"/>
    <m/>
    <n v="0"/>
    <n v="0"/>
    <n v="0"/>
    <m/>
    <n v="-13573500"/>
    <m/>
  </r>
  <r>
    <x v="8"/>
    <x v="1"/>
    <x v="57"/>
    <s v="FVW168066"/>
    <n v="18659500"/>
    <n v="7000000"/>
    <n v="11659500"/>
    <s v="BNP 00009"/>
    <n v="9858000"/>
    <m/>
  </r>
  <r>
    <x v="8"/>
    <x v="1"/>
    <x v="58"/>
    <s v="FVW168067"/>
    <n v="657000"/>
    <n v="0"/>
    <n v="657000"/>
    <m/>
    <n v="1404500"/>
    <m/>
  </r>
  <r>
    <x v="8"/>
    <x v="1"/>
    <x v="60"/>
    <m/>
    <n v="0"/>
    <n v="0"/>
    <n v="0"/>
    <m/>
    <n v="0"/>
    <m/>
  </r>
  <r>
    <x v="8"/>
    <x v="1"/>
    <x v="61"/>
    <m/>
    <n v="0"/>
    <n v="2000000"/>
    <n v="-2000000"/>
    <s v="BNP 00013"/>
    <n v="-2000000"/>
    <m/>
  </r>
  <r>
    <x v="8"/>
    <x v="1"/>
    <x v="62"/>
    <m/>
    <n v="0"/>
    <n v="0"/>
    <n v="0"/>
    <m/>
    <n v="0"/>
    <m/>
  </r>
  <r>
    <x v="8"/>
    <x v="1"/>
    <x v="63"/>
    <m/>
    <n v="0"/>
    <n v="0"/>
    <n v="0"/>
    <m/>
    <n v="6674500"/>
    <m/>
  </r>
  <r>
    <x v="8"/>
    <x v="1"/>
    <x v="64"/>
    <s v="FVW168054"/>
    <n v="966500"/>
    <n v="0"/>
    <n v="966500"/>
    <m/>
    <n v="-1391000"/>
    <m/>
  </r>
  <r>
    <x v="8"/>
    <x v="1"/>
    <x v="59"/>
    <s v="FVW168068"/>
    <n v="1541500"/>
    <n v="0"/>
    <n v="1541500"/>
    <m/>
    <n v="-1458500"/>
    <m/>
  </r>
  <r>
    <x v="8"/>
    <x v="1"/>
    <x v="65"/>
    <m/>
    <n v="0"/>
    <n v="0"/>
    <n v="0"/>
    <m/>
    <n v="-652000"/>
    <m/>
  </r>
  <r>
    <x v="8"/>
    <x v="1"/>
    <x v="66"/>
    <s v="FVW168101"/>
    <n v="266000"/>
    <n v="1807500"/>
    <n v="-1541500"/>
    <s v="BNP 00051"/>
    <n v="266000"/>
    <m/>
  </r>
  <r>
    <x v="8"/>
    <x v="1"/>
    <x v="67"/>
    <m/>
    <n v="735000"/>
    <n v="0"/>
    <n v="735000"/>
    <m/>
    <n v="2655000"/>
    <m/>
  </r>
  <r>
    <x v="9"/>
    <x v="1"/>
    <x v="0"/>
    <m/>
    <n v="0"/>
    <n v="0"/>
    <n v="0"/>
    <m/>
    <n v="-189000"/>
    <m/>
  </r>
  <r>
    <x v="9"/>
    <x v="1"/>
    <x v="1"/>
    <m/>
    <n v="0"/>
    <n v="0"/>
    <n v="0"/>
    <m/>
    <n v="0"/>
    <m/>
  </r>
  <r>
    <x v="9"/>
    <x v="1"/>
    <x v="2"/>
    <m/>
    <n v="0"/>
    <n v="0"/>
    <n v="0"/>
    <m/>
    <n v="0"/>
    <m/>
  </r>
  <r>
    <x v="9"/>
    <x v="1"/>
    <x v="3"/>
    <s v="FW168307"/>
    <n v="850000"/>
    <n v="0"/>
    <n v="850000"/>
    <s v="SGBG 135549"/>
    <n v="2140000"/>
    <m/>
  </r>
  <r>
    <x v="9"/>
    <x v="1"/>
    <x v="4"/>
    <s v="FW168096"/>
    <n v="0"/>
    <n v="3630000"/>
    <n v="-3630000"/>
    <s v="SGBG 136259"/>
    <n v="160000"/>
    <m/>
  </r>
  <r>
    <x v="9"/>
    <x v="1"/>
    <x v="5"/>
    <s v="FVW168097"/>
    <n v="0"/>
    <n v="9060000"/>
    <n v="-9060000"/>
    <s v="SGBG 136259"/>
    <n v="0"/>
    <m/>
  </r>
  <r>
    <x v="9"/>
    <x v="1"/>
    <x v="6"/>
    <s v="FVW168098"/>
    <n v="0"/>
    <n v="5520000"/>
    <n v="-5520000"/>
    <s v="SGBG 136259"/>
    <n v="0"/>
    <m/>
  </r>
  <r>
    <x v="9"/>
    <x v="1"/>
    <x v="7"/>
    <s v="FVW168095"/>
    <n v="0"/>
    <n v="11920000"/>
    <n v="-11920000"/>
    <s v="SGBG 136850"/>
    <n v="629831"/>
    <m/>
  </r>
  <r>
    <x v="9"/>
    <x v="1"/>
    <x v="8"/>
    <m/>
    <n v="0"/>
    <n v="0"/>
    <n v="0"/>
    <s v="SGBG 136850"/>
    <n v="0"/>
    <m/>
  </r>
  <r>
    <x v="9"/>
    <x v="1"/>
    <x v="9"/>
    <s v="FVW168099"/>
    <n v="0"/>
    <n v="7390000"/>
    <n v="-7390000"/>
    <s v="SGBG 136259"/>
    <n v="0"/>
    <m/>
  </r>
  <r>
    <x v="9"/>
    <x v="1"/>
    <x v="10"/>
    <s v="FVW168100"/>
    <n v="0"/>
    <n v="2720000"/>
    <n v="-2720000"/>
    <s v="SGBG 136259"/>
    <n v="0"/>
    <m/>
  </r>
  <r>
    <x v="9"/>
    <x v="1"/>
    <x v="11"/>
    <m/>
    <n v="0"/>
    <n v="0"/>
    <n v="0"/>
    <m/>
    <n v="1680000"/>
    <m/>
  </r>
  <r>
    <x v="9"/>
    <x v="1"/>
    <x v="12"/>
    <s v="FVW168039"/>
    <n v="0"/>
    <n v="2030000"/>
    <n v="-2030000"/>
    <m/>
    <n v="-684500"/>
    <m/>
  </r>
  <r>
    <x v="9"/>
    <x v="1"/>
    <x v="13"/>
    <s v="FVW168039"/>
    <n v="0"/>
    <n v="3000000"/>
    <n v="-3000000"/>
    <m/>
    <n v="223500"/>
    <m/>
  </r>
  <r>
    <x v="9"/>
    <x v="1"/>
    <x v="14"/>
    <s v="FVW168040"/>
    <n v="691000"/>
    <n v="0"/>
    <n v="691000"/>
    <s v="BNP 00026"/>
    <n v="-1659000"/>
    <m/>
  </r>
  <r>
    <x v="9"/>
    <x v="1"/>
    <x v="15"/>
    <m/>
    <n v="0"/>
    <n v="0"/>
    <n v="0"/>
    <m/>
    <n v="-8531000"/>
    <m/>
  </r>
  <r>
    <x v="9"/>
    <x v="1"/>
    <x v="16"/>
    <m/>
    <n v="0"/>
    <n v="0"/>
    <n v="0"/>
    <m/>
    <n v="448500"/>
    <m/>
  </r>
  <r>
    <x v="9"/>
    <x v="1"/>
    <x v="17"/>
    <s v="FVW168042"/>
    <n v="816500"/>
    <n v="0"/>
    <n v="816500"/>
    <m/>
    <n v="4591500"/>
    <m/>
  </r>
  <r>
    <x v="9"/>
    <x v="1"/>
    <x v="18"/>
    <s v="FVW168043"/>
    <n v="0"/>
    <n v="0"/>
    <n v="0"/>
    <m/>
    <n v="5573500"/>
    <m/>
  </r>
  <r>
    <x v="9"/>
    <x v="1"/>
    <x v="19"/>
    <m/>
    <n v="0"/>
    <n v="0"/>
    <n v="0"/>
    <m/>
    <n v="0"/>
    <m/>
  </r>
  <r>
    <x v="9"/>
    <x v="1"/>
    <x v="20"/>
    <s v="FVW168102"/>
    <n v="0"/>
    <n v="1846000"/>
    <n v="-1846000"/>
    <s v="BNP 00019  BNP 00053"/>
    <n v="0"/>
    <m/>
  </r>
  <r>
    <x v="9"/>
    <x v="1"/>
    <x v="21"/>
    <s v="FVW168044"/>
    <n v="0"/>
    <n v="0"/>
    <n v="0"/>
    <m/>
    <n v="1528000"/>
    <m/>
  </r>
  <r>
    <x v="9"/>
    <x v="1"/>
    <x v="22"/>
    <m/>
    <n v="0"/>
    <n v="0"/>
    <n v="0"/>
    <m/>
    <n v="423000"/>
    <m/>
  </r>
  <r>
    <x v="9"/>
    <x v="1"/>
    <x v="23"/>
    <s v="FVW168045"/>
    <n v="386500"/>
    <n v="0"/>
    <n v="386500"/>
    <m/>
    <n v="1951500"/>
    <m/>
  </r>
  <r>
    <x v="9"/>
    <x v="1"/>
    <x v="24"/>
    <m/>
    <n v="154500"/>
    <n v="0"/>
    <n v="154500"/>
    <m/>
    <n v="-137000"/>
    <m/>
  </r>
  <r>
    <x v="9"/>
    <x v="1"/>
    <x v="25"/>
    <s v="FVW168046"/>
    <n v="0"/>
    <n v="0"/>
    <n v="0"/>
    <m/>
    <n v="1303000"/>
    <m/>
  </r>
  <r>
    <x v="9"/>
    <x v="1"/>
    <x v="26"/>
    <s v="FVW168047"/>
    <n v="266000"/>
    <n v="0"/>
    <n v="266000"/>
    <m/>
    <n v="-1406500"/>
    <m/>
  </r>
  <r>
    <x v="9"/>
    <x v="1"/>
    <x v="27"/>
    <s v="FVW168048"/>
    <n v="502500"/>
    <n v="0"/>
    <n v="502500"/>
    <m/>
    <n v="2862500"/>
    <m/>
  </r>
  <r>
    <x v="9"/>
    <x v="1"/>
    <x v="28"/>
    <m/>
    <n v="0"/>
    <n v="0"/>
    <n v="0"/>
    <m/>
    <n v="0"/>
    <m/>
  </r>
  <r>
    <x v="9"/>
    <x v="1"/>
    <x v="29"/>
    <s v="FVW168077"/>
    <n v="1238000"/>
    <n v="0"/>
    <n v="1238000"/>
    <s v="BNP 00078  REMISE CHQ BNP LE 09/01"/>
    <n v="2928500"/>
    <m/>
  </r>
  <r>
    <x v="9"/>
    <x v="1"/>
    <x v="30"/>
    <m/>
    <n v="0"/>
    <n v="0"/>
    <n v="0"/>
    <m/>
    <n v="0"/>
    <m/>
  </r>
  <r>
    <x v="9"/>
    <x v="1"/>
    <x v="31"/>
    <m/>
    <n v="0"/>
    <n v="0"/>
    <n v="0"/>
    <m/>
    <n v="-734000"/>
    <m/>
  </r>
  <r>
    <x v="9"/>
    <x v="1"/>
    <x v="32"/>
    <m/>
    <n v="0"/>
    <n v="0"/>
    <n v="0"/>
    <m/>
    <n v="1507000"/>
    <m/>
  </r>
  <r>
    <x v="9"/>
    <x v="1"/>
    <x v="33"/>
    <m/>
    <n v="0"/>
    <n v="0"/>
    <n v="0"/>
    <m/>
    <n v="532000"/>
    <m/>
  </r>
  <r>
    <x v="9"/>
    <x v="1"/>
    <x v="34"/>
    <s v="FVW168078"/>
    <n v="425000"/>
    <n v="0"/>
    <n v="425000"/>
    <m/>
    <n v="3868000"/>
    <m/>
  </r>
  <r>
    <x v="9"/>
    <x v="1"/>
    <x v="36"/>
    <s v="FVW168079"/>
    <n v="618500"/>
    <n v="0"/>
    <n v="618500"/>
    <m/>
    <n v="-5154500"/>
    <m/>
  </r>
  <r>
    <x v="9"/>
    <x v="1"/>
    <x v="35"/>
    <m/>
    <n v="734500"/>
    <n v="0"/>
    <n v="734500"/>
    <m/>
    <n v="397000"/>
    <m/>
  </r>
  <r>
    <x v="9"/>
    <x v="1"/>
    <x v="37"/>
    <m/>
    <n v="0"/>
    <n v="0"/>
    <n v="0"/>
    <m/>
    <n v="-2650000"/>
    <m/>
  </r>
  <r>
    <x v="9"/>
    <x v="1"/>
    <x v="38"/>
    <s v="FVW168081"/>
    <n v="261000"/>
    <n v="0"/>
    <n v="261000"/>
    <m/>
    <n v="905500"/>
    <m/>
  </r>
  <r>
    <x v="9"/>
    <x v="1"/>
    <x v="39"/>
    <m/>
    <n v="0"/>
    <n v="0"/>
    <n v="0"/>
    <m/>
    <n v="2304000"/>
    <m/>
  </r>
  <r>
    <x v="9"/>
    <x v="1"/>
    <x v="40"/>
    <m/>
    <n v="0"/>
    <n v="0"/>
    <n v="0"/>
    <m/>
    <n v="-1445500"/>
    <m/>
  </r>
  <r>
    <x v="9"/>
    <x v="1"/>
    <x v="41"/>
    <s v="FVW1688082"/>
    <n v="647500"/>
    <n v="0"/>
    <n v="647500"/>
    <m/>
    <n v="2103500"/>
    <m/>
  </r>
  <r>
    <x v="9"/>
    <x v="1"/>
    <x v="42"/>
    <m/>
    <n v="0"/>
    <n v="0"/>
    <n v="0"/>
    <m/>
    <n v="-1479000"/>
    <m/>
  </r>
  <r>
    <x v="9"/>
    <x v="1"/>
    <x v="43"/>
    <m/>
    <n v="0"/>
    <n v="0"/>
    <n v="0"/>
    <m/>
    <n v="266000"/>
    <m/>
  </r>
  <r>
    <x v="9"/>
    <x v="1"/>
    <x v="44"/>
    <m/>
    <n v="0"/>
    <n v="0"/>
    <n v="0"/>
    <m/>
    <n v="0"/>
    <m/>
  </r>
  <r>
    <x v="9"/>
    <x v="1"/>
    <x v="45"/>
    <m/>
    <n v="0"/>
    <n v="0"/>
    <n v="0"/>
    <m/>
    <n v="107000"/>
    <m/>
  </r>
  <r>
    <x v="9"/>
    <x v="1"/>
    <x v="46"/>
    <s v="FVW168103"/>
    <n v="1030000"/>
    <n v="2160000"/>
    <n v="-1130000"/>
    <s v="SGBG 136077"/>
    <n v="1030000"/>
    <m/>
  </r>
  <r>
    <x v="9"/>
    <x v="1"/>
    <x v="47"/>
    <s v="FVW168083"/>
    <n v="1106500"/>
    <n v="0"/>
    <n v="1106500"/>
    <m/>
    <n v="354500"/>
    <m/>
  </r>
  <r>
    <x v="9"/>
    <x v="1"/>
    <x v="48"/>
    <s v="FVW168084"/>
    <n v="680000"/>
    <n v="0"/>
    <n v="680000"/>
    <m/>
    <n v="-88000"/>
    <m/>
  </r>
  <r>
    <x v="9"/>
    <x v="1"/>
    <x v="49"/>
    <s v="FVW168085"/>
    <n v="570000"/>
    <n v="0"/>
    <n v="570000"/>
    <m/>
    <n v="-2836000"/>
    <m/>
  </r>
  <r>
    <x v="9"/>
    <x v="1"/>
    <x v="50"/>
    <s v="FVW168086"/>
    <n v="706500"/>
    <n v="0"/>
    <n v="706500"/>
    <m/>
    <n v="-864000"/>
    <m/>
  </r>
  <r>
    <x v="9"/>
    <x v="1"/>
    <x v="51"/>
    <m/>
    <n v="0"/>
    <n v="0"/>
    <n v="0"/>
    <m/>
    <n v="0"/>
    <m/>
  </r>
  <r>
    <x v="9"/>
    <x v="1"/>
    <x v="52"/>
    <m/>
    <n v="0"/>
    <n v="0"/>
    <n v="0"/>
    <m/>
    <n v="0"/>
    <m/>
  </r>
  <r>
    <x v="9"/>
    <x v="1"/>
    <x v="53"/>
    <s v="FVW168094"/>
    <n v="0"/>
    <n v="3320000"/>
    <n v="-3320000"/>
    <m/>
    <n v="0"/>
    <m/>
  </r>
  <r>
    <x v="9"/>
    <x v="1"/>
    <x v="54"/>
    <s v="FVW168087"/>
    <n v="77500"/>
    <n v="400000"/>
    <n v="-322500"/>
    <m/>
    <n v="-1540500"/>
    <m/>
  </r>
  <r>
    <x v="9"/>
    <x v="1"/>
    <x v="55"/>
    <s v="FVW168088"/>
    <n v="850500"/>
    <n v="5960000"/>
    <n v="-5109500"/>
    <s v="BNP 00034"/>
    <n v="-1656000"/>
    <m/>
  </r>
  <r>
    <x v="9"/>
    <x v="1"/>
    <x v="56"/>
    <m/>
    <n v="0"/>
    <n v="0"/>
    <n v="0"/>
    <m/>
    <n v="-13573500"/>
    <m/>
  </r>
  <r>
    <x v="9"/>
    <x v="1"/>
    <x v="57"/>
    <s v="FVW168089"/>
    <n v="2735500"/>
    <n v="0"/>
    <n v="2735500"/>
    <m/>
    <n v="12593500"/>
    <m/>
  </r>
  <r>
    <x v="9"/>
    <x v="1"/>
    <x v="58"/>
    <s v="FVW168090"/>
    <n v="232000"/>
    <n v="0"/>
    <n v="232000"/>
    <m/>
    <n v="1636500"/>
    <m/>
  </r>
  <r>
    <x v="9"/>
    <x v="1"/>
    <x v="60"/>
    <m/>
    <n v="0"/>
    <n v="0"/>
    <n v="0"/>
    <m/>
    <n v="0"/>
    <m/>
  </r>
  <r>
    <x v="9"/>
    <x v="1"/>
    <x v="61"/>
    <m/>
    <n v="0"/>
    <n v="0"/>
    <n v="0"/>
    <m/>
    <n v="-2000000"/>
    <m/>
  </r>
  <r>
    <x v="9"/>
    <x v="1"/>
    <x v="62"/>
    <m/>
    <n v="0"/>
    <n v="0"/>
    <n v="0"/>
    <m/>
    <n v="0"/>
    <m/>
  </r>
  <r>
    <x v="9"/>
    <x v="1"/>
    <x v="63"/>
    <m/>
    <n v="0"/>
    <n v="0"/>
    <n v="0"/>
    <m/>
    <n v="6674500"/>
    <m/>
  </r>
  <r>
    <x v="9"/>
    <x v="1"/>
    <x v="64"/>
    <s v="FVW168080"/>
    <n v="387000"/>
    <n v="0"/>
    <n v="387000"/>
    <m/>
    <n v="-1004000"/>
    <m/>
  </r>
  <r>
    <x v="9"/>
    <x v="1"/>
    <x v="59"/>
    <s v="FVW168091"/>
    <n v="154500"/>
    <n v="0"/>
    <n v="154500"/>
    <m/>
    <n v="-1304000"/>
    <m/>
  </r>
  <r>
    <x v="9"/>
    <x v="1"/>
    <x v="65"/>
    <m/>
    <n v="0"/>
    <n v="0"/>
    <n v="0"/>
    <m/>
    <n v="-652000"/>
    <m/>
  </r>
  <r>
    <x v="9"/>
    <x v="1"/>
    <x v="66"/>
    <s v="FVW168104"/>
    <n v="77500"/>
    <n v="266000"/>
    <n v="-188500"/>
    <s v="BNP 00051"/>
    <n v="77500"/>
    <m/>
  </r>
  <r>
    <x v="9"/>
    <x v="1"/>
    <x v="67"/>
    <s v="FVW163910"/>
    <n v="0"/>
    <n v="735000"/>
    <n v="-735000"/>
    <m/>
    <n v="1920000"/>
    <m/>
  </r>
  <r>
    <x v="10"/>
    <x v="2"/>
    <x v="0"/>
    <m/>
    <n v="0"/>
    <n v="0"/>
    <n v="0"/>
    <m/>
    <n v="-189000"/>
    <m/>
  </r>
  <r>
    <x v="10"/>
    <x v="2"/>
    <x v="1"/>
    <m/>
    <n v="0"/>
    <n v="0"/>
    <n v="0"/>
    <m/>
    <n v="0"/>
    <m/>
  </r>
  <r>
    <x v="10"/>
    <x v="2"/>
    <x v="2"/>
    <m/>
    <n v="0"/>
    <n v="0"/>
    <n v="0"/>
    <m/>
    <n v="0"/>
    <m/>
  </r>
  <r>
    <x v="10"/>
    <x v="2"/>
    <x v="3"/>
    <s v="FW168069"/>
    <n v="232000"/>
    <n v="0"/>
    <n v="232000"/>
    <m/>
    <n v="2372000"/>
    <m/>
  </r>
  <r>
    <x v="10"/>
    <x v="2"/>
    <x v="4"/>
    <m/>
    <n v="2870000"/>
    <n v="0"/>
    <n v="2870000"/>
    <s v="SGBG 136850"/>
    <n v="3030000"/>
    <m/>
  </r>
  <r>
    <x v="10"/>
    <x v="2"/>
    <x v="5"/>
    <m/>
    <n v="12570000"/>
    <n v="0"/>
    <n v="12570000"/>
    <s v="SGBG 136850"/>
    <n v="12570000"/>
    <m/>
  </r>
  <r>
    <x v="10"/>
    <x v="2"/>
    <x v="6"/>
    <m/>
    <n v="8470000"/>
    <n v="0"/>
    <n v="8470000"/>
    <s v="SGBG 136850"/>
    <n v="8470000"/>
    <m/>
  </r>
  <r>
    <x v="10"/>
    <x v="2"/>
    <x v="7"/>
    <m/>
    <n v="31180000"/>
    <n v="0"/>
    <n v="31180000"/>
    <s v="SGBG 136850"/>
    <n v="31809831"/>
    <m/>
  </r>
  <r>
    <x v="10"/>
    <x v="2"/>
    <x v="8"/>
    <m/>
    <n v="1400000"/>
    <n v="0"/>
    <n v="1400000"/>
    <m/>
    <n v="1400000"/>
    <m/>
  </r>
  <r>
    <x v="10"/>
    <x v="2"/>
    <x v="9"/>
    <m/>
    <n v="5870000"/>
    <n v="0"/>
    <n v="5870000"/>
    <s v="SGBG 136850"/>
    <n v="5870000"/>
    <m/>
  </r>
  <r>
    <x v="10"/>
    <x v="2"/>
    <x v="10"/>
    <m/>
    <n v="0"/>
    <n v="0"/>
    <n v="0"/>
    <s v="SGBG 136850"/>
    <n v="0"/>
    <m/>
  </r>
  <r>
    <x v="10"/>
    <x v="2"/>
    <x v="11"/>
    <m/>
    <n v="0"/>
    <n v="0"/>
    <n v="0"/>
    <m/>
    <n v="1680000"/>
    <m/>
  </r>
  <r>
    <x v="10"/>
    <x v="2"/>
    <x v="12"/>
    <m/>
    <n v="1005000"/>
    <n v="0"/>
    <n v="1005000"/>
    <s v="SGBG 136339"/>
    <n v="320500"/>
    <m/>
  </r>
  <r>
    <x v="10"/>
    <x v="2"/>
    <x v="13"/>
    <m/>
    <n v="734000"/>
    <n v="2500000"/>
    <n v="-1766000"/>
    <s v="BNP 00061"/>
    <n v="-1542500"/>
    <m/>
  </r>
  <r>
    <x v="10"/>
    <x v="2"/>
    <x v="14"/>
    <s v="FVW168070"/>
    <n v="0"/>
    <n v="0"/>
    <n v="0"/>
    <m/>
    <n v="-1659000"/>
    <m/>
  </r>
  <r>
    <x v="10"/>
    <x v="2"/>
    <x v="15"/>
    <m/>
    <n v="0"/>
    <n v="0"/>
    <n v="0"/>
    <m/>
    <n v="-8531000"/>
    <m/>
  </r>
  <r>
    <x v="10"/>
    <x v="2"/>
    <x v="16"/>
    <m/>
    <n v="579500"/>
    <n v="1470000"/>
    <n v="-890500"/>
    <m/>
    <n v="-442000"/>
    <m/>
  </r>
  <r>
    <x v="10"/>
    <x v="2"/>
    <x v="17"/>
    <s v="FVW168071"/>
    <n v="4316500"/>
    <n v="7145000"/>
    <n v="-2828500"/>
    <m/>
    <n v="1763000"/>
    <m/>
  </r>
  <r>
    <x v="10"/>
    <x v="2"/>
    <x v="18"/>
    <m/>
    <n v="0"/>
    <n v="0"/>
    <n v="0"/>
    <m/>
    <n v="5573500"/>
    <m/>
  </r>
  <r>
    <x v="10"/>
    <x v="2"/>
    <x v="19"/>
    <m/>
    <n v="532000"/>
    <n v="0"/>
    <n v="532000"/>
    <m/>
    <n v="532000"/>
    <m/>
  </r>
  <r>
    <x v="10"/>
    <x v="2"/>
    <x v="20"/>
    <m/>
    <n v="2976000"/>
    <n v="0"/>
    <n v="2976000"/>
    <s v="BNP 00035"/>
    <n v="2976000"/>
    <m/>
  </r>
  <r>
    <x v="10"/>
    <x v="2"/>
    <x v="21"/>
    <m/>
    <n v="1347500"/>
    <n v="3000000"/>
    <n v="-1652500"/>
    <m/>
    <n v="-124500"/>
    <m/>
  </r>
  <r>
    <x v="10"/>
    <x v="2"/>
    <x v="22"/>
    <m/>
    <n v="0"/>
    <n v="0"/>
    <n v="0"/>
    <m/>
    <n v="423000"/>
    <m/>
  </r>
  <r>
    <x v="10"/>
    <x v="2"/>
    <x v="23"/>
    <s v="FVW168073"/>
    <n v="0"/>
    <n v="1500000"/>
    <n v="-1500000"/>
    <m/>
    <n v="451500"/>
    <m/>
  </r>
  <r>
    <x v="10"/>
    <x v="2"/>
    <x v="24"/>
    <m/>
    <n v="0"/>
    <n v="0"/>
    <n v="0"/>
    <m/>
    <n v="-137000"/>
    <m/>
  </r>
  <r>
    <x v="10"/>
    <x v="2"/>
    <x v="25"/>
    <m/>
    <n v="3552000"/>
    <n v="2836500"/>
    <n v="715500"/>
    <m/>
    <n v="2018500"/>
    <m/>
  </r>
  <r>
    <x v="10"/>
    <x v="2"/>
    <x v="26"/>
    <s v="FVW168075"/>
    <n v="154500"/>
    <n v="0"/>
    <n v="154500"/>
    <m/>
    <n v="-1252000"/>
    <m/>
  </r>
  <r>
    <x v="10"/>
    <x v="2"/>
    <x v="27"/>
    <s v="FVW168076"/>
    <n v="1189000"/>
    <n v="4000000"/>
    <n v="-2811000"/>
    <m/>
    <n v="51500"/>
    <m/>
  </r>
  <r>
    <x v="10"/>
    <x v="2"/>
    <x v="28"/>
    <m/>
    <n v="0"/>
    <n v="0"/>
    <n v="0"/>
    <m/>
    <n v="0"/>
    <m/>
  </r>
  <r>
    <x v="10"/>
    <x v="2"/>
    <x v="29"/>
    <s v="FVW168136"/>
    <n v="2981500"/>
    <n v="8495000"/>
    <n v="-5513500"/>
    <m/>
    <n v="-2585000"/>
    <m/>
  </r>
  <r>
    <x v="10"/>
    <x v="2"/>
    <x v="30"/>
    <m/>
    <n v="0"/>
    <n v="0"/>
    <n v="0"/>
    <m/>
    <n v="0"/>
    <m/>
  </r>
  <r>
    <x v="10"/>
    <x v="2"/>
    <x v="31"/>
    <s v="FVW168137"/>
    <n v="904000"/>
    <n v="3903500"/>
    <n v="-2999500"/>
    <m/>
    <n v="-3733500"/>
    <m/>
  </r>
  <r>
    <x v="10"/>
    <x v="2"/>
    <x v="32"/>
    <m/>
    <n v="0"/>
    <n v="0"/>
    <n v="0"/>
    <m/>
    <n v="1507000"/>
    <m/>
  </r>
  <r>
    <x v="10"/>
    <x v="2"/>
    <x v="33"/>
    <m/>
    <n v="0"/>
    <n v="0"/>
    <n v="0"/>
    <m/>
    <n v="532000"/>
    <m/>
  </r>
  <r>
    <x v="10"/>
    <x v="2"/>
    <x v="34"/>
    <s v="FVW168138"/>
    <n v="1151000"/>
    <n v="6293000"/>
    <n v="-5142000"/>
    <m/>
    <n v="-1274000"/>
    <m/>
  </r>
  <r>
    <x v="10"/>
    <x v="2"/>
    <x v="36"/>
    <s v="FVW168140  FVW168139"/>
    <n v="2938000"/>
    <n v="7046000"/>
    <n v="-4108000"/>
    <m/>
    <n v="-9262500"/>
    <m/>
  </r>
  <r>
    <x v="10"/>
    <x v="2"/>
    <x v="35"/>
    <m/>
    <n v="0"/>
    <n v="0"/>
    <n v="0"/>
    <m/>
    <n v="397000"/>
    <m/>
  </r>
  <r>
    <x v="10"/>
    <x v="2"/>
    <x v="37"/>
    <m/>
    <n v="754000"/>
    <n v="0"/>
    <n v="754000"/>
    <m/>
    <n v="-1896000"/>
    <m/>
  </r>
  <r>
    <x v="10"/>
    <x v="2"/>
    <x v="38"/>
    <s v="FVW168143"/>
    <n v="483500"/>
    <n v="1640000"/>
    <n v="-1156500"/>
    <s v="SGBG 136130"/>
    <n v="-251000"/>
    <m/>
  </r>
  <r>
    <x v="10"/>
    <x v="2"/>
    <x v="39"/>
    <m/>
    <n v="0"/>
    <n v="0"/>
    <n v="0"/>
    <m/>
    <n v="2304000"/>
    <m/>
  </r>
  <r>
    <x v="10"/>
    <x v="2"/>
    <x v="40"/>
    <s v="FVW168144"/>
    <n v="77500"/>
    <n v="0"/>
    <n v="77500"/>
    <m/>
    <n v="-1368000"/>
    <m/>
  </r>
  <r>
    <x v="10"/>
    <x v="2"/>
    <x v="41"/>
    <m/>
    <n v="0"/>
    <n v="1265000"/>
    <n v="-1265000"/>
    <s v="BNP 00024"/>
    <n v="838500"/>
    <m/>
  </r>
  <r>
    <x v="10"/>
    <x v="2"/>
    <x v="42"/>
    <m/>
    <n v="0"/>
    <n v="3246000"/>
    <n v="-3246000"/>
    <s v="BNP 00058"/>
    <n v="-4725000"/>
    <m/>
  </r>
  <r>
    <x v="10"/>
    <x v="2"/>
    <x v="43"/>
    <m/>
    <n v="0"/>
    <n v="0"/>
    <n v="0"/>
    <m/>
    <n v="266000"/>
    <m/>
  </r>
  <r>
    <x v="10"/>
    <x v="2"/>
    <x v="44"/>
    <m/>
    <n v="0"/>
    <n v="0"/>
    <n v="0"/>
    <m/>
    <n v="0"/>
    <m/>
  </r>
  <r>
    <x v="10"/>
    <x v="2"/>
    <x v="45"/>
    <s v="FVW168146"/>
    <n v="5605000"/>
    <n v="7000000"/>
    <n v="-1395000"/>
    <s v="BNP 00064"/>
    <n v="-1288000"/>
    <m/>
  </r>
  <r>
    <x v="10"/>
    <x v="2"/>
    <x v="46"/>
    <s v="FVW168105"/>
    <n v="160000"/>
    <n v="1030000"/>
    <n v="-870000"/>
    <s v="SGBG 136170 SGBG 139026"/>
    <n v="160000"/>
    <m/>
  </r>
  <r>
    <x v="10"/>
    <x v="2"/>
    <x v="47"/>
    <s v="FVW168147"/>
    <n v="995500"/>
    <n v="2000000"/>
    <n v="-1004500"/>
    <s v="SGBG 136129"/>
    <n v="-650000"/>
    <m/>
  </r>
  <r>
    <x v="10"/>
    <x v="2"/>
    <x v="48"/>
    <s v="FVW168148"/>
    <n v="1227500"/>
    <n v="0"/>
    <n v="1227500"/>
    <m/>
    <n v="1139500"/>
    <m/>
  </r>
  <r>
    <x v="10"/>
    <x v="2"/>
    <x v="49"/>
    <s v="FVW168149"/>
    <n v="2272000"/>
    <n v="1073000"/>
    <n v="1199000"/>
    <s v="SGBG 136952"/>
    <n v="-1637000"/>
    <m/>
  </r>
  <r>
    <x v="10"/>
    <x v="2"/>
    <x v="50"/>
    <s v="FVW168206"/>
    <n v="1682000"/>
    <n v="2000000"/>
    <n v="-318000"/>
    <s v="SGBG 136127"/>
    <n v="-1182000"/>
    <m/>
  </r>
  <r>
    <x v="10"/>
    <x v="2"/>
    <x v="51"/>
    <m/>
    <n v="0"/>
    <n v="0"/>
    <n v="0"/>
    <m/>
    <n v="0"/>
    <m/>
  </r>
  <r>
    <x v="10"/>
    <x v="2"/>
    <x v="52"/>
    <m/>
    <n v="0"/>
    <n v="0"/>
    <n v="0"/>
    <m/>
    <n v="0"/>
    <m/>
  </r>
  <r>
    <x v="10"/>
    <x v="2"/>
    <x v="53"/>
    <m/>
    <n v="2120000"/>
    <n v="0"/>
    <n v="2120000"/>
    <s v="BNP 00029 BNP 00020"/>
    <n v="2120000"/>
    <m/>
  </r>
  <r>
    <x v="10"/>
    <x v="2"/>
    <x v="54"/>
    <s v="FVW168207"/>
    <n v="1082500"/>
    <n v="2000000"/>
    <n v="-917500"/>
    <m/>
    <n v="-2458000"/>
    <m/>
  </r>
  <r>
    <x v="10"/>
    <x v="2"/>
    <x v="55"/>
    <s v="FVW168151"/>
    <n v="2126000"/>
    <n v="0"/>
    <n v="2126000"/>
    <m/>
    <n v="470000"/>
    <m/>
  </r>
  <r>
    <x v="10"/>
    <x v="2"/>
    <x v="56"/>
    <m/>
    <n v="0"/>
    <n v="0"/>
    <n v="0"/>
    <m/>
    <n v="-13573500"/>
    <m/>
  </r>
  <r>
    <x v="10"/>
    <x v="2"/>
    <x v="57"/>
    <s v="FVW168152"/>
    <n v="6013500"/>
    <n v="21000000"/>
    <n v="-14986500"/>
    <s v="BNP 00025"/>
    <n v="-2393000"/>
    <m/>
  </r>
  <r>
    <x v="10"/>
    <x v="2"/>
    <x v="58"/>
    <s v="FVW168153"/>
    <n v="1198500"/>
    <n v="0"/>
    <n v="1198500"/>
    <m/>
    <n v="2835000"/>
    <m/>
  </r>
  <r>
    <x v="10"/>
    <x v="2"/>
    <x v="60"/>
    <m/>
    <n v="31925000"/>
    <n v="31925000"/>
    <n v="0"/>
    <s v="Bordereau BICIGUI 00098"/>
    <n v="0"/>
    <m/>
  </r>
  <r>
    <x v="10"/>
    <x v="2"/>
    <x v="61"/>
    <m/>
    <n v="0"/>
    <n v="0"/>
    <n v="0"/>
    <m/>
    <n v="-2000000"/>
    <m/>
  </r>
  <r>
    <x v="10"/>
    <x v="2"/>
    <x v="62"/>
    <m/>
    <n v="0"/>
    <n v="0"/>
    <n v="0"/>
    <m/>
    <n v="0"/>
    <m/>
  </r>
  <r>
    <x v="10"/>
    <x v="2"/>
    <x v="63"/>
    <m/>
    <n v="0"/>
    <n v="0"/>
    <n v="0"/>
    <m/>
    <n v="6674500"/>
    <m/>
  </r>
  <r>
    <x v="10"/>
    <x v="2"/>
    <x v="64"/>
    <s v="FVW168142"/>
    <n v="387000"/>
    <n v="0"/>
    <n v="387000"/>
    <m/>
    <n v="-617000"/>
    <m/>
  </r>
  <r>
    <x v="10"/>
    <x v="2"/>
    <x v="59"/>
    <s v="FVW168154"/>
    <n v="270500"/>
    <n v="0"/>
    <n v="270500"/>
    <m/>
    <n v="-1033500"/>
    <m/>
  </r>
  <r>
    <x v="10"/>
    <x v="2"/>
    <x v="65"/>
    <s v="FVW168208  FVW168209"/>
    <n v="1605000"/>
    <n v="0"/>
    <n v="1605000"/>
    <m/>
    <n v="953000"/>
    <m/>
  </r>
  <r>
    <x v="10"/>
    <x v="2"/>
    <x v="66"/>
    <s v="FVW168119"/>
    <n v="1130000"/>
    <n v="77500"/>
    <n v="1052500"/>
    <s v="BNP 00051 BNP 00032"/>
    <n v="1130000"/>
    <m/>
  </r>
  <r>
    <x v="10"/>
    <x v="2"/>
    <x v="67"/>
    <m/>
    <n v="0"/>
    <n v="0"/>
    <n v="0"/>
    <m/>
    <n v="1920000"/>
    <m/>
  </r>
  <r>
    <x v="11"/>
    <x v="2"/>
    <x v="0"/>
    <m/>
    <n v="0"/>
    <n v="0"/>
    <n v="0"/>
    <m/>
    <n v="-189000"/>
    <m/>
  </r>
  <r>
    <x v="11"/>
    <x v="2"/>
    <x v="1"/>
    <m/>
    <n v="0"/>
    <n v="0"/>
    <n v="0"/>
    <m/>
    <n v="0"/>
    <m/>
  </r>
  <r>
    <x v="11"/>
    <x v="2"/>
    <x v="2"/>
    <m/>
    <n v="0"/>
    <n v="0"/>
    <n v="0"/>
    <m/>
    <n v="0"/>
    <m/>
  </r>
  <r>
    <x v="11"/>
    <x v="2"/>
    <x v="3"/>
    <s v="FW168126"/>
    <n v="0"/>
    <n v="4695000"/>
    <n v="-4695000"/>
    <m/>
    <n v="-2323000"/>
    <m/>
  </r>
  <r>
    <x v="11"/>
    <x v="2"/>
    <x v="4"/>
    <s v="FW168114"/>
    <n v="1640000"/>
    <n v="2870000"/>
    <n v="-1230000"/>
    <m/>
    <n v="1800000"/>
    <m/>
  </r>
  <r>
    <x v="11"/>
    <x v="2"/>
    <x v="5"/>
    <s v="FVW168115"/>
    <n v="8425000"/>
    <n v="12570000"/>
    <n v="-4145000"/>
    <m/>
    <n v="8425000"/>
    <m/>
  </r>
  <r>
    <x v="11"/>
    <x v="2"/>
    <x v="6"/>
    <s v="FVW168116"/>
    <n v="3840000"/>
    <n v="8470000"/>
    <n v="-4630000"/>
    <m/>
    <n v="3840000"/>
    <m/>
  </r>
  <r>
    <x v="11"/>
    <x v="2"/>
    <x v="7"/>
    <s v="FVW168113"/>
    <n v="19735000"/>
    <n v="31180000"/>
    <n v="-11445000"/>
    <m/>
    <n v="20364831"/>
    <m/>
  </r>
  <r>
    <x v="11"/>
    <x v="2"/>
    <x v="8"/>
    <s v="FVW168117"/>
    <n v="0"/>
    <n v="1400000"/>
    <n v="-1400000"/>
    <m/>
    <n v="0"/>
    <m/>
  </r>
  <r>
    <x v="11"/>
    <x v="2"/>
    <x v="9"/>
    <s v="FVW168118"/>
    <n v="1760000"/>
    <n v="5870000"/>
    <n v="-4110000"/>
    <m/>
    <n v="1760000"/>
    <m/>
  </r>
  <r>
    <x v="11"/>
    <x v="2"/>
    <x v="10"/>
    <m/>
    <n v="0"/>
    <n v="0"/>
    <n v="0"/>
    <m/>
    <n v="0"/>
    <m/>
  </r>
  <r>
    <x v="11"/>
    <x v="2"/>
    <x v="11"/>
    <m/>
    <n v="0"/>
    <n v="0"/>
    <n v="0"/>
    <m/>
    <n v="1680000"/>
    <m/>
  </r>
  <r>
    <x v="11"/>
    <x v="2"/>
    <x v="12"/>
    <s v="FVW168127"/>
    <n v="154500"/>
    <n v="0"/>
    <n v="154500"/>
    <m/>
    <n v="475000"/>
    <m/>
  </r>
  <r>
    <x v="11"/>
    <x v="2"/>
    <x v="13"/>
    <s v="FVW168128"/>
    <n v="1279500"/>
    <n v="0"/>
    <n v="1279500"/>
    <s v="BNP 00024"/>
    <n v="-263000"/>
    <m/>
  </r>
  <r>
    <x v="11"/>
    <x v="2"/>
    <x v="14"/>
    <m/>
    <n v="270500"/>
    <n v="1000000"/>
    <n v="-729500"/>
    <m/>
    <n v="-2388500"/>
    <m/>
  </r>
  <r>
    <x v="11"/>
    <x v="2"/>
    <x v="15"/>
    <m/>
    <n v="0"/>
    <n v="0"/>
    <n v="0"/>
    <m/>
    <n v="-8531000"/>
    <m/>
  </r>
  <r>
    <x v="11"/>
    <x v="2"/>
    <x v="16"/>
    <m/>
    <n v="0"/>
    <n v="0"/>
    <n v="0"/>
    <s v="SGBG 136890"/>
    <n v="-442000"/>
    <m/>
  </r>
  <r>
    <x v="11"/>
    <x v="2"/>
    <x v="17"/>
    <s v="FVW168130"/>
    <n v="4201500"/>
    <n v="0"/>
    <n v="4201500"/>
    <s v="SGBG 136600"/>
    <n v="5964500"/>
    <m/>
  </r>
  <r>
    <x v="11"/>
    <x v="2"/>
    <x v="18"/>
    <m/>
    <n v="3866000"/>
    <n v="6140000"/>
    <n v="-2274000"/>
    <m/>
    <n v="3299500"/>
    <m/>
  </r>
  <r>
    <x v="11"/>
    <x v="2"/>
    <x v="19"/>
    <s v="FVW168092"/>
    <n v="0"/>
    <n v="532000"/>
    <n v="-532000"/>
    <m/>
    <n v="0"/>
    <m/>
  </r>
  <r>
    <x v="11"/>
    <x v="2"/>
    <x v="20"/>
    <s v="FVW168120"/>
    <n v="4792500"/>
    <n v="2976000"/>
    <n v="1816500"/>
    <m/>
    <n v="4792500"/>
    <m/>
  </r>
  <r>
    <x v="11"/>
    <x v="2"/>
    <x v="21"/>
    <s v="FVW168131"/>
    <n v="309000"/>
    <n v="0"/>
    <n v="309000"/>
    <s v="BNP 00114"/>
    <n v="184500"/>
    <m/>
  </r>
  <r>
    <x v="11"/>
    <x v="2"/>
    <x v="22"/>
    <m/>
    <n v="0"/>
    <n v="0"/>
    <n v="0"/>
    <m/>
    <n v="423000"/>
    <m/>
  </r>
  <r>
    <x v="11"/>
    <x v="2"/>
    <x v="23"/>
    <m/>
    <n v="735000"/>
    <n v="1550000"/>
    <n v="-815000"/>
    <s v="BNP 00038"/>
    <n v="-363500"/>
    <m/>
  </r>
  <r>
    <x v="11"/>
    <x v="2"/>
    <x v="24"/>
    <m/>
    <n v="0"/>
    <n v="0"/>
    <n v="0"/>
    <m/>
    <n v="-137000"/>
    <m/>
  </r>
  <r>
    <x v="11"/>
    <x v="2"/>
    <x v="25"/>
    <s v="FVW168133"/>
    <n v="657500"/>
    <n v="0"/>
    <n v="657500"/>
    <s v="BNP 00049"/>
    <n v="2676000"/>
    <m/>
  </r>
  <r>
    <x v="11"/>
    <x v="2"/>
    <x v="26"/>
    <s v="FVW168134"/>
    <n v="425500"/>
    <n v="0"/>
    <n v="425500"/>
    <m/>
    <n v="-826500"/>
    <m/>
  </r>
  <r>
    <x v="11"/>
    <x v="2"/>
    <x v="27"/>
    <s v="FVW168135"/>
    <n v="232500"/>
    <n v="0"/>
    <n v="232500"/>
    <s v="ECOBANK N° 2775001"/>
    <n v="284000"/>
    <m/>
  </r>
  <r>
    <x v="11"/>
    <x v="2"/>
    <x v="28"/>
    <m/>
    <n v="0"/>
    <n v="1868000"/>
    <n v="-1868000"/>
    <m/>
    <n v="-1868000"/>
    <m/>
  </r>
  <r>
    <x v="11"/>
    <x v="2"/>
    <x v="29"/>
    <s v="FVW168185"/>
    <n v="5291000"/>
    <n v="2980000"/>
    <n v="2311000"/>
    <s v="BNP 00275"/>
    <n v="-274000"/>
    <m/>
  </r>
  <r>
    <x v="11"/>
    <x v="2"/>
    <x v="30"/>
    <m/>
    <n v="0"/>
    <n v="0"/>
    <n v="0"/>
    <m/>
    <n v="0"/>
    <m/>
  </r>
  <r>
    <x v="11"/>
    <x v="2"/>
    <x v="31"/>
    <s v="FVW168186"/>
    <n v="1121000"/>
    <n v="0"/>
    <n v="1121000"/>
    <m/>
    <n v="-2612500"/>
    <m/>
  </r>
  <r>
    <x v="11"/>
    <x v="2"/>
    <x v="32"/>
    <m/>
    <n v="0"/>
    <n v="0"/>
    <n v="0"/>
    <m/>
    <n v="1507000"/>
    <m/>
  </r>
  <r>
    <x v="11"/>
    <x v="2"/>
    <x v="33"/>
    <s v="FVW168167"/>
    <n v="536500"/>
    <n v="0"/>
    <n v="536500"/>
    <m/>
    <n v="1068500"/>
    <m/>
  </r>
  <r>
    <x v="11"/>
    <x v="2"/>
    <x v="34"/>
    <s v="FVW168187"/>
    <n v="1770500"/>
    <n v="0"/>
    <n v="1770500"/>
    <s v="BNP 00097 BNP 00147"/>
    <n v="496500"/>
    <m/>
  </r>
  <r>
    <x v="11"/>
    <x v="2"/>
    <x v="36"/>
    <s v="FVW168188"/>
    <n v="2473500"/>
    <n v="0"/>
    <n v="2473500"/>
    <s v="SGBG 136843"/>
    <n v="-6789000"/>
    <m/>
  </r>
  <r>
    <x v="11"/>
    <x v="2"/>
    <x v="35"/>
    <m/>
    <n v="77500"/>
    <n v="0"/>
    <n v="77500"/>
    <m/>
    <n v="474500"/>
    <m/>
  </r>
  <r>
    <x v="11"/>
    <x v="2"/>
    <x v="37"/>
    <m/>
    <n v="465000"/>
    <n v="0"/>
    <n v="465000"/>
    <m/>
    <n v="-1431000"/>
    <m/>
  </r>
  <r>
    <x v="11"/>
    <x v="2"/>
    <x v="38"/>
    <m/>
    <n v="0"/>
    <n v="0"/>
    <n v="0"/>
    <m/>
    <n v="-251000"/>
    <m/>
  </r>
  <r>
    <x v="11"/>
    <x v="2"/>
    <x v="39"/>
    <m/>
    <n v="1082000"/>
    <n v="3000000"/>
    <n v="-1918000"/>
    <s v="SGBG 137485"/>
    <n v="386000"/>
    <m/>
  </r>
  <r>
    <x v="11"/>
    <x v="2"/>
    <x v="40"/>
    <m/>
    <n v="0"/>
    <n v="0"/>
    <n v="0"/>
    <m/>
    <n v="-1368000"/>
    <m/>
  </r>
  <r>
    <x v="11"/>
    <x v="2"/>
    <x v="41"/>
    <s v="FVW168192"/>
    <n v="2126500"/>
    <n v="5000000"/>
    <n v="-2873500"/>
    <s v="BNP 00084"/>
    <n v="-2035000"/>
    <m/>
  </r>
  <r>
    <x v="11"/>
    <x v="2"/>
    <x v="42"/>
    <s v="FVW168193"/>
    <n v="1623500"/>
    <n v="0"/>
    <n v="1623500"/>
    <m/>
    <n v="-3101500"/>
    <m/>
  </r>
  <r>
    <x v="11"/>
    <x v="2"/>
    <x v="43"/>
    <m/>
    <n v="0"/>
    <n v="0"/>
    <n v="0"/>
    <m/>
    <n v="266000"/>
    <m/>
  </r>
  <r>
    <x v="11"/>
    <x v="2"/>
    <x v="44"/>
    <m/>
    <n v="0"/>
    <n v="0"/>
    <n v="0"/>
    <m/>
    <n v="0"/>
    <m/>
  </r>
  <r>
    <x v="11"/>
    <x v="2"/>
    <x v="45"/>
    <s v="FVW168194"/>
    <n v="2996500"/>
    <n v="0"/>
    <n v="2996500"/>
    <m/>
    <n v="1708500"/>
    <m/>
  </r>
  <r>
    <x v="11"/>
    <x v="2"/>
    <x v="46"/>
    <s v="FVW168168"/>
    <n v="960000"/>
    <n v="160000"/>
    <n v="800000"/>
    <s v="SGBG 139026 SGBG 139787"/>
    <n v="960000"/>
    <m/>
  </r>
  <r>
    <x v="11"/>
    <x v="2"/>
    <x v="47"/>
    <s v="FVW168195"/>
    <n v="1155500"/>
    <n v="1000000"/>
    <n v="155500"/>
    <s v="SGBG 137351"/>
    <n v="-494500"/>
    <m/>
  </r>
  <r>
    <x v="11"/>
    <x v="2"/>
    <x v="48"/>
    <s v="FVW168196"/>
    <n v="730000"/>
    <n v="3492000"/>
    <n v="-2762000"/>
    <s v="SGBG 137340"/>
    <n v="-1622500"/>
    <m/>
  </r>
  <r>
    <x v="11"/>
    <x v="2"/>
    <x v="49"/>
    <s v="FVW168197"/>
    <n v="653000"/>
    <n v="0"/>
    <n v="653000"/>
    <m/>
    <n v="-984000"/>
    <m/>
  </r>
  <r>
    <x v="11"/>
    <x v="2"/>
    <x v="50"/>
    <s v="FVW168198"/>
    <n v="1658500"/>
    <n v="1800000"/>
    <n v="-141500"/>
    <s v="SGBG 137353"/>
    <n v="-1323500"/>
    <m/>
  </r>
  <r>
    <x v="11"/>
    <x v="2"/>
    <x v="51"/>
    <m/>
    <n v="0"/>
    <n v="0"/>
    <n v="0"/>
    <m/>
    <n v="0"/>
    <m/>
  </r>
  <r>
    <x v="11"/>
    <x v="2"/>
    <x v="52"/>
    <m/>
    <n v="0"/>
    <n v="0"/>
    <n v="0"/>
    <m/>
    <n v="0"/>
    <m/>
  </r>
  <r>
    <x v="11"/>
    <x v="2"/>
    <x v="53"/>
    <s v="FVW168158"/>
    <n v="3400000"/>
    <n v="1480000"/>
    <n v="1920000"/>
    <m/>
    <n v="4040000"/>
    <m/>
  </r>
  <r>
    <x v="11"/>
    <x v="2"/>
    <x v="54"/>
    <s v="FVW168199"/>
    <n v="811500"/>
    <n v="0"/>
    <n v="811500"/>
    <m/>
    <n v="-1646500"/>
    <m/>
  </r>
  <r>
    <x v="11"/>
    <x v="2"/>
    <x v="55"/>
    <s v="FVW168200"/>
    <n v="309500"/>
    <n v="0"/>
    <n v="309500"/>
    <m/>
    <n v="779500"/>
    <m/>
  </r>
  <r>
    <x v="11"/>
    <x v="2"/>
    <x v="56"/>
    <m/>
    <n v="0"/>
    <n v="0"/>
    <n v="0"/>
    <m/>
    <n v="-13573500"/>
    <m/>
  </r>
  <r>
    <x v="11"/>
    <x v="2"/>
    <x v="57"/>
    <s v="FVW168201"/>
    <n v="10202000"/>
    <n v="5500000"/>
    <n v="4702000"/>
    <s v="BNP 00006"/>
    <n v="2309000"/>
    <m/>
  </r>
  <r>
    <x v="11"/>
    <x v="2"/>
    <x v="58"/>
    <s v="FVW168202"/>
    <n v="348000"/>
    <n v="0"/>
    <n v="348000"/>
    <m/>
    <n v="3183000"/>
    <m/>
  </r>
  <r>
    <x v="11"/>
    <x v="2"/>
    <x v="60"/>
    <m/>
    <n v="18107000"/>
    <n v="18107000"/>
    <n v="0"/>
    <s v="Ordre de virement COFINA  VR/120/2015,Bordereau COFINA 330062"/>
    <n v="0"/>
    <m/>
  </r>
  <r>
    <x v="11"/>
    <x v="2"/>
    <x v="61"/>
    <m/>
    <n v="0"/>
    <n v="0"/>
    <n v="0"/>
    <m/>
    <n v="-2000000"/>
    <m/>
  </r>
  <r>
    <x v="11"/>
    <x v="2"/>
    <x v="62"/>
    <m/>
    <n v="0"/>
    <n v="0"/>
    <n v="0"/>
    <m/>
    <n v="0"/>
    <m/>
  </r>
  <r>
    <x v="11"/>
    <x v="2"/>
    <x v="63"/>
    <m/>
    <n v="0"/>
    <n v="0"/>
    <n v="0"/>
    <m/>
    <n v="6674500"/>
    <m/>
  </r>
  <r>
    <x v="11"/>
    <x v="2"/>
    <x v="64"/>
    <s v="FVW168190"/>
    <n v="155000"/>
    <n v="0"/>
    <n v="155000"/>
    <m/>
    <n v="-462000"/>
    <m/>
  </r>
  <r>
    <x v="11"/>
    <x v="2"/>
    <x v="59"/>
    <s v="FVW168203"/>
    <n v="154500"/>
    <n v="0"/>
    <n v="154500"/>
    <m/>
    <n v="-879000"/>
    <m/>
  </r>
  <r>
    <x v="11"/>
    <x v="2"/>
    <x v="65"/>
    <s v="FVW168204"/>
    <n v="966000"/>
    <n v="2240000"/>
    <n v="-1274000"/>
    <s v="SGBG 137153"/>
    <n v="-321000"/>
    <m/>
  </r>
  <r>
    <x v="11"/>
    <x v="2"/>
    <x v="66"/>
    <s v="FVW168165"/>
    <n v="885000"/>
    <n v="1130000"/>
    <n v="-245000"/>
    <s v="BNP 00032"/>
    <n v="885000"/>
    <m/>
  </r>
  <r>
    <x v="11"/>
    <x v="2"/>
    <x v="67"/>
    <m/>
    <n v="0"/>
    <n v="0"/>
    <n v="0"/>
    <m/>
    <n v="1920000"/>
    <m/>
  </r>
  <r>
    <x v="12"/>
    <x v="2"/>
    <x v="0"/>
    <m/>
    <n v="0"/>
    <n v="1640000"/>
    <n v="-1640000"/>
    <m/>
    <n v="-1829000"/>
    <m/>
  </r>
  <r>
    <x v="12"/>
    <x v="2"/>
    <x v="1"/>
    <m/>
    <n v="0"/>
    <n v="1165000"/>
    <n v="-1165000"/>
    <m/>
    <n v="-1165000"/>
    <m/>
  </r>
  <r>
    <x v="12"/>
    <x v="2"/>
    <x v="2"/>
    <m/>
    <n v="0"/>
    <n v="0"/>
    <n v="0"/>
    <m/>
    <n v="0"/>
    <m/>
  </r>
  <r>
    <x v="12"/>
    <x v="2"/>
    <x v="3"/>
    <m/>
    <n v="2446000"/>
    <n v="0"/>
    <n v="2446000"/>
    <s v="SGBG 136738"/>
    <n v="123000"/>
    <m/>
  </r>
  <r>
    <x v="12"/>
    <x v="2"/>
    <x v="4"/>
    <s v="FW168212"/>
    <n v="2550000"/>
    <n v="3960000"/>
    <n v="-1410000"/>
    <s v="SGBG 135507"/>
    <n v="390000"/>
    <m/>
  </r>
  <r>
    <x v="12"/>
    <x v="2"/>
    <x v="5"/>
    <s v="FVW168213"/>
    <n v="5360000"/>
    <n v="7230000"/>
    <n v="-1870000"/>
    <s v="SGBG 135507"/>
    <n v="6555000"/>
    <m/>
  </r>
  <r>
    <x v="12"/>
    <x v="2"/>
    <x v="6"/>
    <s v="FVW168214"/>
    <n v="3000000"/>
    <n v="5190000"/>
    <n v="-2190000"/>
    <s v="SGBG 135507"/>
    <n v="1650000"/>
    <m/>
  </r>
  <r>
    <x v="12"/>
    <x v="2"/>
    <x v="7"/>
    <s v="FVW168211"/>
    <n v="20120000"/>
    <n v="25290000"/>
    <n v="-5170000"/>
    <s v="SGBG 137507 CHQ BNP 01114355"/>
    <n v="15194831"/>
    <m/>
  </r>
  <r>
    <x v="12"/>
    <x v="2"/>
    <x v="8"/>
    <m/>
    <n v="1695000"/>
    <n v="0"/>
    <n v="1695000"/>
    <s v="SGBG 137507"/>
    <n v="1695000"/>
    <m/>
  </r>
  <r>
    <x v="12"/>
    <x v="2"/>
    <x v="9"/>
    <s v="FVW168215"/>
    <n v="3640000"/>
    <n v="2670000"/>
    <n v="970000"/>
    <s v="SGBG 137507"/>
    <n v="2730000"/>
    <m/>
  </r>
  <r>
    <x v="12"/>
    <x v="2"/>
    <x v="10"/>
    <m/>
    <n v="280000"/>
    <n v="560000"/>
    <n v="-280000"/>
    <m/>
    <n v="-280000"/>
    <m/>
  </r>
  <r>
    <x v="12"/>
    <x v="2"/>
    <x v="11"/>
    <m/>
    <n v="0"/>
    <n v="0"/>
    <n v="0"/>
    <m/>
    <n v="1680000"/>
    <m/>
  </r>
  <r>
    <x v="12"/>
    <x v="2"/>
    <x v="12"/>
    <s v="FVW168222"/>
    <n v="77500"/>
    <n v="0"/>
    <n v="77500"/>
    <m/>
    <n v="552500"/>
    <m/>
  </r>
  <r>
    <x v="12"/>
    <x v="2"/>
    <x v="13"/>
    <s v="FVW168175"/>
    <n v="2096500"/>
    <n v="2500000"/>
    <n v="-403500"/>
    <m/>
    <n v="-666500"/>
    <m/>
  </r>
  <r>
    <x v="12"/>
    <x v="2"/>
    <x v="14"/>
    <s v="FVW168176"/>
    <n v="1270500"/>
    <n v="0"/>
    <n v="1270500"/>
    <s v="BNP 00022"/>
    <n v="-1118000"/>
    <m/>
  </r>
  <r>
    <x v="12"/>
    <x v="2"/>
    <x v="15"/>
    <m/>
    <n v="0"/>
    <n v="0"/>
    <n v="0"/>
    <m/>
    <n v="-8531000"/>
    <m/>
  </r>
  <r>
    <x v="12"/>
    <x v="2"/>
    <x v="16"/>
    <m/>
    <n v="734500"/>
    <n v="0"/>
    <n v="734500"/>
    <m/>
    <n v="292500"/>
    <m/>
  </r>
  <r>
    <x v="12"/>
    <x v="2"/>
    <x v="17"/>
    <s v="FVW168177"/>
    <n v="1276500"/>
    <n v="8405000"/>
    <n v="-7128500"/>
    <m/>
    <n v="-1164000"/>
    <m/>
  </r>
  <r>
    <x v="12"/>
    <x v="2"/>
    <x v="18"/>
    <s v="FVW168178"/>
    <n v="1430000"/>
    <n v="0"/>
    <n v="1430000"/>
    <s v="BNP 00089 SGBG 137449"/>
    <n v="4729500"/>
    <m/>
  </r>
  <r>
    <x v="12"/>
    <x v="2"/>
    <x v="19"/>
    <m/>
    <n v="0"/>
    <n v="0"/>
    <n v="0"/>
    <s v="SGBG 138753"/>
    <n v="0"/>
    <m/>
  </r>
  <r>
    <x v="12"/>
    <x v="2"/>
    <x v="20"/>
    <s v="FVW168166"/>
    <n v="3324500"/>
    <n v="4792500"/>
    <n v="-1468000"/>
    <m/>
    <n v="3324500"/>
    <m/>
  </r>
  <r>
    <x v="12"/>
    <x v="2"/>
    <x v="21"/>
    <s v="FVW168180"/>
    <n v="77500"/>
    <n v="0"/>
    <n v="77500"/>
    <m/>
    <n v="262000"/>
    <m/>
  </r>
  <r>
    <x v="12"/>
    <x v="2"/>
    <x v="22"/>
    <m/>
    <n v="0"/>
    <n v="0"/>
    <n v="0"/>
    <m/>
    <n v="423000"/>
    <m/>
  </r>
  <r>
    <x v="12"/>
    <x v="2"/>
    <x v="23"/>
    <s v="FVW168181"/>
    <n v="1039000"/>
    <n v="1200000"/>
    <n v="-161000"/>
    <s v="SGBG 136950"/>
    <n v="-524500"/>
    <m/>
  </r>
  <r>
    <x v="12"/>
    <x v="2"/>
    <x v="24"/>
    <m/>
    <n v="0"/>
    <n v="0"/>
    <n v="0"/>
    <m/>
    <n v="-137000"/>
    <m/>
  </r>
  <r>
    <x v="12"/>
    <x v="2"/>
    <x v="25"/>
    <s v="FVW168182"/>
    <n v="919500"/>
    <n v="4210000"/>
    <n v="-3290500"/>
    <m/>
    <n v="-614500"/>
    <m/>
  </r>
  <r>
    <x v="12"/>
    <x v="2"/>
    <x v="26"/>
    <s v="FVW168183"/>
    <n v="309500"/>
    <n v="0"/>
    <n v="309500"/>
    <m/>
    <n v="-517000"/>
    <m/>
  </r>
  <r>
    <x v="12"/>
    <x v="2"/>
    <x v="27"/>
    <s v="FVW168184"/>
    <n v="498000"/>
    <n v="0"/>
    <n v="498000"/>
    <m/>
    <n v="782000"/>
    <m/>
  </r>
  <r>
    <x v="12"/>
    <x v="2"/>
    <x v="28"/>
    <m/>
    <n v="232500"/>
    <n v="0"/>
    <n v="232500"/>
    <s v="versement especes ecobank N° 2775056"/>
    <n v="-1635500"/>
    <m/>
  </r>
  <r>
    <x v="12"/>
    <x v="2"/>
    <x v="29"/>
    <s v="FVW168233"/>
    <n v="3246500"/>
    <n v="5287000"/>
    <n v="-2040500"/>
    <s v="SGBG 137565"/>
    <n v="-2314500"/>
    <m/>
  </r>
  <r>
    <x v="12"/>
    <x v="2"/>
    <x v="30"/>
    <m/>
    <n v="0"/>
    <n v="0"/>
    <n v="0"/>
    <m/>
    <n v="0"/>
    <m/>
  </r>
  <r>
    <x v="12"/>
    <x v="2"/>
    <x v="31"/>
    <s v="FVW168234"/>
    <n v="2087000"/>
    <n v="0"/>
    <n v="2087000"/>
    <m/>
    <n v="-525500"/>
    <m/>
  </r>
  <r>
    <x v="12"/>
    <x v="2"/>
    <x v="32"/>
    <m/>
    <n v="0"/>
    <n v="0"/>
    <n v="0"/>
    <m/>
    <n v="1507000"/>
    <m/>
  </r>
  <r>
    <x v="12"/>
    <x v="2"/>
    <x v="33"/>
    <m/>
    <n v="0"/>
    <n v="0"/>
    <n v="0"/>
    <m/>
    <n v="1068500"/>
    <m/>
  </r>
  <r>
    <x v="12"/>
    <x v="2"/>
    <x v="34"/>
    <s v="FVW168235"/>
    <n v="1199000"/>
    <n v="0"/>
    <n v="1199000"/>
    <m/>
    <n v="1695500"/>
    <m/>
  </r>
  <r>
    <x v="12"/>
    <x v="2"/>
    <x v="36"/>
    <s v="FVW168236"/>
    <n v="657500"/>
    <n v="0"/>
    <n v="657500"/>
    <m/>
    <n v="-6131500"/>
    <m/>
  </r>
  <r>
    <x v="12"/>
    <x v="2"/>
    <x v="35"/>
    <m/>
    <n v="0"/>
    <n v="0"/>
    <n v="0"/>
    <m/>
    <n v="474500"/>
    <m/>
  </r>
  <r>
    <x v="12"/>
    <x v="2"/>
    <x v="37"/>
    <m/>
    <n v="309000"/>
    <n v="0"/>
    <n v="309000"/>
    <m/>
    <n v="-1122000"/>
    <m/>
  </r>
  <r>
    <x v="12"/>
    <x v="2"/>
    <x v="38"/>
    <s v="FVW168238"/>
    <n v="502500"/>
    <n v="0"/>
    <n v="502500"/>
    <m/>
    <n v="251500"/>
    <m/>
  </r>
  <r>
    <x v="12"/>
    <x v="2"/>
    <x v="39"/>
    <m/>
    <n v="889500"/>
    <n v="0"/>
    <n v="889500"/>
    <m/>
    <n v="1275500"/>
    <m/>
  </r>
  <r>
    <x v="12"/>
    <x v="2"/>
    <x v="40"/>
    <s v="FVW168240"/>
    <n v="154500"/>
    <n v="0"/>
    <n v="154500"/>
    <m/>
    <n v="-1213500"/>
    <m/>
  </r>
  <r>
    <x v="12"/>
    <x v="2"/>
    <x v="41"/>
    <m/>
    <n v="0"/>
    <n v="0"/>
    <n v="0"/>
    <m/>
    <n v="-2035000"/>
    <m/>
  </r>
  <r>
    <x v="12"/>
    <x v="2"/>
    <x v="42"/>
    <s v="FVW168241"/>
    <n v="928000"/>
    <n v="2000000"/>
    <n v="-1072000"/>
    <s v="BNP 00062"/>
    <n v="-4173500"/>
    <m/>
  </r>
  <r>
    <x v="12"/>
    <x v="2"/>
    <x v="43"/>
    <m/>
    <n v="0"/>
    <n v="0"/>
    <n v="0"/>
    <m/>
    <n v="266000"/>
    <m/>
  </r>
  <r>
    <x v="12"/>
    <x v="2"/>
    <x v="44"/>
    <m/>
    <n v="0"/>
    <n v="0"/>
    <n v="0"/>
    <m/>
    <n v="0"/>
    <m/>
  </r>
  <r>
    <x v="12"/>
    <x v="2"/>
    <x v="45"/>
    <s v="FVW168242"/>
    <n v="2928500"/>
    <n v="8500000"/>
    <n v="-5571500"/>
    <s v="BNP 00023"/>
    <n v="-3863000"/>
    <m/>
  </r>
  <r>
    <x v="12"/>
    <x v="2"/>
    <x v="46"/>
    <s v="FVW168218"/>
    <n v="400000"/>
    <n v="160000"/>
    <n v="240000"/>
    <s v="SGBG 139787"/>
    <n v="1200000"/>
    <m/>
  </r>
  <r>
    <x v="12"/>
    <x v="2"/>
    <x v="47"/>
    <s v="FVW168243"/>
    <n v="1271000"/>
    <n v="0"/>
    <n v="1271000"/>
    <m/>
    <n v="776500"/>
    <m/>
  </r>
  <r>
    <x v="12"/>
    <x v="2"/>
    <x v="48"/>
    <s v="FVW168244"/>
    <n v="966500"/>
    <n v="0"/>
    <n v="966500"/>
    <m/>
    <n v="-656000"/>
    <m/>
  </r>
  <r>
    <x v="12"/>
    <x v="2"/>
    <x v="49"/>
    <s v="FVW168245"/>
    <n v="1160500"/>
    <n v="3572500"/>
    <n v="-2412000"/>
    <s v="BNP 00054"/>
    <n v="-3396000"/>
    <m/>
  </r>
  <r>
    <x v="12"/>
    <x v="2"/>
    <x v="50"/>
    <s v="FVW168246"/>
    <n v="1923500"/>
    <n v="2000000"/>
    <n v="-76500"/>
    <s v="SGBG 138068"/>
    <n v="-1400000"/>
    <m/>
  </r>
  <r>
    <x v="12"/>
    <x v="2"/>
    <x v="51"/>
    <m/>
    <n v="0"/>
    <n v="0"/>
    <n v="0"/>
    <m/>
    <n v="0"/>
    <m/>
  </r>
  <r>
    <x v="12"/>
    <x v="2"/>
    <x v="52"/>
    <m/>
    <n v="0"/>
    <n v="0"/>
    <n v="0"/>
    <m/>
    <n v="0"/>
    <m/>
  </r>
  <r>
    <x v="12"/>
    <x v="2"/>
    <x v="53"/>
    <s v="FVW168210"/>
    <n v="1000000"/>
    <n v="2120000"/>
    <n v="-1120000"/>
    <s v="BNP 00020 BNP 00024"/>
    <n v="2920000"/>
    <m/>
  </r>
  <r>
    <x v="12"/>
    <x v="2"/>
    <x v="54"/>
    <s v="FVW168296"/>
    <n v="1237000"/>
    <n v="2000000"/>
    <n v="-763000"/>
    <s v="BNP 00019"/>
    <n v="-2409500"/>
    <m/>
  </r>
  <r>
    <x v="12"/>
    <x v="2"/>
    <x v="55"/>
    <m/>
    <n v="0"/>
    <n v="0"/>
    <n v="0"/>
    <m/>
    <n v="779500"/>
    <m/>
  </r>
  <r>
    <x v="12"/>
    <x v="2"/>
    <x v="56"/>
    <s v="FVW168248"/>
    <n v="3963000"/>
    <n v="3700000"/>
    <n v="263000"/>
    <s v="BNP 00004"/>
    <n v="-13310500"/>
    <m/>
  </r>
  <r>
    <x v="12"/>
    <x v="2"/>
    <x v="57"/>
    <s v="FVW168249"/>
    <n v="7259000"/>
    <n v="11000000"/>
    <n v="-3741000"/>
    <s v="BNP 00025"/>
    <n v="-1432000"/>
    <m/>
  </r>
  <r>
    <x v="12"/>
    <x v="2"/>
    <x v="58"/>
    <s v="FVW168250"/>
    <n v="232000"/>
    <n v="5500000"/>
    <n v="-5268000"/>
    <s v="BNP 00011"/>
    <n v="-2085000"/>
    <m/>
  </r>
  <r>
    <x v="12"/>
    <x v="2"/>
    <x v="60"/>
    <m/>
    <n v="0"/>
    <n v="0"/>
    <n v="0"/>
    <m/>
    <n v="0"/>
    <m/>
  </r>
  <r>
    <x v="12"/>
    <x v="2"/>
    <x v="61"/>
    <m/>
    <n v="0"/>
    <n v="0"/>
    <n v="0"/>
    <m/>
    <n v="-2000000"/>
    <m/>
  </r>
  <r>
    <x v="12"/>
    <x v="2"/>
    <x v="62"/>
    <m/>
    <n v="0"/>
    <n v="0"/>
    <n v="0"/>
    <m/>
    <n v="0"/>
    <m/>
  </r>
  <r>
    <x v="12"/>
    <x v="2"/>
    <x v="63"/>
    <m/>
    <n v="0"/>
    <n v="0"/>
    <n v="0"/>
    <m/>
    <n v="6674500"/>
    <m/>
  </r>
  <r>
    <x v="12"/>
    <x v="2"/>
    <x v="64"/>
    <m/>
    <n v="0"/>
    <n v="0"/>
    <n v="0"/>
    <m/>
    <n v="-462000"/>
    <m/>
  </r>
  <r>
    <x v="12"/>
    <x v="2"/>
    <x v="59"/>
    <m/>
    <n v="0"/>
    <n v="0"/>
    <n v="0"/>
    <m/>
    <n v="-879000"/>
    <m/>
  </r>
  <r>
    <x v="12"/>
    <x v="2"/>
    <x v="65"/>
    <s v="FVW168251"/>
    <n v="1276000"/>
    <n v="0"/>
    <n v="1276000"/>
    <m/>
    <n v="955000"/>
    <m/>
  </r>
  <r>
    <x v="12"/>
    <x v="2"/>
    <x v="66"/>
    <s v="FVW167216"/>
    <n v="657500"/>
    <n v="885000"/>
    <n v="-227500"/>
    <s v="BNP 00032 BNP 00034"/>
    <n v="657500"/>
    <m/>
  </r>
  <r>
    <x v="12"/>
    <x v="2"/>
    <x v="67"/>
    <m/>
    <n v="160000"/>
    <n v="0"/>
    <n v="160000"/>
    <m/>
    <n v="2080000"/>
    <m/>
  </r>
  <r>
    <x v="13"/>
    <x v="2"/>
    <x v="0"/>
    <m/>
    <n v="0"/>
    <n v="0"/>
    <n v="0"/>
    <m/>
    <n v="-1829000"/>
    <m/>
  </r>
  <r>
    <x v="13"/>
    <x v="2"/>
    <x v="1"/>
    <m/>
    <n v="0"/>
    <n v="0"/>
    <n v="0"/>
    <m/>
    <n v="-1165000"/>
    <m/>
  </r>
  <r>
    <x v="13"/>
    <x v="2"/>
    <x v="2"/>
    <m/>
    <n v="77500"/>
    <n v="0"/>
    <n v="77500"/>
    <m/>
    <n v="77500"/>
    <m/>
  </r>
  <r>
    <x v="13"/>
    <x v="2"/>
    <x v="3"/>
    <s v="FW168263"/>
    <n v="309000"/>
    <n v="0"/>
    <n v="309000"/>
    <m/>
    <n v="432000"/>
    <m/>
  </r>
  <r>
    <x v="13"/>
    <x v="2"/>
    <x v="4"/>
    <s v="FW168254"/>
    <n v="7020000"/>
    <n v="1640000"/>
    <n v="5380000"/>
    <s v="SGBG 138060"/>
    <n v="5770000"/>
    <m/>
  </r>
  <r>
    <x v="13"/>
    <x v="2"/>
    <x v="5"/>
    <s v="FVW168255"/>
    <n v="7000000"/>
    <n v="8425000"/>
    <n v="-1425000"/>
    <s v="SGBG 138060"/>
    <n v="5130000"/>
    <m/>
  </r>
  <r>
    <x v="13"/>
    <x v="2"/>
    <x v="6"/>
    <s v="FVW168256"/>
    <n v="5615000"/>
    <n v="3840000"/>
    <n v="1775000"/>
    <s v="SGBG 138060"/>
    <n v="3425000"/>
    <m/>
  </r>
  <r>
    <x v="13"/>
    <x v="2"/>
    <x v="7"/>
    <s v="FVW168253"/>
    <n v="20505000"/>
    <n v="19575000"/>
    <n v="930000"/>
    <s v="SGBG 138060 CHQBCRG 10299886"/>
    <n v="16124831"/>
    <m/>
  </r>
  <r>
    <x v="13"/>
    <x v="2"/>
    <x v="8"/>
    <s v="FVW168257"/>
    <n v="2040000"/>
    <n v="0"/>
    <n v="2040000"/>
    <m/>
    <n v="3735000"/>
    <m/>
  </r>
  <r>
    <x v="13"/>
    <x v="2"/>
    <x v="9"/>
    <s v="FVW168258"/>
    <n v="2840000"/>
    <n v="1760000"/>
    <n v="1080000"/>
    <s v="SGBG 138060"/>
    <n v="3810000"/>
    <m/>
  </r>
  <r>
    <x v="13"/>
    <x v="2"/>
    <x v="10"/>
    <s v="FVW168259"/>
    <n v="280000"/>
    <n v="0"/>
    <n v="280000"/>
    <s v="SGBG 139322"/>
    <n v="0"/>
    <m/>
  </r>
  <r>
    <x v="13"/>
    <x v="2"/>
    <x v="11"/>
    <m/>
    <n v="0"/>
    <n v="0"/>
    <n v="0"/>
    <m/>
    <n v="1680000"/>
    <m/>
  </r>
  <r>
    <x v="13"/>
    <x v="2"/>
    <x v="12"/>
    <s v="FVW168264"/>
    <n v="541000"/>
    <n v="0"/>
    <n v="541000"/>
    <m/>
    <n v="1093500"/>
    <m/>
  </r>
  <r>
    <x v="13"/>
    <x v="2"/>
    <x v="13"/>
    <s v="FVW168223"/>
    <n v="1623500"/>
    <n v="0"/>
    <n v="1623500"/>
    <s v="BNP 00008"/>
    <n v="957000"/>
    <m/>
  </r>
  <r>
    <x v="13"/>
    <x v="2"/>
    <x v="14"/>
    <s v="FVW168224"/>
    <n v="1773000"/>
    <n v="0"/>
    <n v="1773000"/>
    <m/>
    <n v="655000"/>
    <m/>
  </r>
  <r>
    <x v="13"/>
    <x v="2"/>
    <x v="15"/>
    <m/>
    <n v="0"/>
    <n v="0"/>
    <n v="0"/>
    <m/>
    <n v="-8531000"/>
    <m/>
  </r>
  <r>
    <x v="13"/>
    <x v="2"/>
    <x v="16"/>
    <m/>
    <n v="618500"/>
    <n v="0"/>
    <n v="618500"/>
    <m/>
    <n v="911000"/>
    <m/>
  </r>
  <r>
    <x v="13"/>
    <x v="2"/>
    <x v="17"/>
    <s v="FVW168226"/>
    <n v="2318500"/>
    <n v="0"/>
    <n v="2318500"/>
    <s v="BNP 00020"/>
    <n v="1154500"/>
    <m/>
  </r>
  <r>
    <x v="13"/>
    <x v="2"/>
    <x v="18"/>
    <s v="FVW168227"/>
    <n v="0"/>
    <n v="0"/>
    <n v="0"/>
    <m/>
    <n v="4729500"/>
    <m/>
  </r>
  <r>
    <x v="13"/>
    <x v="2"/>
    <x v="19"/>
    <m/>
    <n v="0"/>
    <n v="0"/>
    <n v="0"/>
    <m/>
    <n v="0"/>
    <m/>
  </r>
  <r>
    <x v="13"/>
    <x v="2"/>
    <x v="20"/>
    <s v="FVW168217"/>
    <n v="5841500"/>
    <n v="3327000"/>
    <n v="2514500"/>
    <m/>
    <n v="5839000"/>
    <m/>
  </r>
  <r>
    <x v="13"/>
    <x v="2"/>
    <x v="21"/>
    <s v="FVW168228"/>
    <n v="1890500"/>
    <n v="0"/>
    <n v="1890500"/>
    <m/>
    <n v="2152500"/>
    <m/>
  </r>
  <r>
    <x v="13"/>
    <x v="2"/>
    <x v="22"/>
    <m/>
    <n v="0"/>
    <n v="0"/>
    <n v="0"/>
    <m/>
    <n v="423000"/>
    <m/>
  </r>
  <r>
    <x v="13"/>
    <x v="2"/>
    <x v="23"/>
    <s v="FVW168766"/>
    <n v="155000"/>
    <n v="0"/>
    <n v="155000"/>
    <s v="BNP 00055"/>
    <n v="-369500"/>
    <m/>
  </r>
  <r>
    <x v="13"/>
    <x v="2"/>
    <x v="24"/>
    <m/>
    <n v="0"/>
    <n v="0"/>
    <n v="0"/>
    <m/>
    <n v="-137000"/>
    <m/>
  </r>
  <r>
    <x v="13"/>
    <x v="2"/>
    <x v="25"/>
    <s v="FVW168229"/>
    <n v="1576000"/>
    <n v="0"/>
    <n v="1576000"/>
    <s v="BNP 00009"/>
    <n v="961500"/>
    <m/>
  </r>
  <r>
    <x v="13"/>
    <x v="2"/>
    <x v="26"/>
    <s v="FVW168231"/>
    <n v="232000"/>
    <n v="0"/>
    <n v="232000"/>
    <m/>
    <n v="-285000"/>
    <m/>
  </r>
  <r>
    <x v="13"/>
    <x v="2"/>
    <x v="27"/>
    <s v="FVW168232"/>
    <n v="261000"/>
    <n v="0"/>
    <n v="261000"/>
    <m/>
    <n v="1043000"/>
    <m/>
  </r>
  <r>
    <x v="13"/>
    <x v="2"/>
    <x v="28"/>
    <m/>
    <n v="0"/>
    <n v="0"/>
    <n v="0"/>
    <m/>
    <n v="-1635500"/>
    <m/>
  </r>
  <r>
    <x v="13"/>
    <x v="2"/>
    <x v="29"/>
    <s v="FVW168275"/>
    <n v="4638500"/>
    <n v="0"/>
    <n v="4638500"/>
    <s v="SGBG 138265"/>
    <n v="2324000"/>
    <m/>
  </r>
  <r>
    <x v="13"/>
    <x v="2"/>
    <x v="30"/>
    <m/>
    <n v="0"/>
    <n v="0"/>
    <n v="0"/>
    <m/>
    <n v="0"/>
    <m/>
  </r>
  <r>
    <x v="13"/>
    <x v="2"/>
    <x v="31"/>
    <m/>
    <n v="0"/>
    <n v="0"/>
    <n v="0"/>
    <m/>
    <n v="-525500"/>
    <m/>
  </r>
  <r>
    <x v="13"/>
    <x v="2"/>
    <x v="32"/>
    <m/>
    <n v="0"/>
    <n v="0"/>
    <n v="0"/>
    <m/>
    <n v="1507000"/>
    <m/>
  </r>
  <r>
    <x v="13"/>
    <x v="2"/>
    <x v="33"/>
    <m/>
    <n v="0"/>
    <n v="0"/>
    <n v="0"/>
    <m/>
    <n v="1068500"/>
    <m/>
  </r>
  <r>
    <x v="13"/>
    <x v="2"/>
    <x v="34"/>
    <s v="FVW168276"/>
    <n v="884500"/>
    <n v="0"/>
    <n v="884500"/>
    <m/>
    <n v="2580000"/>
    <m/>
  </r>
  <r>
    <x v="13"/>
    <x v="2"/>
    <x v="36"/>
    <s v="FVW168277"/>
    <n v="2821500"/>
    <n v="6069000"/>
    <n v="-3247500"/>
    <m/>
    <n v="-9379000"/>
    <m/>
  </r>
  <r>
    <x v="13"/>
    <x v="2"/>
    <x v="35"/>
    <m/>
    <n v="850000"/>
    <n v="900000"/>
    <n v="-50000"/>
    <s v="BNP 00022"/>
    <n v="424500"/>
    <m/>
  </r>
  <r>
    <x v="13"/>
    <x v="2"/>
    <x v="37"/>
    <m/>
    <n v="579500"/>
    <n v="0"/>
    <n v="579500"/>
    <m/>
    <n v="-542500"/>
    <m/>
  </r>
  <r>
    <x v="13"/>
    <x v="2"/>
    <x v="38"/>
    <s v="FVW168279"/>
    <n v="270500"/>
    <n v="0"/>
    <n v="270500"/>
    <m/>
    <n v="522000"/>
    <m/>
  </r>
  <r>
    <x v="13"/>
    <x v="2"/>
    <x v="39"/>
    <m/>
    <n v="618500"/>
    <n v="0"/>
    <n v="618500"/>
    <m/>
    <n v="1894000"/>
    <m/>
  </r>
  <r>
    <x v="13"/>
    <x v="2"/>
    <x v="40"/>
    <s v="FVW168281"/>
    <n v="77500"/>
    <n v="0"/>
    <n v="77500"/>
    <m/>
    <n v="-1136000"/>
    <m/>
  </r>
  <r>
    <x v="13"/>
    <x v="2"/>
    <x v="41"/>
    <s v="FVW168442"/>
    <n v="618500"/>
    <n v="1000000"/>
    <n v="-381500"/>
    <s v="BNP 00049"/>
    <n v="-2416500"/>
    <m/>
  </r>
  <r>
    <x v="13"/>
    <x v="2"/>
    <x v="42"/>
    <s v="FVW168283"/>
    <n v="1310000"/>
    <n v="0"/>
    <n v="1310000"/>
    <m/>
    <n v="-2863500"/>
    <m/>
  </r>
  <r>
    <x v="13"/>
    <x v="2"/>
    <x v="43"/>
    <m/>
    <n v="0"/>
    <n v="0"/>
    <n v="0"/>
    <m/>
    <n v="266000"/>
    <m/>
  </r>
  <r>
    <x v="13"/>
    <x v="2"/>
    <x v="44"/>
    <m/>
    <n v="0"/>
    <n v="0"/>
    <n v="0"/>
    <m/>
    <n v="0"/>
    <m/>
  </r>
  <r>
    <x v="13"/>
    <x v="2"/>
    <x v="45"/>
    <s v="FVW168285"/>
    <n v="2664500"/>
    <n v="0"/>
    <n v="2664500"/>
    <m/>
    <n v="-1198500"/>
    <m/>
  </r>
  <r>
    <x v="13"/>
    <x v="2"/>
    <x v="46"/>
    <s v="FVW168262"/>
    <n v="240000"/>
    <n v="960000"/>
    <n v="-720000"/>
    <s v="SGBG 139787"/>
    <n v="480000"/>
    <m/>
  </r>
  <r>
    <x v="13"/>
    <x v="2"/>
    <x v="47"/>
    <m/>
    <n v="0"/>
    <n v="2000000"/>
    <n v="-2000000"/>
    <s v="SGBG 138480"/>
    <n v="-1223500"/>
    <m/>
  </r>
  <r>
    <x v="13"/>
    <x v="2"/>
    <x v="48"/>
    <s v="FVW168286"/>
    <n v="773000"/>
    <n v="0"/>
    <n v="773000"/>
    <m/>
    <n v="117000"/>
    <m/>
  </r>
  <r>
    <x v="13"/>
    <x v="2"/>
    <x v="49"/>
    <s v="FVW168287 FVW168295"/>
    <n v="1769500"/>
    <n v="0"/>
    <n v="1769500"/>
    <m/>
    <n v="-1626500"/>
    <m/>
  </r>
  <r>
    <x v="13"/>
    <x v="2"/>
    <x v="50"/>
    <s v="FVW168288"/>
    <n v="338500"/>
    <n v="0"/>
    <n v="338500"/>
    <m/>
    <n v="-1061500"/>
    <m/>
  </r>
  <r>
    <x v="13"/>
    <x v="2"/>
    <x v="51"/>
    <m/>
    <n v="0"/>
    <n v="0"/>
    <n v="0"/>
    <m/>
    <n v="0"/>
    <m/>
  </r>
  <r>
    <x v="13"/>
    <x v="2"/>
    <x v="52"/>
    <m/>
    <n v="0"/>
    <n v="0"/>
    <n v="0"/>
    <m/>
    <n v="0"/>
    <m/>
  </r>
  <r>
    <x v="13"/>
    <x v="2"/>
    <x v="53"/>
    <s v="FVW168252"/>
    <n v="1800000"/>
    <n v="3400000"/>
    <n v="-1600000"/>
    <s v="BNP 00020 BNP 00031"/>
    <n v="1320000"/>
    <m/>
  </r>
  <r>
    <x v="13"/>
    <x v="2"/>
    <x v="54"/>
    <s v="FVW168290"/>
    <n v="1073500"/>
    <n v="2100000"/>
    <n v="-1026500"/>
    <s v="BNP 00014"/>
    <n v="-3436000"/>
    <m/>
  </r>
  <r>
    <x v="13"/>
    <x v="2"/>
    <x v="55"/>
    <s v="FVW168289"/>
    <n v="735000"/>
    <n v="2520000"/>
    <n v="-1785000"/>
    <s v="BNP 00013"/>
    <n v="-1005500"/>
    <m/>
  </r>
  <r>
    <x v="13"/>
    <x v="2"/>
    <x v="56"/>
    <s v="FVW168291"/>
    <n v="2205000"/>
    <n v="3960000"/>
    <n v="-1755000"/>
    <s v="BNP 00010"/>
    <n v="-15065500"/>
    <m/>
  </r>
  <r>
    <x v="13"/>
    <x v="2"/>
    <x v="57"/>
    <s v="FVW168292"/>
    <n v="1198500"/>
    <n v="7780000"/>
    <n v="-6581500"/>
    <s v="BNP 00008"/>
    <n v="-8013500"/>
    <m/>
  </r>
  <r>
    <x v="13"/>
    <x v="2"/>
    <x v="58"/>
    <m/>
    <n v="0"/>
    <n v="0"/>
    <n v="0"/>
    <m/>
    <n v="-2085000"/>
    <m/>
  </r>
  <r>
    <x v="13"/>
    <x v="2"/>
    <x v="60"/>
    <m/>
    <n v="52415000"/>
    <n v="52415000"/>
    <n v="0"/>
    <s v="Bordereau BICIGUI 00019,Bordereau COFINA 330803"/>
    <n v="0"/>
    <m/>
  </r>
  <r>
    <x v="13"/>
    <x v="2"/>
    <x v="61"/>
    <m/>
    <n v="0"/>
    <n v="0"/>
    <n v="0"/>
    <m/>
    <n v="-2000000"/>
    <m/>
  </r>
  <r>
    <x v="13"/>
    <x v="2"/>
    <x v="62"/>
    <m/>
    <n v="0"/>
    <n v="0"/>
    <n v="0"/>
    <m/>
    <n v="0"/>
    <m/>
  </r>
  <r>
    <x v="13"/>
    <x v="2"/>
    <x v="63"/>
    <m/>
    <n v="0"/>
    <n v="0"/>
    <n v="0"/>
    <m/>
    <n v="6674500"/>
    <m/>
  </r>
  <r>
    <x v="13"/>
    <x v="2"/>
    <x v="64"/>
    <m/>
    <n v="0"/>
    <n v="0"/>
    <n v="0"/>
    <m/>
    <n v="-462000"/>
    <m/>
  </r>
  <r>
    <x v="13"/>
    <x v="2"/>
    <x v="59"/>
    <s v="FVW168293"/>
    <n v="531500"/>
    <n v="0"/>
    <n v="531500"/>
    <m/>
    <n v="-347500"/>
    <m/>
  </r>
  <r>
    <x v="13"/>
    <x v="2"/>
    <x v="65"/>
    <m/>
    <n v="0"/>
    <n v="2241500"/>
    <n v="-2241500"/>
    <s v="SGBG 138414"/>
    <n v="-1286500"/>
    <m/>
  </r>
  <r>
    <x v="13"/>
    <x v="2"/>
    <x v="66"/>
    <s v="FVW168260"/>
    <n v="348000"/>
    <n v="657500"/>
    <n v="-309500"/>
    <s v="BNP 00034"/>
    <n v="348000"/>
    <m/>
  </r>
  <r>
    <x v="13"/>
    <x v="2"/>
    <x v="67"/>
    <s v="FVW168219"/>
    <n v="0"/>
    <n v="160000"/>
    <n v="-160000"/>
    <m/>
    <n v="1920000"/>
    <m/>
  </r>
  <r>
    <x v="14"/>
    <x v="2"/>
    <x v="0"/>
    <m/>
    <n v="696000"/>
    <n v="0"/>
    <n v="696000"/>
    <m/>
    <n v="-1133000"/>
    <m/>
  </r>
  <r>
    <x v="14"/>
    <x v="2"/>
    <x v="1"/>
    <m/>
    <n v="0"/>
    <n v="0"/>
    <n v="0"/>
    <m/>
    <n v="-1165000"/>
    <m/>
  </r>
  <r>
    <x v="14"/>
    <x v="2"/>
    <x v="2"/>
    <s v="FVW168312"/>
    <n v="0"/>
    <n v="0"/>
    <n v="0"/>
    <m/>
    <n v="77500"/>
    <m/>
  </r>
  <r>
    <x v="14"/>
    <x v="2"/>
    <x v="3"/>
    <s v="FW168300"/>
    <n v="2850000"/>
    <n v="3373500"/>
    <n v="-523500"/>
    <m/>
    <n v="-91500"/>
    <m/>
  </r>
  <r>
    <x v="14"/>
    <x v="2"/>
    <x v="4"/>
    <s v="FW168299"/>
    <n v="5655000"/>
    <n v="2550000"/>
    <n v="3105000"/>
    <s v="SGBG 138751"/>
    <n v="8875000"/>
    <m/>
  </r>
  <r>
    <x v="14"/>
    <x v="2"/>
    <x v="5"/>
    <s v="FVW168301"/>
    <n v="8315000"/>
    <n v="5360000"/>
    <n v="2955000"/>
    <s v="SGBG 138751 CHQ SGBG 00595752"/>
    <n v="8085000"/>
    <m/>
  </r>
  <r>
    <x v="14"/>
    <x v="2"/>
    <x v="6"/>
    <s v="FVW168305"/>
    <n v="3600000"/>
    <n v="3000000"/>
    <n v="600000"/>
    <s v="SGBG 138751"/>
    <n v="4025000"/>
    <m/>
  </r>
  <r>
    <x v="14"/>
    <x v="2"/>
    <x v="7"/>
    <s v="FVW168298"/>
    <n v="5680000"/>
    <n v="20120000"/>
    <n v="-14440000"/>
    <s v="SGBG 138751"/>
    <n v="1684831"/>
    <m/>
  </r>
  <r>
    <x v="14"/>
    <x v="2"/>
    <x v="8"/>
    <s v="FVW168306"/>
    <n v="2255000"/>
    <n v="1695000"/>
    <n v="560000"/>
    <m/>
    <n v="4295000"/>
    <m/>
  </r>
  <r>
    <x v="14"/>
    <x v="2"/>
    <x v="9"/>
    <s v="FVW168307"/>
    <n v="6280000"/>
    <n v="3640000"/>
    <n v="2640000"/>
    <s v="SGBG 138751"/>
    <n v="6450000"/>
    <m/>
  </r>
  <r>
    <x v="14"/>
    <x v="2"/>
    <x v="10"/>
    <s v="FVW168308"/>
    <n v="0"/>
    <n v="280000"/>
    <n v="-280000"/>
    <m/>
    <n v="-280000"/>
    <m/>
  </r>
  <r>
    <x v="14"/>
    <x v="2"/>
    <x v="11"/>
    <m/>
    <n v="0"/>
    <n v="0"/>
    <n v="0"/>
    <m/>
    <n v="1680000"/>
    <m/>
  </r>
  <r>
    <x v="14"/>
    <x v="2"/>
    <x v="12"/>
    <s v="FVW168302"/>
    <n v="696000"/>
    <n v="0"/>
    <n v="696000"/>
    <m/>
    <n v="1789500"/>
    <m/>
  </r>
  <r>
    <x v="14"/>
    <x v="2"/>
    <x v="13"/>
    <s v="FVW168265"/>
    <n v="232000"/>
    <n v="2000000"/>
    <n v="-1768000"/>
    <m/>
    <n v="-811000"/>
    <m/>
  </r>
  <r>
    <x v="14"/>
    <x v="2"/>
    <x v="14"/>
    <s v="FVW168266"/>
    <n v="686000"/>
    <n v="2000000"/>
    <n v="-1314000"/>
    <m/>
    <n v="-659000"/>
    <m/>
  </r>
  <r>
    <x v="14"/>
    <x v="2"/>
    <x v="15"/>
    <m/>
    <n v="0"/>
    <n v="5000000"/>
    <n v="-5000000"/>
    <m/>
    <n v="-13531000"/>
    <m/>
  </r>
  <r>
    <x v="14"/>
    <x v="2"/>
    <x v="16"/>
    <m/>
    <n v="0"/>
    <n v="0"/>
    <n v="0"/>
    <m/>
    <n v="911000"/>
    <m/>
  </r>
  <r>
    <x v="14"/>
    <x v="2"/>
    <x v="17"/>
    <s v="FVW168226"/>
    <n v="2045000"/>
    <n v="3600000"/>
    <n v="-1555000"/>
    <m/>
    <n v="-400500"/>
    <m/>
  </r>
  <r>
    <x v="14"/>
    <x v="2"/>
    <x v="18"/>
    <m/>
    <n v="889000"/>
    <n v="2770000"/>
    <n v="-1881000"/>
    <m/>
    <n v="2848500"/>
    <m/>
  </r>
  <r>
    <x v="14"/>
    <x v="2"/>
    <x v="19"/>
    <m/>
    <n v="1575500"/>
    <n v="0"/>
    <n v="1575500"/>
    <m/>
    <n v="1575500"/>
    <m/>
  </r>
  <r>
    <x v="14"/>
    <x v="2"/>
    <x v="20"/>
    <s v="FVW168261"/>
    <n v="5038500"/>
    <n v="5840500"/>
    <n v="-802000"/>
    <m/>
    <n v="5037000"/>
    <m/>
  </r>
  <r>
    <x v="14"/>
    <x v="2"/>
    <x v="21"/>
    <s v="FVW168270"/>
    <n v="270500"/>
    <n v="0"/>
    <n v="270500"/>
    <m/>
    <n v="2423000"/>
    <m/>
  </r>
  <r>
    <x v="14"/>
    <x v="2"/>
    <x v="22"/>
    <m/>
    <n v="0"/>
    <n v="0"/>
    <n v="0"/>
    <m/>
    <n v="423000"/>
    <m/>
  </r>
  <r>
    <x v="14"/>
    <x v="2"/>
    <x v="23"/>
    <s v="FVW168271"/>
    <n v="155000"/>
    <n v="0"/>
    <n v="155000"/>
    <m/>
    <n v="-214500"/>
    <m/>
  </r>
  <r>
    <x v="14"/>
    <x v="2"/>
    <x v="24"/>
    <m/>
    <n v="0"/>
    <n v="0"/>
    <n v="0"/>
    <m/>
    <n v="-137000"/>
    <m/>
  </r>
  <r>
    <x v="14"/>
    <x v="2"/>
    <x v="25"/>
    <s v="FVW168272"/>
    <n v="885000"/>
    <n v="0"/>
    <n v="885000"/>
    <m/>
    <n v="1846500"/>
    <m/>
  </r>
  <r>
    <x v="14"/>
    <x v="2"/>
    <x v="26"/>
    <s v="FVW168273"/>
    <n v="0"/>
    <n v="0"/>
    <n v="0"/>
    <m/>
    <n v="-285000"/>
    <m/>
  </r>
  <r>
    <x v="14"/>
    <x v="2"/>
    <x v="27"/>
    <s v="FVW168274"/>
    <n v="580000"/>
    <n v="0"/>
    <n v="580000"/>
    <m/>
    <n v="1623000"/>
    <m/>
  </r>
  <r>
    <x v="14"/>
    <x v="2"/>
    <x v="28"/>
    <m/>
    <n v="0"/>
    <n v="0"/>
    <n v="0"/>
    <m/>
    <n v="-1635500"/>
    <m/>
  </r>
  <r>
    <x v="14"/>
    <x v="2"/>
    <x v="29"/>
    <s v="FVW168321"/>
    <n v="4358000"/>
    <n v="7886000"/>
    <n v="-3528000"/>
    <m/>
    <n v="-1204000"/>
    <m/>
  </r>
  <r>
    <x v="14"/>
    <x v="2"/>
    <x v="30"/>
    <m/>
    <n v="0"/>
    <n v="0"/>
    <n v="0"/>
    <m/>
    <n v="0"/>
    <m/>
  </r>
  <r>
    <x v="14"/>
    <x v="2"/>
    <x v="31"/>
    <m/>
    <n v="0"/>
    <n v="0"/>
    <n v="0"/>
    <m/>
    <n v="-525500"/>
    <m/>
  </r>
  <r>
    <x v="14"/>
    <x v="2"/>
    <x v="32"/>
    <m/>
    <n v="0"/>
    <n v="0"/>
    <n v="0"/>
    <m/>
    <n v="1507000"/>
    <m/>
  </r>
  <r>
    <x v="14"/>
    <x v="2"/>
    <x v="33"/>
    <m/>
    <n v="0"/>
    <n v="0"/>
    <n v="0"/>
    <m/>
    <n v="1068500"/>
    <m/>
  </r>
  <r>
    <x v="14"/>
    <x v="2"/>
    <x v="34"/>
    <s v="FVW168322"/>
    <n v="1507500"/>
    <n v="4154500"/>
    <n v="-2647000"/>
    <m/>
    <n v="-67000"/>
    <m/>
  </r>
  <r>
    <x v="14"/>
    <x v="2"/>
    <x v="36"/>
    <s v="FVW168323"/>
    <n v="2047500"/>
    <n v="0"/>
    <n v="2047500"/>
    <s v="SGBG 138846"/>
    <n v="-7331500"/>
    <m/>
  </r>
  <r>
    <x v="14"/>
    <x v="2"/>
    <x v="35"/>
    <m/>
    <n v="541000"/>
    <n v="0"/>
    <n v="541000"/>
    <m/>
    <n v="965500"/>
    <m/>
  </r>
  <r>
    <x v="14"/>
    <x v="2"/>
    <x v="37"/>
    <m/>
    <n v="309500"/>
    <n v="0"/>
    <n v="309500"/>
    <m/>
    <n v="-233000"/>
    <m/>
  </r>
  <r>
    <x v="14"/>
    <x v="2"/>
    <x v="38"/>
    <s v="FVW168325"/>
    <n v="580000"/>
    <n v="1257000"/>
    <n v="-677000"/>
    <s v="SGBG 139009"/>
    <n v="-155000"/>
    <m/>
  </r>
  <r>
    <x v="14"/>
    <x v="2"/>
    <x v="39"/>
    <m/>
    <n v="232000"/>
    <n v="0"/>
    <n v="232000"/>
    <m/>
    <n v="2126000"/>
    <m/>
  </r>
  <r>
    <x v="14"/>
    <x v="2"/>
    <x v="40"/>
    <s v="FVW168327"/>
    <n v="1584500"/>
    <n v="0"/>
    <n v="1584500"/>
    <m/>
    <n v="448500"/>
    <m/>
  </r>
  <r>
    <x v="14"/>
    <x v="2"/>
    <x v="41"/>
    <s v="FVW168328"/>
    <n v="657000"/>
    <n v="1000000"/>
    <n v="-343000"/>
    <s v="BNP 00019"/>
    <n v="-2759500"/>
    <m/>
  </r>
  <r>
    <x v="14"/>
    <x v="2"/>
    <x v="42"/>
    <s v="FVW168329"/>
    <n v="541000"/>
    <n v="2290500"/>
    <n v="-1749500"/>
    <s v="BNP 00008"/>
    <n v="-4613000"/>
    <m/>
  </r>
  <r>
    <x v="14"/>
    <x v="2"/>
    <x v="43"/>
    <m/>
    <n v="0"/>
    <n v="0"/>
    <n v="0"/>
    <m/>
    <n v="266000"/>
    <m/>
  </r>
  <r>
    <x v="14"/>
    <x v="2"/>
    <x v="44"/>
    <m/>
    <n v="0"/>
    <n v="0"/>
    <n v="0"/>
    <m/>
    <n v="0"/>
    <m/>
  </r>
  <r>
    <x v="14"/>
    <x v="2"/>
    <x v="45"/>
    <s v="FVW168330"/>
    <n v="4191000"/>
    <n v="5500000"/>
    <n v="-1309000"/>
    <s v="BNP 00030"/>
    <n v="-2507500"/>
    <m/>
  </r>
  <r>
    <x v="14"/>
    <x v="2"/>
    <x v="46"/>
    <s v="FVW168313"/>
    <n v="0"/>
    <n v="400000"/>
    <n v="-400000"/>
    <s v="SGBG 139787 SGBG 132278"/>
    <n v="80000"/>
    <m/>
  </r>
  <r>
    <x v="14"/>
    <x v="2"/>
    <x v="47"/>
    <m/>
    <n v="532000"/>
    <n v="0"/>
    <n v="532000"/>
    <m/>
    <n v="-691500"/>
    <m/>
  </r>
  <r>
    <x v="14"/>
    <x v="2"/>
    <x v="48"/>
    <m/>
    <n v="0"/>
    <n v="0"/>
    <n v="0"/>
    <m/>
    <n v="117000"/>
    <m/>
  </r>
  <r>
    <x v="14"/>
    <x v="2"/>
    <x v="49"/>
    <s v="FVW168463"/>
    <n v="657000"/>
    <n v="1813000"/>
    <n v="-1156000"/>
    <s v="BNP 00041"/>
    <n v="-2782500"/>
    <m/>
  </r>
  <r>
    <x v="14"/>
    <x v="2"/>
    <x v="50"/>
    <m/>
    <n v="0"/>
    <n v="0"/>
    <n v="0"/>
    <m/>
    <n v="-1061500"/>
    <m/>
  </r>
  <r>
    <x v="14"/>
    <x v="2"/>
    <x v="51"/>
    <m/>
    <n v="0"/>
    <n v="0"/>
    <n v="0"/>
    <m/>
    <n v="0"/>
    <m/>
  </r>
  <r>
    <x v="14"/>
    <x v="2"/>
    <x v="52"/>
    <m/>
    <n v="0"/>
    <n v="0"/>
    <n v="0"/>
    <m/>
    <n v="0"/>
    <m/>
  </r>
  <r>
    <x v="14"/>
    <x v="2"/>
    <x v="53"/>
    <s v="FVW168297"/>
    <n v="0"/>
    <n v="1000000"/>
    <n v="-1000000"/>
    <s v="BNP 00049"/>
    <n v="320000"/>
    <m/>
  </r>
  <r>
    <x v="14"/>
    <x v="2"/>
    <x v="54"/>
    <s v="FVW168333"/>
    <n v="730000"/>
    <n v="0"/>
    <n v="730000"/>
    <m/>
    <n v="-2706000"/>
    <m/>
  </r>
  <r>
    <x v="14"/>
    <x v="2"/>
    <x v="55"/>
    <s v="FVW168334"/>
    <n v="2010000"/>
    <n v="0"/>
    <n v="2010000"/>
    <m/>
    <n v="1004500"/>
    <m/>
  </r>
  <r>
    <x v="14"/>
    <x v="2"/>
    <x v="56"/>
    <s v="FVW168335"/>
    <n v="5093000"/>
    <n v="2200000"/>
    <n v="2893000"/>
    <s v="BNP 00004"/>
    <n v="-12172500"/>
    <m/>
  </r>
  <r>
    <x v="14"/>
    <x v="2"/>
    <x v="57"/>
    <s v="FVW168336"/>
    <n v="2842500"/>
    <n v="1122000"/>
    <n v="1720500"/>
    <s v="BNP 00002"/>
    <n v="-6293000"/>
    <m/>
  </r>
  <r>
    <x v="14"/>
    <x v="2"/>
    <x v="58"/>
    <s v="FVW168035"/>
    <n v="541000"/>
    <n v="0"/>
    <n v="541000"/>
    <m/>
    <n v="-1544000"/>
    <m/>
  </r>
  <r>
    <x v="14"/>
    <x v="2"/>
    <x v="60"/>
    <m/>
    <n v="71475000"/>
    <n v="71475000"/>
    <n v="0"/>
    <s v="Cheque SGBG 00384151+ Relicat de 423,000 GNF sur Cheque SGBG 00384129 du 24/12/2015,Cheque COFINA 00026933"/>
    <n v="0"/>
    <m/>
  </r>
  <r>
    <x v="14"/>
    <x v="2"/>
    <x v="61"/>
    <m/>
    <n v="0"/>
    <n v="0"/>
    <n v="0"/>
    <m/>
    <n v="-2000000"/>
    <m/>
  </r>
  <r>
    <x v="14"/>
    <x v="2"/>
    <x v="62"/>
    <m/>
    <n v="0"/>
    <n v="0"/>
    <n v="0"/>
    <m/>
    <n v="0"/>
    <m/>
  </r>
  <r>
    <x v="14"/>
    <x v="2"/>
    <x v="63"/>
    <m/>
    <n v="0"/>
    <n v="0"/>
    <n v="0"/>
    <m/>
    <n v="6674500"/>
    <m/>
  </r>
  <r>
    <x v="14"/>
    <x v="2"/>
    <x v="64"/>
    <m/>
    <n v="0"/>
    <n v="0"/>
    <n v="0"/>
    <m/>
    <n v="-462000"/>
    <m/>
  </r>
  <r>
    <x v="14"/>
    <x v="2"/>
    <x v="59"/>
    <s v="FVW168338"/>
    <n v="155000"/>
    <n v="0"/>
    <n v="155000"/>
    <m/>
    <n v="-192500"/>
    <m/>
  </r>
  <r>
    <x v="14"/>
    <x v="2"/>
    <x v="65"/>
    <s v="FVW168339"/>
    <n v="154500"/>
    <n v="0"/>
    <n v="154500"/>
    <m/>
    <n v="-1132000"/>
    <m/>
  </r>
  <r>
    <x v="14"/>
    <x v="2"/>
    <x v="66"/>
    <s v="FVW168309"/>
    <n v="1624000"/>
    <n v="348000"/>
    <n v="1276000"/>
    <s v="BNP 00034"/>
    <n v="1624000"/>
    <m/>
  </r>
  <r>
    <x v="14"/>
    <x v="2"/>
    <x v="67"/>
    <m/>
    <n v="0"/>
    <n v="0"/>
    <n v="0"/>
    <s v="SGBG 142074"/>
    <n v="1920000"/>
    <m/>
  </r>
  <r>
    <x v="15"/>
    <x v="2"/>
    <x v="0"/>
    <m/>
    <n v="0"/>
    <n v="0"/>
    <n v="0"/>
    <m/>
    <n v="-1133000"/>
    <m/>
  </r>
  <r>
    <x v="15"/>
    <x v="2"/>
    <x v="1"/>
    <m/>
    <n v="0"/>
    <n v="0"/>
    <n v="0"/>
    <m/>
    <n v="-1165000"/>
    <m/>
  </r>
  <r>
    <x v="15"/>
    <x v="2"/>
    <x v="2"/>
    <m/>
    <n v="0"/>
    <n v="77500"/>
    <n v="-77500"/>
    <m/>
    <n v="0"/>
    <m/>
  </r>
  <r>
    <x v="15"/>
    <x v="2"/>
    <x v="3"/>
    <s v="FW168357"/>
    <n v="0"/>
    <n v="0"/>
    <n v="0"/>
    <s v="SGBGB 139255"/>
    <n v="-91500"/>
    <m/>
  </r>
  <r>
    <x v="15"/>
    <x v="2"/>
    <x v="4"/>
    <s v="FVW168342 FVW168462"/>
    <n v="0"/>
    <n v="7020000"/>
    <n v="-7020000"/>
    <s v="SGBG 139322"/>
    <n v="1855000"/>
    <m/>
  </r>
  <r>
    <x v="15"/>
    <x v="2"/>
    <x v="5"/>
    <s v="FVW168343"/>
    <n v="0"/>
    <n v="7000000"/>
    <n v="-7000000"/>
    <s v="SGBG 139322"/>
    <n v="1085000"/>
    <m/>
  </r>
  <r>
    <x v="15"/>
    <x v="2"/>
    <x v="6"/>
    <s v="FVW168344"/>
    <n v="0"/>
    <n v="5615000"/>
    <n v="-5615000"/>
    <s v="SGBG 139322"/>
    <n v="-1590000"/>
    <m/>
  </r>
  <r>
    <x v="15"/>
    <x v="2"/>
    <x v="7"/>
    <s v="FVW168341"/>
    <n v="0"/>
    <n v="20505000"/>
    <n v="-20505000"/>
    <s v="SGBG 139376"/>
    <n v="-18820169"/>
    <m/>
  </r>
  <r>
    <x v="15"/>
    <x v="2"/>
    <x v="8"/>
    <s v="FVW168345"/>
    <n v="0"/>
    <n v="2040000"/>
    <n v="-2040000"/>
    <s v="SGBG 139322"/>
    <n v="2255000"/>
    <m/>
  </r>
  <r>
    <x v="15"/>
    <x v="2"/>
    <x v="9"/>
    <s v="FVW168346"/>
    <n v="0"/>
    <n v="2840000"/>
    <n v="-2840000"/>
    <s v="SGBG 139322"/>
    <n v="3610000"/>
    <m/>
  </r>
  <r>
    <x v="15"/>
    <x v="2"/>
    <x v="10"/>
    <m/>
    <n v="0"/>
    <n v="280000"/>
    <n v="-280000"/>
    <s v="SGBG 139322"/>
    <n v="-560000"/>
    <m/>
  </r>
  <r>
    <x v="15"/>
    <x v="2"/>
    <x v="11"/>
    <m/>
    <n v="0"/>
    <n v="0"/>
    <n v="0"/>
    <m/>
    <n v="1680000"/>
    <m/>
  </r>
  <r>
    <x v="15"/>
    <x v="2"/>
    <x v="12"/>
    <s v="FVW168358"/>
    <n v="0"/>
    <n v="1990000"/>
    <n v="-1990000"/>
    <m/>
    <n v="-200500"/>
    <m/>
  </r>
  <r>
    <x v="15"/>
    <x v="2"/>
    <x v="13"/>
    <s v="FVW168303"/>
    <n v="0"/>
    <n v="0"/>
    <n v="0"/>
    <s v="BNP 00024"/>
    <n v="-811000"/>
    <m/>
  </r>
  <r>
    <x v="15"/>
    <x v="2"/>
    <x v="14"/>
    <s v="FVW168304"/>
    <n v="266000"/>
    <n v="0"/>
    <n v="266000"/>
    <s v="BNP 00070"/>
    <n v="-393000"/>
    <m/>
  </r>
  <r>
    <x v="15"/>
    <x v="2"/>
    <x v="15"/>
    <m/>
    <n v="7172000"/>
    <n v="0"/>
    <n v="7172000"/>
    <s v="COFINA N° 331282"/>
    <n v="-6359000"/>
    <m/>
  </r>
  <r>
    <x v="15"/>
    <x v="2"/>
    <x v="16"/>
    <m/>
    <n v="0"/>
    <n v="0"/>
    <n v="0"/>
    <m/>
    <n v="911000"/>
    <m/>
  </r>
  <r>
    <x v="15"/>
    <x v="2"/>
    <x v="17"/>
    <s v="FVW168268"/>
    <n v="4947000"/>
    <n v="0"/>
    <n v="4947000"/>
    <s v="SGBG 139253"/>
    <n v="4546500"/>
    <m/>
  </r>
  <r>
    <x v="15"/>
    <x v="2"/>
    <x v="18"/>
    <s v="FVW168315"/>
    <n v="1159500"/>
    <n v="0"/>
    <n v="1159500"/>
    <s v="BNP 00089"/>
    <n v="4008000"/>
    <m/>
  </r>
  <r>
    <x v="15"/>
    <x v="2"/>
    <x v="19"/>
    <s v="FVW168310"/>
    <n v="7585500"/>
    <n v="1575500"/>
    <n v="6010000"/>
    <m/>
    <n v="7585500"/>
    <m/>
  </r>
  <r>
    <x v="15"/>
    <x v="2"/>
    <x v="20"/>
    <s v="FVW168311"/>
    <n v="3208000"/>
    <n v="5038500"/>
    <n v="-1830500"/>
    <m/>
    <n v="3206500"/>
    <m/>
  </r>
  <r>
    <x v="15"/>
    <x v="2"/>
    <x v="21"/>
    <s v="FVW168317"/>
    <n v="1537000"/>
    <n v="3000000"/>
    <n v="-1463000"/>
    <m/>
    <n v="960000"/>
    <m/>
  </r>
  <r>
    <x v="15"/>
    <x v="2"/>
    <x v="22"/>
    <m/>
    <n v="0"/>
    <n v="0"/>
    <n v="0"/>
    <m/>
    <n v="423000"/>
    <m/>
  </r>
  <r>
    <x v="15"/>
    <x v="2"/>
    <x v="23"/>
    <s v="FVW168318"/>
    <n v="948000"/>
    <n v="0"/>
    <n v="948000"/>
    <m/>
    <n v="733500"/>
    <m/>
  </r>
  <r>
    <x v="15"/>
    <x v="2"/>
    <x v="24"/>
    <m/>
    <n v="0"/>
    <n v="0"/>
    <n v="0"/>
    <m/>
    <n v="-137000"/>
    <m/>
  </r>
  <r>
    <x v="15"/>
    <x v="2"/>
    <x v="25"/>
    <s v="FVW168319"/>
    <n v="1305500"/>
    <n v="3380500"/>
    <n v="-2075000"/>
    <m/>
    <n v="-228500"/>
    <m/>
  </r>
  <r>
    <x v="15"/>
    <x v="2"/>
    <x v="26"/>
    <m/>
    <n v="1314500"/>
    <n v="0"/>
    <n v="1314500"/>
    <m/>
    <n v="1029500"/>
    <m/>
  </r>
  <r>
    <x v="15"/>
    <x v="2"/>
    <x v="27"/>
    <s v="FVW168320"/>
    <n v="1101500"/>
    <n v="0"/>
    <n v="1101500"/>
    <m/>
    <n v="2724500"/>
    <m/>
  </r>
  <r>
    <x v="15"/>
    <x v="2"/>
    <x v="28"/>
    <m/>
    <n v="0"/>
    <n v="0"/>
    <n v="0"/>
    <m/>
    <n v="-1635500"/>
    <m/>
  </r>
  <r>
    <x v="15"/>
    <x v="2"/>
    <x v="29"/>
    <s v="FVW168368"/>
    <n v="3363000"/>
    <n v="4353000"/>
    <n v="-990000"/>
    <s v="BNP 00031 BNP 00096"/>
    <n v="-2194000"/>
    <m/>
  </r>
  <r>
    <x v="15"/>
    <x v="2"/>
    <x v="30"/>
    <m/>
    <n v="0"/>
    <n v="0"/>
    <n v="0"/>
    <m/>
    <n v="0"/>
    <m/>
  </r>
  <r>
    <x v="15"/>
    <x v="2"/>
    <x v="31"/>
    <m/>
    <n v="0"/>
    <n v="0"/>
    <n v="0"/>
    <m/>
    <n v="-525500"/>
    <m/>
  </r>
  <r>
    <x v="15"/>
    <x v="2"/>
    <x v="32"/>
    <m/>
    <n v="0"/>
    <n v="0"/>
    <n v="0"/>
    <m/>
    <n v="1507000"/>
    <m/>
  </r>
  <r>
    <x v="15"/>
    <x v="2"/>
    <x v="33"/>
    <m/>
    <n v="0"/>
    <n v="0"/>
    <n v="0"/>
    <m/>
    <n v="1068500"/>
    <m/>
  </r>
  <r>
    <x v="15"/>
    <x v="2"/>
    <x v="34"/>
    <s v="FVW168369"/>
    <n v="421000"/>
    <n v="0"/>
    <n v="421000"/>
    <s v="BNP 00010"/>
    <n v="354000"/>
    <m/>
  </r>
  <r>
    <x v="15"/>
    <x v="2"/>
    <x v="36"/>
    <s v="FVW168370"/>
    <n v="3556000"/>
    <n v="0"/>
    <n v="3556000"/>
    <m/>
    <n v="-3775500"/>
    <m/>
  </r>
  <r>
    <x v="15"/>
    <x v="2"/>
    <x v="35"/>
    <m/>
    <n v="0"/>
    <n v="0"/>
    <n v="0"/>
    <m/>
    <n v="965500"/>
    <m/>
  </r>
  <r>
    <x v="15"/>
    <x v="2"/>
    <x v="37"/>
    <m/>
    <n v="0"/>
    <n v="0"/>
    <n v="0"/>
    <m/>
    <n v="-233000"/>
    <m/>
  </r>
  <r>
    <x v="15"/>
    <x v="2"/>
    <x v="38"/>
    <s v="FVW168461"/>
    <n v="154500"/>
    <n v="0"/>
    <n v="154500"/>
    <m/>
    <n v="-500"/>
    <m/>
  </r>
  <r>
    <x v="15"/>
    <x v="2"/>
    <x v="39"/>
    <m/>
    <n v="1082000"/>
    <n v="0"/>
    <n v="1082000"/>
    <m/>
    <n v="3208000"/>
    <m/>
  </r>
  <r>
    <x v="15"/>
    <x v="2"/>
    <x v="40"/>
    <s v="FVW168373"/>
    <n v="77500"/>
    <n v="2000000"/>
    <n v="-1922500"/>
    <s v="BNP 00012"/>
    <n v="-1474000"/>
    <m/>
  </r>
  <r>
    <x v="15"/>
    <x v="2"/>
    <x v="41"/>
    <s v="FVW168374"/>
    <n v="657000"/>
    <n v="1000000"/>
    <n v="-343000"/>
    <s v="BNP 00001"/>
    <n v="-3102500"/>
    <m/>
  </r>
  <r>
    <x v="15"/>
    <x v="2"/>
    <x v="42"/>
    <s v="FVW168375"/>
    <n v="2193000"/>
    <n v="0"/>
    <n v="2193000"/>
    <m/>
    <n v="-2420000"/>
    <m/>
  </r>
  <r>
    <x v="15"/>
    <x v="2"/>
    <x v="43"/>
    <m/>
    <n v="77500"/>
    <n v="2450000"/>
    <n v="-2372500"/>
    <s v="SGBG 139516"/>
    <n v="-2106500"/>
    <m/>
  </r>
  <r>
    <x v="15"/>
    <x v="2"/>
    <x v="44"/>
    <m/>
    <n v="0"/>
    <n v="0"/>
    <n v="0"/>
    <m/>
    <n v="0"/>
    <m/>
  </r>
  <r>
    <x v="15"/>
    <x v="2"/>
    <x v="45"/>
    <s v="FVW168376"/>
    <n v="1469000"/>
    <n v="0"/>
    <n v="1469000"/>
    <m/>
    <n v="-1038500"/>
    <m/>
  </r>
  <r>
    <x v="15"/>
    <x v="2"/>
    <x v="46"/>
    <m/>
    <n v="0"/>
    <n v="240000"/>
    <n v="-240000"/>
    <s v="SGBG 132278"/>
    <n v="-160000"/>
    <m/>
  </r>
  <r>
    <x v="15"/>
    <x v="2"/>
    <x v="47"/>
    <m/>
    <n v="0"/>
    <n v="0"/>
    <n v="0"/>
    <m/>
    <n v="-691500"/>
    <m/>
  </r>
  <r>
    <x v="15"/>
    <x v="2"/>
    <x v="48"/>
    <s v="FVW168377"/>
    <n v="1159500"/>
    <n v="0"/>
    <n v="1159500"/>
    <m/>
    <n v="1276500"/>
    <m/>
  </r>
  <r>
    <x v="15"/>
    <x v="2"/>
    <x v="49"/>
    <s v="FVW168378"/>
    <n v="386500"/>
    <n v="0"/>
    <n v="386500"/>
    <m/>
    <n v="-2396000"/>
    <m/>
  </r>
  <r>
    <x v="15"/>
    <x v="2"/>
    <x v="50"/>
    <s v="FVW168379"/>
    <n v="154500"/>
    <n v="2000000"/>
    <n v="-1845500"/>
    <s v="SGBG 139537"/>
    <n v="-2907000"/>
    <m/>
  </r>
  <r>
    <x v="15"/>
    <x v="2"/>
    <x v="51"/>
    <s v="FVW168350"/>
    <n v="266000"/>
    <n v="0"/>
    <n v="266000"/>
    <m/>
    <n v="266000"/>
    <m/>
  </r>
  <r>
    <x v="15"/>
    <x v="2"/>
    <x v="52"/>
    <m/>
    <n v="0"/>
    <n v="0"/>
    <n v="0"/>
    <m/>
    <n v="0"/>
    <m/>
  </r>
  <r>
    <x v="15"/>
    <x v="2"/>
    <x v="53"/>
    <m/>
    <n v="3080000"/>
    <n v="1800000"/>
    <n v="1280000"/>
    <s v="BNP 00049"/>
    <n v="1600000"/>
    <m/>
  </r>
  <r>
    <x v="15"/>
    <x v="2"/>
    <x v="54"/>
    <s v="FVW168380"/>
    <n v="880000"/>
    <n v="0"/>
    <n v="880000"/>
    <m/>
    <n v="-1826000"/>
    <m/>
  </r>
  <r>
    <x v="15"/>
    <x v="2"/>
    <x v="55"/>
    <s v="FVW168381"/>
    <n v="1275500"/>
    <n v="3000000"/>
    <n v="-1724500"/>
    <s v="BNP 00031"/>
    <n v="-720000"/>
    <m/>
  </r>
  <r>
    <x v="15"/>
    <x v="2"/>
    <x v="56"/>
    <s v="FVW168382"/>
    <n v="4717000"/>
    <n v="0"/>
    <n v="4717000"/>
    <m/>
    <n v="-7455500"/>
    <m/>
  </r>
  <r>
    <x v="15"/>
    <x v="2"/>
    <x v="57"/>
    <s v="FVW168383"/>
    <n v="9086000"/>
    <n v="0"/>
    <n v="9086000"/>
    <m/>
    <n v="2793000"/>
    <m/>
  </r>
  <r>
    <x v="15"/>
    <x v="2"/>
    <x v="58"/>
    <s v="FVW168067"/>
    <n v="850500"/>
    <n v="0"/>
    <n v="850500"/>
    <m/>
    <n v="-693500"/>
    <m/>
  </r>
  <r>
    <x v="15"/>
    <x v="2"/>
    <x v="60"/>
    <m/>
    <n v="0"/>
    <n v="0"/>
    <n v="0"/>
    <m/>
    <n v="0"/>
    <m/>
  </r>
  <r>
    <x v="15"/>
    <x v="2"/>
    <x v="61"/>
    <m/>
    <n v="0"/>
    <n v="0"/>
    <n v="0"/>
    <m/>
    <n v="-2000000"/>
    <m/>
  </r>
  <r>
    <x v="15"/>
    <x v="2"/>
    <x v="62"/>
    <m/>
    <n v="0"/>
    <n v="0"/>
    <n v="0"/>
    <m/>
    <n v="0"/>
    <m/>
  </r>
  <r>
    <x v="15"/>
    <x v="2"/>
    <x v="63"/>
    <m/>
    <n v="0"/>
    <n v="0"/>
    <n v="0"/>
    <m/>
    <n v="6674500"/>
    <m/>
  </r>
  <r>
    <x v="15"/>
    <x v="2"/>
    <x v="64"/>
    <m/>
    <n v="0"/>
    <n v="0"/>
    <n v="0"/>
    <m/>
    <n v="-462000"/>
    <m/>
  </r>
  <r>
    <x v="15"/>
    <x v="2"/>
    <x v="59"/>
    <s v="FVW168385"/>
    <n v="697000"/>
    <n v="0"/>
    <n v="697000"/>
    <m/>
    <n v="504500"/>
    <m/>
  </r>
  <r>
    <x v="15"/>
    <x v="2"/>
    <x v="65"/>
    <s v="FVW168386"/>
    <n v="1237000"/>
    <n v="0"/>
    <n v="1237000"/>
    <m/>
    <n v="105000"/>
    <m/>
  </r>
  <r>
    <x v="15"/>
    <x v="2"/>
    <x v="66"/>
    <s v="FVW168347"/>
    <n v="11636000"/>
    <n v="1624000"/>
    <n v="10012000"/>
    <s v="BNP 00034"/>
    <n v="11636000"/>
    <m/>
  </r>
  <r>
    <x v="15"/>
    <x v="2"/>
    <x v="67"/>
    <m/>
    <n v="0"/>
    <n v="0"/>
    <n v="0"/>
    <m/>
    <n v="1920000"/>
    <m/>
  </r>
  <r>
    <x v="16"/>
    <x v="2"/>
    <x v="0"/>
    <m/>
    <n v="0"/>
    <n v="0"/>
    <n v="0"/>
    <m/>
    <n v="-1133000"/>
    <m/>
  </r>
  <r>
    <x v="16"/>
    <x v="2"/>
    <x v="1"/>
    <m/>
    <n v="0"/>
    <n v="0"/>
    <n v="0"/>
    <m/>
    <n v="-1165000"/>
    <m/>
  </r>
  <r>
    <x v="16"/>
    <x v="2"/>
    <x v="2"/>
    <m/>
    <n v="0"/>
    <n v="0"/>
    <n v="0"/>
    <s v="SGBG 132918"/>
    <n v="0"/>
    <m/>
  </r>
  <r>
    <x v="16"/>
    <x v="2"/>
    <x v="3"/>
    <m/>
    <n v="0"/>
    <n v="0"/>
    <n v="0"/>
    <m/>
    <n v="-91500"/>
    <m/>
  </r>
  <r>
    <x v="16"/>
    <x v="2"/>
    <x v="4"/>
    <m/>
    <n v="0"/>
    <n v="5635000"/>
    <n v="-5635000"/>
    <s v="SGBG 140927"/>
    <n v="-3780000"/>
    <m/>
  </r>
  <r>
    <x v="16"/>
    <x v="2"/>
    <x v="5"/>
    <m/>
    <n v="0"/>
    <n v="8315000"/>
    <n v="-8315000"/>
    <s v="SGBG 140283"/>
    <n v="-7230000"/>
    <m/>
  </r>
  <r>
    <x v="16"/>
    <x v="2"/>
    <x v="6"/>
    <m/>
    <n v="0"/>
    <n v="3600000"/>
    <n v="-3600000"/>
    <s v="SGBG 140283"/>
    <n v="-5190000"/>
    <m/>
  </r>
  <r>
    <x v="16"/>
    <x v="2"/>
    <x v="7"/>
    <m/>
    <n v="0"/>
    <n v="5680000"/>
    <n v="-5680000"/>
    <s v="SGBG 140283"/>
    <n v="-24500169"/>
    <m/>
  </r>
  <r>
    <x v="16"/>
    <x v="2"/>
    <x v="8"/>
    <m/>
    <n v="0"/>
    <n v="2255000"/>
    <n v="-2255000"/>
    <s v="SGBG 140283"/>
    <n v="0"/>
    <m/>
  </r>
  <r>
    <x v="16"/>
    <x v="2"/>
    <x v="9"/>
    <m/>
    <n v="0"/>
    <n v="6280000"/>
    <n v="-6280000"/>
    <s v="SGBG 140283"/>
    <n v="-2670000"/>
    <m/>
  </r>
  <r>
    <x v="16"/>
    <x v="2"/>
    <x v="10"/>
    <m/>
    <n v="0"/>
    <n v="0"/>
    <n v="0"/>
    <s v="SGBG 140283"/>
    <n v="-560000"/>
    <m/>
  </r>
  <r>
    <x v="16"/>
    <x v="2"/>
    <x v="11"/>
    <m/>
    <n v="0"/>
    <n v="0"/>
    <n v="0"/>
    <m/>
    <n v="1680000"/>
    <m/>
  </r>
  <r>
    <x v="16"/>
    <x v="2"/>
    <x v="12"/>
    <m/>
    <n v="493000"/>
    <n v="0"/>
    <n v="493000"/>
    <s v="SGBG 139540"/>
    <n v="292500"/>
    <m/>
  </r>
  <r>
    <x v="16"/>
    <x v="2"/>
    <x v="13"/>
    <m/>
    <n v="0"/>
    <n v="0"/>
    <n v="0"/>
    <m/>
    <n v="-811000"/>
    <m/>
  </r>
  <r>
    <x v="16"/>
    <x v="2"/>
    <x v="14"/>
    <s v="FVW168359"/>
    <n v="266000"/>
    <n v="0"/>
    <n v="266000"/>
    <m/>
    <n v="-127000"/>
    <m/>
  </r>
  <r>
    <x v="16"/>
    <x v="2"/>
    <x v="15"/>
    <m/>
    <n v="0"/>
    <n v="0"/>
    <n v="0"/>
    <m/>
    <n v="-6359000"/>
    <m/>
  </r>
  <r>
    <x v="16"/>
    <x v="2"/>
    <x v="16"/>
    <m/>
    <n v="0"/>
    <n v="0"/>
    <n v="0"/>
    <m/>
    <n v="911000"/>
    <m/>
  </r>
  <r>
    <x v="16"/>
    <x v="2"/>
    <x v="17"/>
    <m/>
    <n v="0"/>
    <n v="0"/>
    <n v="0"/>
    <m/>
    <n v="4546500"/>
    <m/>
  </r>
  <r>
    <x v="16"/>
    <x v="2"/>
    <x v="18"/>
    <s v="FVW168362"/>
    <n v="541000"/>
    <n v="0"/>
    <n v="541000"/>
    <m/>
    <n v="4549000"/>
    <m/>
  </r>
  <r>
    <x v="16"/>
    <x v="2"/>
    <x v="19"/>
    <s v="FVW168348"/>
    <n v="541000"/>
    <n v="7585500"/>
    <n v="-7044500"/>
    <s v="SGBG 140799"/>
    <n v="541000"/>
    <m/>
  </r>
  <r>
    <x v="16"/>
    <x v="2"/>
    <x v="20"/>
    <s v="FVW168349"/>
    <n v="1661500"/>
    <n v="3208000"/>
    <n v="-1546500"/>
    <m/>
    <n v="1660000"/>
    <m/>
  </r>
  <r>
    <x v="16"/>
    <x v="2"/>
    <x v="21"/>
    <s v="FVW168363"/>
    <n v="879500"/>
    <n v="0"/>
    <n v="879500"/>
    <s v="BNP 00010"/>
    <n v="1839500"/>
    <m/>
  </r>
  <r>
    <x v="16"/>
    <x v="2"/>
    <x v="22"/>
    <m/>
    <n v="0"/>
    <n v="0"/>
    <n v="0"/>
    <m/>
    <n v="423000"/>
    <m/>
  </r>
  <r>
    <x v="16"/>
    <x v="2"/>
    <x v="23"/>
    <s v="FVW168364"/>
    <n v="0"/>
    <n v="0"/>
    <n v="0"/>
    <m/>
    <n v="733500"/>
    <m/>
  </r>
  <r>
    <x v="16"/>
    <x v="2"/>
    <x v="24"/>
    <m/>
    <n v="0"/>
    <n v="0"/>
    <n v="0"/>
    <m/>
    <n v="-137000"/>
    <m/>
  </r>
  <r>
    <x v="16"/>
    <x v="2"/>
    <x v="25"/>
    <s v="FVW168365"/>
    <n v="1773500"/>
    <n v="0"/>
    <n v="1773500"/>
    <s v="BNP 00004"/>
    <n v="1545000"/>
    <m/>
  </r>
  <r>
    <x v="16"/>
    <x v="2"/>
    <x v="26"/>
    <s v="FVW168366"/>
    <n v="343500"/>
    <n v="0"/>
    <n v="343500"/>
    <m/>
    <n v="1373000"/>
    <m/>
  </r>
  <r>
    <x v="16"/>
    <x v="2"/>
    <x v="27"/>
    <s v="FVW168367"/>
    <n v="464000"/>
    <n v="0"/>
    <n v="464000"/>
    <m/>
    <n v="3188500"/>
    <m/>
  </r>
  <r>
    <x v="16"/>
    <x v="2"/>
    <x v="28"/>
    <m/>
    <n v="0"/>
    <n v="0"/>
    <n v="0"/>
    <m/>
    <n v="-1635500"/>
    <m/>
  </r>
  <r>
    <x v="16"/>
    <x v="2"/>
    <x v="29"/>
    <s v="FVW168394"/>
    <n v="2261000"/>
    <n v="0"/>
    <n v="2261000"/>
    <s v="BNP 00044"/>
    <n v="67000"/>
    <m/>
  </r>
  <r>
    <x v="16"/>
    <x v="2"/>
    <x v="30"/>
    <m/>
    <n v="0"/>
    <n v="0"/>
    <n v="0"/>
    <m/>
    <n v="0"/>
    <m/>
  </r>
  <r>
    <x v="16"/>
    <x v="2"/>
    <x v="31"/>
    <m/>
    <n v="0"/>
    <n v="0"/>
    <n v="0"/>
    <m/>
    <n v="-525500"/>
    <m/>
  </r>
  <r>
    <x v="16"/>
    <x v="2"/>
    <x v="32"/>
    <m/>
    <n v="0"/>
    <n v="0"/>
    <n v="0"/>
    <m/>
    <n v="1507000"/>
    <m/>
  </r>
  <r>
    <x v="16"/>
    <x v="2"/>
    <x v="33"/>
    <m/>
    <n v="0"/>
    <n v="0"/>
    <n v="0"/>
    <m/>
    <n v="1068500"/>
    <m/>
  </r>
  <r>
    <x v="16"/>
    <x v="2"/>
    <x v="34"/>
    <s v="FVW168395"/>
    <n v="575000"/>
    <n v="0"/>
    <n v="575000"/>
    <m/>
    <n v="929000"/>
    <m/>
  </r>
  <r>
    <x v="16"/>
    <x v="2"/>
    <x v="36"/>
    <m/>
    <n v="0"/>
    <n v="0"/>
    <n v="0"/>
    <m/>
    <n v="-3775500"/>
    <m/>
  </r>
  <r>
    <x v="16"/>
    <x v="2"/>
    <x v="35"/>
    <m/>
    <n v="0"/>
    <n v="0"/>
    <n v="0"/>
    <m/>
    <n v="965500"/>
    <m/>
  </r>
  <r>
    <x v="16"/>
    <x v="2"/>
    <x v="37"/>
    <m/>
    <n v="0"/>
    <n v="0"/>
    <n v="0"/>
    <m/>
    <n v="-233000"/>
    <m/>
  </r>
  <r>
    <x v="16"/>
    <x v="2"/>
    <x v="38"/>
    <s v="FVW168396"/>
    <n v="671500"/>
    <n v="0"/>
    <n v="671500"/>
    <m/>
    <n v="671000"/>
    <m/>
  </r>
  <r>
    <x v="16"/>
    <x v="2"/>
    <x v="39"/>
    <m/>
    <n v="0"/>
    <n v="0"/>
    <n v="0"/>
    <m/>
    <n v="3208000"/>
    <m/>
  </r>
  <r>
    <x v="16"/>
    <x v="2"/>
    <x v="40"/>
    <m/>
    <n v="0"/>
    <n v="0"/>
    <n v="0"/>
    <m/>
    <n v="-1474000"/>
    <m/>
  </r>
  <r>
    <x v="16"/>
    <x v="2"/>
    <x v="41"/>
    <m/>
    <n v="0"/>
    <n v="0"/>
    <n v="0"/>
    <m/>
    <n v="-3102500"/>
    <m/>
  </r>
  <r>
    <x v="16"/>
    <x v="2"/>
    <x v="42"/>
    <s v="FVW168397"/>
    <n v="309000"/>
    <n v="0"/>
    <n v="309000"/>
    <m/>
    <n v="-2111000"/>
    <m/>
  </r>
  <r>
    <x v="16"/>
    <x v="2"/>
    <x v="43"/>
    <m/>
    <n v="77500"/>
    <n v="0"/>
    <n v="77500"/>
    <m/>
    <n v="-2029000"/>
    <m/>
  </r>
  <r>
    <x v="16"/>
    <x v="2"/>
    <x v="44"/>
    <m/>
    <n v="0"/>
    <n v="0"/>
    <n v="0"/>
    <m/>
    <n v="0"/>
    <m/>
  </r>
  <r>
    <x v="16"/>
    <x v="2"/>
    <x v="45"/>
    <s v="FVW168401"/>
    <n v="2860000"/>
    <n v="0"/>
    <n v="2860000"/>
    <m/>
    <n v="1821500"/>
    <m/>
  </r>
  <r>
    <x v="16"/>
    <x v="2"/>
    <x v="46"/>
    <m/>
    <n v="600000"/>
    <n v="0"/>
    <n v="600000"/>
    <s v="SGBG 168313"/>
    <n v="440000"/>
    <m/>
  </r>
  <r>
    <x v="16"/>
    <x v="2"/>
    <x v="47"/>
    <m/>
    <n v="0"/>
    <n v="0"/>
    <n v="0"/>
    <m/>
    <n v="-691500"/>
    <m/>
  </r>
  <r>
    <x v="16"/>
    <x v="2"/>
    <x v="48"/>
    <s v="FVW168402"/>
    <n v="580000"/>
    <n v="0"/>
    <n v="580000"/>
    <m/>
    <n v="1856500"/>
    <m/>
  </r>
  <r>
    <x v="16"/>
    <x v="2"/>
    <x v="49"/>
    <s v="FVW168403"/>
    <n v="387000"/>
    <n v="0"/>
    <n v="387000"/>
    <m/>
    <n v="-2009000"/>
    <m/>
  </r>
  <r>
    <x v="16"/>
    <x v="2"/>
    <x v="50"/>
    <s v="FVW168404"/>
    <n v="154500"/>
    <n v="0"/>
    <n v="154500"/>
    <m/>
    <n v="-2752500"/>
    <m/>
  </r>
  <r>
    <x v="16"/>
    <x v="2"/>
    <x v="51"/>
    <m/>
    <n v="0"/>
    <n v="266000"/>
    <n v="-266000"/>
    <s v="SGBG 127958"/>
    <n v="0"/>
    <m/>
  </r>
  <r>
    <x v="16"/>
    <x v="2"/>
    <x v="52"/>
    <m/>
    <n v="0"/>
    <n v="0"/>
    <n v="0"/>
    <m/>
    <n v="0"/>
    <m/>
  </r>
  <r>
    <x v="16"/>
    <x v="2"/>
    <x v="53"/>
    <s v="FVW168340"/>
    <n v="1040000"/>
    <n v="3080000"/>
    <n v="-2040000"/>
    <s v="BNP 00049"/>
    <n v="-440000"/>
    <m/>
  </r>
  <r>
    <x v="16"/>
    <x v="2"/>
    <x v="54"/>
    <s v="FVW168405"/>
    <n v="580000"/>
    <n v="0"/>
    <n v="580000"/>
    <m/>
    <n v="-1246000"/>
    <m/>
  </r>
  <r>
    <x v="16"/>
    <x v="2"/>
    <x v="55"/>
    <s v="FVW168406"/>
    <n v="773000"/>
    <n v="0"/>
    <n v="773000"/>
    <m/>
    <n v="53000"/>
    <m/>
  </r>
  <r>
    <x v="16"/>
    <x v="2"/>
    <x v="56"/>
    <s v="FVW168407"/>
    <n v="6523500"/>
    <n v="0"/>
    <n v="6523500"/>
    <m/>
    <n v="-932000"/>
    <m/>
  </r>
  <r>
    <x v="16"/>
    <x v="2"/>
    <x v="57"/>
    <s v="FVW168408"/>
    <n v="1469000"/>
    <n v="0"/>
    <n v="1469000"/>
    <m/>
    <n v="4262000"/>
    <m/>
  </r>
  <r>
    <x v="16"/>
    <x v="2"/>
    <x v="58"/>
    <s v="FVW168090"/>
    <n v="580000"/>
    <n v="0"/>
    <n v="580000"/>
    <m/>
    <n v="-113500"/>
    <m/>
  </r>
  <r>
    <x v="16"/>
    <x v="2"/>
    <x v="60"/>
    <m/>
    <n v="0"/>
    <n v="0"/>
    <n v="0"/>
    <m/>
    <n v="0"/>
    <m/>
  </r>
  <r>
    <x v="16"/>
    <x v="2"/>
    <x v="61"/>
    <m/>
    <n v="0"/>
    <n v="0"/>
    <n v="0"/>
    <m/>
    <n v="-2000000"/>
    <m/>
  </r>
  <r>
    <x v="16"/>
    <x v="2"/>
    <x v="62"/>
    <m/>
    <n v="0"/>
    <n v="0"/>
    <n v="0"/>
    <m/>
    <n v="0"/>
    <m/>
  </r>
  <r>
    <x v="16"/>
    <x v="2"/>
    <x v="63"/>
    <m/>
    <n v="0"/>
    <n v="0"/>
    <n v="0"/>
    <m/>
    <n v="6674500"/>
    <m/>
  </r>
  <r>
    <x v="16"/>
    <x v="2"/>
    <x v="64"/>
    <m/>
    <n v="0"/>
    <n v="0"/>
    <n v="0"/>
    <m/>
    <n v="-462000"/>
    <m/>
  </r>
  <r>
    <x v="16"/>
    <x v="2"/>
    <x v="59"/>
    <m/>
    <n v="0"/>
    <n v="0"/>
    <n v="0"/>
    <m/>
    <n v="504500"/>
    <m/>
  </r>
  <r>
    <x v="16"/>
    <x v="2"/>
    <x v="65"/>
    <m/>
    <n v="0"/>
    <n v="0"/>
    <n v="0"/>
    <m/>
    <n v="105000"/>
    <m/>
  </r>
  <r>
    <x v="16"/>
    <x v="2"/>
    <x v="66"/>
    <s v="FVW168352"/>
    <n v="812000"/>
    <n v="11636000"/>
    <n v="-10824000"/>
    <s v="BNP 00006 BNP 00046"/>
    <n v="812000"/>
    <m/>
  </r>
  <r>
    <x v="16"/>
    <x v="2"/>
    <x v="67"/>
    <m/>
    <n v="0"/>
    <n v="0"/>
    <n v="0"/>
    <m/>
    <n v="1920000"/>
    <m/>
  </r>
  <r>
    <x v="17"/>
    <x v="3"/>
    <x v="0"/>
    <m/>
    <n v="77500"/>
    <n v="1701500"/>
    <n v="-1624000"/>
    <m/>
    <n v="-2757000"/>
    <m/>
  </r>
  <r>
    <x v="17"/>
    <x v="3"/>
    <x v="1"/>
    <m/>
    <n v="0"/>
    <n v="0"/>
    <n v="0"/>
    <m/>
    <n v="-1165000"/>
    <m/>
  </r>
  <r>
    <x v="17"/>
    <x v="3"/>
    <x v="2"/>
    <m/>
    <n v="695500"/>
    <n v="0"/>
    <n v="695500"/>
    <m/>
    <n v="695500"/>
    <m/>
  </r>
  <r>
    <x v="17"/>
    <x v="3"/>
    <x v="3"/>
    <m/>
    <n v="232000"/>
    <n v="2851000"/>
    <n v="-2619000"/>
    <m/>
    <n v="-2710500"/>
    <m/>
  </r>
  <r>
    <x v="17"/>
    <x v="3"/>
    <x v="4"/>
    <m/>
    <n v="3100000"/>
    <n v="0"/>
    <n v="3100000"/>
    <s v="SGBG 140927"/>
    <n v="-680000"/>
    <m/>
  </r>
  <r>
    <x v="17"/>
    <x v="3"/>
    <x v="5"/>
    <m/>
    <n v="5350000"/>
    <n v="0"/>
    <n v="5350000"/>
    <s v="SGBG 140283"/>
    <n v="-1880000"/>
    <m/>
  </r>
  <r>
    <x v="17"/>
    <x v="3"/>
    <x v="6"/>
    <m/>
    <n v="5960000"/>
    <n v="0"/>
    <n v="5960000"/>
    <s v="SGBG 140283"/>
    <n v="770000"/>
    <m/>
  </r>
  <r>
    <x v="17"/>
    <x v="3"/>
    <x v="7"/>
    <m/>
    <n v="31310000"/>
    <n v="0"/>
    <n v="31310000"/>
    <s v="SGBG 140283"/>
    <n v="6809831"/>
    <m/>
  </r>
  <r>
    <x v="17"/>
    <x v="3"/>
    <x v="8"/>
    <m/>
    <n v="3360000"/>
    <n v="0"/>
    <n v="3360000"/>
    <s v="SGBG 140283"/>
    <n v="3360000"/>
    <m/>
  </r>
  <r>
    <x v="17"/>
    <x v="3"/>
    <x v="9"/>
    <m/>
    <n v="5315000"/>
    <n v="0"/>
    <n v="5315000"/>
    <s v="SGBG 140283"/>
    <n v="2645000"/>
    <m/>
  </r>
  <r>
    <x v="17"/>
    <x v="3"/>
    <x v="10"/>
    <m/>
    <n v="3040000"/>
    <n v="0"/>
    <n v="3040000"/>
    <m/>
    <n v="2480000"/>
    <m/>
  </r>
  <r>
    <x v="17"/>
    <x v="3"/>
    <x v="11"/>
    <m/>
    <n v="0"/>
    <n v="0"/>
    <n v="0"/>
    <m/>
    <n v="1680000"/>
    <m/>
  </r>
  <r>
    <x v="17"/>
    <x v="3"/>
    <x v="12"/>
    <s v="FVW168387"/>
    <n v="464000"/>
    <n v="0"/>
    <n v="464000"/>
    <m/>
    <n v="756500"/>
    <m/>
  </r>
  <r>
    <x v="17"/>
    <x v="3"/>
    <x v="13"/>
    <m/>
    <n v="657000"/>
    <n v="0"/>
    <n v="657000"/>
    <m/>
    <n v="-154000"/>
    <m/>
  </r>
  <r>
    <x v="17"/>
    <x v="3"/>
    <x v="14"/>
    <s v="FVW168388"/>
    <n v="0"/>
    <n v="0"/>
    <n v="0"/>
    <m/>
    <n v="-127000"/>
    <m/>
  </r>
  <r>
    <x v="17"/>
    <x v="3"/>
    <x v="15"/>
    <m/>
    <n v="0"/>
    <n v="0"/>
    <n v="0"/>
    <m/>
    <n v="-6359000"/>
    <m/>
  </r>
  <r>
    <x v="17"/>
    <x v="3"/>
    <x v="16"/>
    <m/>
    <n v="0"/>
    <n v="2637000"/>
    <n v="-2637000"/>
    <m/>
    <n v="-1726000"/>
    <m/>
  </r>
  <r>
    <x v="17"/>
    <x v="3"/>
    <x v="17"/>
    <m/>
    <n v="2164500"/>
    <n v="7000000"/>
    <n v="-4835500"/>
    <m/>
    <n v="-289000"/>
    <m/>
  </r>
  <r>
    <x v="17"/>
    <x v="3"/>
    <x v="18"/>
    <s v="FVW168389"/>
    <n v="0"/>
    <n v="0"/>
    <n v="0"/>
    <m/>
    <n v="4549000"/>
    <m/>
  </r>
  <r>
    <x v="17"/>
    <x v="3"/>
    <x v="19"/>
    <s v="FVW168353"/>
    <n v="0"/>
    <n v="541000"/>
    <n v="-541000"/>
    <s v="SGBG 140799"/>
    <n v="0"/>
    <m/>
  </r>
  <r>
    <x v="17"/>
    <x v="3"/>
    <x v="20"/>
    <s v="FVW168354"/>
    <n v="3889000"/>
    <n v="1584000"/>
    <n v="2305000"/>
    <m/>
    <n v="3965000"/>
    <m/>
  </r>
  <r>
    <x v="17"/>
    <x v="3"/>
    <x v="21"/>
    <s v="FVW168390"/>
    <n v="966500"/>
    <n v="0"/>
    <n v="966500"/>
    <m/>
    <n v="2806000"/>
    <m/>
  </r>
  <r>
    <x v="17"/>
    <x v="3"/>
    <x v="22"/>
    <m/>
    <n v="0"/>
    <n v="0"/>
    <n v="0"/>
    <m/>
    <n v="423000"/>
    <m/>
  </r>
  <r>
    <x v="17"/>
    <x v="3"/>
    <x v="23"/>
    <m/>
    <n v="724500"/>
    <n v="1500000"/>
    <n v="-775500"/>
    <m/>
    <n v="-42000"/>
    <m/>
  </r>
  <r>
    <x v="17"/>
    <x v="3"/>
    <x v="24"/>
    <m/>
    <n v="575000"/>
    <n v="1920000"/>
    <n v="-1345000"/>
    <m/>
    <n v="-1482000"/>
    <m/>
  </r>
  <r>
    <x v="17"/>
    <x v="3"/>
    <x v="25"/>
    <s v="FVW168391"/>
    <n v="1354000"/>
    <n v="0"/>
    <n v="1354000"/>
    <m/>
    <n v="2899000"/>
    <m/>
  </r>
  <r>
    <x v="17"/>
    <x v="3"/>
    <x v="26"/>
    <s v="FVW168392"/>
    <n v="541000"/>
    <n v="2431000"/>
    <n v="-1890000"/>
    <m/>
    <n v="-517000"/>
    <m/>
  </r>
  <r>
    <x v="17"/>
    <x v="3"/>
    <x v="27"/>
    <m/>
    <n v="416000"/>
    <n v="0"/>
    <n v="416000"/>
    <m/>
    <n v="3604500"/>
    <m/>
  </r>
  <r>
    <x v="17"/>
    <x v="3"/>
    <x v="28"/>
    <m/>
    <n v="232500"/>
    <n v="0"/>
    <n v="232500"/>
    <m/>
    <n v="-1403000"/>
    <m/>
  </r>
  <r>
    <x v="17"/>
    <x v="3"/>
    <x v="29"/>
    <s v="FVW168436"/>
    <n v="2180500"/>
    <n v="5625000"/>
    <n v="-3444500"/>
    <m/>
    <n v="-3377500"/>
    <m/>
  </r>
  <r>
    <x v="17"/>
    <x v="3"/>
    <x v="30"/>
    <m/>
    <n v="0"/>
    <n v="0"/>
    <n v="0"/>
    <m/>
    <n v="0"/>
    <m/>
  </r>
  <r>
    <x v="17"/>
    <x v="3"/>
    <x v="31"/>
    <m/>
    <n v="0"/>
    <n v="4110000"/>
    <n v="-4110000"/>
    <m/>
    <n v="-4635500"/>
    <m/>
  </r>
  <r>
    <x v="17"/>
    <x v="3"/>
    <x v="32"/>
    <m/>
    <n v="0"/>
    <n v="0"/>
    <n v="0"/>
    <m/>
    <n v="1507000"/>
    <m/>
  </r>
  <r>
    <x v="17"/>
    <x v="3"/>
    <x v="33"/>
    <m/>
    <n v="0"/>
    <n v="0"/>
    <n v="0"/>
    <m/>
    <n v="1068500"/>
    <m/>
  </r>
  <r>
    <x v="17"/>
    <x v="3"/>
    <x v="34"/>
    <s v="FVW168437"/>
    <n v="1431000"/>
    <n v="2770000"/>
    <n v="-1339000"/>
    <m/>
    <n v="-410000"/>
    <m/>
  </r>
  <r>
    <x v="17"/>
    <x v="3"/>
    <x v="36"/>
    <m/>
    <n v="3209000"/>
    <n v="0"/>
    <n v="3209000"/>
    <m/>
    <n v="-566500"/>
    <m/>
  </r>
  <r>
    <x v="17"/>
    <x v="3"/>
    <x v="35"/>
    <m/>
    <n v="0"/>
    <n v="0"/>
    <n v="0"/>
    <m/>
    <n v="965500"/>
    <m/>
  </r>
  <r>
    <x v="17"/>
    <x v="3"/>
    <x v="37"/>
    <m/>
    <n v="0"/>
    <n v="2911000"/>
    <n v="-2911000"/>
    <m/>
    <n v="-3144000"/>
    <m/>
  </r>
  <r>
    <x v="17"/>
    <x v="3"/>
    <x v="38"/>
    <s v="FVW168439"/>
    <n v="502500"/>
    <n v="0"/>
    <n v="502500"/>
    <m/>
    <n v="1173500"/>
    <m/>
  </r>
  <r>
    <x v="17"/>
    <x v="3"/>
    <x v="39"/>
    <s v="FVW168454"/>
    <n v="928000"/>
    <n v="3400000"/>
    <n v="-2472000"/>
    <s v="SGBG 139524 SGBG 140106"/>
    <n v="736000"/>
    <m/>
  </r>
  <r>
    <x v="17"/>
    <x v="3"/>
    <x v="40"/>
    <s v="FVW168441"/>
    <n v="232000"/>
    <n v="0"/>
    <n v="232000"/>
    <m/>
    <n v="-1242000"/>
    <m/>
  </r>
  <r>
    <x v="17"/>
    <x v="3"/>
    <x v="41"/>
    <s v="FVW168442"/>
    <n v="1923500"/>
    <n v="730000"/>
    <n v="1193500"/>
    <s v="BNP 00060"/>
    <n v="-1909000"/>
    <m/>
  </r>
  <r>
    <x v="17"/>
    <x v="3"/>
    <x v="42"/>
    <s v="FVW168443"/>
    <n v="1237500"/>
    <n v="4000000"/>
    <n v="-2762500"/>
    <s v="BNP 00121"/>
    <n v="-4873500"/>
    <m/>
  </r>
  <r>
    <x v="17"/>
    <x v="3"/>
    <x v="43"/>
    <m/>
    <n v="0"/>
    <n v="0"/>
    <n v="0"/>
    <m/>
    <n v="-2029000"/>
    <m/>
  </r>
  <r>
    <x v="17"/>
    <x v="3"/>
    <x v="44"/>
    <m/>
    <n v="0"/>
    <n v="0"/>
    <n v="0"/>
    <m/>
    <n v="0"/>
    <m/>
  </r>
  <r>
    <x v="17"/>
    <x v="3"/>
    <x v="45"/>
    <s v="FVW168444"/>
    <n v="6108000"/>
    <n v="8000000"/>
    <n v="-1892000"/>
    <s v="BNP 00058"/>
    <n v="-70500"/>
    <m/>
  </r>
  <r>
    <x v="17"/>
    <x v="3"/>
    <x v="46"/>
    <s v="FVW168355"/>
    <n v="200000"/>
    <n v="600000"/>
    <n v="-400000"/>
    <m/>
    <n v="40000"/>
    <m/>
  </r>
  <r>
    <x v="17"/>
    <x v="3"/>
    <x v="47"/>
    <s v="FVW168445"/>
    <n v="1663000"/>
    <n v="0"/>
    <n v="1663000"/>
    <m/>
    <n v="971500"/>
    <m/>
  </r>
  <r>
    <x v="17"/>
    <x v="3"/>
    <x v="48"/>
    <s v="FVW168446"/>
    <n v="657000"/>
    <n v="2468000"/>
    <n v="-1811000"/>
    <s v="SGBG 139563"/>
    <n v="45500"/>
    <m/>
  </r>
  <r>
    <x v="17"/>
    <x v="3"/>
    <x v="49"/>
    <s v="FVW168447"/>
    <n v="2049000"/>
    <n v="1769500"/>
    <n v="279500"/>
    <s v="BNP 00102"/>
    <n v="-1729500"/>
    <m/>
  </r>
  <r>
    <x v="17"/>
    <x v="3"/>
    <x v="50"/>
    <s v="FVW168448"/>
    <n v="1044500"/>
    <n v="0"/>
    <n v="1044500"/>
    <m/>
    <n v="-1708000"/>
    <m/>
  </r>
  <r>
    <x v="17"/>
    <x v="3"/>
    <x v="51"/>
    <s v="FVW168420"/>
    <n v="536500"/>
    <n v="0"/>
    <n v="536500"/>
    <m/>
    <n v="536500"/>
    <m/>
  </r>
  <r>
    <x v="17"/>
    <x v="3"/>
    <x v="52"/>
    <m/>
    <n v="0"/>
    <n v="0"/>
    <n v="0"/>
    <m/>
    <n v="0"/>
    <m/>
  </r>
  <r>
    <x v="17"/>
    <x v="3"/>
    <x v="53"/>
    <s v="FVW168351"/>
    <n v="2280000"/>
    <n v="1040000"/>
    <n v="1240000"/>
    <s v="BNP 00049 BNP 00015"/>
    <n v="800000"/>
    <m/>
  </r>
  <r>
    <x v="17"/>
    <x v="3"/>
    <x v="54"/>
    <s v="FVW168449"/>
    <n v="4763500"/>
    <n v="3330000"/>
    <n v="1433500"/>
    <s v="BNP 00032 BNP 00074"/>
    <n v="187500"/>
    <m/>
  </r>
  <r>
    <x v="17"/>
    <x v="3"/>
    <x v="55"/>
    <s v="FVW168450"/>
    <n v="1855000"/>
    <n v="0"/>
    <n v="1855000"/>
    <m/>
    <n v="1908000"/>
    <m/>
  </r>
  <r>
    <x v="17"/>
    <x v="3"/>
    <x v="56"/>
    <s v="FVW168451"/>
    <n v="4483300"/>
    <n v="16260000"/>
    <n v="-11776700"/>
    <s v="BNP 00083"/>
    <n v="-12708700"/>
    <m/>
  </r>
  <r>
    <x v="17"/>
    <x v="3"/>
    <x v="57"/>
    <s v="FVW168456"/>
    <n v="12167500"/>
    <n v="12919000"/>
    <n v="-751500"/>
    <s v="BNP 00082 BNP 00026"/>
    <n v="3510500"/>
    <m/>
  </r>
  <r>
    <x v="17"/>
    <x v="3"/>
    <x v="58"/>
    <s v="FVW168153"/>
    <n v="536500"/>
    <n v="0"/>
    <n v="536500"/>
    <m/>
    <n v="423000"/>
    <m/>
  </r>
  <r>
    <x v="17"/>
    <x v="3"/>
    <x v="60"/>
    <m/>
    <n v="0"/>
    <n v="0"/>
    <n v="0"/>
    <m/>
    <n v="0"/>
    <m/>
  </r>
  <r>
    <x v="17"/>
    <x v="3"/>
    <x v="61"/>
    <m/>
    <n v="0"/>
    <n v="0"/>
    <n v="0"/>
    <m/>
    <n v="-2000000"/>
    <m/>
  </r>
  <r>
    <x v="17"/>
    <x v="3"/>
    <x v="62"/>
    <m/>
    <n v="0"/>
    <n v="0"/>
    <n v="0"/>
    <m/>
    <n v="0"/>
    <m/>
  </r>
  <r>
    <x v="17"/>
    <x v="3"/>
    <x v="63"/>
    <m/>
    <n v="0"/>
    <n v="0"/>
    <n v="0"/>
    <m/>
    <n v="6674500"/>
    <m/>
  </r>
  <r>
    <x v="17"/>
    <x v="3"/>
    <x v="64"/>
    <m/>
    <n v="0"/>
    <n v="0"/>
    <n v="0"/>
    <m/>
    <n v="-462000"/>
    <m/>
  </r>
  <r>
    <x v="17"/>
    <x v="3"/>
    <x v="59"/>
    <m/>
    <n v="0"/>
    <n v="0"/>
    <n v="0"/>
    <m/>
    <n v="504500"/>
    <m/>
  </r>
  <r>
    <x v="17"/>
    <x v="3"/>
    <x v="65"/>
    <s v="FVW168458"/>
    <n v="154500"/>
    <n v="1314000"/>
    <n v="-1159500"/>
    <s v="SGBG 139991"/>
    <n v="-1054500"/>
    <m/>
  </r>
  <r>
    <x v="17"/>
    <x v="3"/>
    <x v="66"/>
    <s v="FVW168418"/>
    <n v="1382500"/>
    <n v="812000"/>
    <n v="570500"/>
    <s v="BNP 00064 BNP 00010"/>
    <n v="1382500"/>
    <m/>
  </r>
  <r>
    <x v="17"/>
    <x v="3"/>
    <x v="67"/>
    <m/>
    <n v="1120000"/>
    <n v="0"/>
    <n v="1120000"/>
    <m/>
    <n v="3040000"/>
    <m/>
  </r>
  <r>
    <x v="18"/>
    <x v="3"/>
    <x v="0"/>
    <m/>
    <n v="309500"/>
    <n v="0"/>
    <n v="309500"/>
    <s v="BNP 00012"/>
    <n v="-2447500"/>
    <m/>
  </r>
  <r>
    <x v="18"/>
    <x v="3"/>
    <x v="1"/>
    <m/>
    <n v="0"/>
    <n v="0"/>
    <n v="0"/>
    <m/>
    <n v="-1165000"/>
    <m/>
  </r>
  <r>
    <x v="18"/>
    <x v="3"/>
    <x v="2"/>
    <s v="FVW168421"/>
    <n v="425500"/>
    <n v="695500"/>
    <n v="-270000"/>
    <m/>
    <n v="425500"/>
    <m/>
  </r>
  <r>
    <x v="18"/>
    <x v="3"/>
    <x v="3"/>
    <s v="FW168425"/>
    <n v="4311000"/>
    <n v="0"/>
    <n v="4311000"/>
    <s v="SGBG 138083"/>
    <n v="1600500"/>
    <m/>
  </r>
  <r>
    <x v="18"/>
    <x v="3"/>
    <x v="4"/>
    <s v="FVW168412"/>
    <n v="4590000"/>
    <n v="3100000"/>
    <n v="1490000"/>
    <m/>
    <n v="810000"/>
    <m/>
  </r>
  <r>
    <x v="18"/>
    <x v="3"/>
    <x v="5"/>
    <s v="FVW168413"/>
    <n v="4885000"/>
    <n v="5350000"/>
    <n v="-465000"/>
    <m/>
    <n v="-2345000"/>
    <m/>
  </r>
  <r>
    <x v="18"/>
    <x v="3"/>
    <x v="6"/>
    <s v="FVW168414"/>
    <n v="4360000"/>
    <n v="5960000"/>
    <n v="-1600000"/>
    <m/>
    <n v="-830000"/>
    <m/>
  </r>
  <r>
    <x v="18"/>
    <x v="3"/>
    <x v="7"/>
    <s v="FVW168411 FVW168480"/>
    <n v="14695000"/>
    <n v="31570000"/>
    <n v="-16875000"/>
    <m/>
    <n v="-10065169"/>
    <m/>
  </r>
  <r>
    <x v="18"/>
    <x v="3"/>
    <x v="8"/>
    <s v="FVW168415"/>
    <n v="3520000"/>
    <n v="3360000"/>
    <n v="160000"/>
    <m/>
    <n v="3520000"/>
    <m/>
  </r>
  <r>
    <x v="18"/>
    <x v="3"/>
    <x v="9"/>
    <s v="FVW168416"/>
    <n v="8210000"/>
    <n v="5315000"/>
    <n v="2895000"/>
    <m/>
    <n v="5540000"/>
    <m/>
  </r>
  <r>
    <x v="18"/>
    <x v="3"/>
    <x v="10"/>
    <s v="FVW168417"/>
    <n v="2640000"/>
    <n v="3040000"/>
    <n v="-400000"/>
    <m/>
    <n v="2080000"/>
    <m/>
  </r>
  <r>
    <x v="18"/>
    <x v="3"/>
    <x v="11"/>
    <m/>
    <n v="0"/>
    <n v="0"/>
    <n v="0"/>
    <m/>
    <n v="1680000"/>
    <m/>
  </r>
  <r>
    <x v="18"/>
    <x v="3"/>
    <x v="12"/>
    <s v="FVW168426"/>
    <n v="464500"/>
    <n v="1990000"/>
    <n v="-1525500"/>
    <m/>
    <n v="-769000"/>
    <m/>
  </r>
  <r>
    <x v="18"/>
    <x v="3"/>
    <x v="13"/>
    <s v="FVW168427"/>
    <n v="1450000"/>
    <n v="0"/>
    <n v="1450000"/>
    <m/>
    <n v="1296000"/>
    <m/>
  </r>
  <r>
    <x v="18"/>
    <x v="3"/>
    <x v="14"/>
    <m/>
    <n v="923000"/>
    <n v="0"/>
    <n v="923000"/>
    <m/>
    <n v="796000"/>
    <m/>
  </r>
  <r>
    <x v="18"/>
    <x v="3"/>
    <x v="15"/>
    <m/>
    <n v="0"/>
    <n v="0"/>
    <n v="0"/>
    <m/>
    <n v="-6359000"/>
    <m/>
  </r>
  <r>
    <x v="18"/>
    <x v="3"/>
    <x v="16"/>
    <m/>
    <n v="0"/>
    <n v="0"/>
    <n v="0"/>
    <s v="BNP 00079"/>
    <n v="-1726000"/>
    <m/>
  </r>
  <r>
    <x v="18"/>
    <x v="3"/>
    <x v="17"/>
    <s v="FVW168428"/>
    <n v="1541000"/>
    <n v="0"/>
    <n v="1541000"/>
    <m/>
    <n v="1252000"/>
    <m/>
  </r>
  <r>
    <x v="18"/>
    <x v="3"/>
    <x v="18"/>
    <m/>
    <n v="541000"/>
    <n v="4000000"/>
    <n v="-3459000"/>
    <m/>
    <n v="1090000"/>
    <m/>
  </r>
  <r>
    <x v="18"/>
    <x v="3"/>
    <x v="19"/>
    <m/>
    <n v="425000"/>
    <n v="0"/>
    <n v="425000"/>
    <s v="SGBG 140799"/>
    <n v="425000"/>
    <m/>
  </r>
  <r>
    <x v="18"/>
    <x v="3"/>
    <x v="20"/>
    <s v="FVW168419"/>
    <n v="2241000"/>
    <n v="3975000"/>
    <n v="-1734000"/>
    <m/>
    <n v="2231000"/>
    <m/>
  </r>
  <r>
    <x v="18"/>
    <x v="3"/>
    <x v="21"/>
    <s v="FVW168429"/>
    <n v="1237000"/>
    <n v="4000000"/>
    <n v="-2763000"/>
    <m/>
    <n v="43000"/>
    <m/>
  </r>
  <r>
    <x v="18"/>
    <x v="3"/>
    <x v="22"/>
    <m/>
    <n v="0"/>
    <n v="0"/>
    <n v="0"/>
    <m/>
    <n v="423000"/>
    <m/>
  </r>
  <r>
    <x v="18"/>
    <x v="3"/>
    <x v="23"/>
    <s v="FVW168430"/>
    <n v="812500"/>
    <n v="0"/>
    <n v="812500"/>
    <s v="BNP 00098"/>
    <n v="770500"/>
    <m/>
  </r>
  <r>
    <x v="18"/>
    <x v="3"/>
    <x v="24"/>
    <s v="FVW168431"/>
    <n v="541000"/>
    <n v="0"/>
    <n v="541000"/>
    <s v="SGBG 1401222"/>
    <n v="-941000"/>
    <m/>
  </r>
  <r>
    <x v="18"/>
    <x v="3"/>
    <x v="25"/>
    <s v="FVW168432"/>
    <n v="2165000"/>
    <n v="4433000"/>
    <n v="-2268000"/>
    <m/>
    <n v="631000"/>
    <m/>
  </r>
  <r>
    <x v="18"/>
    <x v="3"/>
    <x v="26"/>
    <s v="FVW168433"/>
    <n v="0"/>
    <n v="0"/>
    <n v="0"/>
    <s v="BNP 00017"/>
    <n v="-517000"/>
    <m/>
  </r>
  <r>
    <x v="18"/>
    <x v="3"/>
    <x v="27"/>
    <m/>
    <n v="0"/>
    <n v="0"/>
    <n v="0"/>
    <m/>
    <n v="3604500"/>
    <m/>
  </r>
  <r>
    <x v="18"/>
    <x v="3"/>
    <x v="28"/>
    <m/>
    <n v="310000"/>
    <n v="0"/>
    <n v="310000"/>
    <m/>
    <n v="-1093000"/>
    <m/>
  </r>
  <r>
    <x v="18"/>
    <x v="3"/>
    <x v="29"/>
    <s v="FVW168505"/>
    <n v="4629500"/>
    <n v="2300000"/>
    <n v="2329500"/>
    <s v="BNP 00140"/>
    <n v="-1048000"/>
    <m/>
  </r>
  <r>
    <x v="18"/>
    <x v="3"/>
    <x v="30"/>
    <m/>
    <n v="0"/>
    <n v="0"/>
    <n v="0"/>
    <m/>
    <n v="0"/>
    <m/>
  </r>
  <r>
    <x v="18"/>
    <x v="3"/>
    <x v="31"/>
    <s v="FVW168506"/>
    <n v="1932500"/>
    <n v="0"/>
    <n v="1932500"/>
    <s v="BNP 00152"/>
    <n v="-2703000"/>
    <m/>
  </r>
  <r>
    <x v="18"/>
    <x v="3"/>
    <x v="32"/>
    <m/>
    <n v="0"/>
    <n v="0"/>
    <n v="0"/>
    <m/>
    <n v="1507000"/>
    <m/>
  </r>
  <r>
    <x v="18"/>
    <x v="3"/>
    <x v="33"/>
    <m/>
    <n v="0"/>
    <n v="0"/>
    <n v="0"/>
    <m/>
    <n v="1068500"/>
    <m/>
  </r>
  <r>
    <x v="18"/>
    <x v="3"/>
    <x v="34"/>
    <s v="FVW168507"/>
    <n v="928500"/>
    <n v="0"/>
    <n v="928500"/>
    <s v="BNP 00174"/>
    <n v="518500"/>
    <m/>
  </r>
  <r>
    <x v="18"/>
    <x v="3"/>
    <x v="36"/>
    <m/>
    <n v="1310000"/>
    <n v="8416000"/>
    <n v="-7106000"/>
    <m/>
    <n v="-7672500"/>
    <m/>
  </r>
  <r>
    <x v="18"/>
    <x v="3"/>
    <x v="35"/>
    <m/>
    <n v="0"/>
    <n v="0"/>
    <n v="0"/>
    <m/>
    <n v="965500"/>
    <m/>
  </r>
  <r>
    <x v="18"/>
    <x v="3"/>
    <x v="37"/>
    <m/>
    <n v="0"/>
    <n v="0"/>
    <n v="0"/>
    <s v="BNP 00040"/>
    <n v="-3144000"/>
    <m/>
  </r>
  <r>
    <x v="18"/>
    <x v="3"/>
    <x v="38"/>
    <s v="FVW168511"/>
    <n v="318000"/>
    <n v="1910000"/>
    <n v="-1592000"/>
    <s v="SGBG 140435"/>
    <n v="-418500"/>
    <m/>
  </r>
  <r>
    <x v="18"/>
    <x v="3"/>
    <x v="39"/>
    <s v="FVW168512"/>
    <n v="567000"/>
    <n v="1000000"/>
    <n v="-433000"/>
    <s v="SGBG 140581"/>
    <n v="303000"/>
    <m/>
  </r>
  <r>
    <x v="18"/>
    <x v="3"/>
    <x v="40"/>
    <s v="FVW168513"/>
    <n v="77500"/>
    <n v="0"/>
    <n v="77500"/>
    <m/>
    <n v="-1164500"/>
    <m/>
  </r>
  <r>
    <x v="18"/>
    <x v="3"/>
    <x v="41"/>
    <s v="FVW168514"/>
    <n v="184000"/>
    <n v="2080000"/>
    <n v="-1896000"/>
    <s v="BNP 00021"/>
    <n v="-3805000"/>
    <m/>
  </r>
  <r>
    <x v="18"/>
    <x v="3"/>
    <x v="42"/>
    <s v="FVW168515"/>
    <n v="967000"/>
    <n v="0"/>
    <n v="967000"/>
    <m/>
    <n v="-3906500"/>
    <m/>
  </r>
  <r>
    <x v="18"/>
    <x v="3"/>
    <x v="43"/>
    <m/>
    <n v="0"/>
    <n v="0"/>
    <n v="0"/>
    <m/>
    <n v="-2029000"/>
    <m/>
  </r>
  <r>
    <x v="18"/>
    <x v="3"/>
    <x v="44"/>
    <m/>
    <n v="0"/>
    <n v="0"/>
    <n v="0"/>
    <m/>
    <n v="0"/>
    <m/>
  </r>
  <r>
    <x v="18"/>
    <x v="3"/>
    <x v="45"/>
    <s v="FVW168517"/>
    <n v="2203500"/>
    <n v="6000000"/>
    <n v="-3796500"/>
    <s v="BNP 00034"/>
    <n v="-3867000"/>
    <m/>
  </r>
  <r>
    <x v="18"/>
    <x v="3"/>
    <x v="46"/>
    <s v="FVW168422"/>
    <n v="640000"/>
    <n v="200000"/>
    <n v="440000"/>
    <s v="SGBG 132278"/>
    <n v="480000"/>
    <m/>
  </r>
  <r>
    <x v="18"/>
    <x v="3"/>
    <x v="47"/>
    <s v="FVW1168518"/>
    <n v="1267000"/>
    <n v="2000000"/>
    <n v="-733000"/>
    <s v="SGBG 140505"/>
    <n v="238500"/>
    <m/>
  </r>
  <r>
    <x v="18"/>
    <x v="3"/>
    <x v="48"/>
    <s v="FVW168519"/>
    <n v="425500"/>
    <n v="0"/>
    <n v="425500"/>
    <m/>
    <n v="471000"/>
    <m/>
  </r>
  <r>
    <x v="18"/>
    <x v="3"/>
    <x v="49"/>
    <s v="FVW168520"/>
    <n v="580000"/>
    <n v="0"/>
    <n v="580000"/>
    <m/>
    <n v="-1149500"/>
    <m/>
  </r>
  <r>
    <x v="18"/>
    <x v="3"/>
    <x v="50"/>
    <s v="FVW168521"/>
    <n v="1817500"/>
    <n v="2000000"/>
    <n v="-182500"/>
    <s v="SGBG 140507"/>
    <n v="-1890500"/>
    <m/>
  </r>
  <r>
    <x v="18"/>
    <x v="3"/>
    <x v="51"/>
    <m/>
    <n v="0"/>
    <n v="536500"/>
    <n v="-536500"/>
    <s v="SGBG 127958"/>
    <n v="0"/>
    <m/>
  </r>
  <r>
    <x v="18"/>
    <x v="3"/>
    <x v="52"/>
    <m/>
    <n v="0"/>
    <n v="0"/>
    <n v="0"/>
    <m/>
    <n v="0"/>
    <m/>
  </r>
  <r>
    <x v="18"/>
    <x v="3"/>
    <x v="53"/>
    <s v="FVW168410"/>
    <n v="2640000"/>
    <n v="2280000"/>
    <n v="360000"/>
    <s v="BNP 00015"/>
    <n v="1160000"/>
    <m/>
  </r>
  <r>
    <x v="18"/>
    <x v="3"/>
    <x v="54"/>
    <s v="FVW168464"/>
    <n v="657500"/>
    <n v="0"/>
    <n v="657500"/>
    <m/>
    <n v="845000"/>
    <m/>
  </r>
  <r>
    <x v="18"/>
    <x v="3"/>
    <x v="55"/>
    <s v="FVW168522"/>
    <n v="1585000"/>
    <n v="4040000"/>
    <n v="-2455000"/>
    <s v="BNP 00012"/>
    <n v="-547000"/>
    <m/>
  </r>
  <r>
    <x v="18"/>
    <x v="3"/>
    <x v="56"/>
    <s v="FVW168523"/>
    <n v="2619500"/>
    <n v="0"/>
    <n v="2619500"/>
    <m/>
    <n v="-10089200"/>
    <m/>
  </r>
  <r>
    <x v="18"/>
    <x v="3"/>
    <x v="57"/>
    <s v="FVW168524"/>
    <n v="7220500"/>
    <n v="12165000"/>
    <n v="-4944500"/>
    <s v="BNP 00058"/>
    <n v="-1434000"/>
    <m/>
  </r>
  <r>
    <x v="18"/>
    <x v="3"/>
    <x v="58"/>
    <s v="FVW168202"/>
    <n v="401500"/>
    <n v="0"/>
    <n v="401500"/>
    <m/>
    <n v="824500"/>
    <m/>
  </r>
  <r>
    <x v="18"/>
    <x v="3"/>
    <x v="60"/>
    <m/>
    <n v="47650000"/>
    <n v="47650000"/>
    <n v="0"/>
    <s v="Bordereau BICIGUI 00059"/>
    <n v="0"/>
    <m/>
  </r>
  <r>
    <x v="18"/>
    <x v="3"/>
    <x v="61"/>
    <m/>
    <n v="0"/>
    <n v="0"/>
    <n v="0"/>
    <m/>
    <n v="-2000000"/>
    <m/>
  </r>
  <r>
    <x v="18"/>
    <x v="3"/>
    <x v="62"/>
    <m/>
    <n v="0"/>
    <n v="0"/>
    <n v="0"/>
    <m/>
    <n v="0"/>
    <m/>
  </r>
  <r>
    <x v="18"/>
    <x v="3"/>
    <x v="63"/>
    <m/>
    <n v="0"/>
    <n v="0"/>
    <n v="0"/>
    <m/>
    <n v="6674500"/>
    <m/>
  </r>
  <r>
    <x v="18"/>
    <x v="3"/>
    <x v="64"/>
    <s v="FVW168510"/>
    <n v="619500"/>
    <n v="1970000"/>
    <n v="-1350500"/>
    <s v="SGBG 140554"/>
    <n v="-1812500"/>
    <m/>
  </r>
  <r>
    <x v="18"/>
    <x v="3"/>
    <x v="59"/>
    <m/>
    <n v="0"/>
    <n v="0"/>
    <n v="0"/>
    <m/>
    <n v="504500"/>
    <m/>
  </r>
  <r>
    <x v="18"/>
    <x v="3"/>
    <x v="65"/>
    <s v="FVW168527"/>
    <n v="386500"/>
    <n v="0"/>
    <n v="386500"/>
    <m/>
    <n v="-668000"/>
    <m/>
  </r>
  <r>
    <x v="18"/>
    <x v="3"/>
    <x v="66"/>
    <s v="FVW168473"/>
    <n v="6146500"/>
    <n v="1382500"/>
    <n v="4764000"/>
    <s v="BNP 00010"/>
    <n v="6146500"/>
    <m/>
  </r>
  <r>
    <x v="18"/>
    <x v="3"/>
    <x v="67"/>
    <s v="FVW168423"/>
    <n v="0"/>
    <n v="0"/>
    <n v="0"/>
    <m/>
    <n v="3040000"/>
    <m/>
  </r>
  <r>
    <x v="19"/>
    <x v="3"/>
    <x v="0"/>
    <m/>
    <n v="77500"/>
    <n v="0"/>
    <n v="77500"/>
    <m/>
    <n v="-2370000"/>
    <m/>
  </r>
  <r>
    <x v="19"/>
    <x v="3"/>
    <x v="1"/>
    <m/>
    <n v="0"/>
    <n v="0"/>
    <n v="0"/>
    <m/>
    <n v="-1165000"/>
    <m/>
  </r>
  <r>
    <x v="19"/>
    <x v="3"/>
    <x v="2"/>
    <s v="FVW168476"/>
    <n v="0"/>
    <n v="0"/>
    <n v="0"/>
    <s v="SGBG 132918"/>
    <n v="425500"/>
    <m/>
  </r>
  <r>
    <x v="19"/>
    <x v="3"/>
    <x v="3"/>
    <s v="FW168494"/>
    <n v="1623500"/>
    <n v="4940000"/>
    <n v="-3316500"/>
    <m/>
    <n v="-1716000"/>
    <m/>
  </r>
  <r>
    <x v="19"/>
    <x v="3"/>
    <x v="4"/>
    <s v="FW168467"/>
    <n v="3600000"/>
    <n v="4590000"/>
    <n v="-990000"/>
    <s v="SGBG 140927"/>
    <n v="-180000"/>
    <m/>
  </r>
  <r>
    <x v="19"/>
    <x v="3"/>
    <x v="5"/>
    <s v="FVW168468"/>
    <n v="8575000"/>
    <n v="4885000"/>
    <n v="3690000"/>
    <s v="SGBG 140927"/>
    <n v="1345000"/>
    <m/>
  </r>
  <r>
    <x v="19"/>
    <x v="3"/>
    <x v="6"/>
    <s v="FVW168469"/>
    <n v="3960000"/>
    <n v="4360000"/>
    <n v="-400000"/>
    <s v="SGBG 140927"/>
    <n v="-1230000"/>
    <m/>
  </r>
  <r>
    <x v="19"/>
    <x v="3"/>
    <x v="7"/>
    <s v="FVW168466"/>
    <n v="27660000"/>
    <n v="14415000"/>
    <n v="13245000"/>
    <s v="SGBG 140927 "/>
    <n v="3179831"/>
    <m/>
  </r>
  <r>
    <x v="19"/>
    <x v="3"/>
    <x v="8"/>
    <s v="FVW168470"/>
    <n v="1320000"/>
    <n v="3520000"/>
    <n v="-2200000"/>
    <s v="SGBG 140927"/>
    <n v="1320000"/>
    <m/>
  </r>
  <r>
    <x v="19"/>
    <x v="3"/>
    <x v="9"/>
    <s v="FVW168471"/>
    <n v="4895000"/>
    <n v="8210000"/>
    <n v="-3315000"/>
    <s v="SGBG 140927"/>
    <n v="2225000"/>
    <m/>
  </r>
  <r>
    <x v="19"/>
    <x v="3"/>
    <x v="10"/>
    <s v="FVW168472"/>
    <n v="2040000"/>
    <n v="2640000"/>
    <n v="-600000"/>
    <s v="SGBG 140927"/>
    <n v="1480000"/>
    <m/>
  </r>
  <r>
    <x v="19"/>
    <x v="3"/>
    <x v="11"/>
    <m/>
    <n v="0"/>
    <n v="0"/>
    <n v="0"/>
    <m/>
    <n v="1680000"/>
    <m/>
  </r>
  <r>
    <x v="19"/>
    <x v="3"/>
    <x v="12"/>
    <s v="FVW168495"/>
    <n v="0"/>
    <n v="0"/>
    <n v="0"/>
    <s v="SGBG 141468"/>
    <n v="-769000"/>
    <m/>
  </r>
  <r>
    <x v="19"/>
    <x v="3"/>
    <x v="13"/>
    <s v="FVW168496"/>
    <n v="0"/>
    <n v="3500000"/>
    <n v="-3500000"/>
    <m/>
    <n v="-2204000"/>
    <m/>
  </r>
  <r>
    <x v="19"/>
    <x v="3"/>
    <x v="14"/>
    <s v="FVW168497"/>
    <n v="1764500"/>
    <n v="2000000"/>
    <n v="-235500"/>
    <m/>
    <n v="560500"/>
    <m/>
  </r>
  <r>
    <x v="19"/>
    <x v="3"/>
    <x v="15"/>
    <m/>
    <n v="0"/>
    <n v="0"/>
    <n v="0"/>
    <m/>
    <n v="-6359000"/>
    <m/>
  </r>
  <r>
    <x v="19"/>
    <x v="3"/>
    <x v="16"/>
    <m/>
    <n v="0"/>
    <n v="0"/>
    <n v="0"/>
    <m/>
    <n v="-1726000"/>
    <m/>
  </r>
  <r>
    <x v="19"/>
    <x v="3"/>
    <x v="17"/>
    <s v="FVW168498"/>
    <n v="1503500"/>
    <n v="0"/>
    <n v="1503500"/>
    <m/>
    <n v="2755500"/>
    <m/>
  </r>
  <r>
    <x v="19"/>
    <x v="3"/>
    <x v="18"/>
    <s v="FVW168499"/>
    <n v="1121000"/>
    <n v="0"/>
    <n v="1121000"/>
    <m/>
    <n v="2211000"/>
    <m/>
  </r>
  <r>
    <x v="19"/>
    <x v="3"/>
    <x v="19"/>
    <s v="FVW168474"/>
    <n v="1313500"/>
    <n v="425000"/>
    <n v="888500"/>
    <m/>
    <n v="1313500"/>
    <m/>
  </r>
  <r>
    <x v="19"/>
    <x v="3"/>
    <x v="20"/>
    <s v="FVW168475"/>
    <n v="2508000"/>
    <n v="2241000"/>
    <n v="267000"/>
    <m/>
    <n v="2498000"/>
    <m/>
  </r>
  <r>
    <x v="19"/>
    <x v="3"/>
    <x v="21"/>
    <s v="FVW168500"/>
    <n v="1043500"/>
    <n v="0"/>
    <n v="1043500"/>
    <s v="BNP 00034"/>
    <n v="1086500"/>
    <m/>
  </r>
  <r>
    <x v="19"/>
    <x v="3"/>
    <x v="22"/>
    <m/>
    <n v="309000"/>
    <n v="0"/>
    <n v="309000"/>
    <m/>
    <n v="732000"/>
    <m/>
  </r>
  <r>
    <x v="19"/>
    <x v="3"/>
    <x v="23"/>
    <s v="FVW168501"/>
    <n v="0"/>
    <n v="0"/>
    <n v="0"/>
    <m/>
    <n v="770500"/>
    <m/>
  </r>
  <r>
    <x v="19"/>
    <x v="3"/>
    <x v="24"/>
    <s v="FVW168502"/>
    <n v="0"/>
    <n v="0"/>
    <n v="0"/>
    <m/>
    <n v="-941000"/>
    <m/>
  </r>
  <r>
    <x v="19"/>
    <x v="3"/>
    <x v="25"/>
    <s v="FVW168503"/>
    <n v="1199000"/>
    <n v="0"/>
    <n v="1199000"/>
    <s v="BNP 00015"/>
    <n v="1830000"/>
    <m/>
  </r>
  <r>
    <x v="19"/>
    <x v="3"/>
    <x v="26"/>
    <m/>
    <n v="1252000"/>
    <n v="2083000"/>
    <n v="-831000"/>
    <m/>
    <n v="-1348000"/>
    <m/>
  </r>
  <r>
    <x v="19"/>
    <x v="3"/>
    <x v="27"/>
    <m/>
    <n v="0"/>
    <n v="0"/>
    <n v="0"/>
    <m/>
    <n v="3604500"/>
    <m/>
  </r>
  <r>
    <x v="19"/>
    <x v="3"/>
    <x v="28"/>
    <m/>
    <n v="421000"/>
    <n v="0"/>
    <n v="421000"/>
    <m/>
    <n v="-672000"/>
    <m/>
  </r>
  <r>
    <x v="19"/>
    <x v="3"/>
    <x v="29"/>
    <s v="FVW168538"/>
    <n v="3972000"/>
    <n v="4630000"/>
    <n v="-658000"/>
    <s v="SGBG 140796"/>
    <n v="-1706000"/>
    <m/>
  </r>
  <r>
    <x v="19"/>
    <x v="3"/>
    <x v="30"/>
    <m/>
    <n v="0"/>
    <n v="0"/>
    <n v="0"/>
    <m/>
    <n v="0"/>
    <m/>
  </r>
  <r>
    <x v="19"/>
    <x v="3"/>
    <x v="31"/>
    <s v="FVW168539"/>
    <n v="1522000"/>
    <n v="0"/>
    <n v="1522000"/>
    <m/>
    <n v="-1181000"/>
    <m/>
  </r>
  <r>
    <x v="19"/>
    <x v="3"/>
    <x v="32"/>
    <m/>
    <n v="0"/>
    <n v="0"/>
    <n v="0"/>
    <m/>
    <n v="1507000"/>
    <m/>
  </r>
  <r>
    <x v="19"/>
    <x v="3"/>
    <x v="33"/>
    <m/>
    <n v="0"/>
    <n v="0"/>
    <n v="0"/>
    <m/>
    <n v="1068500"/>
    <m/>
  </r>
  <r>
    <x v="19"/>
    <x v="3"/>
    <x v="34"/>
    <s v="FVW168540"/>
    <n v="1764500"/>
    <n v="0"/>
    <n v="1764500"/>
    <m/>
    <n v="2283000"/>
    <m/>
  </r>
  <r>
    <x v="19"/>
    <x v="3"/>
    <x v="36"/>
    <m/>
    <n v="5132500"/>
    <n v="0"/>
    <n v="5132500"/>
    <s v="SGBG 140702"/>
    <n v="-2540000"/>
    <m/>
  </r>
  <r>
    <x v="19"/>
    <x v="3"/>
    <x v="35"/>
    <m/>
    <n v="0"/>
    <n v="0"/>
    <n v="0"/>
    <m/>
    <n v="965500"/>
    <m/>
  </r>
  <r>
    <x v="19"/>
    <x v="3"/>
    <x v="37"/>
    <m/>
    <n v="927500"/>
    <n v="0"/>
    <n v="927500"/>
    <m/>
    <n v="-2216500"/>
    <m/>
  </r>
  <r>
    <x v="19"/>
    <x v="3"/>
    <x v="38"/>
    <s v="FVW168606"/>
    <n v="154500"/>
    <n v="0"/>
    <n v="154500"/>
    <m/>
    <n v="-264000"/>
    <m/>
  </r>
  <r>
    <x v="19"/>
    <x v="3"/>
    <x v="39"/>
    <s v="FVW168544"/>
    <n v="338500"/>
    <n v="0"/>
    <n v="338500"/>
    <m/>
    <n v="641500"/>
    <m/>
  </r>
  <r>
    <x v="19"/>
    <x v="3"/>
    <x v="40"/>
    <m/>
    <n v="0"/>
    <n v="0"/>
    <n v="0"/>
    <m/>
    <n v="-1164500"/>
    <m/>
  </r>
  <r>
    <x v="19"/>
    <x v="3"/>
    <x v="41"/>
    <s v="FVW168545"/>
    <n v="657000"/>
    <n v="1000000"/>
    <n v="-343000"/>
    <s v="BNP 00049"/>
    <n v="-4148000"/>
    <m/>
  </r>
  <r>
    <x v="19"/>
    <x v="3"/>
    <x v="42"/>
    <s v="FVW168546"/>
    <n v="773500"/>
    <n v="0"/>
    <n v="773500"/>
    <m/>
    <n v="-3133000"/>
    <m/>
  </r>
  <r>
    <x v="19"/>
    <x v="3"/>
    <x v="43"/>
    <m/>
    <n v="0"/>
    <n v="0"/>
    <n v="0"/>
    <m/>
    <n v="-2029000"/>
    <m/>
  </r>
  <r>
    <x v="19"/>
    <x v="3"/>
    <x v="44"/>
    <m/>
    <n v="0"/>
    <n v="0"/>
    <n v="0"/>
    <m/>
    <n v="0"/>
    <m/>
  </r>
  <r>
    <x v="19"/>
    <x v="3"/>
    <x v="45"/>
    <s v="FVW168547"/>
    <n v="77500"/>
    <n v="0"/>
    <n v="77500"/>
    <m/>
    <n v="-3789500"/>
    <m/>
  </r>
  <r>
    <x v="19"/>
    <x v="3"/>
    <x v="46"/>
    <s v="FVW168477"/>
    <n v="160000"/>
    <n v="640000"/>
    <n v="-480000"/>
    <s v="SGBG 132278"/>
    <n v="0"/>
    <m/>
  </r>
  <r>
    <x v="19"/>
    <x v="3"/>
    <x v="47"/>
    <s v="FVW168548"/>
    <n v="106500"/>
    <n v="0"/>
    <n v="106500"/>
    <m/>
    <n v="345000"/>
    <m/>
  </r>
  <r>
    <x v="19"/>
    <x v="3"/>
    <x v="48"/>
    <s v="FVW168549"/>
    <n v="1932500"/>
    <n v="2823000"/>
    <n v="-890500"/>
    <s v="SGBG 141244"/>
    <n v="-419500"/>
    <m/>
  </r>
  <r>
    <x v="19"/>
    <x v="3"/>
    <x v="49"/>
    <s v="FVW168550"/>
    <n v="1464500"/>
    <n v="0"/>
    <n v="1464500"/>
    <m/>
    <n v="315000"/>
    <m/>
  </r>
  <r>
    <x v="19"/>
    <x v="3"/>
    <x v="50"/>
    <s v="FVW168551"/>
    <n v="952500"/>
    <n v="0"/>
    <n v="952500"/>
    <m/>
    <n v="-938000"/>
    <m/>
  </r>
  <r>
    <x v="19"/>
    <x v="3"/>
    <x v="51"/>
    <m/>
    <n v="0"/>
    <n v="0"/>
    <n v="0"/>
    <m/>
    <n v="0"/>
    <m/>
  </r>
  <r>
    <x v="19"/>
    <x v="3"/>
    <x v="52"/>
    <m/>
    <n v="0"/>
    <n v="0"/>
    <n v="0"/>
    <m/>
    <n v="0"/>
    <m/>
  </r>
  <r>
    <x v="19"/>
    <x v="3"/>
    <x v="53"/>
    <s v="FVW168465"/>
    <n v="5270000"/>
    <n v="2640000"/>
    <n v="2630000"/>
    <s v="BNP 00041"/>
    <n v="3790000"/>
    <m/>
  </r>
  <r>
    <x v="19"/>
    <x v="3"/>
    <x v="54"/>
    <s v="FVW168552"/>
    <n v="1184000"/>
    <n v="3100000"/>
    <n v="-1916000"/>
    <s v="BNP 00028"/>
    <n v="-1071000"/>
    <m/>
  </r>
  <r>
    <x v="19"/>
    <x v="3"/>
    <x v="55"/>
    <s v="FVW168553"/>
    <n v="1778000"/>
    <n v="0"/>
    <n v="1778000"/>
    <m/>
    <n v="1231000"/>
    <m/>
  </r>
  <r>
    <x v="19"/>
    <x v="3"/>
    <x v="56"/>
    <s v="FVW168554"/>
    <n v="4678000"/>
    <n v="7080000"/>
    <n v="-2402000"/>
    <s v="BNP 00047"/>
    <n v="-12491200"/>
    <m/>
  </r>
  <r>
    <x v="19"/>
    <x v="3"/>
    <x v="57"/>
    <s v="FVW168555"/>
    <n v="1972000"/>
    <n v="7220500"/>
    <n v="-5248500"/>
    <s v="BNP 00036"/>
    <n v="-6682500"/>
    <m/>
  </r>
  <r>
    <x v="19"/>
    <x v="3"/>
    <x v="58"/>
    <s v="FVW168250"/>
    <n v="811500"/>
    <n v="0"/>
    <n v="811500"/>
    <m/>
    <n v="1636000"/>
    <m/>
  </r>
  <r>
    <x v="19"/>
    <x v="3"/>
    <x v="60"/>
    <m/>
    <n v="12389000"/>
    <n v="12389000"/>
    <n v="0"/>
    <s v="Bordereau COFINA 332541/332646"/>
    <n v="0"/>
    <m/>
  </r>
  <r>
    <x v="19"/>
    <x v="3"/>
    <x v="61"/>
    <m/>
    <n v="0"/>
    <n v="0"/>
    <n v="0"/>
    <m/>
    <n v="-2000000"/>
    <m/>
  </r>
  <r>
    <x v="19"/>
    <x v="3"/>
    <x v="62"/>
    <m/>
    <n v="0"/>
    <n v="0"/>
    <n v="0"/>
    <m/>
    <n v="0"/>
    <m/>
  </r>
  <r>
    <x v="19"/>
    <x v="3"/>
    <x v="63"/>
    <m/>
    <n v="0"/>
    <n v="0"/>
    <n v="0"/>
    <m/>
    <n v="6674500"/>
    <m/>
  </r>
  <r>
    <x v="19"/>
    <x v="3"/>
    <x v="64"/>
    <s v="FVW168543"/>
    <n v="232000"/>
    <n v="0"/>
    <n v="232000"/>
    <m/>
    <n v="-1580500"/>
    <m/>
  </r>
  <r>
    <x v="19"/>
    <x v="3"/>
    <x v="59"/>
    <s v="FVW168557"/>
    <n v="619000"/>
    <n v="3540000"/>
    <n v="-2921000"/>
    <s v="BNP 00024"/>
    <n v="-2416500"/>
    <m/>
  </r>
  <r>
    <x v="19"/>
    <x v="3"/>
    <x v="65"/>
    <m/>
    <n v="570500"/>
    <n v="0"/>
    <n v="570500"/>
    <m/>
    <n v="-97500"/>
    <m/>
  </r>
  <r>
    <x v="19"/>
    <x v="3"/>
    <x v="66"/>
    <s v="FVW168489"/>
    <n v="387000"/>
    <n v="6146500"/>
    <n v="-5759500"/>
    <s v="BNP 00010"/>
    <n v="387000"/>
    <m/>
  </r>
  <r>
    <x v="19"/>
    <x v="3"/>
    <x v="67"/>
    <m/>
    <n v="0"/>
    <n v="0"/>
    <n v="0"/>
    <m/>
    <n v="3040000"/>
    <m/>
  </r>
  <r>
    <x v="20"/>
    <x v="3"/>
    <x v="0"/>
    <m/>
    <n v="106500"/>
    <n v="0"/>
    <n v="106500"/>
    <m/>
    <n v="-2263500"/>
    <m/>
  </r>
  <r>
    <x v="20"/>
    <x v="3"/>
    <x v="1"/>
    <m/>
    <n v="0"/>
    <n v="0"/>
    <n v="0"/>
    <m/>
    <n v="-1165000"/>
    <m/>
  </r>
  <r>
    <x v="20"/>
    <x v="3"/>
    <x v="2"/>
    <m/>
    <n v="865000"/>
    <n v="0"/>
    <n v="865000"/>
    <m/>
    <n v="1290500"/>
    <m/>
  </r>
  <r>
    <x v="20"/>
    <x v="3"/>
    <x v="3"/>
    <s v="FW168530"/>
    <n v="502500"/>
    <n v="0"/>
    <n v="502500"/>
    <s v="SGBG 141118"/>
    <n v="-1213500"/>
    <m/>
  </r>
  <r>
    <x v="20"/>
    <x v="3"/>
    <x v="4"/>
    <s v="FW168483"/>
    <n v="2340000"/>
    <n v="3600000"/>
    <n v="-1260000"/>
    <s v="SGBG 141426"/>
    <n v="-1440000"/>
    <m/>
  </r>
  <r>
    <x v="20"/>
    <x v="3"/>
    <x v="5"/>
    <s v="FVW168484 FVW168560"/>
    <n v="4120000"/>
    <n v="8555000"/>
    <n v="-4435000"/>
    <s v="SGBG 141426"/>
    <n v="-3090000"/>
    <s v="DIFF= CHEQUE 20,000 GNF"/>
  </r>
  <r>
    <x v="20"/>
    <x v="3"/>
    <x v="6"/>
    <s v="FVW168485"/>
    <n v="4000000"/>
    <n v="3960000"/>
    <n v="40000"/>
    <s v="SGBG 141426"/>
    <n v="-1190000"/>
    <m/>
  </r>
  <r>
    <x v="20"/>
    <x v="3"/>
    <x v="7"/>
    <s v="FVW168482 FVW168559"/>
    <n v="22840000"/>
    <n v="27640000"/>
    <n v="-4800000"/>
    <s v="SGBG 141481"/>
    <n v="-1620169"/>
    <m/>
  </r>
  <r>
    <x v="20"/>
    <x v="3"/>
    <x v="8"/>
    <s v="FVW168486"/>
    <n v="880000"/>
    <n v="1320000"/>
    <n v="-440000"/>
    <s v="SGBG 141426"/>
    <n v="880000"/>
    <m/>
  </r>
  <r>
    <x v="20"/>
    <x v="3"/>
    <x v="9"/>
    <s v="FVW168487"/>
    <n v="4160000"/>
    <n v="4895000"/>
    <n v="-735000"/>
    <s v="SGBG 142041"/>
    <n v="1490000"/>
    <m/>
  </r>
  <r>
    <x v="20"/>
    <x v="3"/>
    <x v="10"/>
    <s v="FVW168488"/>
    <n v="2120000"/>
    <n v="2040000"/>
    <n v="80000"/>
    <s v="SGBG 142041"/>
    <n v="1560000"/>
    <m/>
  </r>
  <r>
    <x v="20"/>
    <x v="3"/>
    <x v="11"/>
    <m/>
    <n v="1640000"/>
    <n v="0"/>
    <n v="1640000"/>
    <m/>
    <n v="3320000"/>
    <m/>
  </r>
  <r>
    <x v="20"/>
    <x v="3"/>
    <x v="12"/>
    <m/>
    <n v="420500"/>
    <n v="0"/>
    <n v="420500"/>
    <m/>
    <n v="-348500"/>
    <m/>
  </r>
  <r>
    <x v="20"/>
    <x v="3"/>
    <x v="13"/>
    <m/>
    <n v="0"/>
    <n v="0"/>
    <n v="0"/>
    <s v="BNP 00011"/>
    <n v="-2204000"/>
    <m/>
  </r>
  <r>
    <x v="20"/>
    <x v="3"/>
    <x v="14"/>
    <s v="FVW168531"/>
    <n v="2537000"/>
    <n v="0"/>
    <n v="2537000"/>
    <s v="SGBG 141540"/>
    <n v="3097500"/>
    <m/>
  </r>
  <r>
    <x v="20"/>
    <x v="3"/>
    <x v="15"/>
    <m/>
    <n v="0"/>
    <n v="0"/>
    <n v="0"/>
    <m/>
    <n v="-6359000"/>
    <m/>
  </r>
  <r>
    <x v="20"/>
    <x v="3"/>
    <x v="16"/>
    <m/>
    <n v="266000"/>
    <n v="0"/>
    <n v="266000"/>
    <m/>
    <n v="-1460000"/>
    <m/>
  </r>
  <r>
    <x v="20"/>
    <x v="3"/>
    <x v="17"/>
    <s v="FVW168532"/>
    <n v="2744000"/>
    <n v="5210000"/>
    <n v="-2466000"/>
    <m/>
    <n v="289500"/>
    <m/>
  </r>
  <r>
    <x v="20"/>
    <x v="3"/>
    <x v="18"/>
    <s v="FVW168533"/>
    <n v="889000"/>
    <n v="0"/>
    <n v="889000"/>
    <m/>
    <n v="3100000"/>
    <m/>
  </r>
  <r>
    <x v="20"/>
    <x v="3"/>
    <x v="19"/>
    <s v="FVW168490"/>
    <n v="2232500"/>
    <n v="1313500"/>
    <n v="919000"/>
    <s v="SGBG 143512"/>
    <n v="2232500"/>
    <m/>
  </r>
  <r>
    <x v="20"/>
    <x v="3"/>
    <x v="20"/>
    <s v="FVW168491"/>
    <n v="2082500"/>
    <n v="2508000"/>
    <n v="-425500"/>
    <m/>
    <n v="2072500"/>
    <m/>
  </r>
  <r>
    <x v="20"/>
    <x v="3"/>
    <x v="21"/>
    <s v="FVW168534"/>
    <n v="154500"/>
    <n v="0"/>
    <n v="154500"/>
    <m/>
    <n v="1241000"/>
    <m/>
  </r>
  <r>
    <x v="20"/>
    <x v="3"/>
    <x v="22"/>
    <m/>
    <n v="387500"/>
    <n v="1190000"/>
    <n v="-802500"/>
    <m/>
    <n v="-70500"/>
    <m/>
  </r>
  <r>
    <x v="20"/>
    <x v="3"/>
    <x v="23"/>
    <m/>
    <n v="0"/>
    <n v="900000"/>
    <n v="-900000"/>
    <m/>
    <n v="-129500"/>
    <m/>
  </r>
  <r>
    <x v="20"/>
    <x v="3"/>
    <x v="24"/>
    <m/>
    <n v="996000"/>
    <n v="0"/>
    <n v="996000"/>
    <m/>
    <n v="55000"/>
    <m/>
  </r>
  <r>
    <x v="20"/>
    <x v="3"/>
    <x v="25"/>
    <s v="FVW168535"/>
    <n v="730500"/>
    <n v="3403000"/>
    <n v="-2672500"/>
    <m/>
    <n v="-842500"/>
    <m/>
  </r>
  <r>
    <x v="20"/>
    <x v="3"/>
    <x v="26"/>
    <s v="FVW168536"/>
    <n v="0"/>
    <n v="0"/>
    <n v="0"/>
    <s v="BNP 00018"/>
    <n v="-1348000"/>
    <m/>
  </r>
  <r>
    <x v="20"/>
    <x v="3"/>
    <x v="27"/>
    <m/>
    <n v="0"/>
    <n v="0"/>
    <n v="0"/>
    <m/>
    <n v="3604500"/>
    <m/>
  </r>
  <r>
    <x v="20"/>
    <x v="3"/>
    <x v="28"/>
    <m/>
    <n v="0"/>
    <n v="0"/>
    <n v="0"/>
    <m/>
    <n v="-672000"/>
    <m/>
  </r>
  <r>
    <x v="20"/>
    <x v="3"/>
    <x v="29"/>
    <s v="FVW168586"/>
    <n v="3913500"/>
    <n v="3972000"/>
    <n v="-58500"/>
    <s v="SGBG 141558"/>
    <n v="-1764500"/>
    <m/>
  </r>
  <r>
    <x v="20"/>
    <x v="3"/>
    <x v="30"/>
    <m/>
    <n v="0"/>
    <n v="0"/>
    <n v="0"/>
    <m/>
    <n v="0"/>
    <m/>
  </r>
  <r>
    <x v="20"/>
    <x v="3"/>
    <x v="31"/>
    <m/>
    <n v="0"/>
    <n v="0"/>
    <n v="0"/>
    <m/>
    <n v="-1181000"/>
    <m/>
  </r>
  <r>
    <x v="20"/>
    <x v="3"/>
    <x v="32"/>
    <m/>
    <n v="0"/>
    <n v="0"/>
    <n v="0"/>
    <m/>
    <n v="1507000"/>
    <m/>
  </r>
  <r>
    <x v="20"/>
    <x v="3"/>
    <x v="33"/>
    <s v="FVW168577"/>
    <n v="270500"/>
    <n v="0"/>
    <n v="270500"/>
    <m/>
    <n v="1339000"/>
    <m/>
  </r>
  <r>
    <x v="20"/>
    <x v="3"/>
    <x v="34"/>
    <m/>
    <n v="1891500"/>
    <n v="4819500"/>
    <n v="-2928000"/>
    <m/>
    <n v="-645000"/>
    <m/>
  </r>
  <r>
    <x v="20"/>
    <x v="3"/>
    <x v="36"/>
    <m/>
    <n v="2155000"/>
    <n v="9661000"/>
    <n v="-7506000"/>
    <m/>
    <n v="-10046000"/>
    <m/>
  </r>
  <r>
    <x v="20"/>
    <x v="3"/>
    <x v="35"/>
    <m/>
    <n v="0"/>
    <n v="0"/>
    <n v="0"/>
    <m/>
    <n v="965500"/>
    <m/>
  </r>
  <r>
    <x v="20"/>
    <x v="3"/>
    <x v="37"/>
    <m/>
    <n v="266000"/>
    <n v="0"/>
    <n v="266000"/>
    <m/>
    <n v="-1950500"/>
    <m/>
  </r>
  <r>
    <x v="20"/>
    <x v="3"/>
    <x v="38"/>
    <s v="FVW168590"/>
    <n v="966500"/>
    <n v="0"/>
    <n v="966500"/>
    <m/>
    <n v="702500"/>
    <m/>
  </r>
  <r>
    <x v="20"/>
    <x v="3"/>
    <x v="39"/>
    <s v="FVW168821"/>
    <n v="956500"/>
    <n v="1200000"/>
    <n v="-243500"/>
    <s v="SGBG 141804"/>
    <n v="398000"/>
    <m/>
  </r>
  <r>
    <x v="20"/>
    <x v="3"/>
    <x v="40"/>
    <m/>
    <n v="0"/>
    <n v="0"/>
    <n v="0"/>
    <m/>
    <n v="-1164500"/>
    <m/>
  </r>
  <r>
    <x v="20"/>
    <x v="3"/>
    <x v="41"/>
    <s v="FVW168592"/>
    <n v="1314500"/>
    <n v="0"/>
    <n v="1314500"/>
    <m/>
    <n v="-2833500"/>
    <m/>
  </r>
  <r>
    <x v="20"/>
    <x v="3"/>
    <x v="42"/>
    <s v="FVW168593"/>
    <n v="927500"/>
    <n v="2000000"/>
    <n v="-1072500"/>
    <s v="BNP 00047"/>
    <n v="-4205500"/>
    <m/>
  </r>
  <r>
    <x v="20"/>
    <x v="3"/>
    <x v="43"/>
    <m/>
    <n v="0"/>
    <n v="0"/>
    <n v="0"/>
    <m/>
    <n v="-2029000"/>
    <m/>
  </r>
  <r>
    <x v="20"/>
    <x v="3"/>
    <x v="44"/>
    <m/>
    <n v="0"/>
    <n v="0"/>
    <n v="0"/>
    <m/>
    <n v="0"/>
    <m/>
  </r>
  <r>
    <x v="20"/>
    <x v="3"/>
    <x v="45"/>
    <s v="FVW168594"/>
    <n v="2125500"/>
    <n v="0"/>
    <n v="2125500"/>
    <m/>
    <n v="-1664000"/>
    <m/>
  </r>
  <r>
    <x v="20"/>
    <x v="3"/>
    <x v="46"/>
    <s v="FVW168492"/>
    <n v="560000"/>
    <n v="160000"/>
    <n v="400000"/>
    <s v="SGBG 168477"/>
    <n v="400000"/>
    <m/>
  </r>
  <r>
    <x v="20"/>
    <x v="3"/>
    <x v="47"/>
    <m/>
    <n v="0"/>
    <n v="0"/>
    <n v="0"/>
    <m/>
    <n v="345000"/>
    <m/>
  </r>
  <r>
    <x v="20"/>
    <x v="3"/>
    <x v="48"/>
    <s v="FVW168596"/>
    <n v="387500"/>
    <n v="0"/>
    <n v="387500"/>
    <m/>
    <n v="-32000"/>
    <m/>
  </r>
  <r>
    <x v="20"/>
    <x v="3"/>
    <x v="49"/>
    <s v="FVW168597"/>
    <n v="996000"/>
    <n v="5524000"/>
    <n v="-4528000"/>
    <s v="BNP 00045"/>
    <n v="-4213000"/>
    <m/>
  </r>
  <r>
    <x v="20"/>
    <x v="3"/>
    <x v="50"/>
    <s v="FVW168598"/>
    <n v="232000"/>
    <n v="2000000"/>
    <n v="-1768000"/>
    <s v="SGBG 142060"/>
    <n v="-2706000"/>
    <m/>
  </r>
  <r>
    <x v="20"/>
    <x v="3"/>
    <x v="51"/>
    <m/>
    <n v="0"/>
    <n v="0"/>
    <n v="0"/>
    <m/>
    <n v="0"/>
    <m/>
  </r>
  <r>
    <x v="20"/>
    <x v="3"/>
    <x v="52"/>
    <m/>
    <n v="0"/>
    <n v="0"/>
    <n v="0"/>
    <m/>
    <n v="0"/>
    <m/>
  </r>
  <r>
    <x v="20"/>
    <x v="3"/>
    <x v="53"/>
    <s v="FVW168481"/>
    <n v="1640000"/>
    <n v="5270000"/>
    <n v="-3630000"/>
    <s v="BNP 00041"/>
    <n v="160000"/>
    <m/>
  </r>
  <r>
    <x v="20"/>
    <x v="3"/>
    <x v="54"/>
    <s v="FVW168599"/>
    <n v="309500"/>
    <n v="0"/>
    <n v="309500"/>
    <m/>
    <n v="-761500"/>
    <m/>
  </r>
  <r>
    <x v="20"/>
    <x v="3"/>
    <x v="55"/>
    <s v="FVW168600"/>
    <n v="1160000"/>
    <n v="0"/>
    <n v="1160000"/>
    <m/>
    <n v="2391000"/>
    <m/>
  </r>
  <r>
    <x v="20"/>
    <x v="3"/>
    <x v="56"/>
    <s v="FVW168601"/>
    <n v="1972000"/>
    <n v="0"/>
    <n v="1972000"/>
    <m/>
    <n v="-10519200"/>
    <m/>
  </r>
  <r>
    <x v="20"/>
    <x v="3"/>
    <x v="57"/>
    <s v="FVW168602"/>
    <n v="3479000"/>
    <n v="1972000"/>
    <n v="1507000"/>
    <s v="BNP 00030"/>
    <n v="-5175500"/>
    <m/>
  </r>
  <r>
    <x v="20"/>
    <x v="3"/>
    <x v="58"/>
    <m/>
    <n v="425000"/>
    <n v="0"/>
    <n v="425000"/>
    <m/>
    <n v="2061000"/>
    <m/>
  </r>
  <r>
    <x v="20"/>
    <x v="3"/>
    <x v="60"/>
    <m/>
    <n v="11436000"/>
    <n v="11436000"/>
    <n v="0"/>
    <s v="Bordereau COFINA 333035"/>
    <n v="0"/>
    <m/>
  </r>
  <r>
    <x v="20"/>
    <x v="3"/>
    <x v="61"/>
    <m/>
    <n v="0"/>
    <n v="0"/>
    <n v="0"/>
    <m/>
    <n v="-2000000"/>
    <m/>
  </r>
  <r>
    <x v="20"/>
    <x v="3"/>
    <x v="62"/>
    <m/>
    <n v="0"/>
    <n v="0"/>
    <n v="0"/>
    <m/>
    <n v="0"/>
    <m/>
  </r>
  <r>
    <x v="20"/>
    <x v="3"/>
    <x v="63"/>
    <m/>
    <n v="0"/>
    <n v="0"/>
    <n v="0"/>
    <m/>
    <n v="6674500"/>
    <m/>
  </r>
  <r>
    <x v="20"/>
    <x v="3"/>
    <x v="64"/>
    <m/>
    <n v="0"/>
    <n v="0"/>
    <n v="0"/>
    <m/>
    <n v="-1580500"/>
    <m/>
  </r>
  <r>
    <x v="20"/>
    <x v="3"/>
    <x v="59"/>
    <s v="FVW168604"/>
    <n v="77500"/>
    <n v="0"/>
    <n v="77500"/>
    <m/>
    <n v="-2339000"/>
    <m/>
  </r>
  <r>
    <x v="20"/>
    <x v="3"/>
    <x v="65"/>
    <m/>
    <n v="270500"/>
    <n v="0"/>
    <n v="270500"/>
    <m/>
    <n v="173000"/>
    <m/>
  </r>
  <r>
    <x v="20"/>
    <x v="3"/>
    <x v="66"/>
    <s v="FVW168607"/>
    <n v="416000"/>
    <n v="387000"/>
    <n v="29000"/>
    <s v="BNP 00010"/>
    <n v="416000"/>
    <m/>
  </r>
  <r>
    <x v="20"/>
    <x v="3"/>
    <x v="67"/>
    <m/>
    <n v="5880000"/>
    <n v="0"/>
    <n v="5880000"/>
    <m/>
    <n v="8920000"/>
    <m/>
  </r>
  <r>
    <x v="21"/>
    <x v="3"/>
    <x v="0"/>
    <m/>
    <n v="232000"/>
    <n v="0"/>
    <n v="232000"/>
    <m/>
    <n v="-2031500"/>
    <m/>
  </r>
  <r>
    <x v="21"/>
    <x v="3"/>
    <x v="1"/>
    <m/>
    <n v="0"/>
    <n v="0"/>
    <n v="0"/>
    <m/>
    <n v="-1165000"/>
    <m/>
  </r>
  <r>
    <x v="21"/>
    <x v="3"/>
    <x v="2"/>
    <s v="FVW168582"/>
    <n v="270500"/>
    <n v="0"/>
    <n v="270500"/>
    <m/>
    <n v="1561000"/>
    <m/>
  </r>
  <r>
    <x v="21"/>
    <x v="3"/>
    <x v="3"/>
    <s v="FW168570"/>
    <n v="425500"/>
    <n v="1570000"/>
    <n v="-1144500"/>
    <m/>
    <n v="-2358000"/>
    <m/>
  </r>
  <r>
    <x v="21"/>
    <x v="3"/>
    <x v="4"/>
    <s v="FW168563"/>
    <n v="2510000"/>
    <n v="2340000"/>
    <n v="170000"/>
    <s v="SGBG 142041"/>
    <n v="-1270000"/>
    <m/>
  </r>
  <r>
    <x v="21"/>
    <x v="3"/>
    <x v="5"/>
    <s v="FVW168564 FVW168657"/>
    <n v="6550000"/>
    <n v="4100000"/>
    <n v="2450000"/>
    <s v="SGBG 142041"/>
    <n v="-640000"/>
    <s v="DIFF= CHEQUE 20,000 GNF"/>
  </r>
  <r>
    <x v="21"/>
    <x v="3"/>
    <x v="6"/>
    <s v="FVW168565"/>
    <n v="6000000"/>
    <n v="4000000"/>
    <n v="2000000"/>
    <s v="SGBG 142041"/>
    <n v="810000"/>
    <m/>
  </r>
  <r>
    <x v="21"/>
    <x v="3"/>
    <x v="7"/>
    <s v="FVW168562 FVW168748"/>
    <n v="27555000"/>
    <n v="22740000"/>
    <n v="4815000"/>
    <s v="SGBG 142041"/>
    <n v="3194831"/>
    <m/>
  </r>
  <r>
    <x v="21"/>
    <x v="3"/>
    <x v="8"/>
    <s v="FVW168566"/>
    <n v="2250000"/>
    <n v="880000"/>
    <n v="1370000"/>
    <s v="SGBG 142041"/>
    <n v="2250000"/>
    <m/>
  </r>
  <r>
    <x v="21"/>
    <x v="3"/>
    <x v="9"/>
    <s v="FVW168567 FVW168658"/>
    <n v="3400000"/>
    <n v="4140000"/>
    <n v="-740000"/>
    <s v="SGBG 142041"/>
    <n v="750000"/>
    <s v="DIFF= CHEQUE 20,000 GNF"/>
  </r>
  <r>
    <x v="21"/>
    <x v="3"/>
    <x v="10"/>
    <s v="FVW168569"/>
    <n v="920000"/>
    <n v="2120000"/>
    <n v="-1200000"/>
    <s v="SGBG 142560"/>
    <n v="360000"/>
    <m/>
  </r>
  <r>
    <x v="21"/>
    <x v="3"/>
    <x v="11"/>
    <s v="VW168579 FVW168659"/>
    <n v="3240000"/>
    <n v="1620000"/>
    <n v="1620000"/>
    <m/>
    <n v="4940000"/>
    <s v="DIFF= CHEQUE 20,000 GNF"/>
  </r>
  <r>
    <x v="21"/>
    <x v="3"/>
    <x v="12"/>
    <s v="FVW168571"/>
    <n v="232000"/>
    <n v="0"/>
    <n v="232000"/>
    <m/>
    <n v="-116500"/>
    <m/>
  </r>
  <r>
    <x v="21"/>
    <x v="3"/>
    <x v="13"/>
    <m/>
    <n v="3231000"/>
    <n v="0"/>
    <n v="3231000"/>
    <m/>
    <n v="1027000"/>
    <m/>
  </r>
  <r>
    <x v="21"/>
    <x v="3"/>
    <x v="14"/>
    <s v="FVW168573"/>
    <n v="1532000"/>
    <n v="0"/>
    <n v="1532000"/>
    <m/>
    <n v="4629500"/>
    <m/>
  </r>
  <r>
    <x v="21"/>
    <x v="3"/>
    <x v="15"/>
    <m/>
    <n v="0"/>
    <n v="0"/>
    <n v="0"/>
    <m/>
    <n v="-6359000"/>
    <m/>
  </r>
  <r>
    <x v="21"/>
    <x v="3"/>
    <x v="16"/>
    <m/>
    <n v="0"/>
    <n v="0"/>
    <n v="0"/>
    <m/>
    <n v="-1460000"/>
    <m/>
  </r>
  <r>
    <x v="21"/>
    <x v="3"/>
    <x v="17"/>
    <s v="FVW168576"/>
    <n v="1584500"/>
    <n v="0"/>
    <n v="1584500"/>
    <s v="SGBG 141799"/>
    <n v="1874000"/>
    <m/>
  </r>
  <r>
    <x v="21"/>
    <x v="3"/>
    <x v="18"/>
    <s v="FVW168578"/>
    <n v="0"/>
    <n v="0"/>
    <n v="0"/>
    <m/>
    <n v="3100000"/>
    <m/>
  </r>
  <r>
    <x v="21"/>
    <x v="3"/>
    <x v="19"/>
    <s v="FVW168572"/>
    <n v="0"/>
    <n v="2320000"/>
    <n v="-2320000"/>
    <s v="SGBG 143512"/>
    <n v="-87500"/>
    <m/>
  </r>
  <r>
    <x v="21"/>
    <x v="3"/>
    <x v="20"/>
    <s v="FVW168574 FVW168816"/>
    <n v="1000000"/>
    <n v="2082500"/>
    <n v="-1082500"/>
    <m/>
    <n v="990000"/>
    <m/>
  </r>
  <r>
    <x v="21"/>
    <x v="3"/>
    <x v="21"/>
    <s v="FVW168580"/>
    <n v="1701000"/>
    <n v="4000000"/>
    <n v="-2299000"/>
    <m/>
    <n v="-1058000"/>
    <m/>
  </r>
  <r>
    <x v="21"/>
    <x v="3"/>
    <x v="22"/>
    <m/>
    <n v="575500"/>
    <n v="0"/>
    <n v="575500"/>
    <s v="BNP 00033"/>
    <n v="505000"/>
    <m/>
  </r>
  <r>
    <x v="21"/>
    <x v="3"/>
    <x v="23"/>
    <m/>
    <n v="0"/>
    <n v="0"/>
    <n v="0"/>
    <s v="BNP 00043"/>
    <n v="-129500"/>
    <m/>
  </r>
  <r>
    <x v="21"/>
    <x v="3"/>
    <x v="24"/>
    <s v="FVW168583"/>
    <n v="1198000"/>
    <n v="0"/>
    <n v="1198000"/>
    <m/>
    <n v="1253000"/>
    <m/>
  </r>
  <r>
    <x v="21"/>
    <x v="3"/>
    <x v="25"/>
    <s v="FVW168585"/>
    <n v="1701500"/>
    <n v="0"/>
    <n v="1701500"/>
    <s v="BNP 00009"/>
    <n v="859000"/>
    <m/>
  </r>
  <r>
    <x v="21"/>
    <x v="3"/>
    <x v="26"/>
    <m/>
    <n v="154500"/>
    <n v="0"/>
    <n v="154500"/>
    <m/>
    <n v="-1193500"/>
    <m/>
  </r>
  <r>
    <x v="21"/>
    <x v="3"/>
    <x v="27"/>
    <m/>
    <n v="793000"/>
    <n v="4200000"/>
    <n v="-3407000"/>
    <m/>
    <n v="197500"/>
    <m/>
  </r>
  <r>
    <x v="21"/>
    <x v="3"/>
    <x v="28"/>
    <m/>
    <n v="812500"/>
    <n v="0"/>
    <n v="812500"/>
    <m/>
    <n v="140500"/>
    <m/>
  </r>
  <r>
    <x v="21"/>
    <x v="3"/>
    <x v="29"/>
    <s v="FVW168636"/>
    <n v="6623000"/>
    <n v="3913000"/>
    <n v="2710000"/>
    <s v="SGBG 142187"/>
    <n v="945500"/>
    <m/>
  </r>
  <r>
    <x v="21"/>
    <x v="3"/>
    <x v="30"/>
    <m/>
    <n v="0"/>
    <n v="0"/>
    <n v="0"/>
    <m/>
    <n v="0"/>
    <m/>
  </r>
  <r>
    <x v="21"/>
    <x v="3"/>
    <x v="31"/>
    <m/>
    <n v="0"/>
    <n v="0"/>
    <n v="0"/>
    <m/>
    <n v="-1181000"/>
    <m/>
  </r>
  <r>
    <x v="21"/>
    <x v="3"/>
    <x v="32"/>
    <m/>
    <n v="0"/>
    <n v="0"/>
    <n v="0"/>
    <m/>
    <n v="1507000"/>
    <m/>
  </r>
  <r>
    <x v="21"/>
    <x v="3"/>
    <x v="33"/>
    <m/>
    <n v="0"/>
    <n v="0"/>
    <n v="0"/>
    <m/>
    <n v="1339000"/>
    <m/>
  </r>
  <r>
    <x v="21"/>
    <x v="3"/>
    <x v="34"/>
    <m/>
    <n v="2157000"/>
    <n v="0"/>
    <n v="2157000"/>
    <s v="BNP 00047"/>
    <n v="1512000"/>
    <m/>
  </r>
  <r>
    <x v="21"/>
    <x v="3"/>
    <x v="36"/>
    <m/>
    <n v="2166000"/>
    <n v="0"/>
    <n v="2166000"/>
    <s v="SGBG 142150"/>
    <n v="-7880000"/>
    <m/>
  </r>
  <r>
    <x v="21"/>
    <x v="3"/>
    <x v="35"/>
    <m/>
    <n v="0"/>
    <n v="0"/>
    <n v="0"/>
    <m/>
    <n v="965500"/>
    <m/>
  </r>
  <r>
    <x v="21"/>
    <x v="3"/>
    <x v="37"/>
    <m/>
    <n v="155000"/>
    <n v="0"/>
    <n v="155000"/>
    <m/>
    <n v="-1795500"/>
    <m/>
  </r>
  <r>
    <x v="21"/>
    <x v="3"/>
    <x v="38"/>
    <s v="FVW168625"/>
    <n v="386500"/>
    <n v="1355000"/>
    <n v="-968500"/>
    <s v="SGBG 142271"/>
    <n v="-266000"/>
    <m/>
  </r>
  <r>
    <x v="21"/>
    <x v="3"/>
    <x v="39"/>
    <s v="FVW168626"/>
    <n v="541500"/>
    <n v="0"/>
    <n v="541500"/>
    <m/>
    <n v="939500"/>
    <m/>
  </r>
  <r>
    <x v="21"/>
    <x v="3"/>
    <x v="40"/>
    <s v="FVW168591"/>
    <n v="579500"/>
    <n v="0"/>
    <n v="579500"/>
    <m/>
    <n v="-585000"/>
    <m/>
  </r>
  <r>
    <x v="21"/>
    <x v="3"/>
    <x v="41"/>
    <s v="FVW168627"/>
    <n v="966000"/>
    <n v="1700000"/>
    <n v="-734000"/>
    <s v="BNP 00012"/>
    <n v="-3567500"/>
    <m/>
  </r>
  <r>
    <x v="21"/>
    <x v="3"/>
    <x v="42"/>
    <s v="FVW1678628"/>
    <n v="2127000"/>
    <n v="0"/>
    <n v="2127000"/>
    <m/>
    <n v="-2078500"/>
    <m/>
  </r>
  <r>
    <x v="21"/>
    <x v="3"/>
    <x v="43"/>
    <m/>
    <n v="0"/>
    <n v="0"/>
    <n v="0"/>
    <m/>
    <n v="-2029000"/>
    <m/>
  </r>
  <r>
    <x v="21"/>
    <x v="3"/>
    <x v="44"/>
    <m/>
    <n v="0"/>
    <n v="0"/>
    <n v="0"/>
    <m/>
    <n v="0"/>
    <m/>
  </r>
  <r>
    <x v="21"/>
    <x v="3"/>
    <x v="45"/>
    <s v="FVW168638"/>
    <n v="4943000"/>
    <n v="5000000"/>
    <n v="-57000"/>
    <s v="BNP 00056"/>
    <n v="-1721000"/>
    <m/>
  </r>
  <r>
    <x v="21"/>
    <x v="3"/>
    <x v="46"/>
    <s v="FVW168584"/>
    <n v="1080000"/>
    <n v="560000"/>
    <n v="520000"/>
    <s v="SGBG 168492"/>
    <n v="920000"/>
    <m/>
  </r>
  <r>
    <x v="21"/>
    <x v="3"/>
    <x v="47"/>
    <s v="FVW168629"/>
    <n v="1455500"/>
    <n v="0"/>
    <n v="1455500"/>
    <m/>
    <n v="1800500"/>
    <m/>
  </r>
  <r>
    <x v="21"/>
    <x v="3"/>
    <x v="48"/>
    <s v="FVW168630"/>
    <n v="580000"/>
    <n v="0"/>
    <n v="580000"/>
    <m/>
    <n v="548000"/>
    <m/>
  </r>
  <r>
    <x v="21"/>
    <x v="3"/>
    <x v="49"/>
    <s v="FVW168631"/>
    <n v="3170500"/>
    <n v="0"/>
    <n v="3170500"/>
    <m/>
    <n v="-1042500"/>
    <m/>
  </r>
  <r>
    <x v="21"/>
    <x v="3"/>
    <x v="50"/>
    <s v="FVW168632"/>
    <n v="1967000"/>
    <n v="0"/>
    <n v="1967000"/>
    <m/>
    <n v="-739000"/>
    <m/>
  </r>
  <r>
    <x v="21"/>
    <x v="3"/>
    <x v="51"/>
    <s v="FVW168654"/>
    <n v="1198500"/>
    <n v="0"/>
    <n v="1198500"/>
    <m/>
    <n v="1198500"/>
    <m/>
  </r>
  <r>
    <x v="21"/>
    <x v="3"/>
    <x v="52"/>
    <m/>
    <n v="0"/>
    <n v="0"/>
    <n v="0"/>
    <m/>
    <n v="0"/>
    <m/>
  </r>
  <r>
    <x v="21"/>
    <x v="3"/>
    <x v="53"/>
    <s v="FVW168561"/>
    <n v="1165000"/>
    <n v="1640000"/>
    <n v="-475000"/>
    <s v="BNP 00021"/>
    <n v="-315000"/>
    <m/>
  </r>
  <r>
    <x v="21"/>
    <x v="3"/>
    <x v="54"/>
    <s v="FVW168633"/>
    <n v="1237500"/>
    <n v="0"/>
    <n v="1237500"/>
    <m/>
    <n v="476000"/>
    <m/>
  </r>
  <r>
    <x v="21"/>
    <x v="3"/>
    <x v="55"/>
    <s v="FVW168639"/>
    <n v="2629500"/>
    <n v="4680000"/>
    <n v="-2050500"/>
    <s v="BNP 00029"/>
    <n v="340500"/>
    <m/>
  </r>
  <r>
    <x v="21"/>
    <x v="3"/>
    <x v="56"/>
    <s v="FVW168640"/>
    <n v="5596500"/>
    <n v="6615000"/>
    <n v="-1018500"/>
    <s v="BNP 00033"/>
    <n v="-11537700"/>
    <m/>
  </r>
  <r>
    <x v="21"/>
    <x v="3"/>
    <x v="57"/>
    <s v="FVW168641"/>
    <n v="7985000"/>
    <n v="0"/>
    <n v="7985000"/>
    <m/>
    <n v="2809500"/>
    <m/>
  </r>
  <r>
    <x v="21"/>
    <x v="3"/>
    <x v="58"/>
    <m/>
    <n v="464000"/>
    <n v="0"/>
    <n v="464000"/>
    <m/>
    <n v="2525000"/>
    <m/>
  </r>
  <r>
    <x v="21"/>
    <x v="3"/>
    <x v="60"/>
    <m/>
    <n v="95300000"/>
    <n v="95300000"/>
    <n v="0"/>
    <s v="Bordereau SGBG 142515"/>
    <n v="0"/>
    <m/>
  </r>
  <r>
    <x v="21"/>
    <x v="3"/>
    <x v="61"/>
    <m/>
    <n v="0"/>
    <n v="0"/>
    <n v="0"/>
    <m/>
    <n v="-2000000"/>
    <m/>
  </r>
  <r>
    <x v="21"/>
    <x v="3"/>
    <x v="62"/>
    <m/>
    <n v="0"/>
    <n v="0"/>
    <n v="0"/>
    <m/>
    <n v="0"/>
    <m/>
  </r>
  <r>
    <x v="21"/>
    <x v="3"/>
    <x v="63"/>
    <m/>
    <n v="0"/>
    <n v="0"/>
    <n v="0"/>
    <m/>
    <n v="6674500"/>
    <m/>
  </r>
  <r>
    <x v="21"/>
    <x v="3"/>
    <x v="64"/>
    <s v="FVW168624"/>
    <n v="1237000"/>
    <n v="0"/>
    <n v="1237000"/>
    <m/>
    <n v="-343500"/>
    <m/>
  </r>
  <r>
    <x v="21"/>
    <x v="3"/>
    <x v="59"/>
    <s v="FVW168635"/>
    <n v="1073500"/>
    <n v="0"/>
    <n v="1073500"/>
    <m/>
    <n v="-1265500"/>
    <m/>
  </r>
  <r>
    <x v="21"/>
    <x v="3"/>
    <x v="65"/>
    <m/>
    <n v="0"/>
    <n v="0"/>
    <n v="0"/>
    <m/>
    <n v="173000"/>
    <m/>
  </r>
  <r>
    <x v="21"/>
    <x v="3"/>
    <x v="66"/>
    <s v="FVW168651"/>
    <n v="2419500"/>
    <n v="416000"/>
    <n v="2003500"/>
    <s v="BNP 00010"/>
    <n v="2419500"/>
    <m/>
  </r>
  <r>
    <x v="21"/>
    <x v="3"/>
    <x v="67"/>
    <m/>
    <n v="7040000"/>
    <n v="6440000"/>
    <n v="600000"/>
    <s v="CHQ BCRG 10356374"/>
    <n v="9520000"/>
    <m/>
  </r>
  <r>
    <x v="22"/>
    <x v="3"/>
    <x v="0"/>
    <m/>
    <n v="0"/>
    <n v="0"/>
    <n v="0"/>
    <m/>
    <n v="-2031500"/>
    <m/>
  </r>
  <r>
    <x v="22"/>
    <x v="3"/>
    <x v="1"/>
    <m/>
    <n v="0"/>
    <n v="0"/>
    <n v="0"/>
    <m/>
    <n v="-1165000"/>
    <m/>
  </r>
  <r>
    <x v="22"/>
    <x v="3"/>
    <x v="2"/>
    <s v="FVW168655"/>
    <n v="309000"/>
    <n v="0"/>
    <n v="309000"/>
    <m/>
    <n v="1870000"/>
    <m/>
  </r>
  <r>
    <x v="22"/>
    <x v="3"/>
    <x v="3"/>
    <s v="FW168610"/>
    <n v="1353500"/>
    <n v="0"/>
    <n v="1353500"/>
    <m/>
    <n v="-1004500"/>
    <m/>
  </r>
  <r>
    <x v="22"/>
    <x v="3"/>
    <x v="4"/>
    <s v="FW168645"/>
    <n v="2980000"/>
    <n v="2510000"/>
    <n v="470000"/>
    <s v="SGBG 143229"/>
    <n v="-800000"/>
    <m/>
  </r>
  <r>
    <x v="22"/>
    <x v="3"/>
    <x v="5"/>
    <s v="FVW168646 FVW168750"/>
    <n v="10490000"/>
    <n v="6530000"/>
    <n v="3960000"/>
    <s v="SGBG 143229"/>
    <n v="3320000"/>
    <s v="DIFF= CHEQUE 20,000 GNF"/>
  </r>
  <r>
    <x v="22"/>
    <x v="3"/>
    <x v="6"/>
    <s v="FVW168647"/>
    <n v="4320000"/>
    <n v="6000000"/>
    <n v="-1680000"/>
    <s v="SGBG 143229"/>
    <n v="-870000"/>
    <m/>
  </r>
  <r>
    <x v="22"/>
    <x v="3"/>
    <x v="7"/>
    <s v="FVW168644 FVW168749"/>
    <n v="10815000"/>
    <n v="30095000"/>
    <n v="-19280000"/>
    <s v="SGBG 143229"/>
    <n v="-16085169"/>
    <m/>
  </r>
  <r>
    <x v="22"/>
    <x v="3"/>
    <x v="8"/>
    <s v="FVW168648"/>
    <n v="1520000"/>
    <n v="2280000"/>
    <n v="-760000"/>
    <s v="SGBG 143229"/>
    <n v="1490000"/>
    <m/>
  </r>
  <r>
    <x v="22"/>
    <x v="3"/>
    <x v="9"/>
    <s v="FVW168649"/>
    <n v="7760000"/>
    <n v="3400000"/>
    <n v="4360000"/>
    <s v="SGBG 143229"/>
    <n v="5110000"/>
    <m/>
  </r>
  <r>
    <x v="22"/>
    <x v="3"/>
    <x v="10"/>
    <s v="FVW168650"/>
    <n v="3360000"/>
    <n v="920000"/>
    <n v="2440000"/>
    <s v="SGBG 143520"/>
    <n v="2800000"/>
    <m/>
  </r>
  <r>
    <x v="22"/>
    <x v="3"/>
    <x v="11"/>
    <s v="FVW168653"/>
    <n v="2280000"/>
    <n v="3240000"/>
    <n v="-960000"/>
    <s v="SGBG 143229"/>
    <n v="3980000"/>
    <m/>
  </r>
  <r>
    <x v="22"/>
    <x v="3"/>
    <x v="12"/>
    <s v="FVW168611"/>
    <n v="1072500"/>
    <n v="0"/>
    <n v="1072500"/>
    <m/>
    <n v="956000"/>
    <m/>
  </r>
  <r>
    <x v="22"/>
    <x v="3"/>
    <x v="13"/>
    <s v="FVW168742"/>
    <n v="2584000"/>
    <n v="0"/>
    <n v="2584000"/>
    <m/>
    <n v="3611000"/>
    <m/>
  </r>
  <r>
    <x v="22"/>
    <x v="3"/>
    <x v="14"/>
    <s v="FVW168612"/>
    <n v="0"/>
    <n v="0"/>
    <n v="0"/>
    <m/>
    <n v="4629500"/>
    <m/>
  </r>
  <r>
    <x v="22"/>
    <x v="3"/>
    <x v="15"/>
    <m/>
    <n v="0"/>
    <n v="0"/>
    <n v="0"/>
    <m/>
    <n v="-6359000"/>
    <m/>
  </r>
  <r>
    <x v="22"/>
    <x v="3"/>
    <x v="16"/>
    <m/>
    <n v="1236500"/>
    <n v="0"/>
    <n v="1236500"/>
    <m/>
    <n v="-223500"/>
    <m/>
  </r>
  <r>
    <x v="22"/>
    <x v="3"/>
    <x v="17"/>
    <s v="FVW168613"/>
    <n v="2739500"/>
    <n v="0"/>
    <n v="2739500"/>
    <m/>
    <n v="4613500"/>
    <m/>
  </r>
  <r>
    <x v="22"/>
    <x v="3"/>
    <x v="18"/>
    <m/>
    <n v="541000"/>
    <n v="3400000"/>
    <n v="-2859000"/>
    <s v="ECOBANK N° 2783639"/>
    <n v="241000"/>
    <m/>
  </r>
  <r>
    <x v="22"/>
    <x v="3"/>
    <x v="19"/>
    <m/>
    <n v="0"/>
    <n v="0"/>
    <n v="0"/>
    <m/>
    <n v="-87500"/>
    <m/>
  </r>
  <r>
    <x v="22"/>
    <x v="3"/>
    <x v="20"/>
    <s v="FVW168652"/>
    <n v="2044000"/>
    <n v="1000000"/>
    <n v="1044000"/>
    <m/>
    <n v="2034000"/>
    <m/>
  </r>
  <r>
    <x v="22"/>
    <x v="3"/>
    <x v="21"/>
    <s v="FVW168614"/>
    <n v="1541500"/>
    <n v="0"/>
    <n v="1541500"/>
    <m/>
    <n v="483500"/>
    <m/>
  </r>
  <r>
    <x v="22"/>
    <x v="3"/>
    <x v="22"/>
    <m/>
    <n v="0"/>
    <n v="0"/>
    <n v="0"/>
    <m/>
    <n v="505000"/>
    <m/>
  </r>
  <r>
    <x v="22"/>
    <x v="3"/>
    <x v="23"/>
    <m/>
    <n v="0"/>
    <n v="0"/>
    <n v="0"/>
    <m/>
    <n v="-129500"/>
    <m/>
  </r>
  <r>
    <x v="22"/>
    <x v="3"/>
    <x v="24"/>
    <s v="FVW168616"/>
    <n v="464000"/>
    <n v="0"/>
    <n v="464000"/>
    <m/>
    <n v="1717000"/>
    <m/>
  </r>
  <r>
    <x v="22"/>
    <x v="3"/>
    <x v="25"/>
    <s v="FVW168617"/>
    <n v="464500"/>
    <n v="0"/>
    <n v="464500"/>
    <m/>
    <n v="1323500"/>
    <m/>
  </r>
  <r>
    <x v="22"/>
    <x v="3"/>
    <x v="26"/>
    <s v="FVW168618"/>
    <n v="1275500"/>
    <n v="2141000"/>
    <n v="-865500"/>
    <s v="BNP 00050"/>
    <n v="-2059000"/>
    <m/>
  </r>
  <r>
    <x v="22"/>
    <x v="3"/>
    <x v="27"/>
    <m/>
    <n v="0"/>
    <n v="0"/>
    <n v="0"/>
    <m/>
    <n v="197500"/>
    <m/>
  </r>
  <r>
    <x v="22"/>
    <x v="3"/>
    <x v="28"/>
    <m/>
    <n v="463500"/>
    <n v="0"/>
    <n v="463500"/>
    <m/>
    <n v="604000"/>
    <m/>
  </r>
  <r>
    <x v="22"/>
    <x v="3"/>
    <x v="29"/>
    <s v="FVW168691"/>
    <n v="2967500"/>
    <n v="6278000"/>
    <n v="-3310500"/>
    <s v="SGBG 142835"/>
    <n v="-2365000"/>
    <m/>
  </r>
  <r>
    <x v="22"/>
    <x v="3"/>
    <x v="30"/>
    <m/>
    <n v="0"/>
    <n v="0"/>
    <n v="0"/>
    <m/>
    <n v="0"/>
    <m/>
  </r>
  <r>
    <x v="22"/>
    <x v="3"/>
    <x v="31"/>
    <m/>
    <n v="0"/>
    <n v="0"/>
    <n v="0"/>
    <m/>
    <n v="-1181000"/>
    <m/>
  </r>
  <r>
    <x v="22"/>
    <x v="3"/>
    <x v="32"/>
    <m/>
    <n v="0"/>
    <n v="0"/>
    <n v="0"/>
    <m/>
    <n v="1507000"/>
    <m/>
  </r>
  <r>
    <x v="22"/>
    <x v="3"/>
    <x v="33"/>
    <s v="FVW168676"/>
    <n v="270500"/>
    <n v="0"/>
    <n v="270500"/>
    <m/>
    <n v="1609500"/>
    <m/>
  </r>
  <r>
    <x v="22"/>
    <x v="3"/>
    <x v="34"/>
    <m/>
    <n v="619000"/>
    <n v="0"/>
    <n v="619000"/>
    <m/>
    <n v="2131000"/>
    <m/>
  </r>
  <r>
    <x v="22"/>
    <x v="3"/>
    <x v="36"/>
    <m/>
    <n v="3358000"/>
    <n v="4320000"/>
    <n v="-962000"/>
    <s v="SGBG 142704"/>
    <n v="-8842000"/>
    <m/>
  </r>
  <r>
    <x v="22"/>
    <x v="3"/>
    <x v="35"/>
    <m/>
    <n v="0"/>
    <n v="0"/>
    <n v="0"/>
    <m/>
    <n v="965500"/>
    <m/>
  </r>
  <r>
    <x v="22"/>
    <x v="3"/>
    <x v="37"/>
    <m/>
    <n v="77500"/>
    <n v="0"/>
    <n v="77500"/>
    <m/>
    <n v="-1718000"/>
    <m/>
  </r>
  <r>
    <x v="22"/>
    <x v="3"/>
    <x v="38"/>
    <m/>
    <n v="232000"/>
    <n v="0"/>
    <n v="232000"/>
    <m/>
    <n v="-34000"/>
    <m/>
  </r>
  <r>
    <x v="22"/>
    <x v="3"/>
    <x v="39"/>
    <m/>
    <n v="2502000"/>
    <n v="1200000"/>
    <n v="1302000"/>
    <s v="SGBG 142692"/>
    <n v="2241500"/>
    <m/>
  </r>
  <r>
    <x v="22"/>
    <x v="3"/>
    <x v="40"/>
    <s v="FVW168637"/>
    <n v="927500"/>
    <n v="0"/>
    <n v="927500"/>
    <m/>
    <n v="342500"/>
    <m/>
  </r>
  <r>
    <x v="22"/>
    <x v="3"/>
    <x v="41"/>
    <s v="FVW168698"/>
    <n v="966000"/>
    <n v="1000000"/>
    <n v="-34000"/>
    <s v="ECOBANK N° 2783539"/>
    <n v="-3601500"/>
    <m/>
  </r>
  <r>
    <x v="22"/>
    <x v="3"/>
    <x v="42"/>
    <s v="FVW168699"/>
    <n v="2309000"/>
    <n v="0"/>
    <n v="2309000"/>
    <m/>
    <n v="230500"/>
    <m/>
  </r>
  <r>
    <x v="22"/>
    <x v="3"/>
    <x v="43"/>
    <m/>
    <n v="464000"/>
    <n v="0"/>
    <n v="464000"/>
    <m/>
    <n v="-1565000"/>
    <m/>
  </r>
  <r>
    <x v="22"/>
    <x v="3"/>
    <x v="44"/>
    <m/>
    <n v="0"/>
    <n v="0"/>
    <n v="0"/>
    <m/>
    <n v="0"/>
    <m/>
  </r>
  <r>
    <x v="22"/>
    <x v="3"/>
    <x v="45"/>
    <s v="FVW168744"/>
    <n v="2860000"/>
    <n v="0"/>
    <n v="2860000"/>
    <m/>
    <n v="1139000"/>
    <m/>
  </r>
  <r>
    <x v="22"/>
    <x v="3"/>
    <x v="46"/>
    <s v="FVW168656"/>
    <n v="1000000"/>
    <n v="1080000"/>
    <n v="-80000"/>
    <s v="SGBG 132278 SGBG 141148"/>
    <n v="840000"/>
    <m/>
  </r>
  <r>
    <x v="22"/>
    <x v="3"/>
    <x v="47"/>
    <m/>
    <n v="1933000"/>
    <n v="0"/>
    <n v="1933000"/>
    <m/>
    <n v="3733500"/>
    <m/>
  </r>
  <r>
    <x v="22"/>
    <x v="3"/>
    <x v="48"/>
    <s v="FVW168702"/>
    <n v="811500"/>
    <n v="2900000"/>
    <n v="-2088500"/>
    <s v="SGBG 142765"/>
    <n v="-1540500"/>
    <m/>
  </r>
  <r>
    <x v="22"/>
    <x v="3"/>
    <x v="49"/>
    <s v="FVW168703"/>
    <n v="2357000"/>
    <n v="0"/>
    <n v="2357000"/>
    <m/>
    <n v="1314500"/>
    <m/>
  </r>
  <r>
    <x v="22"/>
    <x v="3"/>
    <x v="50"/>
    <m/>
    <n v="1329000"/>
    <n v="0"/>
    <n v="1329000"/>
    <m/>
    <n v="590000"/>
    <m/>
  </r>
  <r>
    <x v="22"/>
    <x v="3"/>
    <x v="51"/>
    <s v="FVW168678"/>
    <n v="502500"/>
    <n v="1198500"/>
    <n v="-696000"/>
    <s v="SGBG 127958"/>
    <n v="502500"/>
    <m/>
  </r>
  <r>
    <x v="22"/>
    <x v="3"/>
    <x v="52"/>
    <m/>
    <n v="0"/>
    <n v="0"/>
    <n v="0"/>
    <m/>
    <n v="0"/>
    <m/>
  </r>
  <r>
    <x v="22"/>
    <x v="3"/>
    <x v="53"/>
    <s v="FVW168642"/>
    <n v="0"/>
    <n v="1165000"/>
    <n v="-1165000"/>
    <s v="BNP 00021 BNP 00013 BNP 00031"/>
    <n v="-1480000"/>
    <m/>
  </r>
  <r>
    <x v="22"/>
    <x v="3"/>
    <x v="54"/>
    <m/>
    <n v="425000"/>
    <n v="2500000"/>
    <n v="-2075000"/>
    <s v="BNP 00023"/>
    <n v="-1599000"/>
    <m/>
  </r>
  <r>
    <x v="22"/>
    <x v="3"/>
    <x v="55"/>
    <m/>
    <n v="1932500"/>
    <n v="0"/>
    <n v="1932500"/>
    <m/>
    <n v="2273000"/>
    <m/>
  </r>
  <r>
    <x v="22"/>
    <x v="3"/>
    <x v="56"/>
    <s v="FVW168707"/>
    <n v="4715000"/>
    <n v="0"/>
    <n v="4715000"/>
    <m/>
    <n v="-6822700"/>
    <m/>
  </r>
  <r>
    <x v="22"/>
    <x v="3"/>
    <x v="57"/>
    <s v="FVW168708"/>
    <n v="6262500"/>
    <n v="9500000"/>
    <n v="-3237500"/>
    <s v="BNP 00030"/>
    <n v="-428000"/>
    <m/>
  </r>
  <r>
    <x v="22"/>
    <x v="3"/>
    <x v="58"/>
    <m/>
    <n v="270500"/>
    <n v="0"/>
    <n v="270500"/>
    <m/>
    <n v="2795500"/>
    <m/>
  </r>
  <r>
    <x v="22"/>
    <x v="3"/>
    <x v="60"/>
    <m/>
    <n v="0"/>
    <n v="0"/>
    <n v="0"/>
    <m/>
    <n v="0"/>
    <m/>
  </r>
  <r>
    <x v="22"/>
    <x v="3"/>
    <x v="61"/>
    <m/>
    <n v="0"/>
    <n v="0"/>
    <n v="0"/>
    <m/>
    <n v="-2000000"/>
    <m/>
  </r>
  <r>
    <x v="22"/>
    <x v="3"/>
    <x v="62"/>
    <m/>
    <n v="0"/>
    <n v="0"/>
    <n v="0"/>
    <m/>
    <n v="0"/>
    <m/>
  </r>
  <r>
    <x v="22"/>
    <x v="3"/>
    <x v="63"/>
    <m/>
    <n v="0"/>
    <n v="0"/>
    <n v="0"/>
    <m/>
    <n v="6674500"/>
    <m/>
  </r>
  <r>
    <x v="22"/>
    <x v="3"/>
    <x v="64"/>
    <s v="FVW168695"/>
    <n v="1354000"/>
    <n v="0"/>
    <n v="1354000"/>
    <m/>
    <n v="1010500"/>
    <m/>
  </r>
  <r>
    <x v="22"/>
    <x v="3"/>
    <x v="59"/>
    <s v="FVW168710"/>
    <n v="155000"/>
    <n v="0"/>
    <n v="155000"/>
    <m/>
    <n v="-1110500"/>
    <m/>
  </r>
  <r>
    <x v="22"/>
    <x v="3"/>
    <x v="65"/>
    <m/>
    <n v="811500"/>
    <n v="1161000"/>
    <n v="-349500"/>
    <s v="SGBG 142687"/>
    <n v="-176500"/>
    <m/>
  </r>
  <r>
    <x v="22"/>
    <x v="3"/>
    <x v="66"/>
    <s v="FVW168674"/>
    <n v="884500"/>
    <n v="2419500"/>
    <n v="-1535000"/>
    <s v="BNP 00010 BNP 00039"/>
    <n v="884500"/>
    <m/>
  </r>
  <r>
    <x v="22"/>
    <x v="3"/>
    <x v="67"/>
    <m/>
    <n v="0"/>
    <n v="0"/>
    <n v="0"/>
    <m/>
    <n v="9520000"/>
    <m/>
  </r>
  <r>
    <x v="23"/>
    <x v="3"/>
    <x v="0"/>
    <m/>
    <n v="464000"/>
    <n v="0"/>
    <n v="464000"/>
    <m/>
    <n v="-1567500"/>
    <m/>
  </r>
  <r>
    <x v="23"/>
    <x v="3"/>
    <x v="1"/>
    <m/>
    <n v="0"/>
    <n v="0"/>
    <n v="0"/>
    <m/>
    <n v="-1165000"/>
    <m/>
  </r>
  <r>
    <x v="23"/>
    <x v="3"/>
    <x v="2"/>
    <s v="FVW168679"/>
    <n v="0"/>
    <n v="0"/>
    <n v="0"/>
    <m/>
    <n v="1870000"/>
    <m/>
  </r>
  <r>
    <x v="23"/>
    <x v="3"/>
    <x v="3"/>
    <s v="FW168660"/>
    <n v="0"/>
    <n v="0"/>
    <n v="0"/>
    <m/>
    <n v="-1004500"/>
    <m/>
  </r>
  <r>
    <x v="23"/>
    <x v="3"/>
    <x v="4"/>
    <s v="FW168664"/>
    <n v="0"/>
    <n v="2980000"/>
    <n v="-2980000"/>
    <s v="SGBG 143520"/>
    <n v="-3780000"/>
    <m/>
  </r>
  <r>
    <x v="23"/>
    <x v="3"/>
    <x v="5"/>
    <s v="FVW168666"/>
    <n v="0"/>
    <n v="10490000"/>
    <n v="-10490000"/>
    <s v="SGBG 143520"/>
    <n v="-7170000"/>
    <m/>
  </r>
  <r>
    <x v="23"/>
    <x v="3"/>
    <x v="6"/>
    <s v="FVW168668"/>
    <n v="0"/>
    <n v="4320000"/>
    <n v="-4320000"/>
    <s v="SGBG 143520"/>
    <n v="-5190000"/>
    <m/>
  </r>
  <r>
    <x v="23"/>
    <x v="3"/>
    <x v="7"/>
    <s v="FVW168662"/>
    <n v="0"/>
    <n v="10720000"/>
    <n v="-10720000"/>
    <s v="SGBG 143517"/>
    <n v="-26805169"/>
    <m/>
  </r>
  <r>
    <x v="23"/>
    <x v="3"/>
    <x v="8"/>
    <s v="FVW168670"/>
    <n v="0"/>
    <n v="1520000"/>
    <n v="-1520000"/>
    <s v="SGBG 143520"/>
    <n v="-30000"/>
    <m/>
  </r>
  <r>
    <x v="23"/>
    <x v="3"/>
    <x v="9"/>
    <s v="FVW168672"/>
    <n v="0"/>
    <n v="7760000"/>
    <n v="-7760000"/>
    <s v="SGBG 143520"/>
    <n v="-2650000"/>
    <m/>
  </r>
  <r>
    <x v="23"/>
    <x v="3"/>
    <x v="10"/>
    <s v="FVW168673"/>
    <n v="0"/>
    <n v="3360000"/>
    <n v="-3360000"/>
    <s v="SGBG 143520"/>
    <n v="-560000"/>
    <m/>
  </r>
  <r>
    <x v="23"/>
    <x v="3"/>
    <x v="11"/>
    <s v="FVW168677 FVW168764"/>
    <n v="0"/>
    <n v="2260000"/>
    <n v="-2260000"/>
    <s v="SGBG 143520"/>
    <n v="1720000"/>
    <s v="DIFF= CHEQUE 20,000 GNF"/>
  </r>
  <r>
    <x v="23"/>
    <x v="3"/>
    <x v="12"/>
    <s v="FVW168663"/>
    <n v="415500"/>
    <n v="2895000"/>
    <n v="-2479500"/>
    <s v="SGBG 143191"/>
    <n v="-1523500"/>
    <m/>
  </r>
  <r>
    <x v="23"/>
    <x v="3"/>
    <x v="13"/>
    <m/>
    <n v="0"/>
    <n v="3000000"/>
    <n v="-3000000"/>
    <s v="BNP 00092"/>
    <n v="611000"/>
    <m/>
  </r>
  <r>
    <x v="23"/>
    <x v="3"/>
    <x v="14"/>
    <m/>
    <n v="0"/>
    <n v="0"/>
    <n v="0"/>
    <m/>
    <n v="4629500"/>
    <m/>
  </r>
  <r>
    <x v="23"/>
    <x v="3"/>
    <x v="15"/>
    <m/>
    <n v="0"/>
    <n v="0"/>
    <n v="0"/>
    <m/>
    <n v="-6359000"/>
    <m/>
  </r>
  <r>
    <x v="23"/>
    <x v="3"/>
    <x v="16"/>
    <m/>
    <n v="270500"/>
    <n v="0"/>
    <n v="270500"/>
    <m/>
    <n v="47000"/>
    <m/>
  </r>
  <r>
    <x v="23"/>
    <x v="3"/>
    <x v="17"/>
    <s v="FVW168669"/>
    <n v="734500"/>
    <n v="0"/>
    <n v="734500"/>
    <m/>
    <n v="5348000"/>
    <m/>
  </r>
  <r>
    <x v="23"/>
    <x v="3"/>
    <x v="18"/>
    <s v="FVW168671"/>
    <n v="0"/>
    <n v="0"/>
    <n v="0"/>
    <m/>
    <n v="241000"/>
    <m/>
  </r>
  <r>
    <x v="23"/>
    <x v="3"/>
    <x v="19"/>
    <m/>
    <n v="0"/>
    <n v="0"/>
    <n v="0"/>
    <m/>
    <n v="-87500"/>
    <m/>
  </r>
  <r>
    <x v="23"/>
    <x v="3"/>
    <x v="20"/>
    <s v="FVW168675 FVW168817"/>
    <n v="2004500"/>
    <n v="0"/>
    <n v="2004500"/>
    <m/>
    <n v="4038500"/>
    <m/>
  </r>
  <r>
    <x v="23"/>
    <x v="3"/>
    <x v="21"/>
    <s v="FVW168685"/>
    <n v="154500"/>
    <n v="0"/>
    <n v="154500"/>
    <m/>
    <n v="638000"/>
    <m/>
  </r>
  <r>
    <x v="23"/>
    <x v="3"/>
    <x v="22"/>
    <m/>
    <n v="154500"/>
    <n v="0"/>
    <n v="154500"/>
    <m/>
    <n v="659500"/>
    <m/>
  </r>
  <r>
    <x v="23"/>
    <x v="3"/>
    <x v="23"/>
    <m/>
    <n v="0"/>
    <n v="0"/>
    <n v="0"/>
    <m/>
    <n v="-129500"/>
    <m/>
  </r>
  <r>
    <x v="23"/>
    <x v="3"/>
    <x v="24"/>
    <s v="FVW168687"/>
    <n v="77500"/>
    <n v="0"/>
    <n v="77500"/>
    <m/>
    <n v="1794500"/>
    <m/>
  </r>
  <r>
    <x v="23"/>
    <x v="3"/>
    <x v="25"/>
    <s v="FVW168688"/>
    <n v="773000"/>
    <n v="0"/>
    <n v="773000"/>
    <m/>
    <n v="2096500"/>
    <m/>
  </r>
  <r>
    <x v="23"/>
    <x v="3"/>
    <x v="26"/>
    <m/>
    <n v="0"/>
    <n v="0"/>
    <n v="0"/>
    <m/>
    <n v="-2059000"/>
    <m/>
  </r>
  <r>
    <x v="23"/>
    <x v="3"/>
    <x v="27"/>
    <m/>
    <n v="1083000"/>
    <n v="0"/>
    <n v="1083000"/>
    <m/>
    <n v="1280500"/>
    <m/>
  </r>
  <r>
    <x v="23"/>
    <x v="3"/>
    <x v="28"/>
    <m/>
    <n v="77500"/>
    <n v="0"/>
    <n v="77500"/>
    <m/>
    <n v="681500"/>
    <m/>
  </r>
  <r>
    <x v="23"/>
    <x v="3"/>
    <x v="29"/>
    <s v="FVW168722"/>
    <n v="1425000"/>
    <n v="0"/>
    <n v="1425000"/>
    <m/>
    <n v="-940000"/>
    <m/>
  </r>
  <r>
    <x v="23"/>
    <x v="3"/>
    <x v="30"/>
    <m/>
    <n v="0"/>
    <n v="0"/>
    <n v="0"/>
    <m/>
    <n v="0"/>
    <m/>
  </r>
  <r>
    <x v="23"/>
    <x v="3"/>
    <x v="31"/>
    <m/>
    <n v="0"/>
    <n v="0"/>
    <n v="0"/>
    <m/>
    <n v="-1181000"/>
    <m/>
  </r>
  <r>
    <x v="23"/>
    <x v="3"/>
    <x v="32"/>
    <m/>
    <n v="0"/>
    <n v="0"/>
    <n v="0"/>
    <m/>
    <n v="1507000"/>
    <m/>
  </r>
  <r>
    <x v="23"/>
    <x v="3"/>
    <x v="33"/>
    <m/>
    <n v="0"/>
    <n v="0"/>
    <n v="0"/>
    <m/>
    <n v="1609500"/>
    <m/>
  </r>
  <r>
    <x v="23"/>
    <x v="3"/>
    <x v="34"/>
    <m/>
    <n v="266000"/>
    <n v="0"/>
    <n v="266000"/>
    <m/>
    <n v="2397000"/>
    <m/>
  </r>
  <r>
    <x v="23"/>
    <x v="3"/>
    <x v="36"/>
    <m/>
    <n v="735000"/>
    <n v="0"/>
    <n v="735000"/>
    <m/>
    <n v="-8107000"/>
    <m/>
  </r>
  <r>
    <x v="23"/>
    <x v="3"/>
    <x v="35"/>
    <m/>
    <n v="0"/>
    <n v="0"/>
    <n v="0"/>
    <m/>
    <n v="965500"/>
    <m/>
  </r>
  <r>
    <x v="23"/>
    <x v="3"/>
    <x v="37"/>
    <m/>
    <n v="657500"/>
    <n v="0"/>
    <n v="657500"/>
    <m/>
    <n v="-1060500"/>
    <m/>
  </r>
  <r>
    <x v="23"/>
    <x v="3"/>
    <x v="38"/>
    <m/>
    <n v="502500"/>
    <n v="0"/>
    <n v="502500"/>
    <m/>
    <n v="468500"/>
    <m/>
  </r>
  <r>
    <x v="23"/>
    <x v="3"/>
    <x v="39"/>
    <m/>
    <n v="0"/>
    <n v="0"/>
    <n v="0"/>
    <m/>
    <n v="2241500"/>
    <m/>
  </r>
  <r>
    <x v="23"/>
    <x v="3"/>
    <x v="40"/>
    <m/>
    <n v="1198000"/>
    <n v="2000000"/>
    <n v="-802000"/>
    <s v="BNP 00017"/>
    <n v="-459500"/>
    <m/>
  </r>
  <r>
    <x v="23"/>
    <x v="3"/>
    <x v="41"/>
    <s v="FVW168729"/>
    <n v="154500"/>
    <n v="0"/>
    <n v="154500"/>
    <m/>
    <n v="-3447000"/>
    <m/>
  </r>
  <r>
    <x v="23"/>
    <x v="3"/>
    <x v="42"/>
    <s v="FVW168730"/>
    <n v="154500"/>
    <n v="0"/>
    <n v="154500"/>
    <m/>
    <n v="385000"/>
    <m/>
  </r>
  <r>
    <x v="23"/>
    <x v="3"/>
    <x v="43"/>
    <m/>
    <n v="0"/>
    <n v="0"/>
    <n v="0"/>
    <m/>
    <n v="-1565000"/>
    <m/>
  </r>
  <r>
    <x v="23"/>
    <x v="3"/>
    <x v="44"/>
    <m/>
    <n v="0"/>
    <n v="0"/>
    <n v="0"/>
    <m/>
    <n v="0"/>
    <m/>
  </r>
  <r>
    <x v="23"/>
    <x v="3"/>
    <x v="45"/>
    <m/>
    <n v="3208000"/>
    <n v="0"/>
    <n v="3208000"/>
    <m/>
    <n v="4347000"/>
    <m/>
  </r>
  <r>
    <x v="23"/>
    <x v="3"/>
    <x v="46"/>
    <s v="FVW168680"/>
    <n v="0"/>
    <n v="1000000"/>
    <n v="-1000000"/>
    <s v="SGBG 141148 SGBG 143550"/>
    <n v="-160000"/>
    <m/>
  </r>
  <r>
    <x v="23"/>
    <x v="3"/>
    <x v="47"/>
    <m/>
    <n v="1623500"/>
    <n v="0"/>
    <n v="1623500"/>
    <m/>
    <n v="5357000"/>
    <m/>
  </r>
  <r>
    <x v="23"/>
    <x v="3"/>
    <x v="48"/>
    <s v="FVW168733"/>
    <n v="1353000"/>
    <n v="0"/>
    <n v="1353000"/>
    <m/>
    <n v="-187500"/>
    <m/>
  </r>
  <r>
    <x v="23"/>
    <x v="3"/>
    <x v="49"/>
    <s v="FVW168734"/>
    <n v="1160000"/>
    <n v="0"/>
    <n v="1160000"/>
    <m/>
    <n v="2474500"/>
    <m/>
  </r>
  <r>
    <x v="23"/>
    <x v="3"/>
    <x v="50"/>
    <m/>
    <n v="1614500"/>
    <n v="0"/>
    <n v="1614500"/>
    <m/>
    <n v="2204500"/>
    <m/>
  </r>
  <r>
    <x v="23"/>
    <x v="3"/>
    <x v="51"/>
    <s v="FVW168686"/>
    <n v="764000"/>
    <n v="502500"/>
    <n v="261500"/>
    <s v="SGBG 127958"/>
    <n v="764000"/>
    <m/>
  </r>
  <r>
    <x v="23"/>
    <x v="3"/>
    <x v="52"/>
    <m/>
    <n v="0"/>
    <n v="0"/>
    <n v="0"/>
    <m/>
    <n v="0"/>
    <m/>
  </r>
  <r>
    <x v="23"/>
    <x v="3"/>
    <x v="53"/>
    <m/>
    <n v="160000"/>
    <n v="0"/>
    <n v="160000"/>
    <m/>
    <n v="-1320000"/>
    <m/>
  </r>
  <r>
    <x v="23"/>
    <x v="3"/>
    <x v="54"/>
    <m/>
    <n v="1614500"/>
    <n v="0"/>
    <n v="1614500"/>
    <m/>
    <n v="15500"/>
    <m/>
  </r>
  <r>
    <x v="23"/>
    <x v="3"/>
    <x v="55"/>
    <m/>
    <n v="0"/>
    <n v="0"/>
    <n v="0"/>
    <m/>
    <n v="2273000"/>
    <m/>
  </r>
  <r>
    <x v="23"/>
    <x v="3"/>
    <x v="56"/>
    <s v="FVW168737"/>
    <n v="2860000"/>
    <n v="0"/>
    <n v="2860000"/>
    <m/>
    <n v="-3962700"/>
    <m/>
  </r>
  <r>
    <x v="23"/>
    <x v="3"/>
    <x v="57"/>
    <m/>
    <n v="6061000"/>
    <n v="0"/>
    <n v="6061000"/>
    <m/>
    <n v="5633000"/>
    <m/>
  </r>
  <r>
    <x v="23"/>
    <x v="3"/>
    <x v="58"/>
    <m/>
    <n v="1135500"/>
    <n v="0"/>
    <n v="1135500"/>
    <m/>
    <n v="3931000"/>
    <m/>
  </r>
  <r>
    <x v="23"/>
    <x v="3"/>
    <x v="60"/>
    <m/>
    <n v="0"/>
    <n v="0"/>
    <n v="0"/>
    <m/>
    <n v="0"/>
    <m/>
  </r>
  <r>
    <x v="23"/>
    <x v="3"/>
    <x v="61"/>
    <m/>
    <n v="0"/>
    <n v="0"/>
    <n v="0"/>
    <m/>
    <n v="-2000000"/>
    <m/>
  </r>
  <r>
    <x v="23"/>
    <x v="3"/>
    <x v="62"/>
    <m/>
    <n v="0"/>
    <n v="0"/>
    <n v="0"/>
    <m/>
    <n v="0"/>
    <m/>
  </r>
  <r>
    <x v="23"/>
    <x v="3"/>
    <x v="63"/>
    <m/>
    <n v="0"/>
    <n v="0"/>
    <n v="0"/>
    <m/>
    <n v="6674500"/>
    <m/>
  </r>
  <r>
    <x v="23"/>
    <x v="3"/>
    <x v="64"/>
    <s v="FVW168726"/>
    <n v="464000"/>
    <n v="3906000"/>
    <n v="-3442000"/>
    <s v="SGBG 143467"/>
    <n v="-2431500"/>
    <m/>
  </r>
  <r>
    <x v="23"/>
    <x v="3"/>
    <x v="59"/>
    <m/>
    <n v="695500"/>
    <n v="0"/>
    <n v="695500"/>
    <m/>
    <n v="-415000"/>
    <m/>
  </r>
  <r>
    <x v="23"/>
    <x v="3"/>
    <x v="65"/>
    <m/>
    <n v="77500"/>
    <n v="0"/>
    <n v="77500"/>
    <m/>
    <n v="-99000"/>
    <m/>
  </r>
  <r>
    <x v="23"/>
    <x v="3"/>
    <x v="66"/>
    <s v="FVW168683"/>
    <n v="619000"/>
    <n v="0"/>
    <n v="619000"/>
    <m/>
    <n v="1503500"/>
    <m/>
  </r>
  <r>
    <x v="23"/>
    <x v="3"/>
    <x v="67"/>
    <m/>
    <n v="0"/>
    <n v="0"/>
    <n v="0"/>
    <m/>
    <n v="9520000"/>
    <m/>
  </r>
  <r>
    <x v="24"/>
    <x v="4"/>
    <x v="0"/>
    <m/>
    <n v="77500"/>
    <n v="0"/>
    <n v="77500"/>
    <m/>
    <n v="-1490000"/>
    <m/>
  </r>
  <r>
    <x v="24"/>
    <x v="4"/>
    <x v="1"/>
    <m/>
    <n v="0"/>
    <n v="0"/>
    <n v="0"/>
    <m/>
    <n v="-1165000"/>
    <m/>
  </r>
  <r>
    <x v="24"/>
    <x v="4"/>
    <x v="2"/>
    <m/>
    <n v="0"/>
    <n v="0"/>
    <n v="0"/>
    <m/>
    <n v="1870000"/>
    <m/>
  </r>
  <r>
    <x v="24"/>
    <x v="4"/>
    <x v="3"/>
    <m/>
    <n v="309500"/>
    <n v="0"/>
    <n v="309500"/>
    <m/>
    <n v="-695000"/>
    <m/>
  </r>
  <r>
    <x v="24"/>
    <x v="4"/>
    <x v="4"/>
    <m/>
    <n v="1040000"/>
    <n v="0"/>
    <n v="1040000"/>
    <m/>
    <n v="-2740000"/>
    <m/>
  </r>
  <r>
    <x v="24"/>
    <x v="4"/>
    <x v="5"/>
    <m/>
    <n v="2440000"/>
    <n v="0"/>
    <n v="2440000"/>
    <m/>
    <n v="-4730000"/>
    <m/>
  </r>
  <r>
    <x v="24"/>
    <x v="4"/>
    <x v="6"/>
    <m/>
    <n v="2840000"/>
    <n v="0"/>
    <n v="2840000"/>
    <m/>
    <n v="-2350000"/>
    <m/>
  </r>
  <r>
    <x v="24"/>
    <x v="4"/>
    <x v="7"/>
    <m/>
    <n v="13200000"/>
    <n v="0"/>
    <n v="13200000"/>
    <m/>
    <n v="-13605169"/>
    <m/>
  </r>
  <r>
    <x v="24"/>
    <x v="4"/>
    <x v="8"/>
    <m/>
    <n v="1590000"/>
    <n v="0"/>
    <n v="1590000"/>
    <m/>
    <n v="1560000"/>
    <m/>
  </r>
  <r>
    <x v="24"/>
    <x v="4"/>
    <x v="9"/>
    <m/>
    <n v="1440000"/>
    <n v="0"/>
    <n v="1440000"/>
    <m/>
    <n v="-1210000"/>
    <m/>
  </r>
  <r>
    <x v="24"/>
    <x v="4"/>
    <x v="10"/>
    <m/>
    <n v="1720000"/>
    <n v="0"/>
    <n v="1720000"/>
    <m/>
    <n v="1160000"/>
    <m/>
  </r>
  <r>
    <x v="24"/>
    <x v="4"/>
    <x v="11"/>
    <m/>
    <n v="600000"/>
    <n v="0"/>
    <n v="600000"/>
    <m/>
    <n v="2320000"/>
    <m/>
  </r>
  <r>
    <x v="24"/>
    <x v="4"/>
    <x v="12"/>
    <s v="FVW168713"/>
    <n v="846000"/>
    <n v="0"/>
    <n v="846000"/>
    <m/>
    <n v="-677500"/>
    <m/>
  </r>
  <r>
    <x v="24"/>
    <x v="4"/>
    <x v="13"/>
    <m/>
    <n v="0"/>
    <n v="2000000"/>
    <n v="-2000000"/>
    <s v="BNP 00040"/>
    <n v="-1389000"/>
    <m/>
  </r>
  <r>
    <x v="24"/>
    <x v="4"/>
    <x v="14"/>
    <m/>
    <n v="0"/>
    <n v="7000000"/>
    <n v="-7000000"/>
    <s v="BNP 00157"/>
    <n v="-2370500"/>
    <m/>
  </r>
  <r>
    <x v="24"/>
    <x v="4"/>
    <x v="15"/>
    <m/>
    <n v="0"/>
    <n v="0"/>
    <n v="0"/>
    <m/>
    <n v="-6359000"/>
    <m/>
  </r>
  <r>
    <x v="24"/>
    <x v="4"/>
    <x v="16"/>
    <m/>
    <n v="0"/>
    <n v="0"/>
    <n v="0"/>
    <m/>
    <n v="47000"/>
    <m/>
  </r>
  <r>
    <x v="24"/>
    <x v="4"/>
    <x v="17"/>
    <m/>
    <n v="1150000"/>
    <n v="7860000"/>
    <n v="-6710000"/>
    <s v="BNP 00078"/>
    <n v="-1362000"/>
    <m/>
  </r>
  <r>
    <x v="24"/>
    <x v="4"/>
    <x v="18"/>
    <m/>
    <n v="541000"/>
    <n v="0"/>
    <n v="541000"/>
    <m/>
    <n v="782000"/>
    <m/>
  </r>
  <r>
    <x v="24"/>
    <x v="4"/>
    <x v="19"/>
    <m/>
    <n v="154500"/>
    <n v="0"/>
    <n v="154500"/>
    <m/>
    <n v="67000"/>
    <m/>
  </r>
  <r>
    <x v="24"/>
    <x v="4"/>
    <x v="20"/>
    <s v="FVW168684"/>
    <n v="773000"/>
    <n v="0"/>
    <n v="773000"/>
    <m/>
    <n v="4811500"/>
    <m/>
  </r>
  <r>
    <x v="24"/>
    <x v="4"/>
    <x v="21"/>
    <s v="FVW168716"/>
    <n v="154500"/>
    <n v="0"/>
    <n v="154500"/>
    <m/>
    <n v="792500"/>
    <m/>
  </r>
  <r>
    <x v="24"/>
    <x v="4"/>
    <x v="22"/>
    <m/>
    <n v="0"/>
    <n v="0"/>
    <n v="0"/>
    <m/>
    <n v="659500"/>
    <m/>
  </r>
  <r>
    <x v="24"/>
    <x v="4"/>
    <x v="23"/>
    <m/>
    <n v="0"/>
    <n v="1839500"/>
    <n v="-1839500"/>
    <m/>
    <n v="-1969000"/>
    <m/>
  </r>
  <r>
    <x v="24"/>
    <x v="4"/>
    <x v="24"/>
    <s v="FVW168718"/>
    <n v="232000"/>
    <n v="0"/>
    <n v="232000"/>
    <m/>
    <n v="2026500"/>
    <m/>
  </r>
  <r>
    <x v="24"/>
    <x v="4"/>
    <x v="25"/>
    <s v="FVW168719"/>
    <n v="614000"/>
    <n v="3650000"/>
    <n v="-3036000"/>
    <s v="BNP 00041"/>
    <n v="-939500"/>
    <m/>
  </r>
  <r>
    <x v="24"/>
    <x v="4"/>
    <x v="26"/>
    <m/>
    <n v="154500"/>
    <n v="0"/>
    <n v="154500"/>
    <m/>
    <n v="-1904500"/>
    <m/>
  </r>
  <r>
    <x v="24"/>
    <x v="4"/>
    <x v="27"/>
    <m/>
    <n v="270500"/>
    <n v="0"/>
    <n v="270500"/>
    <m/>
    <n v="1551000"/>
    <m/>
  </r>
  <r>
    <x v="24"/>
    <x v="4"/>
    <x v="28"/>
    <m/>
    <n v="0"/>
    <n v="0"/>
    <n v="0"/>
    <m/>
    <n v="681500"/>
    <m/>
  </r>
  <r>
    <x v="24"/>
    <x v="4"/>
    <x v="29"/>
    <s v="FVW168777"/>
    <n v="1160000"/>
    <n v="4393000"/>
    <n v="-3233000"/>
    <s v="BNP 00104"/>
    <n v="-4173000"/>
    <m/>
  </r>
  <r>
    <x v="24"/>
    <x v="4"/>
    <x v="30"/>
    <m/>
    <n v="0"/>
    <n v="0"/>
    <n v="0"/>
    <m/>
    <n v="0"/>
    <m/>
  </r>
  <r>
    <x v="24"/>
    <x v="4"/>
    <x v="31"/>
    <m/>
    <n v="960000"/>
    <n v="3455000"/>
    <n v="-2495000"/>
    <m/>
    <n v="-3676000"/>
    <m/>
  </r>
  <r>
    <x v="24"/>
    <x v="4"/>
    <x v="32"/>
    <m/>
    <n v="0"/>
    <n v="0"/>
    <n v="0"/>
    <m/>
    <n v="1507000"/>
    <m/>
  </r>
  <r>
    <x v="24"/>
    <x v="4"/>
    <x v="33"/>
    <m/>
    <n v="0"/>
    <n v="0"/>
    <n v="0"/>
    <m/>
    <n v="1609500"/>
    <m/>
  </r>
  <r>
    <x v="24"/>
    <x v="4"/>
    <x v="34"/>
    <m/>
    <n v="1343500"/>
    <n v="0"/>
    <n v="1343500"/>
    <m/>
    <n v="3740500"/>
    <m/>
  </r>
  <r>
    <x v="24"/>
    <x v="4"/>
    <x v="36"/>
    <m/>
    <n v="77500"/>
    <n v="4093000"/>
    <n v="-4015500"/>
    <s v="SGBG 143497"/>
    <n v="-12122500"/>
    <m/>
  </r>
  <r>
    <x v="24"/>
    <x v="4"/>
    <x v="35"/>
    <m/>
    <n v="0"/>
    <n v="0"/>
    <n v="0"/>
    <m/>
    <n v="965500"/>
    <m/>
  </r>
  <r>
    <x v="24"/>
    <x v="4"/>
    <x v="37"/>
    <m/>
    <n v="270500"/>
    <n v="0"/>
    <n v="270500"/>
    <m/>
    <n v="-790000"/>
    <m/>
  </r>
  <r>
    <x v="24"/>
    <x v="4"/>
    <x v="38"/>
    <m/>
    <n v="0"/>
    <n v="0"/>
    <n v="0"/>
    <m/>
    <n v="468500"/>
    <m/>
  </r>
  <r>
    <x v="24"/>
    <x v="4"/>
    <x v="39"/>
    <m/>
    <n v="232000"/>
    <n v="2500000"/>
    <n v="-2268000"/>
    <m/>
    <n v="-26500"/>
    <m/>
  </r>
  <r>
    <x v="24"/>
    <x v="4"/>
    <x v="40"/>
    <m/>
    <n v="348000"/>
    <n v="0"/>
    <n v="348000"/>
    <m/>
    <n v="-111500"/>
    <m/>
  </r>
  <r>
    <x v="24"/>
    <x v="4"/>
    <x v="41"/>
    <m/>
    <n v="0"/>
    <n v="0"/>
    <n v="0"/>
    <m/>
    <n v="-3447000"/>
    <m/>
  </r>
  <r>
    <x v="24"/>
    <x v="4"/>
    <x v="42"/>
    <m/>
    <n v="0"/>
    <n v="6059000"/>
    <n v="-6059000"/>
    <s v="BNP 00043 BNP 00120"/>
    <n v="-5674000"/>
    <m/>
  </r>
  <r>
    <x v="24"/>
    <x v="4"/>
    <x v="43"/>
    <m/>
    <n v="0"/>
    <n v="620000"/>
    <n v="-620000"/>
    <s v="SGBG 142358"/>
    <n v="-2185000"/>
    <m/>
  </r>
  <r>
    <x v="24"/>
    <x v="4"/>
    <x v="44"/>
    <m/>
    <n v="0"/>
    <n v="0"/>
    <n v="0"/>
    <m/>
    <n v="0"/>
    <m/>
  </r>
  <r>
    <x v="24"/>
    <x v="4"/>
    <x v="45"/>
    <m/>
    <n v="2847000"/>
    <n v="10000000"/>
    <n v="-7153000"/>
    <s v="BNP 00049"/>
    <n v="-2806000"/>
    <m/>
  </r>
  <r>
    <x v="24"/>
    <x v="4"/>
    <x v="46"/>
    <s v="FVW168763"/>
    <n v="480000"/>
    <n v="0"/>
    <n v="480000"/>
    <m/>
    <n v="320000"/>
    <m/>
  </r>
  <r>
    <x v="24"/>
    <x v="4"/>
    <x v="47"/>
    <m/>
    <n v="575500"/>
    <n v="3000000"/>
    <n v="-2424500"/>
    <s v="SGBG 142959"/>
    <n v="2932500"/>
    <m/>
  </r>
  <r>
    <x v="24"/>
    <x v="4"/>
    <x v="48"/>
    <s v="FVW168787"/>
    <n v="270500"/>
    <n v="0"/>
    <n v="270500"/>
    <m/>
    <n v="83000"/>
    <m/>
  </r>
  <r>
    <x v="24"/>
    <x v="4"/>
    <x v="49"/>
    <m/>
    <n v="0"/>
    <n v="4325500"/>
    <n v="-4325500"/>
    <s v="BNP 00058"/>
    <n v="-1851000"/>
    <m/>
  </r>
  <r>
    <x v="24"/>
    <x v="4"/>
    <x v="50"/>
    <m/>
    <n v="0"/>
    <n v="3000000"/>
    <n v="-3000000"/>
    <s v="SGBG 142977"/>
    <n v="-795500"/>
    <m/>
  </r>
  <r>
    <x v="24"/>
    <x v="4"/>
    <x v="51"/>
    <m/>
    <n v="0"/>
    <n v="764000"/>
    <n v="-764000"/>
    <s v="SGBG 127958 SGBG 134863 SGBG 141146"/>
    <n v="0"/>
    <m/>
  </r>
  <r>
    <x v="24"/>
    <x v="4"/>
    <x v="52"/>
    <m/>
    <n v="0"/>
    <n v="0"/>
    <n v="0"/>
    <m/>
    <n v="0"/>
    <m/>
  </r>
  <r>
    <x v="24"/>
    <x v="4"/>
    <x v="53"/>
    <s v="FVW168751"/>
    <n v="600000"/>
    <n v="0"/>
    <n v="600000"/>
    <m/>
    <n v="-720000"/>
    <m/>
  </r>
  <r>
    <x v="24"/>
    <x v="4"/>
    <x v="54"/>
    <m/>
    <n v="154500"/>
    <n v="0"/>
    <n v="154500"/>
    <m/>
    <n v="170000"/>
    <m/>
  </r>
  <r>
    <x v="24"/>
    <x v="4"/>
    <x v="55"/>
    <m/>
    <n v="0"/>
    <n v="0"/>
    <n v="0"/>
    <m/>
    <n v="2273000"/>
    <m/>
  </r>
  <r>
    <x v="24"/>
    <x v="4"/>
    <x v="56"/>
    <s v="FVW168791"/>
    <n v="812000"/>
    <n v="12779000"/>
    <n v="-11967000"/>
    <s v="BNP 00077"/>
    <n v="-15929700"/>
    <m/>
  </r>
  <r>
    <x v="24"/>
    <x v="4"/>
    <x v="57"/>
    <m/>
    <n v="1971500"/>
    <n v="0"/>
    <n v="1971500"/>
    <m/>
    <n v="7604500"/>
    <m/>
  </r>
  <r>
    <x v="24"/>
    <x v="4"/>
    <x v="58"/>
    <m/>
    <n v="0"/>
    <n v="6500000"/>
    <n v="-6500000"/>
    <s v="BNP 00018"/>
    <n v="-2569000"/>
    <m/>
  </r>
  <r>
    <x v="24"/>
    <x v="4"/>
    <x v="60"/>
    <m/>
    <n v="0"/>
    <n v="0"/>
    <n v="0"/>
    <m/>
    <n v="0"/>
    <m/>
  </r>
  <r>
    <x v="24"/>
    <x v="4"/>
    <x v="61"/>
    <m/>
    <n v="0"/>
    <n v="0"/>
    <n v="0"/>
    <m/>
    <n v="-2000000"/>
    <m/>
  </r>
  <r>
    <x v="24"/>
    <x v="4"/>
    <x v="62"/>
    <m/>
    <n v="0"/>
    <n v="0"/>
    <n v="0"/>
    <m/>
    <n v="0"/>
    <m/>
  </r>
  <r>
    <x v="24"/>
    <x v="4"/>
    <x v="63"/>
    <m/>
    <n v="0"/>
    <n v="0"/>
    <n v="0"/>
    <m/>
    <n v="6674500"/>
    <m/>
  </r>
  <r>
    <x v="24"/>
    <x v="4"/>
    <x v="64"/>
    <m/>
    <n v="0"/>
    <n v="0"/>
    <n v="0"/>
    <m/>
    <n v="-2431500"/>
    <m/>
  </r>
  <r>
    <x v="24"/>
    <x v="4"/>
    <x v="59"/>
    <m/>
    <n v="0"/>
    <n v="2600000"/>
    <n v="-2600000"/>
    <s v="BNP 00061"/>
    <n v="-3015000"/>
    <s v="compte bloqué à cette date"/>
  </r>
  <r>
    <x v="24"/>
    <x v="4"/>
    <x v="65"/>
    <m/>
    <n v="0"/>
    <n v="0"/>
    <n v="0"/>
    <m/>
    <n v="-99000"/>
    <m/>
  </r>
  <r>
    <x v="24"/>
    <x v="4"/>
    <x v="66"/>
    <s v="FVW168759"/>
    <n v="232000"/>
    <n v="0"/>
    <n v="232000"/>
    <m/>
    <n v="1735500"/>
    <m/>
  </r>
  <r>
    <x v="24"/>
    <x v="4"/>
    <x v="67"/>
    <m/>
    <n v="0"/>
    <n v="0"/>
    <n v="0"/>
    <m/>
    <n v="9520000"/>
    <m/>
  </r>
  <r>
    <x v="25"/>
    <x v="4"/>
    <x v="0"/>
    <m/>
    <n v="0"/>
    <n v="0"/>
    <n v="0"/>
    <m/>
    <n v="-1490000"/>
    <m/>
  </r>
  <r>
    <x v="25"/>
    <x v="4"/>
    <x v="1"/>
    <m/>
    <n v="0"/>
    <n v="0"/>
    <n v="0"/>
    <m/>
    <n v="-1165000"/>
    <m/>
  </r>
  <r>
    <x v="25"/>
    <x v="4"/>
    <x v="2"/>
    <m/>
    <n v="0"/>
    <n v="0"/>
    <n v="0"/>
    <m/>
    <n v="1870000"/>
    <m/>
  </r>
  <r>
    <x v="25"/>
    <x v="4"/>
    <x v="3"/>
    <m/>
    <n v="889500"/>
    <n v="2090000"/>
    <n v="-1200500"/>
    <s v="SGBG 143915"/>
    <n v="-1895500"/>
    <m/>
  </r>
  <r>
    <x v="25"/>
    <x v="4"/>
    <x v="4"/>
    <m/>
    <n v="0"/>
    <n v="1040000"/>
    <n v="-1040000"/>
    <s v="SGBG 144286"/>
    <n v="-3780000"/>
    <m/>
  </r>
  <r>
    <x v="25"/>
    <x v="4"/>
    <x v="5"/>
    <s v="FVW168788 FVW168918"/>
    <n v="1280000"/>
    <n v="2440000"/>
    <n v="-1160000"/>
    <s v="SGBG 144286"/>
    <n v="-5890000"/>
    <m/>
  </r>
  <r>
    <x v="25"/>
    <x v="4"/>
    <x v="6"/>
    <m/>
    <n v="0"/>
    <n v="2840000"/>
    <n v="-2840000"/>
    <s v="SGBG 145502 SGBG 144286"/>
    <n v="-5190000"/>
    <m/>
  </r>
  <r>
    <x v="25"/>
    <x v="4"/>
    <x v="7"/>
    <s v="FVW168786"/>
    <n v="520000"/>
    <n v="11040000"/>
    <n v="-10520000"/>
    <s v="SGBG 144253"/>
    <n v="-24125169"/>
    <m/>
  </r>
  <r>
    <x v="25"/>
    <x v="4"/>
    <x v="8"/>
    <m/>
    <n v="1800000"/>
    <n v="1570000"/>
    <n v="230000"/>
    <s v="SGBG 144286"/>
    <n v="1790000"/>
    <s v="DIFF= CHEQUE 20,000 GNF"/>
  </r>
  <r>
    <x v="25"/>
    <x v="4"/>
    <x v="9"/>
    <s v="FVW168792"/>
    <n v="920000"/>
    <n v="1440000"/>
    <n v="-520000"/>
    <s v="SGBG 144286"/>
    <n v="-1730000"/>
    <m/>
  </r>
  <r>
    <x v="25"/>
    <x v="4"/>
    <x v="10"/>
    <m/>
    <n v="0"/>
    <n v="1720000"/>
    <n v="-1720000"/>
    <s v="SGBG 144286"/>
    <n v="-560000"/>
    <m/>
  </r>
  <r>
    <x v="25"/>
    <x v="4"/>
    <x v="11"/>
    <s v="FVW168796"/>
    <n v="400000"/>
    <n v="600000"/>
    <n v="-200000"/>
    <m/>
    <n v="2120000"/>
    <m/>
  </r>
  <r>
    <x v="25"/>
    <x v="4"/>
    <x v="12"/>
    <m/>
    <n v="0"/>
    <n v="0"/>
    <n v="0"/>
    <m/>
    <n v="-677500"/>
    <m/>
  </r>
  <r>
    <x v="25"/>
    <x v="4"/>
    <x v="13"/>
    <m/>
    <n v="602500"/>
    <n v="0"/>
    <n v="602500"/>
    <m/>
    <n v="-786500"/>
    <m/>
  </r>
  <r>
    <x v="25"/>
    <x v="4"/>
    <x v="14"/>
    <m/>
    <n v="343500"/>
    <n v="0"/>
    <n v="343500"/>
    <m/>
    <n v="-2027000"/>
    <m/>
  </r>
  <r>
    <x v="25"/>
    <x v="4"/>
    <x v="15"/>
    <m/>
    <n v="0"/>
    <n v="0"/>
    <n v="0"/>
    <m/>
    <n v="-6359000"/>
    <m/>
  </r>
  <r>
    <x v="25"/>
    <x v="4"/>
    <x v="16"/>
    <m/>
    <n v="232000"/>
    <n v="0"/>
    <n v="232000"/>
    <m/>
    <n v="279000"/>
    <m/>
  </r>
  <r>
    <x v="25"/>
    <x v="4"/>
    <x v="17"/>
    <m/>
    <n v="1044000"/>
    <n v="0"/>
    <n v="1044000"/>
    <m/>
    <n v="-318000"/>
    <m/>
  </r>
  <r>
    <x v="25"/>
    <x v="4"/>
    <x v="18"/>
    <s v="FVW168803"/>
    <n v="2063000"/>
    <n v="0"/>
    <n v="2063000"/>
    <m/>
    <n v="2845000"/>
    <m/>
  </r>
  <r>
    <x v="25"/>
    <x v="4"/>
    <x v="19"/>
    <s v="FVW168795"/>
    <n v="2975500"/>
    <n v="154500"/>
    <n v="2821000"/>
    <s v="SGBG 144816"/>
    <n v="2888000"/>
    <m/>
  </r>
  <r>
    <x v="25"/>
    <x v="4"/>
    <x v="20"/>
    <m/>
    <n v="0"/>
    <n v="0"/>
    <n v="0"/>
    <m/>
    <n v="4811500"/>
    <m/>
  </r>
  <r>
    <x v="25"/>
    <x v="4"/>
    <x v="21"/>
    <m/>
    <n v="0"/>
    <n v="5000000"/>
    <n v="-5000000"/>
    <s v="BNP 00009"/>
    <n v="-4207500"/>
    <m/>
  </r>
  <r>
    <x v="25"/>
    <x v="4"/>
    <x v="22"/>
    <m/>
    <n v="541500"/>
    <n v="0"/>
    <n v="541500"/>
    <m/>
    <n v="1201000"/>
    <m/>
  </r>
  <r>
    <x v="25"/>
    <x v="4"/>
    <x v="23"/>
    <m/>
    <n v="498000"/>
    <n v="0"/>
    <n v="498000"/>
    <m/>
    <n v="-1471000"/>
    <m/>
  </r>
  <r>
    <x v="25"/>
    <x v="4"/>
    <x v="24"/>
    <m/>
    <n v="0"/>
    <n v="0"/>
    <n v="0"/>
    <m/>
    <n v="2026500"/>
    <m/>
  </r>
  <r>
    <x v="25"/>
    <x v="4"/>
    <x v="25"/>
    <m/>
    <n v="962500"/>
    <n v="0"/>
    <n v="962500"/>
    <m/>
    <n v="23000"/>
    <m/>
  </r>
  <r>
    <x v="25"/>
    <x v="4"/>
    <x v="26"/>
    <m/>
    <n v="232000"/>
    <n v="0"/>
    <n v="232000"/>
    <m/>
    <n v="-1672500"/>
    <m/>
  </r>
  <r>
    <x v="25"/>
    <x v="4"/>
    <x v="27"/>
    <m/>
    <n v="0"/>
    <n v="0"/>
    <n v="0"/>
    <m/>
    <n v="1551000"/>
    <m/>
  </r>
  <r>
    <x v="25"/>
    <x v="4"/>
    <x v="28"/>
    <m/>
    <n v="0"/>
    <n v="0"/>
    <n v="0"/>
    <m/>
    <n v="681500"/>
    <m/>
  </r>
  <r>
    <x v="25"/>
    <x v="4"/>
    <x v="29"/>
    <m/>
    <n v="3117000"/>
    <n v="1350000"/>
    <n v="1767000"/>
    <s v="BNP 00074"/>
    <n v="-2406000"/>
    <m/>
  </r>
  <r>
    <x v="25"/>
    <x v="4"/>
    <x v="30"/>
    <m/>
    <n v="0"/>
    <n v="0"/>
    <n v="0"/>
    <m/>
    <n v="0"/>
    <m/>
  </r>
  <r>
    <x v="25"/>
    <x v="4"/>
    <x v="31"/>
    <m/>
    <n v="889500"/>
    <n v="0"/>
    <n v="889500"/>
    <m/>
    <n v="-2786500"/>
    <m/>
  </r>
  <r>
    <x v="25"/>
    <x v="4"/>
    <x v="32"/>
    <m/>
    <n v="0"/>
    <n v="0"/>
    <n v="0"/>
    <m/>
    <n v="1507000"/>
    <m/>
  </r>
  <r>
    <x v="25"/>
    <x v="4"/>
    <x v="33"/>
    <m/>
    <n v="0"/>
    <n v="0"/>
    <n v="0"/>
    <m/>
    <n v="1609500"/>
    <m/>
  </r>
  <r>
    <x v="25"/>
    <x v="4"/>
    <x v="34"/>
    <m/>
    <n v="0"/>
    <n v="6277000"/>
    <n v="-6277000"/>
    <s v="BNP 00054"/>
    <n v="-2536500"/>
    <m/>
  </r>
  <r>
    <x v="25"/>
    <x v="4"/>
    <x v="36"/>
    <m/>
    <n v="0"/>
    <n v="0"/>
    <n v="0"/>
    <m/>
    <n v="-12122500"/>
    <m/>
  </r>
  <r>
    <x v="25"/>
    <x v="4"/>
    <x v="35"/>
    <m/>
    <n v="0"/>
    <n v="0"/>
    <n v="0"/>
    <m/>
    <n v="965500"/>
    <m/>
  </r>
  <r>
    <x v="25"/>
    <x v="4"/>
    <x v="37"/>
    <m/>
    <n v="77500"/>
    <n v="0"/>
    <n v="77500"/>
    <m/>
    <n v="-712500"/>
    <m/>
  </r>
  <r>
    <x v="25"/>
    <x v="4"/>
    <x v="38"/>
    <m/>
    <n v="309500"/>
    <n v="0"/>
    <n v="309500"/>
    <m/>
    <n v="778000"/>
    <m/>
  </r>
  <r>
    <x v="25"/>
    <x v="4"/>
    <x v="39"/>
    <m/>
    <n v="0"/>
    <n v="0"/>
    <n v="0"/>
    <m/>
    <n v="-26500"/>
    <m/>
  </r>
  <r>
    <x v="25"/>
    <x v="4"/>
    <x v="40"/>
    <m/>
    <n v="0"/>
    <n v="0"/>
    <n v="0"/>
    <m/>
    <n v="-111500"/>
    <m/>
  </r>
  <r>
    <x v="25"/>
    <x v="4"/>
    <x v="41"/>
    <m/>
    <n v="0"/>
    <n v="0"/>
    <n v="0"/>
    <m/>
    <n v="-3447000"/>
    <m/>
  </r>
  <r>
    <x v="25"/>
    <x v="4"/>
    <x v="42"/>
    <m/>
    <n v="0"/>
    <n v="0"/>
    <n v="0"/>
    <m/>
    <n v="-5674000"/>
    <m/>
  </r>
  <r>
    <x v="25"/>
    <x v="4"/>
    <x v="43"/>
    <m/>
    <n v="0"/>
    <n v="0"/>
    <n v="0"/>
    <m/>
    <n v="-2185000"/>
    <m/>
  </r>
  <r>
    <x v="25"/>
    <x v="4"/>
    <x v="44"/>
    <m/>
    <n v="0"/>
    <n v="0"/>
    <n v="0"/>
    <m/>
    <n v="0"/>
    <m/>
  </r>
  <r>
    <x v="25"/>
    <x v="4"/>
    <x v="45"/>
    <m/>
    <n v="0"/>
    <n v="0"/>
    <n v="0"/>
    <m/>
    <n v="-2806000"/>
    <m/>
  </r>
  <r>
    <x v="25"/>
    <x v="4"/>
    <x v="46"/>
    <m/>
    <n v="0"/>
    <n v="480000"/>
    <n v="-480000"/>
    <s v="SGBG 143550"/>
    <n v="-160000"/>
    <m/>
  </r>
  <r>
    <x v="25"/>
    <x v="4"/>
    <x v="47"/>
    <m/>
    <n v="232000"/>
    <n v="1500000"/>
    <n v="-1268000"/>
    <s v="SGBG 144168"/>
    <n v="1664500"/>
    <m/>
  </r>
  <r>
    <x v="25"/>
    <x v="4"/>
    <x v="48"/>
    <s v="FVW168810"/>
    <n v="1159500"/>
    <n v="0"/>
    <n v="1159500"/>
    <m/>
    <n v="1242500"/>
    <m/>
  </r>
  <r>
    <x v="25"/>
    <x v="4"/>
    <x v="49"/>
    <m/>
    <n v="696000"/>
    <n v="3301500"/>
    <n v="-2605500"/>
    <s v="BNP 00058"/>
    <n v="-4456500"/>
    <m/>
  </r>
  <r>
    <x v="25"/>
    <x v="4"/>
    <x v="50"/>
    <m/>
    <n v="106500"/>
    <n v="0"/>
    <n v="106500"/>
    <m/>
    <n v="-689000"/>
    <m/>
  </r>
  <r>
    <x v="25"/>
    <x v="4"/>
    <x v="51"/>
    <s v="FVW168797"/>
    <n v="425000"/>
    <n v="0"/>
    <n v="425000"/>
    <m/>
    <n v="425000"/>
    <m/>
  </r>
  <r>
    <x v="25"/>
    <x v="4"/>
    <x v="52"/>
    <m/>
    <n v="0"/>
    <n v="0"/>
    <n v="0"/>
    <m/>
    <n v="0"/>
    <m/>
  </r>
  <r>
    <x v="25"/>
    <x v="4"/>
    <x v="53"/>
    <m/>
    <n v="0"/>
    <n v="0"/>
    <n v="0"/>
    <m/>
    <n v="-720000"/>
    <m/>
  </r>
  <r>
    <x v="25"/>
    <x v="4"/>
    <x v="54"/>
    <m/>
    <n v="0"/>
    <n v="2500000"/>
    <n v="-2500000"/>
    <s v="BNP 00015"/>
    <n v="-2330000"/>
    <m/>
  </r>
  <r>
    <x v="25"/>
    <x v="4"/>
    <x v="55"/>
    <m/>
    <n v="0"/>
    <n v="4720000"/>
    <n v="-4720000"/>
    <m/>
    <n v="-2447000"/>
    <m/>
  </r>
  <r>
    <x v="25"/>
    <x v="4"/>
    <x v="56"/>
    <m/>
    <n v="0"/>
    <n v="0"/>
    <n v="0"/>
    <m/>
    <n v="-15929700"/>
    <m/>
  </r>
  <r>
    <x v="25"/>
    <x v="4"/>
    <x v="57"/>
    <m/>
    <n v="0"/>
    <n v="12940000"/>
    <n v="-12940000"/>
    <s v="BNP 00076"/>
    <n v="-5335500"/>
    <m/>
  </r>
  <r>
    <x v="25"/>
    <x v="4"/>
    <x v="58"/>
    <m/>
    <n v="154500"/>
    <n v="0"/>
    <n v="154500"/>
    <m/>
    <n v="-2414500"/>
    <m/>
  </r>
  <r>
    <x v="25"/>
    <x v="4"/>
    <x v="60"/>
    <m/>
    <n v="17154000"/>
    <n v="17154000"/>
    <n v="0"/>
    <s v="Bordereau COFINA 334852/ ORDRE DE VIREMENT COFINA 001933"/>
    <n v="0"/>
    <m/>
  </r>
  <r>
    <x v="25"/>
    <x v="4"/>
    <x v="61"/>
    <m/>
    <n v="0"/>
    <n v="0"/>
    <n v="0"/>
    <m/>
    <n v="-2000000"/>
    <m/>
  </r>
  <r>
    <x v="25"/>
    <x v="4"/>
    <x v="62"/>
    <m/>
    <n v="0"/>
    <n v="0"/>
    <n v="0"/>
    <m/>
    <n v="0"/>
    <m/>
  </r>
  <r>
    <x v="25"/>
    <x v="4"/>
    <x v="63"/>
    <m/>
    <n v="0"/>
    <n v="5000000"/>
    <n v="-5000000"/>
    <s v="BNP 00013"/>
    <n v="1674500"/>
    <m/>
  </r>
  <r>
    <x v="25"/>
    <x v="4"/>
    <x v="64"/>
    <m/>
    <n v="889500"/>
    <n v="0"/>
    <n v="889500"/>
    <m/>
    <n v="-1542000"/>
    <m/>
  </r>
  <r>
    <x v="25"/>
    <x v="4"/>
    <x v="59"/>
    <m/>
    <n v="309500"/>
    <n v="0"/>
    <n v="309500"/>
    <m/>
    <n v="-2705500"/>
    <m/>
  </r>
  <r>
    <x v="25"/>
    <x v="4"/>
    <x v="65"/>
    <m/>
    <n v="0"/>
    <n v="0"/>
    <n v="0"/>
    <m/>
    <n v="-99000"/>
    <m/>
  </r>
  <r>
    <x v="25"/>
    <x v="4"/>
    <x v="66"/>
    <s v="FVW168794"/>
    <n v="266000"/>
    <n v="0"/>
    <n v="266000"/>
    <m/>
    <n v="2001500"/>
    <m/>
  </r>
  <r>
    <x v="25"/>
    <x v="4"/>
    <x v="67"/>
    <m/>
    <n v="7960000"/>
    <n v="0"/>
    <n v="7960000"/>
    <m/>
    <n v="17480000"/>
    <m/>
  </r>
  <r>
    <x v="26"/>
    <x v="4"/>
    <x v="0"/>
    <m/>
    <n v="657500"/>
    <n v="0"/>
    <n v="657500"/>
    <m/>
    <n v="-832500"/>
    <m/>
  </r>
  <r>
    <x v="26"/>
    <x v="4"/>
    <x v="1"/>
    <m/>
    <n v="0"/>
    <n v="0"/>
    <n v="0"/>
    <m/>
    <n v="-1165000"/>
    <m/>
  </r>
  <r>
    <x v="26"/>
    <x v="4"/>
    <x v="2"/>
    <m/>
    <n v="0"/>
    <n v="0"/>
    <n v="0"/>
    <m/>
    <n v="1870000"/>
    <m/>
  </r>
  <r>
    <x v="26"/>
    <x v="4"/>
    <x v="3"/>
    <m/>
    <n v="841000"/>
    <n v="0"/>
    <n v="841000"/>
    <m/>
    <n v="-1054500"/>
    <m/>
  </r>
  <r>
    <x v="26"/>
    <x v="4"/>
    <x v="4"/>
    <s v="FVW168826 FVW168917"/>
    <n v="2200000"/>
    <n v="0"/>
    <n v="2200000"/>
    <m/>
    <n v="-1580000"/>
    <m/>
  </r>
  <r>
    <x v="26"/>
    <x v="4"/>
    <x v="5"/>
    <s v="FVW168827 FVW168919"/>
    <n v="7660000"/>
    <n v="1260000"/>
    <n v="6400000"/>
    <s v="SGBG 145502"/>
    <n v="510000"/>
    <s v="DIFF= CHEQUE 20,000 GNF"/>
  </r>
  <r>
    <x v="26"/>
    <x v="4"/>
    <x v="6"/>
    <s v="FVW168828"/>
    <n v="4120000"/>
    <n v="0"/>
    <n v="4120000"/>
    <m/>
    <n v="-1070000"/>
    <m/>
  </r>
  <r>
    <x v="26"/>
    <x v="4"/>
    <x v="7"/>
    <s v="FVW168825 FVW168920"/>
    <n v="22490000"/>
    <n v="240000"/>
    <n v="22250000"/>
    <s v="SGBG 145502"/>
    <n v="-1875169"/>
    <m/>
  </r>
  <r>
    <x v="26"/>
    <x v="4"/>
    <x v="8"/>
    <m/>
    <n v="2135000"/>
    <n v="1800000"/>
    <n v="335000"/>
    <s v="SGBG 145502"/>
    <n v="2125000"/>
    <m/>
  </r>
  <r>
    <x v="26"/>
    <x v="4"/>
    <x v="9"/>
    <s v="FVW168830"/>
    <n v="5540000"/>
    <n v="860000"/>
    <n v="4680000"/>
    <s v="SGBG 145502"/>
    <n v="2950000"/>
    <m/>
  </r>
  <r>
    <x v="26"/>
    <x v="4"/>
    <x v="10"/>
    <s v="FVW168831"/>
    <n v="2680000"/>
    <n v="0"/>
    <n v="2680000"/>
    <m/>
    <n v="2120000"/>
    <m/>
  </r>
  <r>
    <x v="26"/>
    <x v="4"/>
    <x v="11"/>
    <s v="FVW168834"/>
    <n v="1920000"/>
    <n v="400000"/>
    <n v="1520000"/>
    <m/>
    <n v="3640000"/>
    <m/>
  </r>
  <r>
    <x v="26"/>
    <x v="4"/>
    <x v="12"/>
    <m/>
    <n v="575000"/>
    <n v="0"/>
    <n v="575000"/>
    <m/>
    <n v="-102500"/>
    <m/>
  </r>
  <r>
    <x v="26"/>
    <x v="4"/>
    <x v="13"/>
    <m/>
    <n v="1208000"/>
    <n v="0"/>
    <n v="1208000"/>
    <m/>
    <n v="421500"/>
    <m/>
  </r>
  <r>
    <x v="26"/>
    <x v="4"/>
    <x v="14"/>
    <m/>
    <n v="585500"/>
    <n v="0"/>
    <n v="585500"/>
    <m/>
    <n v="-1441500"/>
    <m/>
  </r>
  <r>
    <x v="26"/>
    <x v="4"/>
    <x v="15"/>
    <m/>
    <n v="0"/>
    <n v="0"/>
    <n v="0"/>
    <m/>
    <n v="-6359000"/>
    <m/>
  </r>
  <r>
    <x v="26"/>
    <x v="4"/>
    <x v="16"/>
    <m/>
    <n v="154500"/>
    <n v="0"/>
    <n v="154500"/>
    <m/>
    <n v="433500"/>
    <m/>
  </r>
  <r>
    <x v="26"/>
    <x v="4"/>
    <x v="17"/>
    <m/>
    <n v="1470000"/>
    <n v="0"/>
    <n v="1470000"/>
    <m/>
    <n v="1152000"/>
    <m/>
  </r>
  <r>
    <x v="26"/>
    <x v="4"/>
    <x v="18"/>
    <m/>
    <n v="2039000"/>
    <n v="3990000"/>
    <n v="-1951000"/>
    <s v="BNP 00062"/>
    <n v="894000"/>
    <m/>
  </r>
  <r>
    <x v="26"/>
    <x v="4"/>
    <x v="19"/>
    <s v="FVW168833"/>
    <n v="3130000"/>
    <n v="2975500"/>
    <n v="154500"/>
    <s v="SGBG 144816"/>
    <n v="3042500"/>
    <m/>
  </r>
  <r>
    <x v="26"/>
    <x v="4"/>
    <x v="20"/>
    <m/>
    <n v="0"/>
    <n v="0"/>
    <n v="0"/>
    <m/>
    <n v="4811500"/>
    <m/>
  </r>
  <r>
    <x v="26"/>
    <x v="4"/>
    <x v="21"/>
    <m/>
    <n v="2610500"/>
    <n v="0"/>
    <n v="2610500"/>
    <m/>
    <n v="-1597000"/>
    <m/>
  </r>
  <r>
    <x v="26"/>
    <x v="4"/>
    <x v="22"/>
    <m/>
    <n v="807500"/>
    <n v="1900000"/>
    <n v="-1092500"/>
    <s v="BNP 00012"/>
    <n v="108500"/>
    <m/>
  </r>
  <r>
    <x v="26"/>
    <x v="4"/>
    <x v="23"/>
    <m/>
    <n v="0"/>
    <n v="0"/>
    <n v="0"/>
    <m/>
    <n v="-1471000"/>
    <m/>
  </r>
  <r>
    <x v="26"/>
    <x v="4"/>
    <x v="24"/>
    <m/>
    <n v="0"/>
    <n v="4083000"/>
    <n v="-4083000"/>
    <s v="SGBG 144698"/>
    <n v="-2056500"/>
    <m/>
  </r>
  <r>
    <x v="26"/>
    <x v="4"/>
    <x v="25"/>
    <m/>
    <n v="1388000"/>
    <n v="0"/>
    <n v="1388000"/>
    <m/>
    <n v="1411000"/>
    <m/>
  </r>
  <r>
    <x v="26"/>
    <x v="4"/>
    <x v="26"/>
    <m/>
    <n v="0"/>
    <n v="0"/>
    <n v="0"/>
    <m/>
    <n v="-1672500"/>
    <m/>
  </r>
  <r>
    <x v="26"/>
    <x v="4"/>
    <x v="27"/>
    <m/>
    <n v="774500"/>
    <n v="0"/>
    <n v="774500"/>
    <m/>
    <n v="2325500"/>
    <m/>
  </r>
  <r>
    <x v="26"/>
    <x v="4"/>
    <x v="28"/>
    <m/>
    <n v="0"/>
    <n v="2085000"/>
    <n v="-2085000"/>
    <s v="ECOBANK N0° 2775059"/>
    <n v="-1403500"/>
    <m/>
  </r>
  <r>
    <x v="26"/>
    <x v="4"/>
    <x v="29"/>
    <m/>
    <n v="7681000"/>
    <n v="3200000"/>
    <n v="4481000"/>
    <s v="BNP 00063"/>
    <n v="2075000"/>
    <m/>
  </r>
  <r>
    <x v="26"/>
    <x v="4"/>
    <x v="30"/>
    <s v="FVW168337"/>
    <n v="560000"/>
    <n v="0"/>
    <n v="560000"/>
    <m/>
    <n v="560000"/>
    <m/>
  </r>
  <r>
    <x v="26"/>
    <x v="4"/>
    <x v="31"/>
    <m/>
    <n v="850500"/>
    <n v="0"/>
    <n v="850500"/>
    <m/>
    <n v="-1936000"/>
    <m/>
  </r>
  <r>
    <x v="26"/>
    <x v="4"/>
    <x v="32"/>
    <m/>
    <n v="0"/>
    <n v="0"/>
    <n v="0"/>
    <m/>
    <n v="1507000"/>
    <m/>
  </r>
  <r>
    <x v="26"/>
    <x v="4"/>
    <x v="33"/>
    <m/>
    <n v="0"/>
    <n v="0"/>
    <n v="0"/>
    <m/>
    <n v="1609500"/>
    <m/>
  </r>
  <r>
    <x v="26"/>
    <x v="4"/>
    <x v="34"/>
    <m/>
    <n v="2920500"/>
    <n v="0"/>
    <n v="2920500"/>
    <m/>
    <n v="384000"/>
    <m/>
  </r>
  <r>
    <x v="26"/>
    <x v="4"/>
    <x v="36"/>
    <m/>
    <n v="4553500"/>
    <n v="0"/>
    <n v="4553500"/>
    <m/>
    <n v="-7569000"/>
    <m/>
  </r>
  <r>
    <x v="26"/>
    <x v="4"/>
    <x v="35"/>
    <m/>
    <n v="0"/>
    <n v="0"/>
    <n v="0"/>
    <m/>
    <n v="965500"/>
    <m/>
  </r>
  <r>
    <x v="26"/>
    <x v="4"/>
    <x v="37"/>
    <m/>
    <n v="77500"/>
    <n v="2509000"/>
    <n v="-2431500"/>
    <s v="BNP 00034"/>
    <n v="-3144000"/>
    <m/>
  </r>
  <r>
    <x v="26"/>
    <x v="4"/>
    <x v="38"/>
    <m/>
    <n v="77500"/>
    <n v="1440000"/>
    <n v="-1362500"/>
    <s v="SGBG 144436"/>
    <n v="-584500"/>
    <m/>
  </r>
  <r>
    <x v="26"/>
    <x v="4"/>
    <x v="39"/>
    <m/>
    <n v="1922500"/>
    <n v="0"/>
    <n v="1922500"/>
    <m/>
    <n v="1896000"/>
    <m/>
  </r>
  <r>
    <x v="26"/>
    <x v="4"/>
    <x v="40"/>
    <m/>
    <n v="309000"/>
    <n v="0"/>
    <n v="309000"/>
    <m/>
    <n v="197500"/>
    <m/>
  </r>
  <r>
    <x v="26"/>
    <x v="4"/>
    <x v="41"/>
    <m/>
    <n v="1237000"/>
    <n v="0"/>
    <n v="1237000"/>
    <m/>
    <n v="-2210000"/>
    <m/>
  </r>
  <r>
    <x v="26"/>
    <x v="4"/>
    <x v="42"/>
    <m/>
    <n v="4483500"/>
    <n v="0"/>
    <n v="4483500"/>
    <m/>
    <n v="-1190500"/>
    <m/>
  </r>
  <r>
    <x v="26"/>
    <x v="4"/>
    <x v="43"/>
    <m/>
    <n v="77500"/>
    <n v="0"/>
    <n v="77500"/>
    <m/>
    <n v="-2107500"/>
    <m/>
  </r>
  <r>
    <x v="26"/>
    <x v="4"/>
    <x v="44"/>
    <m/>
    <n v="0"/>
    <n v="0"/>
    <n v="0"/>
    <m/>
    <n v="0"/>
    <m/>
  </r>
  <r>
    <x v="26"/>
    <x v="4"/>
    <x v="45"/>
    <m/>
    <n v="1586000"/>
    <n v="0"/>
    <n v="1586000"/>
    <m/>
    <n v="-1220000"/>
    <m/>
  </r>
  <r>
    <x v="26"/>
    <x v="4"/>
    <x v="46"/>
    <s v="FVW168836"/>
    <n v="400000"/>
    <n v="0"/>
    <n v="400000"/>
    <m/>
    <n v="240000"/>
    <m/>
  </r>
  <r>
    <x v="26"/>
    <x v="4"/>
    <x v="47"/>
    <m/>
    <n v="1387000"/>
    <n v="1500000"/>
    <n v="-113000"/>
    <s v="SGBG 144808"/>
    <n v="1551500"/>
    <m/>
  </r>
  <r>
    <x v="26"/>
    <x v="4"/>
    <x v="48"/>
    <s v="FVW168864"/>
    <n v="1614000"/>
    <n v="5208500"/>
    <n v="-3594500"/>
    <s v="SGBG 145143"/>
    <n v="-2352000"/>
    <m/>
  </r>
  <r>
    <x v="26"/>
    <x v="4"/>
    <x v="49"/>
    <m/>
    <n v="1034500"/>
    <n v="0"/>
    <n v="1034500"/>
    <m/>
    <n v="-3422000"/>
    <m/>
  </r>
  <r>
    <x v="26"/>
    <x v="4"/>
    <x v="50"/>
    <m/>
    <n v="1035000"/>
    <n v="1500000"/>
    <n v="-465000"/>
    <s v="SGBG 144813"/>
    <n v="-1154000"/>
    <m/>
  </r>
  <r>
    <x v="26"/>
    <x v="4"/>
    <x v="51"/>
    <s v="FVW168835"/>
    <n v="232500"/>
    <n v="0"/>
    <n v="232500"/>
    <m/>
    <n v="657500"/>
    <m/>
  </r>
  <r>
    <x v="26"/>
    <x v="4"/>
    <x v="52"/>
    <m/>
    <n v="0"/>
    <n v="0"/>
    <n v="0"/>
    <m/>
    <n v="0"/>
    <m/>
  </r>
  <r>
    <x v="26"/>
    <x v="4"/>
    <x v="53"/>
    <s v="FVW168823"/>
    <n v="3230000"/>
    <n v="0"/>
    <n v="3230000"/>
    <m/>
    <n v="2510000"/>
    <m/>
  </r>
  <r>
    <x v="26"/>
    <x v="4"/>
    <x v="54"/>
    <m/>
    <n v="464000"/>
    <n v="0"/>
    <n v="464000"/>
    <m/>
    <n v="-1866000"/>
    <m/>
  </r>
  <r>
    <x v="26"/>
    <x v="4"/>
    <x v="55"/>
    <m/>
    <n v="0"/>
    <n v="0"/>
    <n v="0"/>
    <m/>
    <n v="-2447000"/>
    <m/>
  </r>
  <r>
    <x v="26"/>
    <x v="4"/>
    <x v="56"/>
    <m/>
    <n v="5895500"/>
    <n v="0"/>
    <n v="5895500"/>
    <m/>
    <n v="-10034200"/>
    <m/>
  </r>
  <r>
    <x v="26"/>
    <x v="4"/>
    <x v="57"/>
    <m/>
    <n v="0"/>
    <n v="3000000"/>
    <n v="-3000000"/>
    <s v="BNP 00025"/>
    <n v="-8335500"/>
    <m/>
  </r>
  <r>
    <x v="26"/>
    <x v="4"/>
    <x v="58"/>
    <m/>
    <n v="232000"/>
    <n v="0"/>
    <n v="232000"/>
    <m/>
    <n v="-2182500"/>
    <m/>
  </r>
  <r>
    <x v="26"/>
    <x v="4"/>
    <x v="60"/>
    <m/>
    <n v="53368000"/>
    <n v="53368000"/>
    <n v="0"/>
    <s v="Bordereau COFINA 335745,Bordereau ECOBANK 2755062"/>
    <n v="0"/>
    <m/>
  </r>
  <r>
    <x v="26"/>
    <x v="4"/>
    <x v="61"/>
    <m/>
    <n v="0"/>
    <n v="0"/>
    <n v="0"/>
    <m/>
    <n v="-2000000"/>
    <m/>
  </r>
  <r>
    <x v="26"/>
    <x v="4"/>
    <x v="62"/>
    <m/>
    <n v="0"/>
    <n v="0"/>
    <n v="0"/>
    <m/>
    <n v="0"/>
    <m/>
  </r>
  <r>
    <x v="26"/>
    <x v="4"/>
    <x v="63"/>
    <m/>
    <n v="0"/>
    <n v="0"/>
    <n v="0"/>
    <m/>
    <n v="1674500"/>
    <m/>
  </r>
  <r>
    <x v="26"/>
    <x v="4"/>
    <x v="64"/>
    <m/>
    <n v="310000"/>
    <n v="0"/>
    <n v="310000"/>
    <m/>
    <n v="-1232000"/>
    <m/>
  </r>
  <r>
    <x v="26"/>
    <x v="4"/>
    <x v="59"/>
    <m/>
    <n v="464000"/>
    <n v="0"/>
    <n v="464000"/>
    <m/>
    <n v="-2241500"/>
    <m/>
  </r>
  <r>
    <x v="26"/>
    <x v="4"/>
    <x v="65"/>
    <m/>
    <n v="1029500"/>
    <n v="0"/>
    <n v="1029500"/>
    <m/>
    <n v="930500"/>
    <m/>
  </r>
  <r>
    <x v="26"/>
    <x v="4"/>
    <x v="66"/>
    <s v="FVW168832"/>
    <n v="1083000"/>
    <n v="0"/>
    <n v="1083000"/>
    <m/>
    <n v="3084500"/>
    <m/>
  </r>
  <r>
    <x v="26"/>
    <x v="4"/>
    <x v="67"/>
    <m/>
    <n v="0"/>
    <n v="0"/>
    <n v="0"/>
    <m/>
    <n v="17480000"/>
    <m/>
  </r>
  <r>
    <x v="27"/>
    <x v="4"/>
    <x v="0"/>
    <m/>
    <n v="77500"/>
    <n v="0"/>
    <n v="77500"/>
    <m/>
    <n v="-755000"/>
    <m/>
  </r>
  <r>
    <x v="27"/>
    <x v="4"/>
    <x v="1"/>
    <m/>
    <n v="0"/>
    <n v="0"/>
    <n v="0"/>
    <m/>
    <n v="-1165000"/>
    <m/>
  </r>
  <r>
    <x v="27"/>
    <x v="4"/>
    <x v="2"/>
    <m/>
    <n v="0"/>
    <n v="0"/>
    <n v="0"/>
    <m/>
    <n v="1870000"/>
    <m/>
  </r>
  <r>
    <x v="27"/>
    <x v="4"/>
    <x v="3"/>
    <m/>
    <n v="889000"/>
    <n v="0"/>
    <n v="889000"/>
    <m/>
    <n v="-165500"/>
    <m/>
  </r>
  <r>
    <x v="27"/>
    <x v="4"/>
    <x v="4"/>
    <s v="FW168876"/>
    <n v="3670000"/>
    <n v="2200000"/>
    <n v="1470000"/>
    <s v="SGBG 145552"/>
    <n v="-110000"/>
    <m/>
  </r>
  <r>
    <x v="27"/>
    <x v="4"/>
    <x v="5"/>
    <s v="FVW168925"/>
    <n v="8700000"/>
    <n v="7800000"/>
    <n v="900000"/>
    <s v="SGBG 145502"/>
    <n v="1410000"/>
    <s v="DIFF= PRIX DECODEUR"/>
  </r>
  <r>
    <x v="27"/>
    <x v="4"/>
    <x v="6"/>
    <s v="FVW168878"/>
    <n v="3440000"/>
    <n v="4120000"/>
    <n v="-680000"/>
    <s v="SGBG 145502 SGBG 144286"/>
    <n v="-1750000"/>
    <m/>
  </r>
  <r>
    <x v="27"/>
    <x v="4"/>
    <x v="7"/>
    <s v="FVW168875"/>
    <n v="16760000"/>
    <n v="22430000"/>
    <n v="-5670000"/>
    <s v="SGBG 145502"/>
    <n v="-7545169"/>
    <m/>
  </r>
  <r>
    <x v="27"/>
    <x v="4"/>
    <x v="8"/>
    <m/>
    <n v="3000000"/>
    <n v="2135000"/>
    <n v="865000"/>
    <s v="SGBG 145502"/>
    <n v="2990000"/>
    <m/>
  </r>
  <r>
    <x v="27"/>
    <x v="4"/>
    <x v="9"/>
    <s v="FVW168880"/>
    <n v="5060000"/>
    <n v="5540000"/>
    <n v="-480000"/>
    <s v="SGBG 145502"/>
    <n v="2470000"/>
    <m/>
  </r>
  <r>
    <x v="27"/>
    <x v="4"/>
    <x v="10"/>
    <s v="FVW168881"/>
    <n v="1840000"/>
    <n v="2680000"/>
    <n v="-840000"/>
    <s v="SGBG 145502"/>
    <n v="1280000"/>
    <m/>
  </r>
  <r>
    <x v="27"/>
    <x v="4"/>
    <x v="11"/>
    <s v="FVW168884"/>
    <n v="2040000"/>
    <n v="1920000"/>
    <n v="120000"/>
    <m/>
    <n v="3760000"/>
    <m/>
  </r>
  <r>
    <x v="27"/>
    <x v="4"/>
    <x v="12"/>
    <m/>
    <n v="541000"/>
    <n v="0"/>
    <n v="541000"/>
    <m/>
    <n v="438500"/>
    <m/>
  </r>
  <r>
    <x v="27"/>
    <x v="4"/>
    <x v="13"/>
    <m/>
    <n v="309000"/>
    <n v="0"/>
    <n v="309000"/>
    <m/>
    <n v="730500"/>
    <m/>
  </r>
  <r>
    <x v="27"/>
    <x v="4"/>
    <x v="14"/>
    <m/>
    <n v="266000"/>
    <n v="0"/>
    <n v="266000"/>
    <m/>
    <n v="-1175500"/>
    <m/>
  </r>
  <r>
    <x v="27"/>
    <x v="4"/>
    <x v="15"/>
    <m/>
    <n v="0"/>
    <n v="0"/>
    <n v="0"/>
    <m/>
    <n v="-6359000"/>
    <m/>
  </r>
  <r>
    <x v="27"/>
    <x v="4"/>
    <x v="16"/>
    <m/>
    <n v="77500"/>
    <n v="0"/>
    <n v="77500"/>
    <m/>
    <n v="511000"/>
    <m/>
  </r>
  <r>
    <x v="27"/>
    <x v="4"/>
    <x v="17"/>
    <m/>
    <n v="1348500"/>
    <n v="0"/>
    <n v="1348500"/>
    <m/>
    <n v="2500500"/>
    <m/>
  </r>
  <r>
    <x v="27"/>
    <x v="4"/>
    <x v="18"/>
    <m/>
    <n v="0"/>
    <n v="0"/>
    <n v="0"/>
    <m/>
    <n v="894000"/>
    <m/>
  </r>
  <r>
    <x v="27"/>
    <x v="4"/>
    <x v="19"/>
    <s v="FVW168883"/>
    <n v="3595000"/>
    <n v="3130000"/>
    <n v="465000"/>
    <s v="SGBG 145359"/>
    <n v="3507500"/>
    <m/>
  </r>
  <r>
    <x v="27"/>
    <x v="4"/>
    <x v="20"/>
    <m/>
    <n v="0"/>
    <n v="0"/>
    <n v="0"/>
    <m/>
    <n v="4811500"/>
    <m/>
  </r>
  <r>
    <x v="27"/>
    <x v="4"/>
    <x v="21"/>
    <m/>
    <n v="542000"/>
    <n v="0"/>
    <n v="542000"/>
    <m/>
    <n v="-1055000"/>
    <m/>
  </r>
  <r>
    <x v="27"/>
    <x v="4"/>
    <x v="22"/>
    <m/>
    <n v="0"/>
    <n v="0"/>
    <n v="0"/>
    <m/>
    <n v="108500"/>
    <m/>
  </r>
  <r>
    <x v="27"/>
    <x v="4"/>
    <x v="23"/>
    <m/>
    <n v="343500"/>
    <n v="0"/>
    <n v="343500"/>
    <m/>
    <n v="-1127500"/>
    <m/>
  </r>
  <r>
    <x v="27"/>
    <x v="4"/>
    <x v="24"/>
    <m/>
    <n v="0"/>
    <n v="0"/>
    <n v="0"/>
    <m/>
    <n v="-2056500"/>
    <m/>
  </r>
  <r>
    <x v="27"/>
    <x v="4"/>
    <x v="25"/>
    <m/>
    <n v="1315000"/>
    <n v="0"/>
    <n v="1315000"/>
    <m/>
    <n v="2726000"/>
    <m/>
  </r>
  <r>
    <x v="27"/>
    <x v="4"/>
    <x v="26"/>
    <m/>
    <n v="580000"/>
    <n v="0"/>
    <n v="580000"/>
    <m/>
    <n v="-1092500"/>
    <m/>
  </r>
  <r>
    <x v="27"/>
    <x v="4"/>
    <x v="27"/>
    <m/>
    <n v="0"/>
    <n v="0"/>
    <n v="0"/>
    <m/>
    <n v="2325500"/>
    <m/>
  </r>
  <r>
    <x v="27"/>
    <x v="4"/>
    <x v="28"/>
    <m/>
    <n v="0"/>
    <n v="0"/>
    <n v="0"/>
    <m/>
    <n v="-1403500"/>
    <m/>
  </r>
  <r>
    <x v="27"/>
    <x v="4"/>
    <x v="29"/>
    <m/>
    <n v="3319500"/>
    <n v="7681000"/>
    <n v="-4361500"/>
    <s v="BNP 00110"/>
    <n v="-2286500"/>
    <m/>
  </r>
  <r>
    <x v="27"/>
    <x v="4"/>
    <x v="30"/>
    <m/>
    <n v="0"/>
    <n v="0"/>
    <n v="0"/>
    <m/>
    <n v="560000"/>
    <m/>
  </r>
  <r>
    <x v="27"/>
    <x v="4"/>
    <x v="31"/>
    <m/>
    <n v="0"/>
    <n v="0"/>
    <n v="0"/>
    <m/>
    <n v="-1936000"/>
    <m/>
  </r>
  <r>
    <x v="27"/>
    <x v="4"/>
    <x v="32"/>
    <m/>
    <n v="0"/>
    <n v="0"/>
    <n v="0"/>
    <m/>
    <n v="1507000"/>
    <m/>
  </r>
  <r>
    <x v="27"/>
    <x v="4"/>
    <x v="33"/>
    <m/>
    <n v="0"/>
    <n v="0"/>
    <n v="0"/>
    <m/>
    <n v="1609500"/>
    <m/>
  </r>
  <r>
    <x v="27"/>
    <x v="4"/>
    <x v="34"/>
    <m/>
    <n v="1368000"/>
    <n v="0"/>
    <n v="1368000"/>
    <m/>
    <n v="1752000"/>
    <m/>
  </r>
  <r>
    <x v="27"/>
    <x v="4"/>
    <x v="36"/>
    <m/>
    <n v="2241500"/>
    <n v="0"/>
    <n v="2241500"/>
    <m/>
    <n v="-5327500"/>
    <m/>
  </r>
  <r>
    <x v="27"/>
    <x v="4"/>
    <x v="35"/>
    <m/>
    <n v="0"/>
    <n v="0"/>
    <n v="0"/>
    <m/>
    <n v="965500"/>
    <m/>
  </r>
  <r>
    <x v="27"/>
    <x v="4"/>
    <x v="37"/>
    <m/>
    <n v="0"/>
    <n v="0"/>
    <n v="0"/>
    <m/>
    <n v="-3144000"/>
    <m/>
  </r>
  <r>
    <x v="27"/>
    <x v="4"/>
    <x v="38"/>
    <m/>
    <n v="541500"/>
    <n v="0"/>
    <n v="541500"/>
    <m/>
    <n v="-43000"/>
    <m/>
  </r>
  <r>
    <x v="27"/>
    <x v="4"/>
    <x v="39"/>
    <m/>
    <n v="463500"/>
    <n v="1450000"/>
    <n v="-986500"/>
    <s v="SGBG 145055"/>
    <n v="909500"/>
    <m/>
  </r>
  <r>
    <x v="27"/>
    <x v="4"/>
    <x v="40"/>
    <m/>
    <n v="386500"/>
    <n v="0"/>
    <n v="386500"/>
    <m/>
    <n v="584000"/>
    <m/>
  </r>
  <r>
    <x v="27"/>
    <x v="4"/>
    <x v="41"/>
    <m/>
    <n v="502500"/>
    <n v="0"/>
    <n v="502500"/>
    <m/>
    <n v="-1707500"/>
    <m/>
  </r>
  <r>
    <x v="27"/>
    <x v="4"/>
    <x v="42"/>
    <m/>
    <n v="1304500"/>
    <n v="0"/>
    <n v="1304500"/>
    <m/>
    <n v="114000"/>
    <m/>
  </r>
  <r>
    <x v="27"/>
    <x v="4"/>
    <x v="43"/>
    <m/>
    <n v="77500"/>
    <n v="0"/>
    <n v="77500"/>
    <m/>
    <n v="-2030000"/>
    <m/>
  </r>
  <r>
    <x v="27"/>
    <x v="4"/>
    <x v="44"/>
    <m/>
    <n v="0"/>
    <n v="0"/>
    <n v="0"/>
    <m/>
    <n v="0"/>
    <m/>
  </r>
  <r>
    <x v="27"/>
    <x v="4"/>
    <x v="45"/>
    <m/>
    <n v="77500"/>
    <n v="0"/>
    <n v="77500"/>
    <m/>
    <n v="-1142500"/>
    <m/>
  </r>
  <r>
    <x v="27"/>
    <x v="4"/>
    <x v="46"/>
    <s v="FVW168886"/>
    <n v="880000"/>
    <m/>
    <n v="880000"/>
    <m/>
    <n v="1120000"/>
    <m/>
  </r>
  <r>
    <x v="27"/>
    <x v="4"/>
    <x v="47"/>
    <m/>
    <n v="266000"/>
    <n v="0"/>
    <n v="266000"/>
    <m/>
    <n v="1817500"/>
    <m/>
  </r>
  <r>
    <x v="27"/>
    <x v="4"/>
    <x v="48"/>
    <m/>
    <n v="1005000"/>
    <n v="0"/>
    <n v="1005000"/>
    <m/>
    <n v="-1347000"/>
    <m/>
  </r>
  <r>
    <x v="27"/>
    <x v="4"/>
    <x v="49"/>
    <m/>
    <n v="1290500"/>
    <n v="0"/>
    <n v="1290500"/>
    <m/>
    <n v="-2131500"/>
    <m/>
  </r>
  <r>
    <x v="27"/>
    <x v="4"/>
    <x v="50"/>
    <m/>
    <n v="575500"/>
    <n v="0"/>
    <n v="575500"/>
    <m/>
    <n v="-578500"/>
    <m/>
  </r>
  <r>
    <x v="27"/>
    <x v="4"/>
    <x v="51"/>
    <s v="FVW168885"/>
    <n v="270500"/>
    <n v="0"/>
    <n v="270500"/>
    <m/>
    <n v="928000"/>
    <m/>
  </r>
  <r>
    <x v="27"/>
    <x v="4"/>
    <x v="52"/>
    <m/>
    <n v="0"/>
    <n v="0"/>
    <n v="0"/>
    <m/>
    <n v="0"/>
    <m/>
  </r>
  <r>
    <x v="27"/>
    <x v="4"/>
    <x v="53"/>
    <s v="FVW168874"/>
    <n v="1880000"/>
    <n v="0"/>
    <n v="1880000"/>
    <m/>
    <n v="4390000"/>
    <m/>
  </r>
  <r>
    <x v="27"/>
    <x v="4"/>
    <x v="54"/>
    <m/>
    <n v="0"/>
    <n v="0"/>
    <n v="0"/>
    <m/>
    <n v="-1866000"/>
    <m/>
  </r>
  <r>
    <x v="27"/>
    <x v="4"/>
    <x v="55"/>
    <m/>
    <n v="1314000"/>
    <n v="0"/>
    <n v="1314000"/>
    <m/>
    <n v="-1133000"/>
    <m/>
  </r>
  <r>
    <x v="27"/>
    <x v="4"/>
    <x v="56"/>
    <m/>
    <n v="4328500"/>
    <n v="6681000"/>
    <n v="-2352500"/>
    <s v="BNP 00041"/>
    <n v="-12386700"/>
    <m/>
  </r>
  <r>
    <x v="27"/>
    <x v="4"/>
    <x v="57"/>
    <m/>
    <n v="0"/>
    <n v="0"/>
    <n v="0"/>
    <m/>
    <n v="-8335500"/>
    <m/>
  </r>
  <r>
    <x v="27"/>
    <x v="4"/>
    <x v="58"/>
    <m/>
    <n v="77500"/>
    <n v="0"/>
    <n v="77500"/>
    <m/>
    <n v="-2105000"/>
    <m/>
  </r>
  <r>
    <x v="27"/>
    <x v="4"/>
    <x v="60"/>
    <m/>
    <n v="8577000"/>
    <n v="8577000"/>
    <n v="0"/>
    <s v="Bordereau COFINA 336362"/>
    <n v="0"/>
    <m/>
  </r>
  <r>
    <x v="27"/>
    <x v="4"/>
    <x v="61"/>
    <m/>
    <n v="0"/>
    <n v="0"/>
    <n v="0"/>
    <m/>
    <n v="-2000000"/>
    <m/>
  </r>
  <r>
    <x v="27"/>
    <x v="4"/>
    <x v="62"/>
    <m/>
    <n v="0"/>
    <n v="1000000"/>
    <n v="-1000000"/>
    <m/>
    <n v="-1000000"/>
    <m/>
  </r>
  <r>
    <x v="27"/>
    <x v="4"/>
    <x v="63"/>
    <m/>
    <n v="0"/>
    <n v="0"/>
    <n v="0"/>
    <m/>
    <n v="1674500"/>
    <m/>
  </r>
  <r>
    <x v="27"/>
    <x v="4"/>
    <x v="64"/>
    <m/>
    <n v="464000"/>
    <n v="0"/>
    <n v="464000"/>
    <m/>
    <n v="-768000"/>
    <m/>
  </r>
  <r>
    <x v="27"/>
    <x v="4"/>
    <x v="59"/>
    <m/>
    <n v="647500"/>
    <n v="0"/>
    <n v="647500"/>
    <m/>
    <n v="-1594000"/>
    <m/>
  </r>
  <r>
    <x v="27"/>
    <x v="4"/>
    <x v="65"/>
    <m/>
    <n v="0"/>
    <n v="2202000"/>
    <n v="-2202000"/>
    <s v="SGBG 145337"/>
    <n v="-1271500"/>
    <m/>
  </r>
  <r>
    <x v="27"/>
    <x v="4"/>
    <x v="66"/>
    <s v="FVW168882"/>
    <n v="851500"/>
    <n v="0"/>
    <n v="851500"/>
    <m/>
    <n v="3936000"/>
    <m/>
  </r>
  <r>
    <x v="27"/>
    <x v="4"/>
    <x v="67"/>
    <m/>
    <n v="560000"/>
    <n v="0"/>
    <n v="560000"/>
    <m/>
    <n v="18040000"/>
    <m/>
  </r>
  <r>
    <x v="28"/>
    <x v="4"/>
    <x v="0"/>
    <m/>
    <n v="154500"/>
    <n v="0"/>
    <n v="154500"/>
    <m/>
    <n v="-600500"/>
    <m/>
  </r>
  <r>
    <x v="28"/>
    <x v="4"/>
    <x v="1"/>
    <m/>
    <n v="0"/>
    <n v="0"/>
    <n v="0"/>
    <m/>
    <n v="-1165000"/>
    <m/>
  </r>
  <r>
    <x v="28"/>
    <x v="4"/>
    <x v="2"/>
    <s v="FVW168988"/>
    <n v="338500"/>
    <n v="0"/>
    <n v="338500"/>
    <m/>
    <n v="2208500"/>
    <m/>
  </r>
  <r>
    <x v="28"/>
    <x v="4"/>
    <x v="3"/>
    <m/>
    <n v="802000"/>
    <n v="0"/>
    <n v="802000"/>
    <m/>
    <n v="636500"/>
    <m/>
  </r>
  <r>
    <x v="28"/>
    <x v="4"/>
    <x v="4"/>
    <s v="FW168923"/>
    <n v="2470000"/>
    <n v="3670000"/>
    <n v="-1200000"/>
    <s v="SGBG 146569"/>
    <n v="-1310000"/>
    <m/>
  </r>
  <r>
    <x v="28"/>
    <x v="4"/>
    <x v="5"/>
    <m/>
    <n v="12320000"/>
    <n v="4880000"/>
    <n v="7440000"/>
    <s v="SGBG 146569"/>
    <n v="8850000"/>
    <s v="DIFF= PRIX DECODEUR/FVW168877"/>
  </r>
  <r>
    <x v="28"/>
    <x v="4"/>
    <x v="6"/>
    <s v="FVW168932"/>
    <n v="4680000"/>
    <n v="3440000"/>
    <n v="1240000"/>
    <s v="SGBG 146569"/>
    <n v="-510000"/>
    <m/>
  </r>
  <r>
    <x v="28"/>
    <x v="4"/>
    <x v="7"/>
    <s v="FVW168922"/>
    <n v="25985000"/>
    <n v="16760000"/>
    <n v="9225000"/>
    <s v="SGBG 146569"/>
    <n v="1679831"/>
    <m/>
  </r>
  <r>
    <x v="28"/>
    <x v="4"/>
    <x v="8"/>
    <m/>
    <n v="2200000"/>
    <n v="3000000"/>
    <n v="-800000"/>
    <s v="SGBG 146569"/>
    <n v="2190000"/>
    <m/>
  </r>
  <r>
    <x v="28"/>
    <x v="4"/>
    <x v="9"/>
    <s v="FVW168937"/>
    <n v="5200000"/>
    <n v="5060000"/>
    <n v="140000"/>
    <s v="SGBG 146569"/>
    <n v="2610000"/>
    <m/>
  </r>
  <r>
    <x v="28"/>
    <x v="4"/>
    <x v="10"/>
    <s v="FVW168939"/>
    <n v="3320000"/>
    <n v="1840000"/>
    <n v="1480000"/>
    <s v="SGBG 146569"/>
    <n v="2760000"/>
    <m/>
  </r>
  <r>
    <x v="28"/>
    <x v="4"/>
    <x v="11"/>
    <s v="FVW168951"/>
    <n v="1640000"/>
    <n v="2040000"/>
    <n v="-400000"/>
    <m/>
    <n v="3360000"/>
    <m/>
  </r>
  <r>
    <x v="28"/>
    <x v="4"/>
    <x v="12"/>
    <m/>
    <n v="425000"/>
    <n v="0"/>
    <n v="425000"/>
    <m/>
    <n v="863500"/>
    <m/>
  </r>
  <r>
    <x v="28"/>
    <x v="4"/>
    <x v="13"/>
    <m/>
    <n v="2400000"/>
    <n v="0"/>
    <n v="2400000"/>
    <m/>
    <n v="3130500"/>
    <m/>
  </r>
  <r>
    <x v="28"/>
    <x v="4"/>
    <x v="14"/>
    <m/>
    <n v="266000"/>
    <n v="0"/>
    <n v="266000"/>
    <m/>
    <n v="-909500"/>
    <m/>
  </r>
  <r>
    <x v="28"/>
    <x v="4"/>
    <x v="15"/>
    <m/>
    <n v="0"/>
    <n v="0"/>
    <n v="0"/>
    <m/>
    <n v="-6359000"/>
    <m/>
  </r>
  <r>
    <x v="28"/>
    <x v="4"/>
    <x v="16"/>
    <m/>
    <n v="425000"/>
    <n v="0"/>
    <n v="425000"/>
    <m/>
    <n v="936000"/>
    <m/>
  </r>
  <r>
    <x v="28"/>
    <x v="4"/>
    <x v="17"/>
    <m/>
    <n v="2783500"/>
    <n v="4920000"/>
    <n v="-2136500"/>
    <s v="BNP 00015"/>
    <n v="364000"/>
    <m/>
  </r>
  <r>
    <x v="28"/>
    <x v="4"/>
    <x v="18"/>
    <m/>
    <n v="0"/>
    <n v="0"/>
    <n v="0"/>
    <m/>
    <n v="894000"/>
    <m/>
  </r>
  <r>
    <x v="28"/>
    <x v="4"/>
    <x v="19"/>
    <s v="FVW168944"/>
    <n v="5340500"/>
    <n v="0"/>
    <n v="5340500"/>
    <m/>
    <n v="8848000"/>
    <m/>
  </r>
  <r>
    <x v="28"/>
    <x v="4"/>
    <x v="20"/>
    <m/>
    <n v="0"/>
    <n v="0"/>
    <n v="0"/>
    <m/>
    <n v="4811500"/>
    <m/>
  </r>
  <r>
    <x v="28"/>
    <x v="4"/>
    <x v="21"/>
    <m/>
    <n v="734500"/>
    <n v="0"/>
    <n v="734500"/>
    <m/>
    <n v="-320500"/>
    <m/>
  </r>
  <r>
    <x v="28"/>
    <x v="4"/>
    <x v="22"/>
    <m/>
    <n v="232000"/>
    <n v="0"/>
    <n v="232000"/>
    <m/>
    <n v="340500"/>
    <m/>
  </r>
  <r>
    <x v="28"/>
    <x v="4"/>
    <x v="23"/>
    <m/>
    <n v="647500"/>
    <n v="0"/>
    <n v="647500"/>
    <m/>
    <n v="-480000"/>
    <m/>
  </r>
  <r>
    <x v="28"/>
    <x v="4"/>
    <x v="24"/>
    <m/>
    <n v="77500"/>
    <n v="0"/>
    <n v="77500"/>
    <m/>
    <n v="-1979000"/>
    <m/>
  </r>
  <r>
    <x v="28"/>
    <x v="4"/>
    <x v="25"/>
    <m/>
    <n v="2262500"/>
    <n v="4202000"/>
    <n v="-1939500"/>
    <s v="BNP 00026"/>
    <n v="786500"/>
    <m/>
  </r>
  <r>
    <x v="28"/>
    <x v="4"/>
    <x v="26"/>
    <m/>
    <n v="502500"/>
    <n v="0"/>
    <n v="502500"/>
    <m/>
    <n v="-590000"/>
    <m/>
  </r>
  <r>
    <x v="28"/>
    <x v="4"/>
    <x v="27"/>
    <m/>
    <n v="232000"/>
    <n v="0"/>
    <n v="232000"/>
    <m/>
    <n v="2557500"/>
    <m/>
  </r>
  <r>
    <x v="28"/>
    <x v="4"/>
    <x v="28"/>
    <m/>
    <n v="0"/>
    <n v="0"/>
    <n v="0"/>
    <m/>
    <n v="-1403500"/>
    <m/>
  </r>
  <r>
    <x v="28"/>
    <x v="4"/>
    <x v="29"/>
    <m/>
    <n v="10171000"/>
    <n v="3320000"/>
    <n v="6851000"/>
    <s v="BNP 00163"/>
    <n v="4564500"/>
    <m/>
  </r>
  <r>
    <x v="28"/>
    <x v="4"/>
    <x v="30"/>
    <s v="FVW168957"/>
    <n v="280000"/>
    <n v="0"/>
    <n v="280000"/>
    <m/>
    <n v="840000"/>
    <m/>
  </r>
  <r>
    <x v="28"/>
    <x v="4"/>
    <x v="31"/>
    <m/>
    <n v="1198500"/>
    <n v="0"/>
    <n v="1198500"/>
    <m/>
    <n v="-737500"/>
    <m/>
  </r>
  <r>
    <x v="28"/>
    <x v="4"/>
    <x v="32"/>
    <m/>
    <n v="0"/>
    <n v="0"/>
    <n v="0"/>
    <m/>
    <n v="1507000"/>
    <m/>
  </r>
  <r>
    <x v="28"/>
    <x v="4"/>
    <x v="33"/>
    <s v="FVW168948"/>
    <n v="266000"/>
    <n v="0"/>
    <n v="266000"/>
    <m/>
    <n v="1875500"/>
    <m/>
  </r>
  <r>
    <x v="28"/>
    <x v="4"/>
    <x v="34"/>
    <m/>
    <n v="734500"/>
    <n v="0"/>
    <n v="734500"/>
    <m/>
    <n v="2486500"/>
    <m/>
  </r>
  <r>
    <x v="28"/>
    <x v="4"/>
    <x v="36"/>
    <m/>
    <n v="1933000"/>
    <n v="6759500"/>
    <n v="-4826500"/>
    <m/>
    <n v="-10154000"/>
    <m/>
  </r>
  <r>
    <x v="28"/>
    <x v="4"/>
    <x v="35"/>
    <m/>
    <n v="0"/>
    <n v="0"/>
    <n v="0"/>
    <m/>
    <n v="965500"/>
    <m/>
  </r>
  <r>
    <x v="28"/>
    <x v="4"/>
    <x v="37"/>
    <m/>
    <n v="232000"/>
    <n v="0"/>
    <n v="232000"/>
    <m/>
    <n v="-2912000"/>
    <m/>
  </r>
  <r>
    <x v="28"/>
    <x v="4"/>
    <x v="38"/>
    <m/>
    <n v="1043500"/>
    <n v="0"/>
    <n v="1043500"/>
    <m/>
    <n v="1000500"/>
    <m/>
  </r>
  <r>
    <x v="28"/>
    <x v="4"/>
    <x v="39"/>
    <m/>
    <n v="309500"/>
    <n v="0"/>
    <n v="309500"/>
    <m/>
    <n v="1219000"/>
    <m/>
  </r>
  <r>
    <x v="28"/>
    <x v="4"/>
    <x v="40"/>
    <m/>
    <n v="0"/>
    <n v="0"/>
    <n v="0"/>
    <m/>
    <n v="584000"/>
    <m/>
  </r>
  <r>
    <x v="28"/>
    <x v="4"/>
    <x v="41"/>
    <m/>
    <n v="1315000"/>
    <n v="1415000"/>
    <n v="-100000"/>
    <s v="BNP 00018"/>
    <n v="-1807500"/>
    <m/>
  </r>
  <r>
    <x v="28"/>
    <x v="4"/>
    <x v="42"/>
    <m/>
    <n v="0"/>
    <n v="0"/>
    <n v="0"/>
    <m/>
    <n v="114000"/>
    <m/>
  </r>
  <r>
    <x v="28"/>
    <x v="4"/>
    <x v="43"/>
    <m/>
    <n v="0"/>
    <n v="0"/>
    <n v="0"/>
    <m/>
    <n v="-2030000"/>
    <m/>
  </r>
  <r>
    <x v="28"/>
    <x v="4"/>
    <x v="44"/>
    <m/>
    <n v="0"/>
    <n v="0"/>
    <n v="0"/>
    <m/>
    <n v="0"/>
    <m/>
  </r>
  <r>
    <x v="28"/>
    <x v="4"/>
    <x v="45"/>
    <m/>
    <n v="850000"/>
    <n v="5000000"/>
    <n v="-4150000"/>
    <s v="BNP 00091"/>
    <n v="-5292500"/>
    <m/>
  </r>
  <r>
    <x v="28"/>
    <x v="4"/>
    <x v="46"/>
    <s v="FVW168955"/>
    <n v="360000"/>
    <m/>
    <n v="360000"/>
    <m/>
    <n v="1480000"/>
    <m/>
  </r>
  <r>
    <x v="28"/>
    <x v="4"/>
    <x v="47"/>
    <m/>
    <n v="502500"/>
    <n v="0"/>
    <n v="502500"/>
    <m/>
    <n v="2320000"/>
    <m/>
  </r>
  <r>
    <x v="28"/>
    <x v="4"/>
    <x v="48"/>
    <m/>
    <n v="2619000"/>
    <n v="0"/>
    <n v="2619000"/>
    <m/>
    <n v="1272000"/>
    <m/>
  </r>
  <r>
    <x v="28"/>
    <x v="4"/>
    <x v="49"/>
    <m/>
    <n v="768500"/>
    <n v="0"/>
    <n v="768500"/>
    <m/>
    <n v="-1363000"/>
    <m/>
  </r>
  <r>
    <x v="28"/>
    <x v="4"/>
    <x v="50"/>
    <m/>
    <n v="1198000"/>
    <n v="0"/>
    <n v="1198000"/>
    <m/>
    <n v="619500"/>
    <m/>
  </r>
  <r>
    <x v="28"/>
    <x v="4"/>
    <x v="51"/>
    <s v="FVW168953"/>
    <n v="232000"/>
    <n v="0"/>
    <n v="232000"/>
    <m/>
    <n v="1160000"/>
    <m/>
  </r>
  <r>
    <x v="28"/>
    <x v="4"/>
    <x v="52"/>
    <m/>
    <n v="0"/>
    <n v="0"/>
    <n v="0"/>
    <m/>
    <n v="0"/>
    <m/>
  </r>
  <r>
    <x v="28"/>
    <x v="4"/>
    <x v="53"/>
    <s v="FVW168921"/>
    <n v="3000000"/>
    <n v="0"/>
    <n v="3000000"/>
    <m/>
    <n v="7390000"/>
    <m/>
  </r>
  <r>
    <x v="28"/>
    <x v="4"/>
    <x v="54"/>
    <m/>
    <n v="1740000"/>
    <n v="0"/>
    <n v="1740000"/>
    <m/>
    <n v="-126000"/>
    <m/>
  </r>
  <r>
    <x v="28"/>
    <x v="4"/>
    <x v="55"/>
    <m/>
    <n v="3325000"/>
    <n v="0"/>
    <n v="3325000"/>
    <m/>
    <n v="2192000"/>
    <m/>
  </r>
  <r>
    <x v="28"/>
    <x v="4"/>
    <x v="56"/>
    <m/>
    <n v="4976500"/>
    <n v="0"/>
    <n v="4976500"/>
    <m/>
    <n v="-7410200"/>
    <m/>
  </r>
  <r>
    <x v="28"/>
    <x v="4"/>
    <x v="57"/>
    <m/>
    <n v="13516500"/>
    <n v="0"/>
    <n v="13516500"/>
    <m/>
    <n v="5181000"/>
    <m/>
  </r>
  <r>
    <x v="28"/>
    <x v="4"/>
    <x v="58"/>
    <m/>
    <n v="1314000"/>
    <n v="0"/>
    <n v="1314000"/>
    <m/>
    <n v="-791000"/>
    <m/>
  </r>
  <r>
    <x v="28"/>
    <x v="4"/>
    <x v="60"/>
    <m/>
    <n v="0"/>
    <n v="0"/>
    <n v="0"/>
    <m/>
    <n v="0"/>
    <m/>
  </r>
  <r>
    <x v="28"/>
    <x v="4"/>
    <x v="61"/>
    <m/>
    <n v="0"/>
    <n v="0"/>
    <n v="0"/>
    <m/>
    <n v="-2000000"/>
    <m/>
  </r>
  <r>
    <x v="28"/>
    <x v="4"/>
    <x v="62"/>
    <m/>
    <n v="0"/>
    <n v="0"/>
    <n v="0"/>
    <m/>
    <n v="-1000000"/>
    <m/>
  </r>
  <r>
    <x v="28"/>
    <x v="4"/>
    <x v="63"/>
    <m/>
    <n v="0"/>
    <n v="0"/>
    <n v="0"/>
    <m/>
    <n v="1674500"/>
    <m/>
  </r>
  <r>
    <x v="28"/>
    <x v="4"/>
    <x v="64"/>
    <m/>
    <n v="386500"/>
    <n v="0"/>
    <n v="386500"/>
    <m/>
    <n v="-381500"/>
    <m/>
  </r>
  <r>
    <x v="28"/>
    <x v="4"/>
    <x v="59"/>
    <m/>
    <n v="889000"/>
    <n v="0"/>
    <n v="889000"/>
    <m/>
    <n v="-705000"/>
    <m/>
  </r>
  <r>
    <x v="28"/>
    <x v="4"/>
    <x v="65"/>
    <m/>
    <n v="884500"/>
    <n v="0"/>
    <n v="884500"/>
    <m/>
    <n v="-387000"/>
    <m/>
  </r>
  <r>
    <x v="28"/>
    <x v="4"/>
    <x v="66"/>
    <s v="FVW168943"/>
    <n v="11864500"/>
    <n v="0"/>
    <n v="11864500"/>
    <m/>
    <n v="15800500"/>
    <m/>
  </r>
  <r>
    <x v="28"/>
    <x v="4"/>
    <x v="67"/>
    <m/>
    <n v="0"/>
    <n v="0"/>
    <n v="0"/>
    <m/>
    <n v="18040000"/>
    <m/>
  </r>
  <r>
    <x v="29"/>
    <x v="4"/>
    <x v="0"/>
    <m/>
    <n v="580000"/>
    <n v="0"/>
    <n v="580000"/>
    <m/>
    <n v="-20500"/>
    <m/>
  </r>
  <r>
    <x v="29"/>
    <x v="4"/>
    <x v="1"/>
    <m/>
    <n v="0"/>
    <n v="0"/>
    <n v="0"/>
    <m/>
    <n v="-1165000"/>
    <m/>
  </r>
  <r>
    <x v="29"/>
    <x v="4"/>
    <x v="2"/>
    <m/>
    <n v="0"/>
    <n v="0"/>
    <n v="0"/>
    <m/>
    <n v="2208500"/>
    <m/>
  </r>
  <r>
    <x v="29"/>
    <x v="4"/>
    <x v="3"/>
    <m/>
    <n v="0"/>
    <n v="3190000"/>
    <n v="-3190000"/>
    <s v="SGBG 145843"/>
    <n v="-2553500"/>
    <m/>
  </r>
  <r>
    <x v="29"/>
    <x v="4"/>
    <x v="4"/>
    <s v="FVW168975"/>
    <n v="5020000"/>
    <n v="0"/>
    <n v="5020000"/>
    <m/>
    <n v="3710000"/>
    <m/>
  </r>
  <r>
    <x v="29"/>
    <x v="4"/>
    <x v="5"/>
    <s v="FVW168976"/>
    <n v="0"/>
    <n v="0"/>
    <n v="0"/>
    <m/>
    <n v="8850000"/>
    <m/>
  </r>
  <r>
    <x v="29"/>
    <x v="4"/>
    <x v="6"/>
    <s v="FVW168977"/>
    <n v="5880000"/>
    <n v="0"/>
    <n v="5880000"/>
    <m/>
    <n v="5370000"/>
    <m/>
  </r>
  <r>
    <x v="29"/>
    <x v="4"/>
    <x v="7"/>
    <s v="FVW168974"/>
    <n v="14765000"/>
    <n v="0"/>
    <n v="14765000"/>
    <m/>
    <n v="16444831"/>
    <m/>
  </r>
  <r>
    <x v="29"/>
    <x v="4"/>
    <x v="8"/>
    <m/>
    <n v="2680000"/>
    <n v="0"/>
    <n v="2680000"/>
    <m/>
    <n v="4870000"/>
    <m/>
  </r>
  <r>
    <x v="29"/>
    <x v="4"/>
    <x v="9"/>
    <s v="FVW168979"/>
    <n v="11950000"/>
    <n v="0"/>
    <n v="11950000"/>
    <m/>
    <n v="14560000"/>
    <m/>
  </r>
  <r>
    <x v="29"/>
    <x v="4"/>
    <x v="10"/>
    <s v="FVW168980"/>
    <n v="3360000"/>
    <n v="0"/>
    <n v="3360000"/>
    <m/>
    <n v="6120000"/>
    <m/>
  </r>
  <r>
    <x v="29"/>
    <x v="4"/>
    <x v="11"/>
    <s v="FVW168984"/>
    <n v="1920000"/>
    <n v="0"/>
    <n v="1920000"/>
    <m/>
    <n v="5280000"/>
    <m/>
  </r>
  <r>
    <x v="29"/>
    <x v="4"/>
    <x v="12"/>
    <m/>
    <n v="724500"/>
    <n v="1730000"/>
    <n v="-1005500"/>
    <s v="SGBG 146080"/>
    <n v="-142000"/>
    <m/>
  </r>
  <r>
    <x v="29"/>
    <x v="4"/>
    <x v="13"/>
    <m/>
    <n v="570000"/>
    <n v="2000000"/>
    <n v="-1430000"/>
    <s v="BNP 00021"/>
    <n v="1700500"/>
    <m/>
  </r>
  <r>
    <x v="29"/>
    <x v="4"/>
    <x v="14"/>
    <m/>
    <n v="580000"/>
    <n v="0"/>
    <n v="580000"/>
    <m/>
    <n v="-329500"/>
    <m/>
  </r>
  <r>
    <x v="29"/>
    <x v="4"/>
    <x v="15"/>
    <m/>
    <n v="0"/>
    <n v="0"/>
    <n v="0"/>
    <m/>
    <n v="-6359000"/>
    <m/>
  </r>
  <r>
    <x v="29"/>
    <x v="4"/>
    <x v="16"/>
    <m/>
    <n v="502500"/>
    <n v="2237000"/>
    <n v="-1734500"/>
    <s v="BNP 00030"/>
    <n v="-798500"/>
    <m/>
  </r>
  <r>
    <x v="29"/>
    <x v="4"/>
    <x v="17"/>
    <m/>
    <n v="3362500"/>
    <n v="0"/>
    <n v="3362500"/>
    <m/>
    <n v="3726500"/>
    <m/>
  </r>
  <r>
    <x v="29"/>
    <x v="4"/>
    <x v="18"/>
    <m/>
    <n v="1159500"/>
    <n v="0"/>
    <n v="1159500"/>
    <m/>
    <n v="2053500"/>
    <m/>
  </r>
  <r>
    <x v="29"/>
    <x v="4"/>
    <x v="19"/>
    <s v="FVW168982"/>
    <n v="7059500"/>
    <n v="0"/>
    <n v="7059500"/>
    <m/>
    <n v="15907500"/>
    <m/>
  </r>
  <r>
    <x v="29"/>
    <x v="4"/>
    <x v="20"/>
    <m/>
    <n v="0"/>
    <n v="0"/>
    <n v="0"/>
    <m/>
    <n v="4811500"/>
    <m/>
  </r>
  <r>
    <x v="29"/>
    <x v="4"/>
    <x v="21"/>
    <m/>
    <n v="1507500"/>
    <n v="2500000"/>
    <n v="-992500"/>
    <s v="BNP 00033"/>
    <n v="-1313000"/>
    <m/>
  </r>
  <r>
    <x v="29"/>
    <x v="4"/>
    <x v="22"/>
    <m/>
    <n v="0"/>
    <n v="0"/>
    <n v="0"/>
    <m/>
    <n v="340500"/>
    <m/>
  </r>
  <r>
    <x v="29"/>
    <x v="4"/>
    <x v="23"/>
    <m/>
    <n v="812000"/>
    <n v="0"/>
    <n v="812000"/>
    <m/>
    <n v="332000"/>
    <m/>
  </r>
  <r>
    <x v="29"/>
    <x v="4"/>
    <x v="24"/>
    <m/>
    <n v="0"/>
    <n v="0"/>
    <n v="0"/>
    <m/>
    <n v="-1979000"/>
    <m/>
  </r>
  <r>
    <x v="29"/>
    <x v="4"/>
    <x v="25"/>
    <m/>
    <n v="2434500"/>
    <n v="0"/>
    <n v="2434500"/>
    <m/>
    <n v="3221000"/>
    <m/>
  </r>
  <r>
    <x v="29"/>
    <x v="4"/>
    <x v="26"/>
    <m/>
    <n v="618500"/>
    <n v="2010500"/>
    <n v="-1392000"/>
    <s v="BNP 00063"/>
    <n v="-1982000"/>
    <m/>
  </r>
  <r>
    <x v="29"/>
    <x v="4"/>
    <x v="27"/>
    <m/>
    <n v="1431000"/>
    <n v="0"/>
    <n v="1431000"/>
    <m/>
    <n v="3988500"/>
    <m/>
  </r>
  <r>
    <x v="29"/>
    <x v="4"/>
    <x v="28"/>
    <m/>
    <n v="0"/>
    <n v="0"/>
    <n v="0"/>
    <m/>
    <n v="-1403500"/>
    <m/>
  </r>
  <r>
    <x v="29"/>
    <x v="4"/>
    <x v="29"/>
    <m/>
    <n v="13130500"/>
    <n v="5640000"/>
    <n v="7490500"/>
    <s v="VERSEMENT ESPECE BNP 30/01/2016"/>
    <n v="12055000"/>
    <m/>
  </r>
  <r>
    <x v="29"/>
    <x v="4"/>
    <x v="30"/>
    <s v="FVW168990"/>
    <n v="1120000"/>
    <n v="0"/>
    <n v="1120000"/>
    <m/>
    <n v="1960000"/>
    <m/>
  </r>
  <r>
    <x v="29"/>
    <x v="4"/>
    <x v="31"/>
    <m/>
    <n v="2010500"/>
    <n v="0"/>
    <n v="2010500"/>
    <m/>
    <n v="1273000"/>
    <m/>
  </r>
  <r>
    <x v="29"/>
    <x v="4"/>
    <x v="32"/>
    <m/>
    <n v="0"/>
    <n v="0"/>
    <n v="0"/>
    <m/>
    <n v="1507000"/>
    <m/>
  </r>
  <r>
    <x v="29"/>
    <x v="4"/>
    <x v="33"/>
    <m/>
    <n v="0"/>
    <n v="0"/>
    <n v="0"/>
    <m/>
    <n v="1875500"/>
    <m/>
  </r>
  <r>
    <x v="29"/>
    <x v="4"/>
    <x v="34"/>
    <m/>
    <n v="3122000"/>
    <n v="0"/>
    <n v="3122000"/>
    <m/>
    <n v="5608500"/>
    <m/>
  </r>
  <r>
    <x v="29"/>
    <x v="4"/>
    <x v="36"/>
    <m/>
    <n v="3518500"/>
    <n v="0"/>
    <n v="3518500"/>
    <m/>
    <n v="-6635500"/>
    <m/>
  </r>
  <r>
    <x v="29"/>
    <x v="4"/>
    <x v="35"/>
    <m/>
    <n v="0"/>
    <n v="0"/>
    <n v="0"/>
    <m/>
    <n v="965500"/>
    <m/>
  </r>
  <r>
    <x v="29"/>
    <x v="4"/>
    <x v="37"/>
    <m/>
    <n v="2387500"/>
    <n v="0"/>
    <n v="2387500"/>
    <m/>
    <n v="-524500"/>
    <m/>
  </r>
  <r>
    <x v="29"/>
    <x v="4"/>
    <x v="38"/>
    <m/>
    <n v="633000"/>
    <n v="1990000"/>
    <n v="-1357000"/>
    <s v="SGBG 145958"/>
    <n v="-356500"/>
    <m/>
  </r>
  <r>
    <x v="29"/>
    <x v="4"/>
    <x v="39"/>
    <m/>
    <n v="1082000"/>
    <n v="0"/>
    <n v="1082000"/>
    <m/>
    <n v="2301000"/>
    <m/>
  </r>
  <r>
    <x v="29"/>
    <x v="4"/>
    <x v="40"/>
    <m/>
    <n v="77500"/>
    <n v="3000000"/>
    <n v="-2922500"/>
    <s v="BNP 00036"/>
    <n v="-2338500"/>
    <m/>
  </r>
  <r>
    <x v="29"/>
    <x v="4"/>
    <x v="41"/>
    <m/>
    <n v="2164500"/>
    <n v="0"/>
    <n v="2164500"/>
    <m/>
    <n v="357000"/>
    <m/>
  </r>
  <r>
    <x v="29"/>
    <x v="4"/>
    <x v="42"/>
    <m/>
    <n v="4149000"/>
    <n v="0"/>
    <n v="4149000"/>
    <m/>
    <n v="4263000"/>
    <m/>
  </r>
  <r>
    <x v="29"/>
    <x v="4"/>
    <x v="43"/>
    <m/>
    <n v="386500"/>
    <n v="0"/>
    <n v="386500"/>
    <m/>
    <n v="-1643500"/>
    <m/>
  </r>
  <r>
    <x v="29"/>
    <x v="4"/>
    <x v="44"/>
    <s v="FVW168981"/>
    <n v="960000"/>
    <n v="0"/>
    <n v="960000"/>
    <m/>
    <n v="960000"/>
    <m/>
  </r>
  <r>
    <x v="29"/>
    <x v="4"/>
    <x v="45"/>
    <m/>
    <n v="5041000"/>
    <n v="0"/>
    <n v="5041000"/>
    <m/>
    <n v="-251500"/>
    <m/>
  </r>
  <r>
    <x v="29"/>
    <x v="4"/>
    <x v="46"/>
    <s v="FVW168989"/>
    <n v="80000"/>
    <m/>
    <n v="80000"/>
    <m/>
    <n v="1560000"/>
    <m/>
  </r>
  <r>
    <x v="29"/>
    <x v="4"/>
    <x v="47"/>
    <m/>
    <n v="3335000"/>
    <n v="1500000"/>
    <n v="1835000"/>
    <s v="SGBG 145959"/>
    <n v="4155000"/>
    <m/>
  </r>
  <r>
    <x v="29"/>
    <x v="4"/>
    <x v="48"/>
    <m/>
    <n v="1700000"/>
    <n v="0"/>
    <n v="1700000"/>
    <m/>
    <n v="2972000"/>
    <m/>
  </r>
  <r>
    <x v="29"/>
    <x v="4"/>
    <x v="49"/>
    <m/>
    <n v="2318500"/>
    <n v="0"/>
    <n v="2318500"/>
    <m/>
    <n v="955500"/>
    <m/>
  </r>
  <r>
    <x v="29"/>
    <x v="4"/>
    <x v="50"/>
    <m/>
    <n v="1928500"/>
    <n v="2000000"/>
    <n v="-71500"/>
    <s v="SGBG 145960"/>
    <n v="548000"/>
    <m/>
  </r>
  <r>
    <x v="29"/>
    <x v="4"/>
    <x v="51"/>
    <s v="FVW168986"/>
    <n v="2547000"/>
    <n v="0"/>
    <n v="2547000"/>
    <m/>
    <n v="3707000"/>
    <m/>
  </r>
  <r>
    <x v="29"/>
    <x v="4"/>
    <x v="52"/>
    <m/>
    <n v="0"/>
    <n v="0"/>
    <n v="0"/>
    <m/>
    <n v="0"/>
    <m/>
  </r>
  <r>
    <x v="29"/>
    <x v="4"/>
    <x v="53"/>
    <s v="FVW168973"/>
    <n v="4800000"/>
    <n v="0"/>
    <n v="4800000"/>
    <m/>
    <n v="12190000"/>
    <m/>
  </r>
  <r>
    <x v="29"/>
    <x v="4"/>
    <x v="54"/>
    <m/>
    <n v="1585000"/>
    <n v="0"/>
    <n v="1585000"/>
    <m/>
    <n v="1459000"/>
    <m/>
  </r>
  <r>
    <x v="29"/>
    <x v="4"/>
    <x v="55"/>
    <m/>
    <n v="4562000"/>
    <n v="0"/>
    <n v="4562000"/>
    <m/>
    <n v="6754000"/>
    <m/>
  </r>
  <r>
    <x v="29"/>
    <x v="4"/>
    <x v="56"/>
    <m/>
    <n v="6714500"/>
    <n v="0"/>
    <n v="6714500"/>
    <m/>
    <n v="-695700"/>
    <m/>
  </r>
  <r>
    <x v="29"/>
    <x v="4"/>
    <x v="57"/>
    <m/>
    <n v="11207500"/>
    <n v="0"/>
    <n v="11207500"/>
    <m/>
    <n v="16388500"/>
    <m/>
  </r>
  <r>
    <x v="29"/>
    <x v="4"/>
    <x v="58"/>
    <m/>
    <n v="618500"/>
    <n v="0"/>
    <n v="618500"/>
    <m/>
    <n v="-172500"/>
    <m/>
  </r>
  <r>
    <x v="29"/>
    <x v="4"/>
    <x v="60"/>
    <m/>
    <n v="45744000"/>
    <n v="45744000"/>
    <n v="0"/>
    <s v="Ordre de virement COFINA  VR/011/2016,CHEQUE SGBG 00384154,Bordereau COFINA 337674/ ORDRE DE VIREMENT COFINA001936"/>
    <n v="0"/>
    <m/>
  </r>
  <r>
    <x v="29"/>
    <x v="4"/>
    <x v="61"/>
    <m/>
    <n v="0"/>
    <n v="0"/>
    <n v="0"/>
    <m/>
    <n v="-2000000"/>
    <m/>
  </r>
  <r>
    <x v="29"/>
    <x v="4"/>
    <x v="62"/>
    <m/>
    <n v="0"/>
    <n v="0"/>
    <n v="0"/>
    <m/>
    <n v="-1000000"/>
    <m/>
  </r>
  <r>
    <x v="29"/>
    <x v="4"/>
    <x v="63"/>
    <m/>
    <n v="0"/>
    <n v="0"/>
    <n v="0"/>
    <m/>
    <n v="1674500"/>
    <m/>
  </r>
  <r>
    <x v="29"/>
    <x v="4"/>
    <x v="64"/>
    <m/>
    <n v="928000"/>
    <n v="0"/>
    <n v="928000"/>
    <m/>
    <n v="546500"/>
    <m/>
  </r>
  <r>
    <x v="29"/>
    <x v="4"/>
    <x v="59"/>
    <m/>
    <n v="386500"/>
    <n v="0"/>
    <n v="386500"/>
    <m/>
    <n v="-318500"/>
    <m/>
  </r>
  <r>
    <x v="29"/>
    <x v="4"/>
    <x v="65"/>
    <m/>
    <n v="802000"/>
    <n v="0"/>
    <n v="802000"/>
    <m/>
    <n v="415000"/>
    <m/>
  </r>
  <r>
    <x v="29"/>
    <x v="4"/>
    <x v="66"/>
    <m/>
    <n v="0"/>
    <n v="0"/>
    <n v="0"/>
    <m/>
    <n v="15800500"/>
    <m/>
  </r>
  <r>
    <x v="29"/>
    <x v="4"/>
    <x v="67"/>
    <m/>
    <n v="0"/>
    <n v="0"/>
    <n v="0"/>
    <m/>
    <n v="18040000"/>
    <m/>
  </r>
  <r>
    <x v="30"/>
    <x v="4"/>
    <x v="0"/>
    <m/>
    <n v="77500"/>
    <n v="2000000"/>
    <n v="-1922500"/>
    <s v="BNP00173"/>
    <n v="-1943000"/>
    <m/>
  </r>
  <r>
    <x v="30"/>
    <x v="4"/>
    <x v="1"/>
    <m/>
    <n v="0"/>
    <n v="0"/>
    <n v="0"/>
    <m/>
    <n v="-1165000"/>
    <m/>
  </r>
  <r>
    <x v="30"/>
    <x v="4"/>
    <x v="2"/>
    <m/>
    <n v="0"/>
    <n v="0"/>
    <n v="0"/>
    <m/>
    <n v="2208500"/>
    <m/>
  </r>
  <r>
    <x v="30"/>
    <x v="4"/>
    <x v="3"/>
    <m/>
    <n v="0"/>
    <n v="0"/>
    <n v="0"/>
    <m/>
    <n v="-2553500"/>
    <m/>
  </r>
  <r>
    <x v="30"/>
    <x v="4"/>
    <x v="4"/>
    <m/>
    <n v="0"/>
    <n v="0"/>
    <n v="0"/>
    <m/>
    <n v="3710000"/>
    <m/>
  </r>
  <r>
    <x v="30"/>
    <x v="4"/>
    <x v="5"/>
    <m/>
    <n v="0"/>
    <n v="0"/>
    <n v="0"/>
    <m/>
    <n v="8850000"/>
    <m/>
  </r>
  <r>
    <x v="30"/>
    <x v="4"/>
    <x v="6"/>
    <m/>
    <n v="0"/>
    <n v="0"/>
    <n v="0"/>
    <m/>
    <n v="5370000"/>
    <m/>
  </r>
  <r>
    <x v="30"/>
    <x v="4"/>
    <x v="7"/>
    <m/>
    <n v="0"/>
    <n v="0"/>
    <n v="0"/>
    <m/>
    <n v="16444831"/>
    <m/>
  </r>
  <r>
    <x v="30"/>
    <x v="4"/>
    <x v="8"/>
    <m/>
    <n v="0"/>
    <n v="0"/>
    <n v="0"/>
    <m/>
    <n v="4870000"/>
    <m/>
  </r>
  <r>
    <x v="30"/>
    <x v="4"/>
    <x v="9"/>
    <m/>
    <n v="0"/>
    <n v="0"/>
    <n v="0"/>
    <m/>
    <n v="14560000"/>
    <m/>
  </r>
  <r>
    <x v="30"/>
    <x v="4"/>
    <x v="10"/>
    <m/>
    <n v="0"/>
    <n v="0"/>
    <n v="0"/>
    <m/>
    <n v="6120000"/>
    <m/>
  </r>
  <r>
    <x v="30"/>
    <x v="4"/>
    <x v="11"/>
    <m/>
    <n v="0"/>
    <n v="0"/>
    <n v="0"/>
    <m/>
    <n v="5280000"/>
    <m/>
  </r>
  <r>
    <x v="30"/>
    <x v="4"/>
    <x v="12"/>
    <m/>
    <n v="0"/>
    <n v="0"/>
    <n v="0"/>
    <m/>
    <n v="-142000"/>
    <m/>
  </r>
  <r>
    <x v="30"/>
    <x v="4"/>
    <x v="13"/>
    <m/>
    <n v="0"/>
    <n v="0"/>
    <n v="0"/>
    <m/>
    <n v="1700500"/>
    <m/>
  </r>
  <r>
    <x v="30"/>
    <x v="4"/>
    <x v="14"/>
    <m/>
    <n v="498000"/>
    <n v="0"/>
    <n v="498000"/>
    <m/>
    <n v="168500"/>
    <m/>
  </r>
  <r>
    <x v="30"/>
    <x v="4"/>
    <x v="15"/>
    <m/>
    <n v="0"/>
    <n v="0"/>
    <n v="0"/>
    <m/>
    <n v="-6359000"/>
    <m/>
  </r>
  <r>
    <x v="30"/>
    <x v="4"/>
    <x v="16"/>
    <m/>
    <n v="0"/>
    <n v="0"/>
    <n v="0"/>
    <m/>
    <n v="-798500"/>
    <m/>
  </r>
  <r>
    <x v="30"/>
    <x v="4"/>
    <x v="17"/>
    <m/>
    <n v="657000"/>
    <n v="7040000"/>
    <n v="-6383000"/>
    <s v="BNP 00181"/>
    <n v="-2656500"/>
    <m/>
  </r>
  <r>
    <x v="30"/>
    <x v="4"/>
    <x v="18"/>
    <m/>
    <n v="0"/>
    <n v="0"/>
    <n v="0"/>
    <m/>
    <n v="2053500"/>
    <m/>
  </r>
  <r>
    <x v="30"/>
    <x v="4"/>
    <x v="19"/>
    <m/>
    <n v="0"/>
    <n v="0"/>
    <n v="0"/>
    <m/>
    <n v="15907500"/>
    <m/>
  </r>
  <r>
    <x v="30"/>
    <x v="4"/>
    <x v="20"/>
    <m/>
    <n v="0"/>
    <n v="0"/>
    <n v="0"/>
    <m/>
    <n v="4811500"/>
    <m/>
  </r>
  <r>
    <x v="30"/>
    <x v="4"/>
    <x v="21"/>
    <m/>
    <n v="1111500"/>
    <n v="0"/>
    <n v="1111500"/>
    <m/>
    <n v="-201500"/>
    <m/>
  </r>
  <r>
    <x v="30"/>
    <x v="4"/>
    <x v="22"/>
    <m/>
    <n v="0"/>
    <n v="0"/>
    <n v="0"/>
    <m/>
    <n v="340500"/>
    <m/>
  </r>
  <r>
    <x v="30"/>
    <x v="4"/>
    <x v="23"/>
    <m/>
    <n v="542000"/>
    <n v="1710000"/>
    <n v="-1168000"/>
    <s v="BNP 00147"/>
    <n v="-836000"/>
    <m/>
  </r>
  <r>
    <x v="30"/>
    <x v="4"/>
    <x v="24"/>
    <m/>
    <n v="0"/>
    <n v="0"/>
    <n v="0"/>
    <m/>
    <n v="-1979000"/>
    <m/>
  </r>
  <r>
    <x v="30"/>
    <x v="4"/>
    <x v="25"/>
    <m/>
    <n v="619000"/>
    <n v="0"/>
    <n v="619000"/>
    <m/>
    <n v="3840000"/>
    <m/>
  </r>
  <r>
    <x v="30"/>
    <x v="4"/>
    <x v="26"/>
    <m/>
    <n v="309500"/>
    <n v="0"/>
    <n v="309500"/>
    <m/>
    <n v="-1672500"/>
    <m/>
  </r>
  <r>
    <x v="30"/>
    <x v="4"/>
    <x v="27"/>
    <m/>
    <n v="696000"/>
    <n v="0"/>
    <n v="696000"/>
    <m/>
    <n v="4684500"/>
    <m/>
  </r>
  <r>
    <x v="30"/>
    <x v="4"/>
    <x v="28"/>
    <m/>
    <n v="0"/>
    <n v="0"/>
    <n v="0"/>
    <m/>
    <n v="-1403500"/>
    <m/>
  </r>
  <r>
    <x v="30"/>
    <x v="4"/>
    <x v="29"/>
    <m/>
    <n v="2164000"/>
    <n v="0"/>
    <n v="2164000"/>
    <m/>
    <n v="14219000"/>
    <m/>
  </r>
  <r>
    <x v="30"/>
    <x v="4"/>
    <x v="30"/>
    <m/>
    <n v="0"/>
    <n v="0"/>
    <n v="0"/>
    <m/>
    <n v="1960000"/>
    <m/>
  </r>
  <r>
    <x v="30"/>
    <x v="4"/>
    <x v="31"/>
    <m/>
    <n v="966000"/>
    <n v="0"/>
    <n v="966000"/>
    <m/>
    <n v="2239000"/>
    <m/>
  </r>
  <r>
    <x v="30"/>
    <x v="4"/>
    <x v="32"/>
    <m/>
    <n v="0"/>
    <n v="0"/>
    <n v="0"/>
    <m/>
    <n v="1507000"/>
    <m/>
  </r>
  <r>
    <x v="30"/>
    <x v="4"/>
    <x v="33"/>
    <m/>
    <n v="0"/>
    <n v="0"/>
    <n v="0"/>
    <m/>
    <n v="1875500"/>
    <m/>
  </r>
  <r>
    <x v="30"/>
    <x v="4"/>
    <x v="34"/>
    <m/>
    <n v="1039000"/>
    <n v="0"/>
    <n v="1039000"/>
    <m/>
    <n v="6647500"/>
    <m/>
  </r>
  <r>
    <x v="30"/>
    <x v="4"/>
    <x v="36"/>
    <m/>
    <n v="0"/>
    <n v="0"/>
    <n v="0"/>
    <m/>
    <n v="-6635500"/>
    <m/>
  </r>
  <r>
    <x v="30"/>
    <x v="4"/>
    <x v="35"/>
    <m/>
    <n v="0"/>
    <n v="0"/>
    <n v="0"/>
    <m/>
    <n v="965500"/>
    <m/>
  </r>
  <r>
    <x v="30"/>
    <x v="4"/>
    <x v="37"/>
    <m/>
    <n v="0"/>
    <n v="0"/>
    <n v="0"/>
    <m/>
    <n v="-524500"/>
    <m/>
  </r>
  <r>
    <x v="30"/>
    <x v="4"/>
    <x v="38"/>
    <m/>
    <n v="232000"/>
    <n v="0"/>
    <n v="232000"/>
    <m/>
    <n v="-124500"/>
    <m/>
  </r>
  <r>
    <x v="30"/>
    <x v="4"/>
    <x v="39"/>
    <m/>
    <n v="386500"/>
    <n v="0"/>
    <n v="386500"/>
    <m/>
    <n v="2687500"/>
    <m/>
  </r>
  <r>
    <x v="30"/>
    <x v="4"/>
    <x v="40"/>
    <m/>
    <n v="0"/>
    <n v="0"/>
    <n v="0"/>
    <m/>
    <n v="-2338500"/>
    <m/>
  </r>
  <r>
    <x v="30"/>
    <x v="4"/>
    <x v="41"/>
    <m/>
    <n v="541500"/>
    <n v="0"/>
    <n v="541500"/>
    <m/>
    <n v="898500"/>
    <m/>
  </r>
  <r>
    <x v="30"/>
    <x v="4"/>
    <x v="42"/>
    <m/>
    <n v="0"/>
    <n v="0"/>
    <n v="0"/>
    <m/>
    <n v="4263000"/>
    <m/>
  </r>
  <r>
    <x v="30"/>
    <x v="4"/>
    <x v="43"/>
    <m/>
    <n v="811500"/>
    <n v="0"/>
    <n v="811500"/>
    <m/>
    <n v="-832000"/>
    <m/>
  </r>
  <r>
    <x v="30"/>
    <x v="4"/>
    <x v="44"/>
    <s v="FVW168995"/>
    <n v="80000"/>
    <n v="960000"/>
    <n v="-880000"/>
    <s v="SGBG 144202 SGBG 145693 SGBG 146455"/>
    <n v="80000"/>
    <m/>
  </r>
  <r>
    <x v="30"/>
    <x v="4"/>
    <x v="45"/>
    <m/>
    <n v="2165000"/>
    <n v="0"/>
    <n v="2165000"/>
    <m/>
    <n v="1913500"/>
    <m/>
  </r>
  <r>
    <x v="30"/>
    <x v="4"/>
    <x v="46"/>
    <s v="FVW168997"/>
    <n v="400000"/>
    <m/>
    <n v="400000"/>
    <m/>
    <n v="1960000"/>
    <m/>
  </r>
  <r>
    <x v="30"/>
    <x v="4"/>
    <x v="47"/>
    <m/>
    <n v="0"/>
    <n v="0"/>
    <n v="0"/>
    <m/>
    <n v="4155000"/>
    <m/>
  </r>
  <r>
    <x v="30"/>
    <x v="4"/>
    <x v="48"/>
    <m/>
    <n v="1111500"/>
    <n v="0"/>
    <n v="1111500"/>
    <m/>
    <n v="4083500"/>
    <m/>
  </r>
  <r>
    <x v="30"/>
    <x v="4"/>
    <x v="49"/>
    <m/>
    <n v="270500"/>
    <n v="0"/>
    <n v="270500"/>
    <m/>
    <n v="1226000"/>
    <m/>
  </r>
  <r>
    <x v="30"/>
    <x v="4"/>
    <x v="50"/>
    <m/>
    <n v="232500"/>
    <n v="0"/>
    <n v="232500"/>
    <m/>
    <n v="780500"/>
    <m/>
  </r>
  <r>
    <x v="30"/>
    <x v="4"/>
    <x v="51"/>
    <s v="FVW168996"/>
    <n v="967500"/>
    <n v="0"/>
    <n v="967500"/>
    <m/>
    <n v="4674500"/>
    <m/>
  </r>
  <r>
    <x v="30"/>
    <x v="4"/>
    <x v="52"/>
    <m/>
    <n v="0"/>
    <n v="0"/>
    <n v="0"/>
    <m/>
    <n v="0"/>
    <m/>
  </r>
  <r>
    <x v="30"/>
    <x v="4"/>
    <x v="53"/>
    <s v="FVW168993"/>
    <n v="2920000"/>
    <n v="0"/>
    <n v="2920000"/>
    <m/>
    <n v="15110000"/>
    <m/>
  </r>
  <r>
    <x v="30"/>
    <x v="4"/>
    <x v="54"/>
    <m/>
    <n v="0"/>
    <n v="0"/>
    <n v="0"/>
    <m/>
    <n v="1459000"/>
    <m/>
  </r>
  <r>
    <x v="30"/>
    <x v="4"/>
    <x v="55"/>
    <m/>
    <n v="0"/>
    <n v="0"/>
    <n v="0"/>
    <m/>
    <n v="6754000"/>
    <m/>
  </r>
  <r>
    <x v="30"/>
    <x v="4"/>
    <x v="56"/>
    <m/>
    <n v="5829000"/>
    <n v="0"/>
    <n v="5829000"/>
    <m/>
    <n v="5133300"/>
    <m/>
  </r>
  <r>
    <x v="30"/>
    <x v="4"/>
    <x v="57"/>
    <m/>
    <n v="155000"/>
    <n v="0"/>
    <n v="155000"/>
    <m/>
    <n v="16543500"/>
    <m/>
  </r>
  <r>
    <x v="30"/>
    <x v="4"/>
    <x v="58"/>
    <m/>
    <n v="386500"/>
    <n v="0"/>
    <n v="386500"/>
    <m/>
    <n v="214000"/>
    <m/>
  </r>
  <r>
    <x v="30"/>
    <x v="4"/>
    <x v="60"/>
    <m/>
    <n v="0"/>
    <n v="0"/>
    <n v="0"/>
    <m/>
    <n v="0"/>
    <m/>
  </r>
  <r>
    <x v="30"/>
    <x v="4"/>
    <x v="61"/>
    <m/>
    <n v="0"/>
    <n v="0"/>
    <n v="0"/>
    <m/>
    <n v="-2000000"/>
    <m/>
  </r>
  <r>
    <x v="30"/>
    <x v="4"/>
    <x v="62"/>
    <m/>
    <n v="0"/>
    <n v="0"/>
    <n v="0"/>
    <m/>
    <n v="-1000000"/>
    <m/>
  </r>
  <r>
    <x v="30"/>
    <x v="4"/>
    <x v="63"/>
    <m/>
    <n v="0"/>
    <n v="0"/>
    <n v="0"/>
    <m/>
    <n v="1674500"/>
    <m/>
  </r>
  <r>
    <x v="30"/>
    <x v="4"/>
    <x v="64"/>
    <m/>
    <n v="619000"/>
    <n v="0"/>
    <n v="619000"/>
    <m/>
    <n v="1165500"/>
    <m/>
  </r>
  <r>
    <x v="30"/>
    <x v="4"/>
    <x v="59"/>
    <m/>
    <n v="232000"/>
    <n v="0"/>
    <n v="232000"/>
    <m/>
    <n v="-86500"/>
    <m/>
  </r>
  <r>
    <x v="30"/>
    <x v="4"/>
    <x v="65"/>
    <m/>
    <n v="154500"/>
    <n v="0"/>
    <n v="154500"/>
    <m/>
    <n v="569500"/>
    <m/>
  </r>
  <r>
    <x v="30"/>
    <x v="4"/>
    <x v="66"/>
    <m/>
    <n v="0"/>
    <n v="0"/>
    <n v="0"/>
    <m/>
    <n v="15800500"/>
    <m/>
  </r>
  <r>
    <x v="30"/>
    <x v="4"/>
    <x v="67"/>
    <m/>
    <n v="0"/>
    <n v="0"/>
    <n v="0"/>
    <m/>
    <n v="1804000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5" cacheId="134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E12:G83" firstHeaderRow="1" firstDataRow="3" firstDataCol="1"/>
  <pivotFields count="11">
    <pivotField axis="axisCol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numFmtId="1" showAll="0"/>
    <pivotField axis="axisRow" showAll="0">
      <items count="69">
        <item x="4"/>
        <item x="5"/>
        <item x="30"/>
        <item x="6"/>
        <item x="44"/>
        <item x="7"/>
        <item x="46"/>
        <item x="53"/>
        <item x="8"/>
        <item x="9"/>
        <item x="10"/>
        <item x="0"/>
        <item x="1"/>
        <item x="2"/>
        <item x="11"/>
        <item x="3"/>
        <item x="12"/>
        <item x="13"/>
        <item x="14"/>
        <item x="15"/>
        <item x="16"/>
        <item x="17"/>
        <item x="18"/>
        <item x="35"/>
        <item x="19"/>
        <item x="20"/>
        <item x="67"/>
        <item x="21"/>
        <item x="22"/>
        <item x="63"/>
        <item x="61"/>
        <item x="23"/>
        <item x="24"/>
        <item x="25"/>
        <item x="26"/>
        <item x="27"/>
        <item x="28"/>
        <item x="29"/>
        <item x="31"/>
        <item x="32"/>
        <item x="34"/>
        <item x="33"/>
        <item x="36"/>
        <item x="37"/>
        <item x="66"/>
        <item x="64"/>
        <item x="38"/>
        <item x="39"/>
        <item x="40"/>
        <item x="41"/>
        <item x="42"/>
        <item x="43"/>
        <item x="45"/>
        <item x="47"/>
        <item x="48"/>
        <item x="49"/>
        <item x="50"/>
        <item x="51"/>
        <item x="52"/>
        <item x="60"/>
        <item x="54"/>
        <item x="55"/>
        <item x="56"/>
        <item x="57"/>
        <item x="58"/>
        <item x="59"/>
        <item x="62"/>
        <item x="65"/>
        <item t="default"/>
      </items>
    </pivotField>
    <pivotField showAll="0"/>
    <pivotField numFmtId="164" showAll="0"/>
    <pivotField showAll="0"/>
    <pivotField dataField="1" numFmtId="164" showAll="0" defaultSubtotal="0"/>
    <pivotField showAll="0"/>
    <pivotField numFmtId="164" showAll="0"/>
    <pivotField showAll="0"/>
    <pivotField axis="axisCol" showAll="0" defaultSubtotal="0">
      <items count="3">
        <item x="0"/>
        <item x="1"/>
        <item x="2"/>
      </items>
    </pivotField>
  </pivotFields>
  <rowFields count="1">
    <field x="2"/>
  </rowFields>
  <rowItems count="6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 t="grand">
      <x/>
    </i>
  </rowItems>
  <colFields count="2">
    <field x="10"/>
    <field x="0"/>
  </colFields>
  <colItems count="2">
    <i>
      <x v="1"/>
      <x v="1"/>
    </i>
    <i t="grand">
      <x/>
    </i>
  </colItems>
  <dataFields count="1">
    <dataField name="Somme de Ecart" fld="6" baseField="0" baseItem="0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4" cacheId="134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B4:C10" firstHeaderRow="1" firstDataRow="1" firstDataCol="1"/>
  <pivotFields count="11">
    <pivotField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numFmtId="1" showAll="0">
      <items count="6">
        <item x="1"/>
        <item x="2"/>
        <item x="3"/>
        <item x="4"/>
        <item x="0"/>
        <item t="default"/>
      </items>
    </pivotField>
    <pivotField showAll="0"/>
    <pivotField showAll="0"/>
    <pivotField dataField="1" numFmtId="164" showAll="0"/>
    <pivotField showAll="0"/>
    <pivotField numFmtId="164" showAll="0" defaultSubtotal="0"/>
    <pivotField showAll="0"/>
    <pivotField numFmtId="164" showAll="0"/>
    <pivotField showAll="0"/>
    <pivotField showAll="0" defaultSubtotal="0">
      <items count="3">
        <item x="0"/>
        <item x="1"/>
        <item x="2"/>
      </items>
    </pivotField>
  </pivotFields>
  <rowFields count="1">
    <field x="1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Somme de MONTANT" fld="4" baseField="0" baseItem="0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J2109" totalsRowShown="0" headerRowDxfId="13" headerRowBorderDxfId="11" tableBorderDxfId="12" totalsRowBorderDxfId="10">
  <autoFilter ref="A1:J2109"/>
  <tableColumns count="10">
    <tableColumn id="1" name="DATE" dataDxfId="9"/>
    <tableColumn id="2" name="SEMAINE" dataDxfId="8">
      <calculatedColumnFormula>_xlfn.ISOWEEKNUM(Tableau1[[#This Row],[DATE]])</calculatedColumnFormula>
    </tableColumn>
    <tableColumn id="3" name="AGENCE/DISTRIBUTEUR" dataDxfId="7"/>
    <tableColumn id="4" name="N° FACTURE" dataDxfId="6"/>
    <tableColumn id="5" name="MONTANT" dataDxfId="5" dataCellStyle="Milliers"/>
    <tableColumn id="6" name="ENCAISSEMENTS" dataDxfId="4" dataCellStyle="Milliers"/>
    <tableColumn id="10" name="Ecart" dataDxfId="0" dataCellStyle="Milliers">
      <calculatedColumnFormula>Tableau1[[#This Row],[MONTANT]]-Tableau1[[#This Row],[ENCAISSEMENTS]]</calculatedColumnFormula>
    </tableColumn>
    <tableColumn id="7" name="JUSTIFICATIFS" dataDxfId="3"/>
    <tableColumn id="8" name="SOLDE" dataDxfId="2">
      <calculatedColumnFormula>SUMIF(C$2:C2,C2,E$2:E2)-SUMIF(C$2:C2,C2,F$2:F2)</calculatedColumnFormula>
    </tableColumn>
    <tableColumn id="9" name="OBSERVATIONS" dataDxfId="1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F0"/>
  </sheetPr>
  <dimension ref="A1:CD2153"/>
  <sheetViews>
    <sheetView zoomScale="70" zoomScaleNormal="70" workbookViewId="0">
      <pane ySplit="1" topLeftCell="A2" activePane="bottomLeft" state="frozen"/>
      <selection pane="bottomLeft" activeCell="G5" sqref="G5"/>
    </sheetView>
  </sheetViews>
  <sheetFormatPr baseColWidth="10" defaultColWidth="9.140625" defaultRowHeight="15" x14ac:dyDescent="0.25"/>
  <cols>
    <col min="1" max="1" width="12.28515625" customWidth="1"/>
    <col min="2" max="2" width="13.7109375" style="28" customWidth="1"/>
    <col min="3" max="3" width="30.85546875" customWidth="1"/>
    <col min="4" max="4" width="17.28515625" style="1" customWidth="1"/>
    <col min="5" max="5" width="16.140625" style="7" customWidth="1"/>
    <col min="6" max="6" width="24.28515625" style="7" customWidth="1"/>
    <col min="7" max="7" width="24.28515625" style="34" customWidth="1"/>
    <col min="8" max="8" width="23.28515625" style="1" customWidth="1"/>
    <col min="9" max="9" width="14.140625" customWidth="1"/>
    <col min="10" max="10" width="22" customWidth="1"/>
  </cols>
  <sheetData>
    <row r="1" spans="1:10" s="5" customFormat="1" ht="31.5" customHeight="1" x14ac:dyDescent="0.25">
      <c r="A1" s="16" t="s">
        <v>62</v>
      </c>
      <c r="B1" s="26" t="s">
        <v>1265</v>
      </c>
      <c r="C1" s="17" t="s">
        <v>63</v>
      </c>
      <c r="D1" s="17" t="s">
        <v>64</v>
      </c>
      <c r="E1" s="18" t="s">
        <v>65</v>
      </c>
      <c r="F1" s="18" t="s">
        <v>66</v>
      </c>
      <c r="G1" s="31" t="s">
        <v>1269</v>
      </c>
      <c r="H1" s="17" t="s">
        <v>67</v>
      </c>
      <c r="I1" s="17" t="s">
        <v>68</v>
      </c>
      <c r="J1" s="19" t="s">
        <v>153</v>
      </c>
    </row>
    <row r="2" spans="1:10" x14ac:dyDescent="0.25">
      <c r="A2" s="14">
        <v>42370</v>
      </c>
      <c r="B2" s="27">
        <f>_xlfn.ISOWEEKNUM(Tableau1[[#This Row],[DATE]])</f>
        <v>53</v>
      </c>
      <c r="C2" s="3" t="s">
        <v>0</v>
      </c>
      <c r="D2" s="2"/>
      <c r="E2" s="6">
        <v>0</v>
      </c>
      <c r="F2" s="6">
        <v>0</v>
      </c>
      <c r="G2" s="32">
        <f>Tableau1[[#This Row],[MONTANT]]-Tableau1[[#This Row],[ENCAISSEMENTS]]</f>
        <v>0</v>
      </c>
      <c r="H2" s="2"/>
      <c r="I2" s="9">
        <f>SUMIF(C$2:C2,C2,E$2:E2)-SUMIF(C$2:C2,C2,F$2:F2)</f>
        <v>0</v>
      </c>
      <c r="J2" s="15"/>
    </row>
    <row r="3" spans="1:10" x14ac:dyDescent="0.25">
      <c r="A3" s="14">
        <v>42370</v>
      </c>
      <c r="B3" s="27">
        <f>_xlfn.ISOWEEKNUM(Tableau1[[#This Row],[DATE]])</f>
        <v>53</v>
      </c>
      <c r="C3" s="3" t="s">
        <v>1</v>
      </c>
      <c r="D3" s="2"/>
      <c r="E3" s="6">
        <v>0</v>
      </c>
      <c r="F3" s="6">
        <v>0</v>
      </c>
      <c r="G3" s="32">
        <f>Tableau1[[#This Row],[MONTANT]]-Tableau1[[#This Row],[ENCAISSEMENTS]]</f>
        <v>0</v>
      </c>
      <c r="H3" s="2"/>
      <c r="I3" s="9">
        <f>SUMIF(C$2:C3,C3,E$2:E3)-SUMIF(C$2:C3,C3,F$2:F3)</f>
        <v>0</v>
      </c>
      <c r="J3" s="15"/>
    </row>
    <row r="4" spans="1:10" x14ac:dyDescent="0.25">
      <c r="A4" s="14">
        <v>42370</v>
      </c>
      <c r="B4" s="27">
        <f>_xlfn.ISOWEEKNUM(Tableau1[[#This Row],[DATE]])</f>
        <v>53</v>
      </c>
      <c r="C4" s="3" t="s">
        <v>2</v>
      </c>
      <c r="D4" s="2"/>
      <c r="E4" s="6">
        <v>0</v>
      </c>
      <c r="F4" s="6">
        <v>0</v>
      </c>
      <c r="G4" s="32">
        <f>Tableau1[[#This Row],[MONTANT]]-Tableau1[[#This Row],[ENCAISSEMENTS]]</f>
        <v>0</v>
      </c>
      <c r="H4" s="2"/>
      <c r="I4" s="9">
        <f>SUMIF(C$2:C4,C4,E$2:E4)-SUMIF(C$2:C4,C4,F$2:F4)</f>
        <v>0</v>
      </c>
      <c r="J4" s="15"/>
    </row>
    <row r="5" spans="1:10" x14ac:dyDescent="0.25">
      <c r="A5" s="14">
        <v>42370</v>
      </c>
      <c r="B5" s="27">
        <f>_xlfn.ISOWEEKNUM(Tableau1[[#This Row],[DATE]])</f>
        <v>53</v>
      </c>
      <c r="C5" s="3" t="s">
        <v>3</v>
      </c>
      <c r="D5" s="2" t="s">
        <v>70</v>
      </c>
      <c r="E5" s="6">
        <v>270500</v>
      </c>
      <c r="F5" s="6">
        <v>0</v>
      </c>
      <c r="G5" s="32">
        <f>Tableau1[[#This Row],[MONTANT]]-Tableau1[[#This Row],[ENCAISSEMENTS]]</f>
        <v>270500</v>
      </c>
      <c r="H5" s="2"/>
      <c r="I5" s="9">
        <f>SUMIF(C$2:C5,C5,E$2:E5)-SUMIF(C$2:C5,C5,F$2:F5)</f>
        <v>270500</v>
      </c>
      <c r="J5" s="15"/>
    </row>
    <row r="6" spans="1:10" x14ac:dyDescent="0.25">
      <c r="A6" s="14">
        <v>42370</v>
      </c>
      <c r="B6" s="27">
        <f>_xlfn.ISOWEEKNUM(Tableau1[[#This Row],[DATE]])</f>
        <v>53</v>
      </c>
      <c r="C6" s="3" t="s">
        <v>4</v>
      </c>
      <c r="D6" s="2"/>
      <c r="E6" s="6">
        <v>0</v>
      </c>
      <c r="F6" s="6">
        <v>0</v>
      </c>
      <c r="G6" s="32">
        <f>Tableau1[[#This Row],[MONTANT]]-Tableau1[[#This Row],[ENCAISSEMENTS]]</f>
        <v>0</v>
      </c>
      <c r="H6" s="2"/>
      <c r="I6" s="9">
        <f>SUMIF(C$2:C6,C6,E$2:E6)-SUMIF(C$2:C6,C6,F$2:F6)</f>
        <v>0</v>
      </c>
      <c r="J6" s="15"/>
    </row>
    <row r="7" spans="1:10" x14ac:dyDescent="0.25">
      <c r="A7" s="14">
        <v>42370</v>
      </c>
      <c r="B7" s="27">
        <f>_xlfn.ISOWEEKNUM(Tableau1[[#This Row],[DATE]])</f>
        <v>53</v>
      </c>
      <c r="C7" s="3" t="s">
        <v>5</v>
      </c>
      <c r="D7" s="2"/>
      <c r="E7" s="6">
        <v>0</v>
      </c>
      <c r="F7" s="6">
        <v>0</v>
      </c>
      <c r="G7" s="32">
        <f>Tableau1[[#This Row],[MONTANT]]-Tableau1[[#This Row],[ENCAISSEMENTS]]</f>
        <v>0</v>
      </c>
      <c r="H7" s="2"/>
      <c r="I7" s="9">
        <f>SUMIF(C$2:C7,C7,E$2:E7)-SUMIF(C$2:C7,C7,F$2:F7)</f>
        <v>0</v>
      </c>
      <c r="J7" s="15"/>
    </row>
    <row r="8" spans="1:10" x14ac:dyDescent="0.25">
      <c r="A8" s="14">
        <v>42370</v>
      </c>
      <c r="B8" s="27">
        <f>_xlfn.ISOWEEKNUM(Tableau1[[#This Row],[DATE]])</f>
        <v>53</v>
      </c>
      <c r="C8" s="3" t="s">
        <v>6</v>
      </c>
      <c r="D8" s="2"/>
      <c r="E8" s="6">
        <v>0</v>
      </c>
      <c r="F8" s="6">
        <v>0</v>
      </c>
      <c r="G8" s="32">
        <f>Tableau1[[#This Row],[MONTANT]]-Tableau1[[#This Row],[ENCAISSEMENTS]]</f>
        <v>0</v>
      </c>
      <c r="H8" s="2"/>
      <c r="I8" s="9">
        <f>SUMIF(C$2:C8,C8,E$2:E8)-SUMIF(C$2:C8,C8,F$2:F8)</f>
        <v>0</v>
      </c>
      <c r="J8" s="15"/>
    </row>
    <row r="9" spans="1:10" x14ac:dyDescent="0.25">
      <c r="A9" s="14">
        <v>42370</v>
      </c>
      <c r="B9" s="27">
        <f>_xlfn.ISOWEEKNUM(Tableau1[[#This Row],[DATE]])</f>
        <v>53</v>
      </c>
      <c r="C9" s="3" t="s">
        <v>7</v>
      </c>
      <c r="D9" s="2"/>
      <c r="E9" s="6">
        <v>0</v>
      </c>
      <c r="F9" s="6">
        <v>0</v>
      </c>
      <c r="G9" s="32">
        <f>Tableau1[[#This Row],[MONTANT]]-Tableau1[[#This Row],[ENCAISSEMENTS]]</f>
        <v>0</v>
      </c>
      <c r="H9" s="2"/>
      <c r="I9" s="9">
        <f>SUMIF(C$2:C9,C9,E$2:E9)-SUMIF(C$2:C9,C9,F$2:F9)</f>
        <v>0</v>
      </c>
      <c r="J9" s="15"/>
    </row>
    <row r="10" spans="1:10" x14ac:dyDescent="0.25">
      <c r="A10" s="14">
        <v>42370</v>
      </c>
      <c r="B10" s="27">
        <f>_xlfn.ISOWEEKNUM(Tableau1[[#This Row],[DATE]])</f>
        <v>53</v>
      </c>
      <c r="C10" s="3" t="s">
        <v>8</v>
      </c>
      <c r="D10" s="2"/>
      <c r="E10" s="6">
        <v>0</v>
      </c>
      <c r="F10" s="6">
        <v>0</v>
      </c>
      <c r="G10" s="32">
        <f>Tableau1[[#This Row],[MONTANT]]-Tableau1[[#This Row],[ENCAISSEMENTS]]</f>
        <v>0</v>
      </c>
      <c r="H10" s="2"/>
      <c r="I10" s="9">
        <f>SUMIF(C$2:C10,C10,E$2:E10)-SUMIF(C$2:C10,C10,F$2:F10)</f>
        <v>0</v>
      </c>
      <c r="J10" s="15"/>
    </row>
    <row r="11" spans="1:10" x14ac:dyDescent="0.25">
      <c r="A11" s="14">
        <v>42370</v>
      </c>
      <c r="B11" s="27">
        <f>_xlfn.ISOWEEKNUM(Tableau1[[#This Row],[DATE]])</f>
        <v>53</v>
      </c>
      <c r="C11" s="3" t="s">
        <v>9</v>
      </c>
      <c r="D11" s="2"/>
      <c r="E11" s="6">
        <v>0</v>
      </c>
      <c r="F11" s="6">
        <v>0</v>
      </c>
      <c r="G11" s="32">
        <f>Tableau1[[#This Row],[MONTANT]]-Tableau1[[#This Row],[ENCAISSEMENTS]]</f>
        <v>0</v>
      </c>
      <c r="H11" s="2"/>
      <c r="I11" s="9">
        <f>SUMIF(C$2:C11,C11,E$2:E11)-SUMIF(C$2:C11,C11,F$2:F11)</f>
        <v>0</v>
      </c>
      <c r="J11" s="15"/>
    </row>
    <row r="12" spans="1:10" x14ac:dyDescent="0.25">
      <c r="A12" s="14">
        <v>42370</v>
      </c>
      <c r="B12" s="27">
        <f>_xlfn.ISOWEEKNUM(Tableau1[[#This Row],[DATE]])</f>
        <v>53</v>
      </c>
      <c r="C12" s="3" t="s">
        <v>10</v>
      </c>
      <c r="D12" s="2"/>
      <c r="E12" s="6">
        <v>0</v>
      </c>
      <c r="F12" s="6">
        <v>0</v>
      </c>
      <c r="G12" s="32">
        <f>Tableau1[[#This Row],[MONTANT]]-Tableau1[[#This Row],[ENCAISSEMENTS]]</f>
        <v>0</v>
      </c>
      <c r="H12" s="2"/>
      <c r="I12" s="9">
        <f>SUMIF(C$2:C12,C12,E$2:E12)-SUMIF(C$2:C12,C12,F$2:F12)</f>
        <v>0</v>
      </c>
      <c r="J12" s="15"/>
    </row>
    <row r="13" spans="1:10" x14ac:dyDescent="0.25">
      <c r="A13" s="14">
        <v>42370</v>
      </c>
      <c r="B13" s="27">
        <f>_xlfn.ISOWEEKNUM(Tableau1[[#This Row],[DATE]])</f>
        <v>53</v>
      </c>
      <c r="C13" s="3" t="s">
        <v>11</v>
      </c>
      <c r="D13" s="2"/>
      <c r="E13" s="6">
        <v>0</v>
      </c>
      <c r="F13" s="6">
        <v>0</v>
      </c>
      <c r="G13" s="32">
        <f>Tableau1[[#This Row],[MONTANT]]-Tableau1[[#This Row],[ENCAISSEMENTS]]</f>
        <v>0</v>
      </c>
      <c r="H13" s="2"/>
      <c r="I13" s="9">
        <f>SUMIF(C$2:C13,C13,E$2:E13)-SUMIF(C$2:C13,C13,F$2:F13)</f>
        <v>0</v>
      </c>
      <c r="J13" s="15"/>
    </row>
    <row r="14" spans="1:10" x14ac:dyDescent="0.25">
      <c r="A14" s="14">
        <v>42370</v>
      </c>
      <c r="B14" s="27">
        <f>_xlfn.ISOWEEKNUM(Tableau1[[#This Row],[DATE]])</f>
        <v>53</v>
      </c>
      <c r="C14" s="3" t="s">
        <v>12</v>
      </c>
      <c r="D14" s="2"/>
      <c r="E14" s="6">
        <v>0</v>
      </c>
      <c r="F14" s="6">
        <v>0</v>
      </c>
      <c r="G14" s="32">
        <f>Tableau1[[#This Row],[MONTANT]]-Tableau1[[#This Row],[ENCAISSEMENTS]]</f>
        <v>0</v>
      </c>
      <c r="H14" s="2"/>
      <c r="I14" s="9">
        <f>SUMIF(C$2:C14,C14,E$2:E14)-SUMIF(C$2:C14,C14,F$2:F14)</f>
        <v>0</v>
      </c>
      <c r="J14" s="15"/>
    </row>
    <row r="15" spans="1:10" x14ac:dyDescent="0.25">
      <c r="A15" s="14">
        <v>42370</v>
      </c>
      <c r="B15" s="27">
        <f>_xlfn.ISOWEEKNUM(Tableau1[[#This Row],[DATE]])</f>
        <v>53</v>
      </c>
      <c r="C15" s="3" t="s">
        <v>13</v>
      </c>
      <c r="D15" s="2" t="s">
        <v>412</v>
      </c>
      <c r="E15" s="6">
        <v>309000</v>
      </c>
      <c r="F15" s="6">
        <v>0</v>
      </c>
      <c r="G15" s="32">
        <f>Tableau1[[#This Row],[MONTANT]]-Tableau1[[#This Row],[ENCAISSEMENTS]]</f>
        <v>309000</v>
      </c>
      <c r="H15" s="2"/>
      <c r="I15" s="9">
        <f>SUMIF(C$2:C15,C15,E$2:E15)-SUMIF(C$2:C15,C15,F$2:F15)</f>
        <v>309000</v>
      </c>
      <c r="J15" s="15"/>
    </row>
    <row r="16" spans="1:10" x14ac:dyDescent="0.25">
      <c r="A16" s="14">
        <v>42370</v>
      </c>
      <c r="B16" s="27">
        <f>_xlfn.ISOWEEKNUM(Tableau1[[#This Row],[DATE]])</f>
        <v>53</v>
      </c>
      <c r="C16" s="3" t="s">
        <v>14</v>
      </c>
      <c r="D16" s="2" t="s">
        <v>436</v>
      </c>
      <c r="E16" s="6">
        <v>1730000</v>
      </c>
      <c r="F16" s="6">
        <v>0</v>
      </c>
      <c r="G16" s="32">
        <f>Tableau1[[#This Row],[MONTANT]]-Tableau1[[#This Row],[ENCAISSEMENTS]]</f>
        <v>1730000</v>
      </c>
      <c r="H16" s="2"/>
      <c r="I16" s="9">
        <f>SUMIF(C$2:C16,C16,E$2:E16)-SUMIF(C$2:C16,C16,F$2:F16)</f>
        <v>1730000</v>
      </c>
      <c r="J16" s="15"/>
    </row>
    <row r="17" spans="1:10" x14ac:dyDescent="0.25">
      <c r="A17" s="14">
        <v>42370</v>
      </c>
      <c r="B17" s="27">
        <f>_xlfn.ISOWEEKNUM(Tableau1[[#This Row],[DATE]])</f>
        <v>53</v>
      </c>
      <c r="C17" s="3" t="s">
        <v>15</v>
      </c>
      <c r="D17" s="2"/>
      <c r="E17" s="6">
        <v>0</v>
      </c>
      <c r="F17" s="6">
        <v>0</v>
      </c>
      <c r="G17" s="32">
        <f>Tableau1[[#This Row],[MONTANT]]-Tableau1[[#This Row],[ENCAISSEMENTS]]</f>
        <v>0</v>
      </c>
      <c r="H17" s="2"/>
      <c r="I17" s="9">
        <f>SUMIF(C$2:C17,C17,E$2:E17)-SUMIF(C$2:C17,C17,F$2:F17)</f>
        <v>0</v>
      </c>
      <c r="J17" s="15"/>
    </row>
    <row r="18" spans="1:10" x14ac:dyDescent="0.25">
      <c r="A18" s="14">
        <v>42370</v>
      </c>
      <c r="B18" s="27">
        <f>_xlfn.ISOWEEKNUM(Tableau1[[#This Row],[DATE]])</f>
        <v>53</v>
      </c>
      <c r="C18" s="3" t="s">
        <v>16</v>
      </c>
      <c r="D18" s="2"/>
      <c r="E18" s="6">
        <v>0</v>
      </c>
      <c r="F18" s="6">
        <v>0</v>
      </c>
      <c r="G18" s="32">
        <f>Tableau1[[#This Row],[MONTANT]]-Tableau1[[#This Row],[ENCAISSEMENTS]]</f>
        <v>0</v>
      </c>
      <c r="H18" s="2"/>
      <c r="I18" s="9">
        <f>SUMIF(C$2:C18,C18,E$2:E18)-SUMIF(C$2:C18,C18,F$2:F18)</f>
        <v>0</v>
      </c>
      <c r="J18" s="15"/>
    </row>
    <row r="19" spans="1:10" x14ac:dyDescent="0.25">
      <c r="A19" s="14">
        <v>42370</v>
      </c>
      <c r="B19" s="27">
        <f>_xlfn.ISOWEEKNUM(Tableau1[[#This Row],[DATE]])</f>
        <v>53</v>
      </c>
      <c r="C19" s="3" t="s">
        <v>17</v>
      </c>
      <c r="D19" s="2" t="s">
        <v>463</v>
      </c>
      <c r="E19" s="6">
        <v>1696000</v>
      </c>
      <c r="F19" s="6">
        <v>0</v>
      </c>
      <c r="G19" s="32">
        <f>Tableau1[[#This Row],[MONTANT]]-Tableau1[[#This Row],[ENCAISSEMENTS]]</f>
        <v>1696000</v>
      </c>
      <c r="H19" s="2"/>
      <c r="I19" s="9">
        <f>SUMIF(C$2:C19,C19,E$2:E19)-SUMIF(C$2:C19,C19,F$2:F19)</f>
        <v>1696000</v>
      </c>
      <c r="J19" s="15"/>
    </row>
    <row r="20" spans="1:10" x14ac:dyDescent="0.25">
      <c r="A20" s="14">
        <v>42370</v>
      </c>
      <c r="B20" s="27">
        <f>_xlfn.ISOWEEKNUM(Tableau1[[#This Row],[DATE]])</f>
        <v>53</v>
      </c>
      <c r="C20" s="3" t="s">
        <v>18</v>
      </c>
      <c r="D20" s="2" t="s">
        <v>491</v>
      </c>
      <c r="E20" s="6">
        <v>425000</v>
      </c>
      <c r="F20" s="6">
        <v>0</v>
      </c>
      <c r="G20" s="32">
        <f>Tableau1[[#This Row],[MONTANT]]-Tableau1[[#This Row],[ENCAISSEMENTS]]</f>
        <v>425000</v>
      </c>
      <c r="H20" s="2"/>
      <c r="I20" s="9">
        <f>SUMIF(C$2:C20,C20,E$2:E20)-SUMIF(C$2:C20,C20,F$2:F20)</f>
        <v>425000</v>
      </c>
      <c r="J20" s="15"/>
    </row>
    <row r="21" spans="1:10" x14ac:dyDescent="0.25">
      <c r="A21" s="14">
        <v>42370</v>
      </c>
      <c r="B21" s="27">
        <f>_xlfn.ISOWEEKNUM(Tableau1[[#This Row],[DATE]])</f>
        <v>53</v>
      </c>
      <c r="C21" s="3" t="s">
        <v>19</v>
      </c>
      <c r="D21" s="2" t="s">
        <v>511</v>
      </c>
      <c r="E21" s="6">
        <v>232000</v>
      </c>
      <c r="F21" s="6">
        <v>0</v>
      </c>
      <c r="G21" s="32">
        <f>Tableau1[[#This Row],[MONTANT]]-Tableau1[[#This Row],[ENCAISSEMENTS]]</f>
        <v>232000</v>
      </c>
      <c r="H21" s="2"/>
      <c r="I21" s="9">
        <f>SUMIF(C$2:C21,C21,E$2:E21)-SUMIF(C$2:C21,C21,F$2:F21)</f>
        <v>232000</v>
      </c>
      <c r="J21" s="15"/>
    </row>
    <row r="22" spans="1:10" x14ac:dyDescent="0.25">
      <c r="A22" s="14">
        <v>42370</v>
      </c>
      <c r="B22" s="27">
        <f>_xlfn.ISOWEEKNUM(Tableau1[[#This Row],[DATE]])</f>
        <v>53</v>
      </c>
      <c r="C22" s="3" t="s">
        <v>20</v>
      </c>
      <c r="D22" s="2" t="s">
        <v>528</v>
      </c>
      <c r="E22" s="6">
        <v>580000</v>
      </c>
      <c r="F22" s="6">
        <v>0</v>
      </c>
      <c r="G22" s="32">
        <f>Tableau1[[#This Row],[MONTANT]]-Tableau1[[#This Row],[ENCAISSEMENTS]]</f>
        <v>580000</v>
      </c>
      <c r="H22" s="2"/>
      <c r="I22" s="9">
        <f>SUMIF(C$2:C22,C22,E$2:E22)-SUMIF(C$2:C22,C22,F$2:F22)</f>
        <v>580000</v>
      </c>
      <c r="J22" s="15"/>
    </row>
    <row r="23" spans="1:10" x14ac:dyDescent="0.25">
      <c r="A23" s="14">
        <v>42370</v>
      </c>
      <c r="B23" s="27">
        <f>_xlfn.ISOWEEKNUM(Tableau1[[#This Row],[DATE]])</f>
        <v>53</v>
      </c>
      <c r="C23" s="3" t="s">
        <v>21</v>
      </c>
      <c r="D23" s="2" t="s">
        <v>564</v>
      </c>
      <c r="E23" s="6">
        <v>773000</v>
      </c>
      <c r="F23" s="6">
        <v>0</v>
      </c>
      <c r="G23" s="32">
        <f>Tableau1[[#This Row],[MONTANT]]-Tableau1[[#This Row],[ENCAISSEMENTS]]</f>
        <v>773000</v>
      </c>
      <c r="H23" s="2"/>
      <c r="I23" s="9">
        <f>SUMIF(C$2:C23,C23,E$2:E23)-SUMIF(C$2:C23,C23,F$2:F23)</f>
        <v>773000</v>
      </c>
      <c r="J23" s="15"/>
    </row>
    <row r="24" spans="1:10" x14ac:dyDescent="0.25">
      <c r="A24" s="14">
        <v>42370</v>
      </c>
      <c r="B24" s="27">
        <f>_xlfn.ISOWEEKNUM(Tableau1[[#This Row],[DATE]])</f>
        <v>53</v>
      </c>
      <c r="C24" s="3" t="s">
        <v>22</v>
      </c>
      <c r="D24" s="2"/>
      <c r="E24" s="6">
        <v>0</v>
      </c>
      <c r="F24" s="6">
        <v>0</v>
      </c>
      <c r="G24" s="32">
        <f>Tableau1[[#This Row],[MONTANT]]-Tableau1[[#This Row],[ENCAISSEMENTS]]</f>
        <v>0</v>
      </c>
      <c r="H24" s="2"/>
      <c r="I24" s="9">
        <f>SUMIF(C$2:C24,C24,E$2:E24)-SUMIF(C$2:C24,C24,F$2:F24)</f>
        <v>0</v>
      </c>
      <c r="J24" s="15"/>
    </row>
    <row r="25" spans="1:10" x14ac:dyDescent="0.25">
      <c r="A25" s="14">
        <v>42370</v>
      </c>
      <c r="B25" s="27">
        <f>_xlfn.ISOWEEKNUM(Tableau1[[#This Row],[DATE]])</f>
        <v>53</v>
      </c>
      <c r="C25" s="3" t="s">
        <v>23</v>
      </c>
      <c r="D25" s="2"/>
      <c r="E25" s="6">
        <v>0</v>
      </c>
      <c r="F25" s="6">
        <v>0</v>
      </c>
      <c r="G25" s="32">
        <f>Tableau1[[#This Row],[MONTANT]]-Tableau1[[#This Row],[ENCAISSEMENTS]]</f>
        <v>0</v>
      </c>
      <c r="H25" s="2"/>
      <c r="I25" s="9">
        <f>SUMIF(C$2:C25,C25,E$2:E25)-SUMIF(C$2:C25,C25,F$2:F25)</f>
        <v>0</v>
      </c>
      <c r="J25" s="15"/>
    </row>
    <row r="26" spans="1:10" x14ac:dyDescent="0.25">
      <c r="A26" s="14">
        <v>42370</v>
      </c>
      <c r="B26" s="27">
        <f>_xlfn.ISOWEEKNUM(Tableau1[[#This Row],[DATE]])</f>
        <v>53</v>
      </c>
      <c r="C26" s="3" t="s">
        <v>24</v>
      </c>
      <c r="D26" s="2" t="s">
        <v>614</v>
      </c>
      <c r="E26" s="6">
        <v>309500</v>
      </c>
      <c r="F26" s="6">
        <v>0</v>
      </c>
      <c r="G26" s="32">
        <f>Tableau1[[#This Row],[MONTANT]]-Tableau1[[#This Row],[ENCAISSEMENTS]]</f>
        <v>309500</v>
      </c>
      <c r="H26" s="2"/>
      <c r="I26" s="9">
        <f>SUMIF(C$2:C26,C26,E$2:E26)-SUMIF(C$2:C26,C26,F$2:F26)</f>
        <v>309500</v>
      </c>
      <c r="J26" s="15"/>
    </row>
    <row r="27" spans="1:10" x14ac:dyDescent="0.25">
      <c r="A27" s="14">
        <v>42370</v>
      </c>
      <c r="B27" s="27">
        <f>_xlfn.ISOWEEKNUM(Tableau1[[#This Row],[DATE]])</f>
        <v>53</v>
      </c>
      <c r="C27" s="3" t="s">
        <v>25</v>
      </c>
      <c r="D27" s="2" t="s">
        <v>628</v>
      </c>
      <c r="E27" s="6">
        <v>1040000</v>
      </c>
      <c r="F27" s="6">
        <v>0</v>
      </c>
      <c r="G27" s="32">
        <f>Tableau1[[#This Row],[MONTANT]]-Tableau1[[#This Row],[ENCAISSEMENTS]]</f>
        <v>1040000</v>
      </c>
      <c r="H27" s="2"/>
      <c r="I27" s="9">
        <f>SUMIF(C$2:C27,C27,E$2:E27)-SUMIF(C$2:C27,C27,F$2:F27)</f>
        <v>1040000</v>
      </c>
      <c r="J27" s="15"/>
    </row>
    <row r="28" spans="1:10" x14ac:dyDescent="0.25">
      <c r="A28" s="14">
        <v>42370</v>
      </c>
      <c r="B28" s="27">
        <f>_xlfn.ISOWEEKNUM(Tableau1[[#This Row],[DATE]])</f>
        <v>53</v>
      </c>
      <c r="C28" s="3" t="s">
        <v>26</v>
      </c>
      <c r="D28" s="2" t="s">
        <v>652</v>
      </c>
      <c r="E28" s="6">
        <v>232000</v>
      </c>
      <c r="F28" s="6">
        <v>0</v>
      </c>
      <c r="G28" s="32">
        <f>Tableau1[[#This Row],[MONTANT]]-Tableau1[[#This Row],[ENCAISSEMENTS]]</f>
        <v>232000</v>
      </c>
      <c r="H28" s="2"/>
      <c r="I28" s="9">
        <f>SUMIF(C$2:C28,C28,E$2:E28)-SUMIF(C$2:C28,C28,F$2:F28)</f>
        <v>232000</v>
      </c>
      <c r="J28" s="15"/>
    </row>
    <row r="29" spans="1:10" x14ac:dyDescent="0.25">
      <c r="A29" s="14">
        <v>42370</v>
      </c>
      <c r="B29" s="27">
        <f>_xlfn.ISOWEEKNUM(Tableau1[[#This Row],[DATE]])</f>
        <v>53</v>
      </c>
      <c r="C29" s="3" t="s">
        <v>27</v>
      </c>
      <c r="D29" s="2" t="s">
        <v>671</v>
      </c>
      <c r="E29" s="6">
        <v>387000</v>
      </c>
      <c r="F29" s="6">
        <v>0</v>
      </c>
      <c r="G29" s="32">
        <f>Tableau1[[#This Row],[MONTANT]]-Tableau1[[#This Row],[ENCAISSEMENTS]]</f>
        <v>387000</v>
      </c>
      <c r="H29" s="2"/>
      <c r="I29" s="9">
        <f>SUMIF(C$2:C29,C29,E$2:E29)-SUMIF(C$2:C29,C29,F$2:F29)</f>
        <v>387000</v>
      </c>
      <c r="J29" s="15"/>
    </row>
    <row r="30" spans="1:10" x14ac:dyDescent="0.25">
      <c r="A30" s="14">
        <v>42370</v>
      </c>
      <c r="B30" s="27">
        <f>_xlfn.ISOWEEKNUM(Tableau1[[#This Row],[DATE]])</f>
        <v>53</v>
      </c>
      <c r="C30" s="3" t="s">
        <v>28</v>
      </c>
      <c r="D30" s="2"/>
      <c r="E30" s="6">
        <v>0</v>
      </c>
      <c r="F30" s="6">
        <v>0</v>
      </c>
      <c r="G30" s="32">
        <f>Tableau1[[#This Row],[MONTANT]]-Tableau1[[#This Row],[ENCAISSEMENTS]]</f>
        <v>0</v>
      </c>
      <c r="H30" s="2"/>
      <c r="I30" s="9">
        <f>SUMIF(C$2:C30,C30,E$2:E30)-SUMIF(C$2:C30,C30,F$2:F30)</f>
        <v>0</v>
      </c>
      <c r="J30" s="15"/>
    </row>
    <row r="31" spans="1:10" x14ac:dyDescent="0.25">
      <c r="A31" s="14">
        <v>42370</v>
      </c>
      <c r="B31" s="27">
        <f>_xlfn.ISOWEEKNUM(Tableau1[[#This Row],[DATE]])</f>
        <v>53</v>
      </c>
      <c r="C31" s="3" t="s">
        <v>29</v>
      </c>
      <c r="D31" s="2" t="s">
        <v>713</v>
      </c>
      <c r="E31" s="6">
        <v>2203500</v>
      </c>
      <c r="F31" s="6">
        <v>0</v>
      </c>
      <c r="G31" s="32">
        <f>Tableau1[[#This Row],[MONTANT]]-Tableau1[[#This Row],[ENCAISSEMENTS]]</f>
        <v>2203500</v>
      </c>
      <c r="H31" s="2"/>
      <c r="I31" s="9">
        <f>SUMIF(C$2:C31,C31,E$2:E31)-SUMIF(C$2:C31,C31,F$2:F31)</f>
        <v>2203500</v>
      </c>
      <c r="J31" s="15"/>
    </row>
    <row r="32" spans="1:10" x14ac:dyDescent="0.25">
      <c r="A32" s="14">
        <v>42370</v>
      </c>
      <c r="B32" s="27">
        <f>_xlfn.ISOWEEKNUM(Tableau1[[#This Row],[DATE]])</f>
        <v>53</v>
      </c>
      <c r="C32" s="3" t="s">
        <v>30</v>
      </c>
      <c r="D32" s="2"/>
      <c r="E32" s="6">
        <v>0</v>
      </c>
      <c r="F32" s="6">
        <v>0</v>
      </c>
      <c r="G32" s="32">
        <f>Tableau1[[#This Row],[MONTANT]]-Tableau1[[#This Row],[ENCAISSEMENTS]]</f>
        <v>0</v>
      </c>
      <c r="H32" s="2"/>
      <c r="I32" s="9">
        <f>SUMIF(C$2:C32,C32,E$2:E32)-SUMIF(C$2:C32,C32,F$2:F32)</f>
        <v>0</v>
      </c>
      <c r="J32" s="15"/>
    </row>
    <row r="33" spans="1:10" x14ac:dyDescent="0.25">
      <c r="A33" s="14">
        <v>42370</v>
      </c>
      <c r="B33" s="27">
        <f>_xlfn.ISOWEEKNUM(Tableau1[[#This Row],[DATE]])</f>
        <v>53</v>
      </c>
      <c r="C33" s="3" t="s">
        <v>31</v>
      </c>
      <c r="D33" s="2" t="s">
        <v>734</v>
      </c>
      <c r="E33" s="6">
        <v>618000</v>
      </c>
      <c r="F33" s="6">
        <v>0</v>
      </c>
      <c r="G33" s="32">
        <f>Tableau1[[#This Row],[MONTANT]]-Tableau1[[#This Row],[ENCAISSEMENTS]]</f>
        <v>618000</v>
      </c>
      <c r="H33" s="2"/>
      <c r="I33" s="9">
        <f>SUMIF(C$2:C33,C33,E$2:E33)-SUMIF(C$2:C33,C33,F$2:F33)</f>
        <v>618000</v>
      </c>
      <c r="J33" s="15"/>
    </row>
    <row r="34" spans="1:10" x14ac:dyDescent="0.25">
      <c r="A34" s="14">
        <v>42370</v>
      </c>
      <c r="B34" s="27">
        <f>_xlfn.ISOWEEKNUM(Tableau1[[#This Row],[DATE]])</f>
        <v>53</v>
      </c>
      <c r="C34" s="3" t="s">
        <v>32</v>
      </c>
      <c r="D34" s="2" t="s">
        <v>745</v>
      </c>
      <c r="E34" s="6">
        <v>232500</v>
      </c>
      <c r="F34" s="6">
        <v>0</v>
      </c>
      <c r="G34" s="32">
        <f>Tableau1[[#This Row],[MONTANT]]-Tableau1[[#This Row],[ENCAISSEMENTS]]</f>
        <v>232500</v>
      </c>
      <c r="H34" s="2"/>
      <c r="I34" s="9">
        <f>SUMIF(C$2:C34,C34,E$2:E34)-SUMIF(C$2:C34,C34,F$2:F34)</f>
        <v>232500</v>
      </c>
      <c r="J34" s="15"/>
    </row>
    <row r="35" spans="1:10" x14ac:dyDescent="0.25">
      <c r="A35" s="14">
        <v>42370</v>
      </c>
      <c r="B35" s="27">
        <f>_xlfn.ISOWEEKNUM(Tableau1[[#This Row],[DATE]])</f>
        <v>53</v>
      </c>
      <c r="C35" s="3" t="s">
        <v>33</v>
      </c>
      <c r="D35" s="2"/>
      <c r="E35" s="6">
        <v>0</v>
      </c>
      <c r="F35" s="6">
        <v>0</v>
      </c>
      <c r="G35" s="32">
        <f>Tableau1[[#This Row],[MONTANT]]-Tableau1[[#This Row],[ENCAISSEMENTS]]</f>
        <v>0</v>
      </c>
      <c r="H35" s="2"/>
      <c r="I35" s="9">
        <f>SUMIF(C$2:C35,C35,E$2:E35)-SUMIF(C$2:C35,C35,F$2:F35)</f>
        <v>0</v>
      </c>
      <c r="J35" s="15"/>
    </row>
    <row r="36" spans="1:10" x14ac:dyDescent="0.25">
      <c r="A36" s="14">
        <v>42370</v>
      </c>
      <c r="B36" s="27">
        <f>_xlfn.ISOWEEKNUM(Tableau1[[#This Row],[DATE]])</f>
        <v>53</v>
      </c>
      <c r="C36" s="3" t="s">
        <v>34</v>
      </c>
      <c r="D36" s="2" t="s">
        <v>748</v>
      </c>
      <c r="E36" s="6">
        <v>575500</v>
      </c>
      <c r="F36" s="6">
        <v>0</v>
      </c>
      <c r="G36" s="32">
        <f>Tableau1[[#This Row],[MONTANT]]-Tableau1[[#This Row],[ENCAISSEMENTS]]</f>
        <v>575500</v>
      </c>
      <c r="H36" s="2"/>
      <c r="I36" s="9">
        <f>SUMIF(C$2:C36,C36,E$2:E36)-SUMIF(C$2:C36,C36,F$2:F36)</f>
        <v>575500</v>
      </c>
      <c r="J36" s="15"/>
    </row>
    <row r="37" spans="1:10" x14ac:dyDescent="0.25">
      <c r="A37" s="14">
        <v>42370</v>
      </c>
      <c r="B37" s="27">
        <f>_xlfn.ISOWEEKNUM(Tableau1[[#This Row],[DATE]])</f>
        <v>53</v>
      </c>
      <c r="C37" s="3" t="s">
        <v>1229</v>
      </c>
      <c r="D37" s="2"/>
      <c r="E37" s="6">
        <v>0</v>
      </c>
      <c r="F37" s="6">
        <v>0</v>
      </c>
      <c r="G37" s="32">
        <f>Tableau1[[#This Row],[MONTANT]]-Tableau1[[#This Row],[ENCAISSEMENTS]]</f>
        <v>0</v>
      </c>
      <c r="H37" s="2"/>
      <c r="I37" s="9">
        <f>SUMIF(C$2:C37,C37,E$2:E37)-SUMIF(C$2:C37,C37,F$2:F37)</f>
        <v>0</v>
      </c>
      <c r="J37" s="15"/>
    </row>
    <row r="38" spans="1:10" x14ac:dyDescent="0.25">
      <c r="A38" s="14">
        <v>42370</v>
      </c>
      <c r="B38" s="27">
        <f>_xlfn.ISOWEEKNUM(Tableau1[[#This Row],[DATE]])</f>
        <v>53</v>
      </c>
      <c r="C38" s="3" t="s">
        <v>35</v>
      </c>
      <c r="D38" s="2" t="s">
        <v>777</v>
      </c>
      <c r="E38" s="6">
        <v>966500</v>
      </c>
      <c r="F38" s="6">
        <v>0</v>
      </c>
      <c r="G38" s="32">
        <f>Tableau1[[#This Row],[MONTANT]]-Tableau1[[#This Row],[ENCAISSEMENTS]]</f>
        <v>966500</v>
      </c>
      <c r="H38" s="2"/>
      <c r="I38" s="9">
        <f>SUMIF(C$2:C38,C38,E$2:E38)-SUMIF(C$2:C38,C38,F$2:F38)</f>
        <v>966500</v>
      </c>
      <c r="J38" s="15"/>
    </row>
    <row r="39" spans="1:10" x14ac:dyDescent="0.25">
      <c r="A39" s="14">
        <v>42370</v>
      </c>
      <c r="B39" s="27">
        <f>_xlfn.ISOWEEKNUM(Tableau1[[#This Row],[DATE]])</f>
        <v>53</v>
      </c>
      <c r="C39" s="3" t="s">
        <v>36</v>
      </c>
      <c r="D39" s="2"/>
      <c r="E39" s="6">
        <v>0</v>
      </c>
      <c r="F39" s="6">
        <v>0</v>
      </c>
      <c r="G39" s="32">
        <f>Tableau1[[#This Row],[MONTANT]]-Tableau1[[#This Row],[ENCAISSEMENTS]]</f>
        <v>0</v>
      </c>
      <c r="H39" s="2"/>
      <c r="I39" s="9">
        <f>SUMIF(C$2:C39,C39,E$2:E39)-SUMIF(C$2:C39,C39,F$2:F39)</f>
        <v>0</v>
      </c>
      <c r="J39" s="15"/>
    </row>
    <row r="40" spans="1:10" x14ac:dyDescent="0.25">
      <c r="A40" s="14">
        <v>42370</v>
      </c>
      <c r="B40" s="27">
        <f>_xlfn.ISOWEEKNUM(Tableau1[[#This Row],[DATE]])</f>
        <v>53</v>
      </c>
      <c r="C40" s="3" t="s">
        <v>37</v>
      </c>
      <c r="D40" s="2" t="s">
        <v>838</v>
      </c>
      <c r="E40" s="6">
        <v>232000</v>
      </c>
      <c r="F40" s="6">
        <v>0</v>
      </c>
      <c r="G40" s="32">
        <f>Tableau1[[#This Row],[MONTANT]]-Tableau1[[#This Row],[ENCAISSEMENTS]]</f>
        <v>232000</v>
      </c>
      <c r="H40" s="2"/>
      <c r="I40" s="9">
        <f>SUMIF(C$2:C40,C40,E$2:E40)-SUMIF(C$2:C40,C40,F$2:F40)</f>
        <v>232000</v>
      </c>
      <c r="J40" s="15"/>
    </row>
    <row r="41" spans="1:10" x14ac:dyDescent="0.25">
      <c r="A41" s="14">
        <v>42370</v>
      </c>
      <c r="B41" s="27">
        <f>_xlfn.ISOWEEKNUM(Tableau1[[#This Row],[DATE]])</f>
        <v>53</v>
      </c>
      <c r="C41" s="3" t="s">
        <v>38</v>
      </c>
      <c r="D41" s="2"/>
      <c r="E41" s="6">
        <v>0</v>
      </c>
      <c r="F41" s="6">
        <v>0</v>
      </c>
      <c r="G41" s="32">
        <f>Tableau1[[#This Row],[MONTANT]]-Tableau1[[#This Row],[ENCAISSEMENTS]]</f>
        <v>0</v>
      </c>
      <c r="H41" s="2"/>
      <c r="I41" s="9">
        <f>SUMIF(C$2:C41,C41,E$2:E41)-SUMIF(C$2:C41,C41,F$2:F41)</f>
        <v>0</v>
      </c>
      <c r="J41" s="15"/>
    </row>
    <row r="42" spans="1:10" x14ac:dyDescent="0.25">
      <c r="A42" s="14">
        <v>42370</v>
      </c>
      <c r="B42" s="27">
        <f>_xlfn.ISOWEEKNUM(Tableau1[[#This Row],[DATE]])</f>
        <v>53</v>
      </c>
      <c r="C42" s="3" t="s">
        <v>39</v>
      </c>
      <c r="D42" s="2"/>
      <c r="E42" s="6">
        <v>0</v>
      </c>
      <c r="F42" s="6">
        <v>0</v>
      </c>
      <c r="G42" s="32">
        <f>Tableau1[[#This Row],[MONTANT]]-Tableau1[[#This Row],[ENCAISSEMENTS]]</f>
        <v>0</v>
      </c>
      <c r="H42" s="2"/>
      <c r="I42" s="9">
        <f>SUMIF(C$2:C42,C42,E$2:E42)-SUMIF(C$2:C42,C42,F$2:F42)</f>
        <v>0</v>
      </c>
      <c r="J42" s="15"/>
    </row>
    <row r="43" spans="1:10" x14ac:dyDescent="0.25">
      <c r="A43" s="14">
        <v>42370</v>
      </c>
      <c r="B43" s="27">
        <f>_xlfn.ISOWEEKNUM(Tableau1[[#This Row],[DATE]])</f>
        <v>53</v>
      </c>
      <c r="C43" s="3" t="s">
        <v>40</v>
      </c>
      <c r="D43" s="2" t="s">
        <v>897</v>
      </c>
      <c r="E43" s="6">
        <v>154500</v>
      </c>
      <c r="F43" s="6">
        <v>0</v>
      </c>
      <c r="G43" s="32">
        <f>Tableau1[[#This Row],[MONTANT]]-Tableau1[[#This Row],[ENCAISSEMENTS]]</f>
        <v>154500</v>
      </c>
      <c r="H43" s="2"/>
      <c r="I43" s="9">
        <f>SUMIF(C$2:C43,C43,E$2:E43)-SUMIF(C$2:C43,C43,F$2:F43)</f>
        <v>154500</v>
      </c>
      <c r="J43" s="15"/>
    </row>
    <row r="44" spans="1:10" x14ac:dyDescent="0.25">
      <c r="A44" s="14">
        <v>42370</v>
      </c>
      <c r="B44" s="27">
        <f>_xlfn.ISOWEEKNUM(Tableau1[[#This Row],[DATE]])</f>
        <v>53</v>
      </c>
      <c r="C44" s="3" t="s">
        <v>41</v>
      </c>
      <c r="D44" s="2"/>
      <c r="E44" s="6">
        <v>0</v>
      </c>
      <c r="F44" s="6">
        <v>0</v>
      </c>
      <c r="G44" s="32">
        <f>Tableau1[[#This Row],[MONTANT]]-Tableau1[[#This Row],[ENCAISSEMENTS]]</f>
        <v>0</v>
      </c>
      <c r="H44" s="2"/>
      <c r="I44" s="9">
        <f>SUMIF(C$2:C44,C44,E$2:E44)-SUMIF(C$2:C44,C44,F$2:F44)</f>
        <v>0</v>
      </c>
      <c r="J44" s="15"/>
    </row>
    <row r="45" spans="1:10" x14ac:dyDescent="0.25">
      <c r="A45" s="14">
        <v>42370</v>
      </c>
      <c r="B45" s="27">
        <f>_xlfn.ISOWEEKNUM(Tableau1[[#This Row],[DATE]])</f>
        <v>53</v>
      </c>
      <c r="C45" s="3" t="s">
        <v>42</v>
      </c>
      <c r="D45" s="2"/>
      <c r="E45" s="6">
        <v>0</v>
      </c>
      <c r="F45" s="6">
        <v>0</v>
      </c>
      <c r="G45" s="32">
        <f>Tableau1[[#This Row],[MONTANT]]-Tableau1[[#This Row],[ENCAISSEMENTS]]</f>
        <v>0</v>
      </c>
      <c r="H45" s="2"/>
      <c r="I45" s="9">
        <f>SUMIF(C$2:C45,C45,E$2:E45)-SUMIF(C$2:C45,C45,F$2:F45)</f>
        <v>0</v>
      </c>
      <c r="J45" s="15"/>
    </row>
    <row r="46" spans="1:10" x14ac:dyDescent="0.25">
      <c r="A46" s="14">
        <v>42370</v>
      </c>
      <c r="B46" s="27">
        <f>_xlfn.ISOWEEKNUM(Tableau1[[#This Row],[DATE]])</f>
        <v>53</v>
      </c>
      <c r="C46" s="3" t="s">
        <v>43</v>
      </c>
      <c r="D46" s="2"/>
      <c r="E46" s="6">
        <v>0</v>
      </c>
      <c r="F46" s="6">
        <v>0</v>
      </c>
      <c r="G46" s="32">
        <f>Tableau1[[#This Row],[MONTANT]]-Tableau1[[#This Row],[ENCAISSEMENTS]]</f>
        <v>0</v>
      </c>
      <c r="H46" s="2"/>
      <c r="I46" s="9">
        <f>SUMIF(C$2:C46,C46,E$2:E46)-SUMIF(C$2:C46,C46,F$2:F46)</f>
        <v>0</v>
      </c>
      <c r="J46" s="15"/>
    </row>
    <row r="47" spans="1:10" x14ac:dyDescent="0.25">
      <c r="A47" s="14">
        <v>42370</v>
      </c>
      <c r="B47" s="27">
        <f>_xlfn.ISOWEEKNUM(Tableau1[[#This Row],[DATE]])</f>
        <v>53</v>
      </c>
      <c r="C47" s="3" t="s">
        <v>44</v>
      </c>
      <c r="D47" s="2" t="s">
        <v>947</v>
      </c>
      <c r="E47" s="6">
        <v>1391500</v>
      </c>
      <c r="F47" s="6">
        <v>0</v>
      </c>
      <c r="G47" s="32">
        <f>Tableau1[[#This Row],[MONTANT]]-Tableau1[[#This Row],[ENCAISSEMENTS]]</f>
        <v>1391500</v>
      </c>
      <c r="H47" s="2"/>
      <c r="I47" s="9">
        <f>SUMIF(C$2:C47,C47,E$2:E47)-SUMIF(C$2:C47,C47,F$2:F47)</f>
        <v>1391500</v>
      </c>
      <c r="J47" s="15"/>
    </row>
    <row r="48" spans="1:10" x14ac:dyDescent="0.25">
      <c r="A48" s="14">
        <v>42370</v>
      </c>
      <c r="B48" s="27">
        <f>_xlfn.ISOWEEKNUM(Tableau1[[#This Row],[DATE]])</f>
        <v>53</v>
      </c>
      <c r="C48" s="3" t="s">
        <v>45</v>
      </c>
      <c r="D48" s="2"/>
      <c r="E48" s="6">
        <v>560000</v>
      </c>
      <c r="F48" s="6">
        <v>0</v>
      </c>
      <c r="G48" s="32">
        <f>Tableau1[[#This Row],[MONTANT]]-Tableau1[[#This Row],[ENCAISSEMENTS]]</f>
        <v>560000</v>
      </c>
      <c r="H48" s="2"/>
      <c r="I48" s="9">
        <f>SUMIF(C$2:C48,C48,E$2:E48)-SUMIF(C$2:C48,C48,F$2:F48)</f>
        <v>560000</v>
      </c>
      <c r="J48" s="15"/>
    </row>
    <row r="49" spans="1:82" x14ac:dyDescent="0.25">
      <c r="A49" s="14">
        <v>42370</v>
      </c>
      <c r="B49" s="27">
        <f>_xlfn.ISOWEEKNUM(Tableau1[[#This Row],[DATE]])</f>
        <v>53</v>
      </c>
      <c r="C49" s="3" t="s">
        <v>46</v>
      </c>
      <c r="D49" s="2"/>
      <c r="E49" s="6">
        <v>0</v>
      </c>
      <c r="F49" s="6">
        <v>0</v>
      </c>
      <c r="G49" s="32">
        <f>Tableau1[[#This Row],[MONTANT]]-Tableau1[[#This Row],[ENCAISSEMENTS]]</f>
        <v>0</v>
      </c>
      <c r="H49" s="2"/>
      <c r="I49" s="9">
        <f>SUMIF(C$2:C49,C49,E$2:E49)-SUMIF(C$2:C49,C49,F$2:F49)</f>
        <v>0</v>
      </c>
      <c r="J49" s="15"/>
      <c r="BV49" s="4"/>
      <c r="BW49" s="3"/>
      <c r="BX49" s="3"/>
      <c r="BY49" s="6"/>
      <c r="BZ49" s="8"/>
      <c r="CA49" s="6"/>
      <c r="CB49" s="3"/>
      <c r="CC49" s="3"/>
      <c r="CD49" s="3"/>
    </row>
    <row r="50" spans="1:82" x14ac:dyDescent="0.25">
      <c r="A50" s="14">
        <v>42370</v>
      </c>
      <c r="B50" s="27">
        <f>_xlfn.ISOWEEKNUM(Tableau1[[#This Row],[DATE]])</f>
        <v>53</v>
      </c>
      <c r="C50" s="3" t="s">
        <v>47</v>
      </c>
      <c r="D50" s="2" t="s">
        <v>998</v>
      </c>
      <c r="E50" s="6">
        <v>348000</v>
      </c>
      <c r="F50" s="6">
        <v>0</v>
      </c>
      <c r="G50" s="32">
        <f>Tableau1[[#This Row],[MONTANT]]-Tableau1[[#This Row],[ENCAISSEMENTS]]</f>
        <v>348000</v>
      </c>
      <c r="H50" s="2"/>
      <c r="I50" s="9">
        <f>SUMIF(C$2:C50,C50,E$2:E50)-SUMIF(C$2:C50,C50,F$2:F50)</f>
        <v>348000</v>
      </c>
      <c r="J50" s="15"/>
      <c r="BV50" s="4"/>
      <c r="BW50" s="3"/>
      <c r="BX50" s="3"/>
      <c r="BY50" s="6"/>
      <c r="BZ50" s="8"/>
      <c r="CA50" s="6"/>
      <c r="CB50" s="3"/>
      <c r="CC50" s="3"/>
      <c r="CD50" s="3"/>
    </row>
    <row r="51" spans="1:82" x14ac:dyDescent="0.25">
      <c r="A51" s="14">
        <v>42370</v>
      </c>
      <c r="B51" s="27">
        <f>_xlfn.ISOWEEKNUM(Tableau1[[#This Row],[DATE]])</f>
        <v>53</v>
      </c>
      <c r="C51" s="3" t="s">
        <v>48</v>
      </c>
      <c r="D51" s="2" t="s">
        <v>1030</v>
      </c>
      <c r="E51" s="6">
        <v>1416500</v>
      </c>
      <c r="F51" s="6">
        <v>0</v>
      </c>
      <c r="G51" s="32">
        <f>Tableau1[[#This Row],[MONTANT]]-Tableau1[[#This Row],[ENCAISSEMENTS]]</f>
        <v>1416500</v>
      </c>
      <c r="H51" s="2"/>
      <c r="I51" s="9">
        <f>SUMIF(C$2:C51,C51,E$2:E51)-SUMIF(C$2:C51,C51,F$2:F51)</f>
        <v>1416500</v>
      </c>
      <c r="J51" s="15"/>
      <c r="BV51" s="4"/>
      <c r="BW51" s="3"/>
      <c r="BX51" s="3"/>
      <c r="BY51" s="6"/>
      <c r="BZ51" s="8"/>
      <c r="CA51" s="6"/>
      <c r="CB51" s="3"/>
      <c r="CC51" s="3"/>
      <c r="CD51" s="3"/>
    </row>
    <row r="52" spans="1:82" x14ac:dyDescent="0.25">
      <c r="A52" s="14">
        <v>42370</v>
      </c>
      <c r="B52" s="27">
        <f>_xlfn.ISOWEEKNUM(Tableau1[[#This Row],[DATE]])</f>
        <v>53</v>
      </c>
      <c r="C52" s="3" t="s">
        <v>49</v>
      </c>
      <c r="D52" s="2"/>
      <c r="E52" s="6">
        <v>0</v>
      </c>
      <c r="F52" s="6">
        <v>0</v>
      </c>
      <c r="G52" s="32">
        <f>Tableau1[[#This Row],[MONTANT]]-Tableau1[[#This Row],[ENCAISSEMENTS]]</f>
        <v>0</v>
      </c>
      <c r="H52" s="2"/>
      <c r="I52" s="9">
        <f>SUMIF(C$2:C52,C52,E$2:E52)-SUMIF(C$2:C52,C52,F$2:F52)</f>
        <v>0</v>
      </c>
      <c r="J52" s="15"/>
      <c r="BV52" s="4"/>
      <c r="BW52" s="3"/>
      <c r="BX52" s="3"/>
      <c r="BY52" s="6"/>
      <c r="BZ52" s="8"/>
      <c r="CA52" s="6"/>
      <c r="CB52" s="3"/>
      <c r="CC52" s="3"/>
      <c r="CD52" s="3"/>
    </row>
    <row r="53" spans="1:82" x14ac:dyDescent="0.25">
      <c r="A53" s="14">
        <v>42370</v>
      </c>
      <c r="B53" s="27">
        <f>_xlfn.ISOWEEKNUM(Tableau1[[#This Row],[DATE]])</f>
        <v>53</v>
      </c>
      <c r="C53" s="3" t="s">
        <v>50</v>
      </c>
      <c r="D53" s="2"/>
      <c r="E53" s="6">
        <v>0</v>
      </c>
      <c r="F53" s="6">
        <v>0</v>
      </c>
      <c r="G53" s="32">
        <f>Tableau1[[#This Row],[MONTANT]]-Tableau1[[#This Row],[ENCAISSEMENTS]]</f>
        <v>0</v>
      </c>
      <c r="H53" s="2"/>
      <c r="I53" s="9">
        <f>SUMIF(C$2:C53,C53,E$2:E53)-SUMIF(C$2:C53,C53,F$2:F53)</f>
        <v>0</v>
      </c>
      <c r="J53" s="15"/>
      <c r="BV53" s="4"/>
      <c r="BW53" s="3"/>
      <c r="BX53" s="3"/>
      <c r="BY53" s="6"/>
      <c r="BZ53" s="8"/>
      <c r="CA53" s="6"/>
      <c r="CB53" s="3"/>
      <c r="CC53" s="3"/>
      <c r="CD53" s="3"/>
    </row>
    <row r="54" spans="1:82" x14ac:dyDescent="0.25">
      <c r="A54" s="14">
        <v>42370</v>
      </c>
      <c r="B54" s="27">
        <f>_xlfn.ISOWEEKNUM(Tableau1[[#This Row],[DATE]])</f>
        <v>53</v>
      </c>
      <c r="C54" s="3" t="s">
        <v>51</v>
      </c>
      <c r="D54" s="2"/>
      <c r="E54" s="6">
        <v>0</v>
      </c>
      <c r="F54" s="6">
        <v>0</v>
      </c>
      <c r="G54" s="32">
        <f>Tableau1[[#This Row],[MONTANT]]-Tableau1[[#This Row],[ENCAISSEMENTS]]</f>
        <v>0</v>
      </c>
      <c r="H54" s="2"/>
      <c r="I54" s="9">
        <f>SUMIF(C$2:C54,C54,E$2:E54)-SUMIF(C$2:C54,C54,F$2:F54)</f>
        <v>0</v>
      </c>
      <c r="J54" s="15"/>
      <c r="BV54" s="4"/>
      <c r="BW54" s="3"/>
      <c r="BX54" s="3"/>
      <c r="BY54" s="6"/>
      <c r="BZ54" s="8"/>
      <c r="CA54" s="6"/>
      <c r="CB54" s="3"/>
      <c r="CC54" s="3"/>
      <c r="CD54" s="3"/>
    </row>
    <row r="55" spans="1:82" x14ac:dyDescent="0.25">
      <c r="A55" s="14">
        <v>42370</v>
      </c>
      <c r="B55" s="27">
        <f>_xlfn.ISOWEEKNUM(Tableau1[[#This Row],[DATE]])</f>
        <v>53</v>
      </c>
      <c r="C55" s="3" t="s">
        <v>52</v>
      </c>
      <c r="D55" s="2"/>
      <c r="E55" s="6">
        <v>710000</v>
      </c>
      <c r="F55" s="6">
        <v>0</v>
      </c>
      <c r="G55" s="32">
        <f>Tableau1[[#This Row],[MONTANT]]-Tableau1[[#This Row],[ENCAISSEMENTS]]</f>
        <v>710000</v>
      </c>
      <c r="H55" s="2"/>
      <c r="I55" s="9">
        <f>SUMIF(C$2:C55,C55,E$2:E55)-SUMIF(C$2:C55,C55,F$2:F55)</f>
        <v>710000</v>
      </c>
      <c r="J55" s="15"/>
      <c r="BV55" s="4"/>
      <c r="BW55" s="3"/>
      <c r="BX55" s="3"/>
      <c r="BY55" s="6"/>
      <c r="BZ55" s="8"/>
      <c r="CA55" s="6"/>
      <c r="CB55" s="3"/>
      <c r="CC55" s="3"/>
      <c r="CD55" s="3"/>
    </row>
    <row r="56" spans="1:82" x14ac:dyDescent="0.25">
      <c r="A56" s="14">
        <v>42370</v>
      </c>
      <c r="B56" s="27">
        <f>_xlfn.ISOWEEKNUM(Tableau1[[#This Row],[DATE]])</f>
        <v>53</v>
      </c>
      <c r="C56" s="3" t="s">
        <v>53</v>
      </c>
      <c r="D56" s="2" t="s">
        <v>1095</v>
      </c>
      <c r="E56" s="6">
        <v>77500</v>
      </c>
      <c r="F56" s="6">
        <v>0</v>
      </c>
      <c r="G56" s="32">
        <f>Tableau1[[#This Row],[MONTANT]]-Tableau1[[#This Row],[ENCAISSEMENTS]]</f>
        <v>77500</v>
      </c>
      <c r="H56" s="2"/>
      <c r="I56" s="9">
        <f>SUMIF(C$2:C56,C56,E$2:E56)-SUMIF(C$2:C56,C56,F$2:F56)</f>
        <v>77500</v>
      </c>
      <c r="J56" s="15"/>
      <c r="BV56" s="4"/>
      <c r="BW56" s="3"/>
      <c r="BX56" s="3"/>
      <c r="BY56" s="6"/>
      <c r="BZ56" s="8"/>
      <c r="CA56" s="6"/>
      <c r="CB56" s="3"/>
      <c r="CC56" s="3"/>
      <c r="CD56" s="3"/>
    </row>
    <row r="57" spans="1:82" x14ac:dyDescent="0.25">
      <c r="A57" s="14">
        <v>42370</v>
      </c>
      <c r="B57" s="27">
        <f>_xlfn.ISOWEEKNUM(Tableau1[[#This Row],[DATE]])</f>
        <v>53</v>
      </c>
      <c r="C57" s="3" t="s">
        <v>54</v>
      </c>
      <c r="D57" s="2" t="s">
        <v>1117</v>
      </c>
      <c r="E57" s="6">
        <v>1469500</v>
      </c>
      <c r="F57" s="6">
        <v>0</v>
      </c>
      <c r="G57" s="32">
        <f>Tableau1[[#This Row],[MONTANT]]-Tableau1[[#This Row],[ENCAISSEMENTS]]</f>
        <v>1469500</v>
      </c>
      <c r="H57" s="2"/>
      <c r="I57" s="9">
        <f>SUMIF(C$2:C57,C57,E$2:E57)-SUMIF(C$2:C57,C57,F$2:F57)</f>
        <v>1469500</v>
      </c>
      <c r="J57" s="15"/>
      <c r="BV57" s="4"/>
      <c r="BW57" s="3"/>
      <c r="BX57" s="3"/>
      <c r="BY57" s="6"/>
      <c r="BZ57" s="8"/>
      <c r="CA57" s="6"/>
      <c r="CB57" s="3"/>
      <c r="CC57" s="3"/>
      <c r="CD57" s="3"/>
    </row>
    <row r="58" spans="1:82" x14ac:dyDescent="0.25">
      <c r="A58" s="14">
        <v>42370</v>
      </c>
      <c r="B58" s="27">
        <f>_xlfn.ISOWEEKNUM(Tableau1[[#This Row],[DATE]])</f>
        <v>53</v>
      </c>
      <c r="C58" s="3" t="s">
        <v>55</v>
      </c>
      <c r="D58" s="2" t="s">
        <v>1138</v>
      </c>
      <c r="E58" s="6">
        <v>3054500</v>
      </c>
      <c r="F58" s="6">
        <v>0</v>
      </c>
      <c r="G58" s="32">
        <f>Tableau1[[#This Row],[MONTANT]]-Tableau1[[#This Row],[ENCAISSEMENTS]]</f>
        <v>3054500</v>
      </c>
      <c r="H58" s="2"/>
      <c r="I58" s="9">
        <f>SUMIF(C$2:C58,C58,E$2:E58)-SUMIF(C$2:C58,C58,F$2:F58)</f>
        <v>3054500</v>
      </c>
      <c r="J58" s="15"/>
      <c r="BV58" s="4"/>
      <c r="BW58" s="3"/>
      <c r="BX58" s="3"/>
      <c r="BY58" s="6"/>
      <c r="BZ58" s="8"/>
      <c r="CA58" s="6"/>
      <c r="CB58" s="3"/>
      <c r="CC58" s="3"/>
      <c r="CD58" s="3"/>
    </row>
    <row r="59" spans="1:82" x14ac:dyDescent="0.25">
      <c r="A59" s="14">
        <v>42370</v>
      </c>
      <c r="B59" s="27">
        <f>_xlfn.ISOWEEKNUM(Tableau1[[#This Row],[DATE]])</f>
        <v>53</v>
      </c>
      <c r="C59" s="3" t="s">
        <v>56</v>
      </c>
      <c r="D59" s="2" t="s">
        <v>1163</v>
      </c>
      <c r="E59" s="6">
        <v>1779500</v>
      </c>
      <c r="F59" s="6">
        <v>0</v>
      </c>
      <c r="G59" s="32">
        <f>Tableau1[[#This Row],[MONTANT]]-Tableau1[[#This Row],[ENCAISSEMENTS]]</f>
        <v>1779500</v>
      </c>
      <c r="H59" s="2"/>
      <c r="I59" s="9">
        <f>SUMIF(C$2:C59,C59,E$2:E59)-SUMIF(C$2:C59,C59,F$2:F59)</f>
        <v>1779500</v>
      </c>
      <c r="J59" s="15"/>
      <c r="BV59" s="4"/>
      <c r="BW59" s="3"/>
      <c r="BX59" s="3"/>
      <c r="BY59" s="6"/>
      <c r="BZ59" s="8"/>
      <c r="CA59" s="6"/>
      <c r="CB59" s="3"/>
      <c r="CC59" s="3"/>
      <c r="CD59" s="3"/>
    </row>
    <row r="60" spans="1:82" x14ac:dyDescent="0.25">
      <c r="A60" s="14">
        <v>42370</v>
      </c>
      <c r="B60" s="27">
        <f>_xlfn.ISOWEEKNUM(Tableau1[[#This Row],[DATE]])</f>
        <v>53</v>
      </c>
      <c r="C60" s="3" t="s">
        <v>57</v>
      </c>
      <c r="D60" s="2" t="s">
        <v>1187</v>
      </c>
      <c r="E60" s="6">
        <v>232000</v>
      </c>
      <c r="F60" s="6">
        <v>0</v>
      </c>
      <c r="G60" s="32">
        <f>Tableau1[[#This Row],[MONTANT]]-Tableau1[[#This Row],[ENCAISSEMENTS]]</f>
        <v>232000</v>
      </c>
      <c r="H60" s="2"/>
      <c r="I60" s="9">
        <f>SUMIF(C$2:C60,C60,E$2:E60)-SUMIF(C$2:C60,C60,F$2:F60)</f>
        <v>232000</v>
      </c>
      <c r="J60" s="15"/>
      <c r="BV60" s="4"/>
      <c r="BW60" s="3"/>
      <c r="BX60" s="3"/>
      <c r="BY60" s="6"/>
      <c r="BZ60" s="8"/>
      <c r="CA60" s="6"/>
      <c r="CB60" s="3"/>
      <c r="CC60" s="3"/>
      <c r="CD60" s="3"/>
    </row>
    <row r="61" spans="1:82" x14ac:dyDescent="0.25">
      <c r="A61" s="14">
        <v>42370</v>
      </c>
      <c r="B61" s="27">
        <f>_xlfn.ISOWEEKNUM(Tableau1[[#This Row],[DATE]])</f>
        <v>53</v>
      </c>
      <c r="C61" s="3" t="s">
        <v>58</v>
      </c>
      <c r="D61" s="2"/>
      <c r="E61" s="6">
        <v>0</v>
      </c>
      <c r="F61" s="6">
        <v>0</v>
      </c>
      <c r="G61" s="32">
        <f>Tableau1[[#This Row],[MONTANT]]-Tableau1[[#This Row],[ENCAISSEMENTS]]</f>
        <v>0</v>
      </c>
      <c r="H61" s="2"/>
      <c r="I61" s="9">
        <f>SUMIF(C$2:C61,C61,E$2:E61)-SUMIF(C$2:C61,C61,F$2:F61)</f>
        <v>0</v>
      </c>
      <c r="J61" s="15"/>
      <c r="BV61" s="4"/>
      <c r="BW61" s="3"/>
      <c r="BX61" s="3"/>
      <c r="BY61" s="6"/>
      <c r="BZ61" s="8"/>
      <c r="CA61" s="6"/>
      <c r="CB61" s="3"/>
      <c r="CC61" s="3"/>
      <c r="CD61" s="3"/>
    </row>
    <row r="62" spans="1:82" x14ac:dyDescent="0.25">
      <c r="A62" s="14">
        <v>42370</v>
      </c>
      <c r="B62" s="27">
        <f>_xlfn.ISOWEEKNUM(Tableau1[[#This Row],[DATE]])</f>
        <v>53</v>
      </c>
      <c r="C62" s="3" t="s">
        <v>1250</v>
      </c>
      <c r="D62" s="2"/>
      <c r="E62" s="6">
        <v>0</v>
      </c>
      <c r="F62" s="6">
        <v>0</v>
      </c>
      <c r="G62" s="32">
        <f>Tableau1[[#This Row],[MONTANT]]-Tableau1[[#This Row],[ENCAISSEMENTS]]</f>
        <v>0</v>
      </c>
      <c r="H62" s="2"/>
      <c r="I62" s="9">
        <f>SUMIF(C$2:C62,C62,E$2:E62)-SUMIF(C$2:C62,C62,F$2:F62)</f>
        <v>0</v>
      </c>
      <c r="J62" s="15"/>
      <c r="BV62" s="4"/>
      <c r="BW62" s="3"/>
      <c r="BX62" s="3"/>
      <c r="BY62" s="6"/>
      <c r="BZ62" s="8"/>
      <c r="CA62" s="6"/>
      <c r="CB62" s="3"/>
      <c r="CC62" s="3"/>
      <c r="CD62" s="3"/>
    </row>
    <row r="63" spans="1:82" x14ac:dyDescent="0.25">
      <c r="A63" s="14">
        <v>42370</v>
      </c>
      <c r="B63" s="27">
        <f>_xlfn.ISOWEEKNUM(Tableau1[[#This Row],[DATE]])</f>
        <v>53</v>
      </c>
      <c r="C63" s="3" t="s">
        <v>1232</v>
      </c>
      <c r="D63" s="2"/>
      <c r="E63" s="6">
        <v>0</v>
      </c>
      <c r="F63" s="6">
        <v>0</v>
      </c>
      <c r="G63" s="32">
        <f>Tableau1[[#This Row],[MONTANT]]-Tableau1[[#This Row],[ENCAISSEMENTS]]</f>
        <v>0</v>
      </c>
      <c r="H63" s="2"/>
      <c r="I63" s="9">
        <f>SUMIF(C$2:C63,C63,E$2:E63)-SUMIF(C$2:C63,C63,F$2:F63)</f>
        <v>0</v>
      </c>
      <c r="J63" s="15"/>
      <c r="BV63" s="4"/>
      <c r="BW63" s="3"/>
      <c r="BX63" s="3"/>
      <c r="BY63" s="6"/>
      <c r="BZ63" s="8"/>
      <c r="CA63" s="6"/>
      <c r="CB63" s="3"/>
      <c r="CC63" s="3"/>
      <c r="CD63" s="3"/>
    </row>
    <row r="64" spans="1:82" x14ac:dyDescent="0.25">
      <c r="A64" s="14">
        <v>42370</v>
      </c>
      <c r="B64" s="27">
        <f>_xlfn.ISOWEEKNUM(Tableau1[[#This Row],[DATE]])</f>
        <v>53</v>
      </c>
      <c r="C64" s="3" t="s">
        <v>1233</v>
      </c>
      <c r="D64" s="2"/>
      <c r="E64" s="6">
        <v>0</v>
      </c>
      <c r="F64" s="6">
        <v>0</v>
      </c>
      <c r="G64" s="32">
        <f>Tableau1[[#This Row],[MONTANT]]-Tableau1[[#This Row],[ENCAISSEMENTS]]</f>
        <v>0</v>
      </c>
      <c r="H64" s="2"/>
      <c r="I64" s="9">
        <f>SUMIF(C$2:C64,C64,E$2:E64)-SUMIF(C$2:C64,C64,F$2:F64)</f>
        <v>0</v>
      </c>
      <c r="J64" s="15"/>
      <c r="BV64" s="4"/>
      <c r="BW64" s="3"/>
      <c r="BX64" s="3"/>
      <c r="BY64" s="6"/>
      <c r="BZ64" s="8"/>
      <c r="CA64" s="6"/>
      <c r="CB64" s="3"/>
      <c r="CC64" s="3"/>
      <c r="CD64" s="3"/>
    </row>
    <row r="65" spans="1:82" x14ac:dyDescent="0.25">
      <c r="A65" s="14">
        <v>42370</v>
      </c>
      <c r="B65" s="27">
        <f>_xlfn.ISOWEEKNUM(Tableau1[[#This Row],[DATE]])</f>
        <v>53</v>
      </c>
      <c r="C65" s="3" t="s">
        <v>1234</v>
      </c>
      <c r="D65" s="2"/>
      <c r="E65" s="6">
        <v>0</v>
      </c>
      <c r="F65" s="6">
        <v>0</v>
      </c>
      <c r="G65" s="32">
        <f>Tableau1[[#This Row],[MONTANT]]-Tableau1[[#This Row],[ENCAISSEMENTS]]</f>
        <v>0</v>
      </c>
      <c r="H65" s="2"/>
      <c r="I65" s="9">
        <f>SUMIF(C$2:C65,C65,E$2:E65)-SUMIF(C$2:C65,C65,F$2:F65)</f>
        <v>0</v>
      </c>
      <c r="J65" s="15"/>
      <c r="BV65" s="4"/>
      <c r="BW65" s="3"/>
      <c r="BX65" s="3"/>
      <c r="BY65" s="6"/>
      <c r="BZ65" s="8"/>
      <c r="CA65" s="6"/>
      <c r="CB65" s="3"/>
      <c r="CC65" s="3"/>
      <c r="CD65" s="3"/>
    </row>
    <row r="66" spans="1:82" x14ac:dyDescent="0.25">
      <c r="A66" s="14">
        <v>42370</v>
      </c>
      <c r="B66" s="27">
        <f>_xlfn.ISOWEEKNUM(Tableau1[[#This Row],[DATE]])</f>
        <v>53</v>
      </c>
      <c r="C66" s="3" t="s">
        <v>1235</v>
      </c>
      <c r="D66" s="2"/>
      <c r="E66" s="6">
        <v>0</v>
      </c>
      <c r="F66" s="6">
        <v>0</v>
      </c>
      <c r="G66" s="32">
        <f>Tableau1[[#This Row],[MONTANT]]-Tableau1[[#This Row],[ENCAISSEMENTS]]</f>
        <v>0</v>
      </c>
      <c r="H66" s="2"/>
      <c r="I66" s="9">
        <f>SUMIF(C$2:C66,C66,E$2:E66)-SUMIF(C$2:C66,C66,F$2:F66)</f>
        <v>0</v>
      </c>
      <c r="J66" s="15"/>
      <c r="BV66" s="4"/>
      <c r="BW66" s="3"/>
      <c r="BX66" s="3"/>
      <c r="BY66" s="6"/>
      <c r="BZ66" s="8"/>
      <c r="CA66" s="6"/>
      <c r="CB66" s="3"/>
      <c r="CC66" s="3"/>
      <c r="CD66" s="3"/>
    </row>
    <row r="67" spans="1:82" x14ac:dyDescent="0.25">
      <c r="A67" s="14">
        <v>42370</v>
      </c>
      <c r="B67" s="27">
        <f>_xlfn.ISOWEEKNUM(Tableau1[[#This Row],[DATE]])</f>
        <v>53</v>
      </c>
      <c r="C67" s="3" t="s">
        <v>59</v>
      </c>
      <c r="D67" s="2" t="s">
        <v>1211</v>
      </c>
      <c r="E67" s="6">
        <v>77500</v>
      </c>
      <c r="F67" s="6">
        <v>0</v>
      </c>
      <c r="G67" s="32">
        <f>Tableau1[[#This Row],[MONTANT]]-Tableau1[[#This Row],[ENCAISSEMENTS]]</f>
        <v>77500</v>
      </c>
      <c r="H67" s="2"/>
      <c r="I67" s="9">
        <f>SUMIF(C$2:C67,C67,E$2:E67)-SUMIF(C$2:C67,C67,F$2:F67)</f>
        <v>77500</v>
      </c>
      <c r="J67" s="15"/>
      <c r="BV67" s="4"/>
      <c r="BW67" s="3"/>
      <c r="BX67" s="3"/>
      <c r="BY67" s="6"/>
      <c r="BZ67" s="8"/>
      <c r="CA67" s="6"/>
      <c r="CB67" s="3"/>
      <c r="CC67" s="3"/>
      <c r="CD67" s="3"/>
    </row>
    <row r="68" spans="1:82" x14ac:dyDescent="0.25">
      <c r="A68" s="14">
        <v>42370</v>
      </c>
      <c r="B68" s="27">
        <f>_xlfn.ISOWEEKNUM(Tableau1[[#This Row],[DATE]])</f>
        <v>53</v>
      </c>
      <c r="C68" s="3" t="s">
        <v>60</v>
      </c>
      <c r="D68" s="2" t="s">
        <v>801</v>
      </c>
      <c r="E68" s="6">
        <v>77500</v>
      </c>
      <c r="F68" s="6">
        <v>0</v>
      </c>
      <c r="G68" s="32">
        <f>Tableau1[[#This Row],[MONTANT]]-Tableau1[[#This Row],[ENCAISSEMENTS]]</f>
        <v>77500</v>
      </c>
      <c r="H68" s="2"/>
      <c r="I68" s="9">
        <f>SUMIF(C$2:C68,C68,E$2:E68)-SUMIF(C$2:C68,C68,F$2:F68)</f>
        <v>77500</v>
      </c>
      <c r="J68" s="15"/>
      <c r="BV68" s="4"/>
      <c r="BW68" s="3"/>
      <c r="BX68" s="3"/>
      <c r="BY68" s="6"/>
      <c r="BZ68" s="8"/>
      <c r="CA68" s="6"/>
      <c r="CB68" s="3"/>
      <c r="CC68" s="3"/>
      <c r="CD68" s="3"/>
    </row>
    <row r="69" spans="1:82" x14ac:dyDescent="0.25">
      <c r="A69" s="14">
        <v>42370</v>
      </c>
      <c r="B69" s="27">
        <f>_xlfn.ISOWEEKNUM(Tableau1[[#This Row],[DATE]])</f>
        <v>53</v>
      </c>
      <c r="C69" s="3" t="s">
        <v>61</v>
      </c>
      <c r="D69" s="2"/>
      <c r="E69" s="6">
        <v>1920000</v>
      </c>
      <c r="F69" s="6">
        <v>0</v>
      </c>
      <c r="G69" s="32">
        <f>Tableau1[[#This Row],[MONTANT]]-Tableau1[[#This Row],[ENCAISSEMENTS]]</f>
        <v>1920000</v>
      </c>
      <c r="H69" s="2"/>
      <c r="I69" s="9">
        <f>SUMIF(C$2:C69,C69,E$2:E69)-SUMIF(C$2:C69,C69,F$2:F69)</f>
        <v>1920000</v>
      </c>
      <c r="J69" s="15"/>
      <c r="BV69" s="4"/>
      <c r="BW69" s="3"/>
      <c r="BX69" s="3"/>
      <c r="BY69" s="6"/>
      <c r="BZ69" s="8"/>
      <c r="CA69" s="6"/>
      <c r="CB69" s="3"/>
      <c r="CC69" s="3"/>
      <c r="CD69" s="3"/>
    </row>
    <row r="70" spans="1:82" ht="15" customHeight="1" x14ac:dyDescent="0.25">
      <c r="A70" s="14">
        <v>42371</v>
      </c>
      <c r="B70" s="27">
        <f>_xlfn.ISOWEEKNUM(Tableau1[[#This Row],[DATE]])</f>
        <v>53</v>
      </c>
      <c r="C70" s="3" t="s">
        <v>0</v>
      </c>
      <c r="D70" s="2"/>
      <c r="E70" s="6">
        <v>0</v>
      </c>
      <c r="F70" s="6">
        <v>0</v>
      </c>
      <c r="G70" s="32">
        <f>Tableau1[[#This Row],[MONTANT]]-Tableau1[[#This Row],[ENCAISSEMENTS]]</f>
        <v>0</v>
      </c>
      <c r="H70" s="2"/>
      <c r="I70" s="9">
        <f>SUMIF(C$2:C70,C70,E$2:E70)-SUMIF(C$2:C70,C70,F$2:F70)</f>
        <v>0</v>
      </c>
      <c r="J70" s="15"/>
      <c r="BV70" s="4"/>
      <c r="BW70" s="3"/>
      <c r="BX70" s="3"/>
      <c r="BY70" s="6"/>
      <c r="BZ70" s="8"/>
      <c r="CA70" s="6"/>
      <c r="CB70" s="3"/>
      <c r="CC70" s="3"/>
      <c r="CD70" s="3"/>
    </row>
    <row r="71" spans="1:82" ht="15" customHeight="1" x14ac:dyDescent="0.25">
      <c r="A71" s="14">
        <v>42371</v>
      </c>
      <c r="B71" s="27">
        <f>_xlfn.ISOWEEKNUM(Tableau1[[#This Row],[DATE]])</f>
        <v>53</v>
      </c>
      <c r="C71" s="3" t="s">
        <v>1</v>
      </c>
      <c r="D71" s="2"/>
      <c r="E71" s="6">
        <v>0</v>
      </c>
      <c r="F71" s="6">
        <v>0</v>
      </c>
      <c r="G71" s="32">
        <f>Tableau1[[#This Row],[MONTANT]]-Tableau1[[#This Row],[ENCAISSEMENTS]]</f>
        <v>0</v>
      </c>
      <c r="H71" s="2"/>
      <c r="I71" s="9">
        <f>SUMIF(C$2:C71,C71,E$2:E71)-SUMIF(C$2:C71,C71,F$2:F71)</f>
        <v>0</v>
      </c>
      <c r="J71" s="15"/>
      <c r="BV71" s="4"/>
      <c r="BW71" s="3"/>
      <c r="BX71" s="3"/>
      <c r="BY71" s="6"/>
      <c r="BZ71" s="8"/>
      <c r="CA71" s="6"/>
      <c r="CB71" s="3"/>
      <c r="CC71" s="3"/>
      <c r="CD71" s="3"/>
    </row>
    <row r="72" spans="1:82" ht="15" customHeight="1" x14ac:dyDescent="0.25">
      <c r="A72" s="14">
        <v>42371</v>
      </c>
      <c r="B72" s="27">
        <f>_xlfn.ISOWEEKNUM(Tableau1[[#This Row],[DATE]])</f>
        <v>53</v>
      </c>
      <c r="C72" s="3" t="s">
        <v>2</v>
      </c>
      <c r="D72" s="2"/>
      <c r="E72" s="6">
        <v>0</v>
      </c>
      <c r="F72" s="6">
        <v>0</v>
      </c>
      <c r="G72" s="32">
        <f>Tableau1[[#This Row],[MONTANT]]-Tableau1[[#This Row],[ENCAISSEMENTS]]</f>
        <v>0</v>
      </c>
      <c r="H72" s="2"/>
      <c r="I72" s="9">
        <f>SUMIF(C$2:C72,C72,E$2:E72)-SUMIF(C$2:C72,C72,F$2:F72)</f>
        <v>0</v>
      </c>
      <c r="J72" s="15"/>
      <c r="BV72" s="4"/>
      <c r="BW72" s="3"/>
      <c r="BX72" s="3"/>
      <c r="BY72" s="6"/>
      <c r="BZ72" s="8"/>
      <c r="CA72" s="6"/>
      <c r="CB72" s="3"/>
      <c r="CC72" s="3"/>
      <c r="CD72" s="3"/>
    </row>
    <row r="73" spans="1:82" ht="15" customHeight="1" x14ac:dyDescent="0.25">
      <c r="A73" s="14">
        <v>42371</v>
      </c>
      <c r="B73" s="27">
        <f>_xlfn.ISOWEEKNUM(Tableau1[[#This Row],[DATE]])</f>
        <v>53</v>
      </c>
      <c r="C73" s="3" t="s">
        <v>3</v>
      </c>
      <c r="D73" s="2"/>
      <c r="E73" s="6">
        <v>10282500</v>
      </c>
      <c r="F73" s="6">
        <v>0</v>
      </c>
      <c r="G73" s="32">
        <f>Tableau1[[#This Row],[MONTANT]]-Tableau1[[#This Row],[ENCAISSEMENTS]]</f>
        <v>10282500</v>
      </c>
      <c r="H73" s="2"/>
      <c r="I73" s="9">
        <f>SUMIF(C$2:C73,C73,E$2:E73)-SUMIF(C$2:C73,C73,F$2:F73)</f>
        <v>10553000</v>
      </c>
      <c r="J73" s="15"/>
      <c r="BV73" s="4"/>
      <c r="BW73" s="3"/>
      <c r="BX73" s="3"/>
      <c r="BY73" s="6"/>
      <c r="BZ73" s="8"/>
      <c r="CA73" s="6"/>
      <c r="CB73" s="3"/>
      <c r="CC73" s="3"/>
      <c r="CD73" s="3"/>
    </row>
    <row r="74" spans="1:82" ht="15" customHeight="1" x14ac:dyDescent="0.25">
      <c r="A74" s="14">
        <v>42371</v>
      </c>
      <c r="B74" s="27">
        <f>_xlfn.ISOWEEKNUM(Tableau1[[#This Row],[DATE]])</f>
        <v>53</v>
      </c>
      <c r="C74" s="3" t="s">
        <v>4</v>
      </c>
      <c r="D74" s="2"/>
      <c r="E74" s="6">
        <v>0</v>
      </c>
      <c r="F74" s="6">
        <v>0</v>
      </c>
      <c r="G74" s="32">
        <f>Tableau1[[#This Row],[MONTANT]]-Tableau1[[#This Row],[ENCAISSEMENTS]]</f>
        <v>0</v>
      </c>
      <c r="H74" s="2"/>
      <c r="I74" s="9">
        <f>SUMIF(C$2:C74,C74,E$2:E74)-SUMIF(C$2:C74,C74,F$2:F74)</f>
        <v>0</v>
      </c>
      <c r="J74" s="15"/>
      <c r="BV74" s="4"/>
      <c r="BW74" s="3"/>
      <c r="BX74" s="3"/>
      <c r="BY74" s="6"/>
      <c r="BZ74" s="8"/>
      <c r="CA74" s="6"/>
      <c r="CB74" s="3"/>
      <c r="CC74" s="3"/>
      <c r="CD74" s="3"/>
    </row>
    <row r="75" spans="1:82" ht="15" customHeight="1" x14ac:dyDescent="0.25">
      <c r="A75" s="14">
        <v>42371</v>
      </c>
      <c r="B75" s="27">
        <f>_xlfn.ISOWEEKNUM(Tableau1[[#This Row],[DATE]])</f>
        <v>53</v>
      </c>
      <c r="C75" s="3" t="s">
        <v>5</v>
      </c>
      <c r="D75" s="2"/>
      <c r="E75" s="6">
        <v>320000</v>
      </c>
      <c r="F75" s="6">
        <v>0</v>
      </c>
      <c r="G75" s="32">
        <f>Tableau1[[#This Row],[MONTANT]]-Tableau1[[#This Row],[ENCAISSEMENTS]]</f>
        <v>320000</v>
      </c>
      <c r="H75" s="2"/>
      <c r="I75" s="9">
        <f>SUMIF(C$2:C75,C75,E$2:E75)-SUMIF(C$2:C75,C75,F$2:F75)</f>
        <v>320000</v>
      </c>
      <c r="J75" s="15"/>
      <c r="BV75" s="4"/>
      <c r="BW75" s="3"/>
      <c r="BX75" s="3"/>
      <c r="BY75" s="6"/>
      <c r="BZ75" s="8"/>
      <c r="CA75" s="6"/>
      <c r="CB75" s="3"/>
      <c r="CC75" s="3"/>
      <c r="CD75" s="3"/>
    </row>
    <row r="76" spans="1:82" ht="15" customHeight="1" x14ac:dyDescent="0.25">
      <c r="A76" s="14">
        <v>42371</v>
      </c>
      <c r="B76" s="27">
        <f>_xlfn.ISOWEEKNUM(Tableau1[[#This Row],[DATE]])</f>
        <v>53</v>
      </c>
      <c r="C76" s="3" t="s">
        <v>6</v>
      </c>
      <c r="D76" s="2"/>
      <c r="E76" s="6">
        <v>0</v>
      </c>
      <c r="F76" s="6">
        <v>0</v>
      </c>
      <c r="G76" s="32">
        <f>Tableau1[[#This Row],[MONTANT]]-Tableau1[[#This Row],[ENCAISSEMENTS]]</f>
        <v>0</v>
      </c>
      <c r="H76" s="2"/>
      <c r="I76" s="9">
        <f>SUMIF(C$2:C76,C76,E$2:E76)-SUMIF(C$2:C76,C76,F$2:F76)</f>
        <v>0</v>
      </c>
      <c r="J76" s="15"/>
      <c r="BV76" s="4"/>
      <c r="BW76" s="3"/>
      <c r="BX76" s="3"/>
      <c r="BY76" s="6"/>
      <c r="BZ76" s="8"/>
      <c r="CA76" s="6"/>
      <c r="CB76" s="3"/>
      <c r="CC76" s="3"/>
      <c r="CD76" s="3"/>
    </row>
    <row r="77" spans="1:82" ht="15" customHeight="1" x14ac:dyDescent="0.25">
      <c r="A77" s="14">
        <v>42371</v>
      </c>
      <c r="B77" s="27">
        <f>_xlfn.ISOWEEKNUM(Tableau1[[#This Row],[DATE]])</f>
        <v>53</v>
      </c>
      <c r="C77" s="3" t="s">
        <v>7</v>
      </c>
      <c r="D77" s="2"/>
      <c r="E77" s="6">
        <v>0</v>
      </c>
      <c r="F77" s="6">
        <v>0</v>
      </c>
      <c r="G77" s="32">
        <f>Tableau1[[#This Row],[MONTANT]]-Tableau1[[#This Row],[ENCAISSEMENTS]]</f>
        <v>0</v>
      </c>
      <c r="H77" s="2"/>
      <c r="I77" s="9">
        <f>SUMIF(C$2:C77,C77,E$2:E77)-SUMIF(C$2:C77,C77,F$2:F77)</f>
        <v>0</v>
      </c>
      <c r="J77" s="15"/>
      <c r="BV77" s="4"/>
      <c r="BW77" s="3"/>
      <c r="BX77" s="3"/>
      <c r="BY77" s="6"/>
      <c r="BZ77" s="8"/>
      <c r="CA77" s="6"/>
      <c r="CB77" s="3"/>
      <c r="CC77" s="3"/>
      <c r="CD77" s="3"/>
    </row>
    <row r="78" spans="1:82" ht="15" customHeight="1" x14ac:dyDescent="0.25">
      <c r="A78" s="14">
        <v>42371</v>
      </c>
      <c r="B78" s="27">
        <f>_xlfn.ISOWEEKNUM(Tableau1[[#This Row],[DATE]])</f>
        <v>53</v>
      </c>
      <c r="C78" s="3" t="s">
        <v>8</v>
      </c>
      <c r="D78" s="2"/>
      <c r="E78" s="6">
        <v>2845000</v>
      </c>
      <c r="F78" s="6">
        <v>0</v>
      </c>
      <c r="G78" s="32">
        <f>Tableau1[[#This Row],[MONTANT]]-Tableau1[[#This Row],[ENCAISSEMENTS]]</f>
        <v>2845000</v>
      </c>
      <c r="H78" s="2"/>
      <c r="I78" s="9">
        <f>SUMIF(C$2:C78,C78,E$2:E78)-SUMIF(C$2:C78,C78,F$2:F78)</f>
        <v>2845000</v>
      </c>
      <c r="J78" s="15"/>
      <c r="BV78" s="4"/>
      <c r="BW78" s="3"/>
      <c r="BX78" s="3"/>
      <c r="BY78" s="6"/>
      <c r="BZ78" s="8"/>
      <c r="CA78" s="6"/>
      <c r="CB78" s="3"/>
      <c r="CC78" s="3"/>
      <c r="CD78" s="3"/>
    </row>
    <row r="79" spans="1:82" ht="15" customHeight="1" x14ac:dyDescent="0.25">
      <c r="A79" s="14">
        <v>42371</v>
      </c>
      <c r="B79" s="27">
        <f>_xlfn.ISOWEEKNUM(Tableau1[[#This Row],[DATE]])</f>
        <v>53</v>
      </c>
      <c r="C79" s="3" t="s">
        <v>9</v>
      </c>
      <c r="D79" s="2"/>
      <c r="E79" s="6">
        <v>0</v>
      </c>
      <c r="F79" s="6">
        <v>0</v>
      </c>
      <c r="G79" s="32">
        <f>Tableau1[[#This Row],[MONTANT]]-Tableau1[[#This Row],[ENCAISSEMENTS]]</f>
        <v>0</v>
      </c>
      <c r="H79" s="2"/>
      <c r="I79" s="9">
        <f>SUMIF(C$2:C79,C79,E$2:E79)-SUMIF(C$2:C79,C79,F$2:F79)</f>
        <v>0</v>
      </c>
      <c r="J79" s="15"/>
      <c r="BV79" s="4"/>
      <c r="BW79" s="3"/>
      <c r="BX79" s="3"/>
      <c r="BY79" s="6"/>
      <c r="BZ79" s="8"/>
      <c r="CA79" s="6"/>
      <c r="CB79" s="3"/>
      <c r="CC79" s="3"/>
      <c r="CD79" s="3"/>
    </row>
    <row r="80" spans="1:82" ht="15" customHeight="1" x14ac:dyDescent="0.25">
      <c r="A80" s="14">
        <v>42371</v>
      </c>
      <c r="B80" s="27">
        <f>_xlfn.ISOWEEKNUM(Tableau1[[#This Row],[DATE]])</f>
        <v>53</v>
      </c>
      <c r="C80" s="3" t="s">
        <v>10</v>
      </c>
      <c r="D80" s="2"/>
      <c r="E80" s="6">
        <v>3760000</v>
      </c>
      <c r="F80" s="6">
        <v>0</v>
      </c>
      <c r="G80" s="32">
        <f>Tableau1[[#This Row],[MONTANT]]-Tableau1[[#This Row],[ENCAISSEMENTS]]</f>
        <v>3760000</v>
      </c>
      <c r="H80" s="2"/>
      <c r="I80" s="9">
        <f>SUMIF(C$2:C80,C80,E$2:E80)-SUMIF(C$2:C80,C80,F$2:F80)</f>
        <v>3760000</v>
      </c>
      <c r="J80" s="15"/>
    </row>
    <row r="81" spans="1:10" ht="15" customHeight="1" x14ac:dyDescent="0.25">
      <c r="A81" s="14">
        <v>42371</v>
      </c>
      <c r="B81" s="27">
        <f>_xlfn.ISOWEEKNUM(Tableau1[[#This Row],[DATE]])</f>
        <v>53</v>
      </c>
      <c r="C81" s="3" t="s">
        <v>11</v>
      </c>
      <c r="D81" s="2"/>
      <c r="E81" s="6">
        <v>3680000</v>
      </c>
      <c r="F81" s="6">
        <v>0</v>
      </c>
      <c r="G81" s="32">
        <f>Tableau1[[#This Row],[MONTANT]]-Tableau1[[#This Row],[ENCAISSEMENTS]]</f>
        <v>3680000</v>
      </c>
      <c r="H81" s="2"/>
      <c r="I81" s="9">
        <f>SUMIF(C$2:C81,C81,E$2:E81)-SUMIF(C$2:C81,C81,F$2:F81)</f>
        <v>3680000</v>
      </c>
      <c r="J81" s="15"/>
    </row>
    <row r="82" spans="1:10" ht="15" customHeight="1" x14ac:dyDescent="0.25">
      <c r="A82" s="14">
        <v>42371</v>
      </c>
      <c r="B82" s="27">
        <f>_xlfn.ISOWEEKNUM(Tableau1[[#This Row],[DATE]])</f>
        <v>53</v>
      </c>
      <c r="C82" s="3" t="s">
        <v>12</v>
      </c>
      <c r="D82" s="2"/>
      <c r="E82" s="6">
        <v>0</v>
      </c>
      <c r="F82" s="6">
        <v>0</v>
      </c>
      <c r="G82" s="32">
        <f>Tableau1[[#This Row],[MONTANT]]-Tableau1[[#This Row],[ENCAISSEMENTS]]</f>
        <v>0</v>
      </c>
      <c r="H82" s="2"/>
      <c r="I82" s="9">
        <f>SUMIF(C$2:C82,C82,E$2:E82)-SUMIF(C$2:C82,C82,F$2:F82)</f>
        <v>0</v>
      </c>
      <c r="J82" s="15"/>
    </row>
    <row r="83" spans="1:10" ht="15" customHeight="1" x14ac:dyDescent="0.25">
      <c r="A83" s="14">
        <v>42371</v>
      </c>
      <c r="B83" s="27">
        <f>_xlfn.ISOWEEKNUM(Tableau1[[#This Row],[DATE]])</f>
        <v>53</v>
      </c>
      <c r="C83" s="3" t="s">
        <v>13</v>
      </c>
      <c r="D83" s="2"/>
      <c r="E83" s="6">
        <v>2164500</v>
      </c>
      <c r="F83" s="6">
        <v>0</v>
      </c>
      <c r="G83" s="32">
        <f>Tableau1[[#This Row],[MONTANT]]-Tableau1[[#This Row],[ENCAISSEMENTS]]</f>
        <v>2164500</v>
      </c>
      <c r="H83" s="2"/>
      <c r="I83" s="9">
        <f>SUMIF(C$2:C83,C83,E$2:E83)-SUMIF(C$2:C83,C83,F$2:F83)</f>
        <v>2473500</v>
      </c>
      <c r="J83" s="15"/>
    </row>
    <row r="84" spans="1:10" ht="15" customHeight="1" x14ac:dyDescent="0.25">
      <c r="A84" s="14">
        <v>42371</v>
      </c>
      <c r="B84" s="27">
        <f>_xlfn.ISOWEEKNUM(Tableau1[[#This Row],[DATE]])</f>
        <v>53</v>
      </c>
      <c r="C84" s="3" t="s">
        <v>14</v>
      </c>
      <c r="D84" s="2"/>
      <c r="E84" s="6">
        <v>0</v>
      </c>
      <c r="F84" s="6">
        <v>0</v>
      </c>
      <c r="G84" s="32">
        <f>Tableau1[[#This Row],[MONTANT]]-Tableau1[[#This Row],[ENCAISSEMENTS]]</f>
        <v>0</v>
      </c>
      <c r="H84" s="2"/>
      <c r="I84" s="9">
        <f>SUMIF(C$2:C84,C84,E$2:E84)-SUMIF(C$2:C84,C84,F$2:F84)</f>
        <v>1730000</v>
      </c>
      <c r="J84" s="15"/>
    </row>
    <row r="85" spans="1:10" ht="15" customHeight="1" x14ac:dyDescent="0.25">
      <c r="A85" s="14">
        <v>42371</v>
      </c>
      <c r="B85" s="27">
        <f>_xlfn.ISOWEEKNUM(Tableau1[[#This Row],[DATE]])</f>
        <v>53</v>
      </c>
      <c r="C85" s="3" t="s">
        <v>15</v>
      </c>
      <c r="D85" s="2"/>
      <c r="E85" s="6">
        <v>6444500</v>
      </c>
      <c r="F85" s="6">
        <v>0</v>
      </c>
      <c r="G85" s="32">
        <f>Tableau1[[#This Row],[MONTANT]]-Tableau1[[#This Row],[ENCAISSEMENTS]]</f>
        <v>6444500</v>
      </c>
      <c r="H85" s="2"/>
      <c r="I85" s="9">
        <f>SUMIF(C$2:C85,C85,E$2:E85)-SUMIF(C$2:C85,C85,F$2:F85)</f>
        <v>6444500</v>
      </c>
      <c r="J85" s="15"/>
    </row>
    <row r="86" spans="1:10" ht="15" customHeight="1" x14ac:dyDescent="0.25">
      <c r="A86" s="14">
        <v>42371</v>
      </c>
      <c r="B86" s="27">
        <f>_xlfn.ISOWEEKNUM(Tableau1[[#This Row],[DATE]])</f>
        <v>53</v>
      </c>
      <c r="C86" s="3" t="s">
        <v>16</v>
      </c>
      <c r="D86" s="2"/>
      <c r="E86" s="6">
        <v>0</v>
      </c>
      <c r="F86" s="6">
        <v>0</v>
      </c>
      <c r="G86" s="32">
        <f>Tableau1[[#This Row],[MONTANT]]-Tableau1[[#This Row],[ENCAISSEMENTS]]</f>
        <v>0</v>
      </c>
      <c r="H86" s="2"/>
      <c r="I86" s="9">
        <f>SUMIF(C$2:C86,C86,E$2:E86)-SUMIF(C$2:C86,C86,F$2:F86)</f>
        <v>0</v>
      </c>
      <c r="J86" s="15"/>
    </row>
    <row r="87" spans="1:10" ht="15" customHeight="1" x14ac:dyDescent="0.25">
      <c r="A87" s="14">
        <v>42371</v>
      </c>
      <c r="B87" s="27">
        <f>_xlfn.ISOWEEKNUM(Tableau1[[#This Row],[DATE]])</f>
        <v>53</v>
      </c>
      <c r="C87" s="3" t="s">
        <v>17</v>
      </c>
      <c r="D87" s="2"/>
      <c r="E87" s="6">
        <v>2319000</v>
      </c>
      <c r="F87" s="6">
        <v>0</v>
      </c>
      <c r="G87" s="32">
        <f>Tableau1[[#This Row],[MONTANT]]-Tableau1[[#This Row],[ENCAISSEMENTS]]</f>
        <v>2319000</v>
      </c>
      <c r="H87" s="2"/>
      <c r="I87" s="9">
        <f>SUMIF(C$2:C87,C87,E$2:E87)-SUMIF(C$2:C87,C87,F$2:F87)</f>
        <v>4015000</v>
      </c>
      <c r="J87" s="15"/>
    </row>
    <row r="88" spans="1:10" ht="15" customHeight="1" x14ac:dyDescent="0.25">
      <c r="A88" s="14">
        <v>42371</v>
      </c>
      <c r="B88" s="27">
        <f>_xlfn.ISOWEEKNUM(Tableau1[[#This Row],[DATE]])</f>
        <v>53</v>
      </c>
      <c r="C88" s="3" t="s">
        <v>18</v>
      </c>
      <c r="D88" s="2"/>
      <c r="E88" s="6">
        <v>0</v>
      </c>
      <c r="F88" s="6">
        <v>0</v>
      </c>
      <c r="G88" s="32">
        <f>Tableau1[[#This Row],[MONTANT]]-Tableau1[[#This Row],[ENCAISSEMENTS]]</f>
        <v>0</v>
      </c>
      <c r="H88" s="2"/>
      <c r="I88" s="9">
        <f>SUMIF(C$2:C88,C88,E$2:E88)-SUMIF(C$2:C88,C88,F$2:F88)</f>
        <v>425000</v>
      </c>
      <c r="J88" s="15"/>
    </row>
    <row r="89" spans="1:10" ht="15" customHeight="1" x14ac:dyDescent="0.25">
      <c r="A89" s="14">
        <v>42371</v>
      </c>
      <c r="B89" s="27">
        <f>_xlfn.ISOWEEKNUM(Tableau1[[#This Row],[DATE]])</f>
        <v>53</v>
      </c>
      <c r="C89" s="3" t="s">
        <v>19</v>
      </c>
      <c r="D89" s="2"/>
      <c r="E89" s="6">
        <v>0</v>
      </c>
      <c r="F89" s="6">
        <v>232000</v>
      </c>
      <c r="G89" s="32">
        <f>Tableau1[[#This Row],[MONTANT]]-Tableau1[[#This Row],[ENCAISSEMENTS]]</f>
        <v>-232000</v>
      </c>
      <c r="H89" s="2" t="s">
        <v>512</v>
      </c>
      <c r="I89" s="9">
        <f>SUMIF(C$2:C89,C89,E$2:E89)-SUMIF(C$2:C89,C89,F$2:F89)</f>
        <v>0</v>
      </c>
      <c r="J89" s="15"/>
    </row>
    <row r="90" spans="1:10" ht="15" customHeight="1" x14ac:dyDescent="0.25">
      <c r="A90" s="14">
        <v>42371</v>
      </c>
      <c r="B90" s="27">
        <f>_xlfn.ISOWEEKNUM(Tableau1[[#This Row],[DATE]])</f>
        <v>53</v>
      </c>
      <c r="C90" s="3" t="s">
        <v>20</v>
      </c>
      <c r="D90" s="2"/>
      <c r="E90" s="6">
        <v>0</v>
      </c>
      <c r="F90" s="6">
        <v>580000</v>
      </c>
      <c r="G90" s="32">
        <f>Tableau1[[#This Row],[MONTANT]]-Tableau1[[#This Row],[ENCAISSEMENTS]]</f>
        <v>-580000</v>
      </c>
      <c r="H90" s="2" t="s">
        <v>529</v>
      </c>
      <c r="I90" s="9">
        <f>SUMIF(C$2:C90,C90,E$2:E90)-SUMIF(C$2:C90,C90,F$2:F90)</f>
        <v>0</v>
      </c>
      <c r="J90" s="15"/>
    </row>
    <row r="91" spans="1:10" ht="15" customHeight="1" x14ac:dyDescent="0.25">
      <c r="A91" s="14">
        <v>42371</v>
      </c>
      <c r="B91" s="27">
        <f>_xlfn.ISOWEEKNUM(Tableau1[[#This Row],[DATE]])</f>
        <v>53</v>
      </c>
      <c r="C91" s="3" t="s">
        <v>21</v>
      </c>
      <c r="D91" s="2"/>
      <c r="E91" s="6">
        <v>0</v>
      </c>
      <c r="F91" s="6">
        <v>0</v>
      </c>
      <c r="G91" s="32">
        <f>Tableau1[[#This Row],[MONTANT]]-Tableau1[[#This Row],[ENCAISSEMENTS]]</f>
        <v>0</v>
      </c>
      <c r="H91" s="2"/>
      <c r="I91" s="9">
        <f>SUMIF(C$2:C91,C91,E$2:E91)-SUMIF(C$2:C91,C91,F$2:F91)</f>
        <v>773000</v>
      </c>
      <c r="J91" s="15"/>
    </row>
    <row r="92" spans="1:10" ht="15" customHeight="1" x14ac:dyDescent="0.25">
      <c r="A92" s="14">
        <v>42371</v>
      </c>
      <c r="B92" s="27">
        <f>_xlfn.ISOWEEKNUM(Tableau1[[#This Row],[DATE]])</f>
        <v>53</v>
      </c>
      <c r="C92" s="3" t="s">
        <v>22</v>
      </c>
      <c r="D92" s="2"/>
      <c r="E92" s="6">
        <v>266000</v>
      </c>
      <c r="F92" s="6">
        <v>0</v>
      </c>
      <c r="G92" s="32">
        <f>Tableau1[[#This Row],[MONTANT]]-Tableau1[[#This Row],[ENCAISSEMENTS]]</f>
        <v>266000</v>
      </c>
      <c r="H92" s="2"/>
      <c r="I92" s="9">
        <f>SUMIF(C$2:C92,C92,E$2:E92)-SUMIF(C$2:C92,C92,F$2:F92)</f>
        <v>266000</v>
      </c>
      <c r="J92" s="15"/>
    </row>
    <row r="93" spans="1:10" ht="15" customHeight="1" x14ac:dyDescent="0.25">
      <c r="A93" s="14">
        <v>42371</v>
      </c>
      <c r="B93" s="27">
        <f>_xlfn.ISOWEEKNUM(Tableau1[[#This Row],[DATE]])</f>
        <v>53</v>
      </c>
      <c r="C93" s="3" t="s">
        <v>23</v>
      </c>
      <c r="D93" s="2"/>
      <c r="E93" s="6">
        <v>0</v>
      </c>
      <c r="F93" s="6">
        <v>0</v>
      </c>
      <c r="G93" s="32">
        <f>Tableau1[[#This Row],[MONTANT]]-Tableau1[[#This Row],[ENCAISSEMENTS]]</f>
        <v>0</v>
      </c>
      <c r="H93" s="2"/>
      <c r="I93" s="9">
        <f>SUMIF(C$2:C93,C93,E$2:E93)-SUMIF(C$2:C93,C93,F$2:F93)</f>
        <v>0</v>
      </c>
      <c r="J93" s="15"/>
    </row>
    <row r="94" spans="1:10" ht="15" customHeight="1" x14ac:dyDescent="0.25">
      <c r="A94" s="14">
        <v>42371</v>
      </c>
      <c r="B94" s="27">
        <f>_xlfn.ISOWEEKNUM(Tableau1[[#This Row],[DATE]])</f>
        <v>53</v>
      </c>
      <c r="C94" s="3" t="s">
        <v>24</v>
      </c>
      <c r="D94" s="2"/>
      <c r="E94" s="6">
        <v>0</v>
      </c>
      <c r="F94" s="6">
        <v>0</v>
      </c>
      <c r="G94" s="32">
        <f>Tableau1[[#This Row],[MONTANT]]-Tableau1[[#This Row],[ENCAISSEMENTS]]</f>
        <v>0</v>
      </c>
      <c r="H94" s="2"/>
      <c r="I94" s="9">
        <f>SUMIF(C$2:C94,C94,E$2:E94)-SUMIF(C$2:C94,C94,F$2:F94)</f>
        <v>309500</v>
      </c>
      <c r="J94" s="15"/>
    </row>
    <row r="95" spans="1:10" ht="15" customHeight="1" x14ac:dyDescent="0.25">
      <c r="A95" s="14">
        <v>42371</v>
      </c>
      <c r="B95" s="27">
        <f>_xlfn.ISOWEEKNUM(Tableau1[[#This Row],[DATE]])</f>
        <v>53</v>
      </c>
      <c r="C95" s="3" t="s">
        <v>25</v>
      </c>
      <c r="D95" s="2"/>
      <c r="E95" s="6">
        <v>0</v>
      </c>
      <c r="F95" s="6">
        <v>0</v>
      </c>
      <c r="G95" s="32">
        <f>Tableau1[[#This Row],[MONTANT]]-Tableau1[[#This Row],[ENCAISSEMENTS]]</f>
        <v>0</v>
      </c>
      <c r="H95" s="2"/>
      <c r="I95" s="9">
        <f>SUMIF(C$2:C95,C95,E$2:E95)-SUMIF(C$2:C95,C95,F$2:F95)</f>
        <v>1040000</v>
      </c>
      <c r="J95" s="15"/>
    </row>
    <row r="96" spans="1:10" ht="15" customHeight="1" x14ac:dyDescent="0.25">
      <c r="A96" s="14">
        <v>42371</v>
      </c>
      <c r="B96" s="27">
        <f>_xlfn.ISOWEEKNUM(Tableau1[[#This Row],[DATE]])</f>
        <v>53</v>
      </c>
      <c r="C96" s="3" t="s">
        <v>26</v>
      </c>
      <c r="D96" s="2"/>
      <c r="E96" s="6">
        <v>77500</v>
      </c>
      <c r="F96" s="6">
        <v>0</v>
      </c>
      <c r="G96" s="32">
        <f>Tableau1[[#This Row],[MONTANT]]-Tableau1[[#This Row],[ENCAISSEMENTS]]</f>
        <v>77500</v>
      </c>
      <c r="H96" s="2"/>
      <c r="I96" s="9">
        <f>SUMIF(C$2:C96,C96,E$2:E96)-SUMIF(C$2:C96,C96,F$2:F96)</f>
        <v>309500</v>
      </c>
      <c r="J96" s="15"/>
    </row>
    <row r="97" spans="1:10" ht="15" customHeight="1" x14ac:dyDescent="0.25">
      <c r="A97" s="14">
        <v>42371</v>
      </c>
      <c r="B97" s="27">
        <f>_xlfn.ISOWEEKNUM(Tableau1[[#This Row],[DATE]])</f>
        <v>53</v>
      </c>
      <c r="C97" s="3" t="s">
        <v>27</v>
      </c>
      <c r="D97" s="2"/>
      <c r="E97" s="6">
        <v>232000</v>
      </c>
      <c r="F97" s="6">
        <v>0</v>
      </c>
      <c r="G97" s="32">
        <f>Tableau1[[#This Row],[MONTANT]]-Tableau1[[#This Row],[ENCAISSEMENTS]]</f>
        <v>232000</v>
      </c>
      <c r="H97" s="2"/>
      <c r="I97" s="9">
        <f>SUMIF(C$2:C97,C97,E$2:E97)-SUMIF(C$2:C97,C97,F$2:F97)</f>
        <v>619000</v>
      </c>
      <c r="J97" s="15"/>
    </row>
    <row r="98" spans="1:10" ht="15" customHeight="1" x14ac:dyDescent="0.25">
      <c r="A98" s="14">
        <v>42371</v>
      </c>
      <c r="B98" s="27">
        <f>_xlfn.ISOWEEKNUM(Tableau1[[#This Row],[DATE]])</f>
        <v>53</v>
      </c>
      <c r="C98" s="3" t="s">
        <v>28</v>
      </c>
      <c r="D98" s="2"/>
      <c r="E98" s="6">
        <v>0</v>
      </c>
      <c r="F98" s="6">
        <v>0</v>
      </c>
      <c r="G98" s="32">
        <f>Tableau1[[#This Row],[MONTANT]]-Tableau1[[#This Row],[ENCAISSEMENTS]]</f>
        <v>0</v>
      </c>
      <c r="H98" s="2"/>
      <c r="I98" s="9">
        <f>SUMIF(C$2:C98,C98,E$2:E98)-SUMIF(C$2:C98,C98,F$2:F98)</f>
        <v>0</v>
      </c>
      <c r="J98" s="15"/>
    </row>
    <row r="99" spans="1:10" ht="15" customHeight="1" x14ac:dyDescent="0.25">
      <c r="A99" s="14">
        <v>42371</v>
      </c>
      <c r="B99" s="27">
        <f>_xlfn.ISOWEEKNUM(Tableau1[[#This Row],[DATE]])</f>
        <v>53</v>
      </c>
      <c r="C99" s="3" t="s">
        <v>29</v>
      </c>
      <c r="D99" s="2" t="s">
        <v>689</v>
      </c>
      <c r="E99" s="6">
        <v>1816000</v>
      </c>
      <c r="F99" s="6">
        <v>0</v>
      </c>
      <c r="G99" s="32">
        <f>Tableau1[[#This Row],[MONTANT]]-Tableau1[[#This Row],[ENCAISSEMENTS]]</f>
        <v>1816000</v>
      </c>
      <c r="H99" s="2"/>
      <c r="I99" s="9">
        <f>SUMIF(C$2:C99,C99,E$2:E99)-SUMIF(C$2:C99,C99,F$2:F99)</f>
        <v>4019500</v>
      </c>
      <c r="J99" s="15"/>
    </row>
    <row r="100" spans="1:10" ht="15" customHeight="1" x14ac:dyDescent="0.25">
      <c r="A100" s="14">
        <v>42371</v>
      </c>
      <c r="B100" s="27">
        <f>_xlfn.ISOWEEKNUM(Tableau1[[#This Row],[DATE]])</f>
        <v>53</v>
      </c>
      <c r="C100" s="3" t="s">
        <v>30</v>
      </c>
      <c r="D100" s="2"/>
      <c r="E100" s="6">
        <v>0</v>
      </c>
      <c r="F100" s="6">
        <v>0</v>
      </c>
      <c r="G100" s="32">
        <f>Tableau1[[#This Row],[MONTANT]]-Tableau1[[#This Row],[ENCAISSEMENTS]]</f>
        <v>0</v>
      </c>
      <c r="H100" s="2"/>
      <c r="I100" s="9">
        <f>SUMIF(C$2:C100,C100,E$2:E100)-SUMIF(C$2:C100,C100,F$2:F100)</f>
        <v>0</v>
      </c>
      <c r="J100" s="15"/>
    </row>
    <row r="101" spans="1:10" ht="15" customHeight="1" x14ac:dyDescent="0.25">
      <c r="A101" s="14">
        <v>42371</v>
      </c>
      <c r="B101" s="27">
        <f>_xlfn.ISOWEEKNUM(Tableau1[[#This Row],[DATE]])</f>
        <v>53</v>
      </c>
      <c r="C101" s="3" t="s">
        <v>31</v>
      </c>
      <c r="D101" s="2" t="s">
        <v>735</v>
      </c>
      <c r="E101" s="6">
        <v>464000</v>
      </c>
      <c r="F101" s="6">
        <v>0</v>
      </c>
      <c r="G101" s="32">
        <f>Tableau1[[#This Row],[MONTANT]]-Tableau1[[#This Row],[ENCAISSEMENTS]]</f>
        <v>464000</v>
      </c>
      <c r="H101" s="2"/>
      <c r="I101" s="9">
        <f>SUMIF(C$2:C101,C101,E$2:E101)-SUMIF(C$2:C101,C101,F$2:F101)</f>
        <v>1082000</v>
      </c>
      <c r="J101" s="15"/>
    </row>
    <row r="102" spans="1:10" ht="15" customHeight="1" x14ac:dyDescent="0.25">
      <c r="A102" s="14">
        <v>42371</v>
      </c>
      <c r="B102" s="27">
        <f>_xlfn.ISOWEEKNUM(Tableau1[[#This Row],[DATE]])</f>
        <v>53</v>
      </c>
      <c r="C102" s="3" t="s">
        <v>32</v>
      </c>
      <c r="D102" s="2" t="s">
        <v>746</v>
      </c>
      <c r="E102" s="6">
        <v>696000</v>
      </c>
      <c r="F102" s="6">
        <v>232500</v>
      </c>
      <c r="G102" s="32">
        <f>Tableau1[[#This Row],[MONTANT]]-Tableau1[[#This Row],[ENCAISSEMENTS]]</f>
        <v>463500</v>
      </c>
      <c r="H102" s="2" t="s">
        <v>421</v>
      </c>
      <c r="I102" s="9">
        <f>SUMIF(C$2:C102,C102,E$2:E102)-SUMIF(C$2:C102,C102,F$2:F102)</f>
        <v>696000</v>
      </c>
      <c r="J102" s="15"/>
    </row>
    <row r="103" spans="1:10" ht="15" customHeight="1" x14ac:dyDescent="0.25">
      <c r="A103" s="14">
        <v>42371</v>
      </c>
      <c r="B103" s="27">
        <f>_xlfn.ISOWEEKNUM(Tableau1[[#This Row],[DATE]])</f>
        <v>53</v>
      </c>
      <c r="C103" s="3" t="s">
        <v>33</v>
      </c>
      <c r="D103" s="2"/>
      <c r="E103" s="6">
        <v>0</v>
      </c>
      <c r="F103" s="6">
        <v>0</v>
      </c>
      <c r="G103" s="32">
        <f>Tableau1[[#This Row],[MONTANT]]-Tableau1[[#This Row],[ENCAISSEMENTS]]</f>
        <v>0</v>
      </c>
      <c r="H103" s="2"/>
      <c r="I103" s="9">
        <f>SUMIF(C$2:C103,C103,E$2:E103)-SUMIF(C$2:C103,C103,F$2:F103)</f>
        <v>0</v>
      </c>
      <c r="J103" s="15"/>
    </row>
    <row r="104" spans="1:10" ht="15" customHeight="1" x14ac:dyDescent="0.25">
      <c r="A104" s="14">
        <v>42371</v>
      </c>
      <c r="B104" s="27">
        <f>_xlfn.ISOWEEKNUM(Tableau1[[#This Row],[DATE]])</f>
        <v>53</v>
      </c>
      <c r="C104" s="3" t="s">
        <v>34</v>
      </c>
      <c r="D104" s="2" t="s">
        <v>749</v>
      </c>
      <c r="E104" s="6">
        <v>387500</v>
      </c>
      <c r="F104" s="6">
        <v>0</v>
      </c>
      <c r="G104" s="32">
        <f>Tableau1[[#This Row],[MONTANT]]-Tableau1[[#This Row],[ENCAISSEMENTS]]</f>
        <v>387500</v>
      </c>
      <c r="H104" s="2"/>
      <c r="I104" s="9">
        <f>SUMIF(C$2:C104,C104,E$2:E104)-SUMIF(C$2:C104,C104,F$2:F104)</f>
        <v>963000</v>
      </c>
      <c r="J104" s="15"/>
    </row>
    <row r="105" spans="1:10" ht="15" customHeight="1" x14ac:dyDescent="0.25">
      <c r="A105" s="14">
        <v>42371</v>
      </c>
      <c r="B105" s="27">
        <f>_xlfn.ISOWEEKNUM(Tableau1[[#This Row],[DATE]])</f>
        <v>53</v>
      </c>
      <c r="C105" s="3" t="s">
        <v>1229</v>
      </c>
      <c r="D105" s="2"/>
      <c r="E105" s="6">
        <v>0</v>
      </c>
      <c r="F105" s="6">
        <v>0</v>
      </c>
      <c r="G105" s="32">
        <f>Tableau1[[#This Row],[MONTANT]]-Tableau1[[#This Row],[ENCAISSEMENTS]]</f>
        <v>0</v>
      </c>
      <c r="H105" s="2"/>
      <c r="I105" s="9">
        <f>SUMIF(C$2:C105,C105,E$2:E105)-SUMIF(C$2:C105,C105,F$2:F105)</f>
        <v>0</v>
      </c>
      <c r="J105" s="15"/>
    </row>
    <row r="106" spans="1:10" ht="15" customHeight="1" x14ac:dyDescent="0.25">
      <c r="A106" s="14">
        <v>42371</v>
      </c>
      <c r="B106" s="27">
        <f>_xlfn.ISOWEEKNUM(Tableau1[[#This Row],[DATE]])</f>
        <v>53</v>
      </c>
      <c r="C106" s="3" t="s">
        <v>35</v>
      </c>
      <c r="D106" s="2" t="s">
        <v>778</v>
      </c>
      <c r="E106" s="6">
        <v>348000</v>
      </c>
      <c r="F106" s="6">
        <v>0</v>
      </c>
      <c r="G106" s="32">
        <f>Tableau1[[#This Row],[MONTANT]]-Tableau1[[#This Row],[ENCAISSEMENTS]]</f>
        <v>348000</v>
      </c>
      <c r="H106" s="2"/>
      <c r="I106" s="9">
        <f>SUMIF(C$2:C106,C106,E$2:E106)-SUMIF(C$2:C106,C106,F$2:F106)</f>
        <v>1314500</v>
      </c>
      <c r="J106" s="15"/>
    </row>
    <row r="107" spans="1:10" ht="15" customHeight="1" x14ac:dyDescent="0.25">
      <c r="A107" s="14">
        <v>42371</v>
      </c>
      <c r="B107" s="27">
        <f>_xlfn.ISOWEEKNUM(Tableau1[[#This Row],[DATE]])</f>
        <v>53</v>
      </c>
      <c r="C107" s="3" t="s">
        <v>36</v>
      </c>
      <c r="D107" s="2"/>
      <c r="E107" s="6">
        <v>0</v>
      </c>
      <c r="F107" s="6">
        <v>0</v>
      </c>
      <c r="G107" s="32">
        <f>Tableau1[[#This Row],[MONTANT]]-Tableau1[[#This Row],[ENCAISSEMENTS]]</f>
        <v>0</v>
      </c>
      <c r="H107" s="2"/>
      <c r="I107" s="9">
        <f>SUMIF(C$2:C107,C107,E$2:E107)-SUMIF(C$2:C107,C107,F$2:F107)</f>
        <v>0</v>
      </c>
      <c r="J107" s="15"/>
    </row>
    <row r="108" spans="1:10" ht="15" customHeight="1" x14ac:dyDescent="0.25">
      <c r="A108" s="14">
        <v>42371</v>
      </c>
      <c r="B108" s="27">
        <f>_xlfn.ISOWEEKNUM(Tableau1[[#This Row],[DATE]])</f>
        <v>53</v>
      </c>
      <c r="C108" s="3" t="s">
        <v>37</v>
      </c>
      <c r="D108" s="2" t="s">
        <v>839</v>
      </c>
      <c r="E108" s="6">
        <v>270500</v>
      </c>
      <c r="F108" s="6">
        <v>0</v>
      </c>
      <c r="G108" s="32">
        <f>Tableau1[[#This Row],[MONTANT]]-Tableau1[[#This Row],[ENCAISSEMENTS]]</f>
        <v>270500</v>
      </c>
      <c r="H108" s="2"/>
      <c r="I108" s="9">
        <f>SUMIF(C$2:C108,C108,E$2:E108)-SUMIF(C$2:C108,C108,F$2:F108)</f>
        <v>502500</v>
      </c>
      <c r="J108" s="15"/>
    </row>
    <row r="109" spans="1:10" ht="15" customHeight="1" x14ac:dyDescent="0.25">
      <c r="A109" s="14">
        <v>42371</v>
      </c>
      <c r="B109" s="27">
        <f>_xlfn.ISOWEEKNUM(Tableau1[[#This Row],[DATE]])</f>
        <v>53</v>
      </c>
      <c r="C109" s="3" t="s">
        <v>38</v>
      </c>
      <c r="D109" s="2" t="s">
        <v>864</v>
      </c>
      <c r="E109" s="6">
        <v>695500</v>
      </c>
      <c r="F109" s="6">
        <v>0</v>
      </c>
      <c r="G109" s="32">
        <f>Tableau1[[#This Row],[MONTANT]]-Tableau1[[#This Row],[ENCAISSEMENTS]]</f>
        <v>695500</v>
      </c>
      <c r="H109" s="2"/>
      <c r="I109" s="9">
        <f>SUMIF(C$2:C109,C109,E$2:E109)-SUMIF(C$2:C109,C109,F$2:F109)</f>
        <v>695500</v>
      </c>
      <c r="J109" s="15"/>
    </row>
    <row r="110" spans="1:10" ht="15" customHeight="1" x14ac:dyDescent="0.25">
      <c r="A110" s="14">
        <v>42371</v>
      </c>
      <c r="B110" s="27">
        <f>_xlfn.ISOWEEKNUM(Tableau1[[#This Row],[DATE]])</f>
        <v>53</v>
      </c>
      <c r="C110" s="3" t="s">
        <v>39</v>
      </c>
      <c r="D110" s="2"/>
      <c r="E110" s="6">
        <v>0</v>
      </c>
      <c r="F110" s="6">
        <v>0</v>
      </c>
      <c r="G110" s="32">
        <f>Tableau1[[#This Row],[MONTANT]]-Tableau1[[#This Row],[ENCAISSEMENTS]]</f>
        <v>0</v>
      </c>
      <c r="H110" s="2"/>
      <c r="I110" s="9">
        <f>SUMIF(C$2:C110,C110,E$2:E110)-SUMIF(C$2:C110,C110,F$2:F110)</f>
        <v>0</v>
      </c>
      <c r="J110" s="15"/>
    </row>
    <row r="111" spans="1:10" ht="15" customHeight="1" x14ac:dyDescent="0.25">
      <c r="A111" s="14">
        <v>42371</v>
      </c>
      <c r="B111" s="27">
        <f>_xlfn.ISOWEEKNUM(Tableau1[[#This Row],[DATE]])</f>
        <v>53</v>
      </c>
      <c r="C111" s="3" t="s">
        <v>40</v>
      </c>
      <c r="D111" s="2" t="s">
        <v>898</v>
      </c>
      <c r="E111" s="6">
        <v>928000</v>
      </c>
      <c r="F111" s="6">
        <v>0</v>
      </c>
      <c r="G111" s="32">
        <f>Tableau1[[#This Row],[MONTANT]]-Tableau1[[#This Row],[ENCAISSEMENTS]]</f>
        <v>928000</v>
      </c>
      <c r="H111" s="2"/>
      <c r="I111" s="9">
        <f>SUMIF(C$2:C111,C111,E$2:E111)-SUMIF(C$2:C111,C111,F$2:F111)</f>
        <v>1082500</v>
      </c>
      <c r="J111" s="15"/>
    </row>
    <row r="112" spans="1:10" ht="15" customHeight="1" x14ac:dyDescent="0.25">
      <c r="A112" s="14">
        <v>42371</v>
      </c>
      <c r="B112" s="27">
        <f>_xlfn.ISOWEEKNUM(Tableau1[[#This Row],[DATE]])</f>
        <v>53</v>
      </c>
      <c r="C112" s="3" t="s">
        <v>41</v>
      </c>
      <c r="D112" s="2" t="s">
        <v>921</v>
      </c>
      <c r="E112" s="6">
        <v>2241000</v>
      </c>
      <c r="F112" s="6">
        <v>0</v>
      </c>
      <c r="G112" s="32">
        <f>Tableau1[[#This Row],[MONTANT]]-Tableau1[[#This Row],[ENCAISSEMENTS]]</f>
        <v>2241000</v>
      </c>
      <c r="H112" s="2"/>
      <c r="I112" s="9">
        <f>SUMIF(C$2:C112,C112,E$2:E112)-SUMIF(C$2:C112,C112,F$2:F112)</f>
        <v>2241000</v>
      </c>
      <c r="J112" s="15"/>
    </row>
    <row r="113" spans="1:10" ht="15" customHeight="1" x14ac:dyDescent="0.25">
      <c r="A113" s="14">
        <v>42371</v>
      </c>
      <c r="B113" s="27">
        <f>_xlfn.ISOWEEKNUM(Tableau1[[#This Row],[DATE]])</f>
        <v>53</v>
      </c>
      <c r="C113" s="3" t="s">
        <v>42</v>
      </c>
      <c r="D113" s="2"/>
      <c r="E113" s="6">
        <v>0</v>
      </c>
      <c r="F113" s="6">
        <v>0</v>
      </c>
      <c r="G113" s="32">
        <f>Tableau1[[#This Row],[MONTANT]]-Tableau1[[#This Row],[ENCAISSEMENTS]]</f>
        <v>0</v>
      </c>
      <c r="H113" s="2"/>
      <c r="I113" s="9">
        <f>SUMIF(C$2:C113,C113,E$2:E113)-SUMIF(C$2:C113,C113,F$2:F113)</f>
        <v>0</v>
      </c>
      <c r="J113" s="15"/>
    </row>
    <row r="114" spans="1:10" ht="15" customHeight="1" x14ac:dyDescent="0.25">
      <c r="A114" s="14">
        <v>42371</v>
      </c>
      <c r="B114" s="27">
        <f>_xlfn.ISOWEEKNUM(Tableau1[[#This Row],[DATE]])</f>
        <v>53</v>
      </c>
      <c r="C114" s="3" t="s">
        <v>43</v>
      </c>
      <c r="D114" s="2"/>
      <c r="E114" s="6">
        <v>348000</v>
      </c>
      <c r="F114" s="6">
        <v>0</v>
      </c>
      <c r="G114" s="32">
        <f>Tableau1[[#This Row],[MONTANT]]-Tableau1[[#This Row],[ENCAISSEMENTS]]</f>
        <v>348000</v>
      </c>
      <c r="H114" s="2"/>
      <c r="I114" s="9">
        <f>SUMIF(C$2:C114,C114,E$2:E114)-SUMIF(C$2:C114,C114,F$2:F114)</f>
        <v>348000</v>
      </c>
      <c r="J114" s="15"/>
    </row>
    <row r="115" spans="1:10" ht="15" customHeight="1" x14ac:dyDescent="0.25">
      <c r="A115" s="14">
        <v>42371</v>
      </c>
      <c r="B115" s="27">
        <f>_xlfn.ISOWEEKNUM(Tableau1[[#This Row],[DATE]])</f>
        <v>53</v>
      </c>
      <c r="C115" s="3" t="s">
        <v>44</v>
      </c>
      <c r="D115" s="2" t="s">
        <v>948</v>
      </c>
      <c r="E115" s="6">
        <v>1430000</v>
      </c>
      <c r="F115" s="6">
        <v>0</v>
      </c>
      <c r="G115" s="32">
        <f>Tableau1[[#This Row],[MONTANT]]-Tableau1[[#This Row],[ENCAISSEMENTS]]</f>
        <v>1430000</v>
      </c>
      <c r="H115" s="2"/>
      <c r="I115" s="9">
        <f>SUMIF(C$2:C115,C115,E$2:E115)-SUMIF(C$2:C115,C115,F$2:F115)</f>
        <v>2821500</v>
      </c>
      <c r="J115" s="15"/>
    </row>
    <row r="116" spans="1:10" ht="15" customHeight="1" x14ac:dyDescent="0.25">
      <c r="A116" s="14">
        <v>42371</v>
      </c>
      <c r="B116" s="27">
        <f>_xlfn.ISOWEEKNUM(Tableau1[[#This Row],[DATE]])</f>
        <v>53</v>
      </c>
      <c r="C116" s="3" t="s">
        <v>45</v>
      </c>
      <c r="D116" s="2" t="s">
        <v>241</v>
      </c>
      <c r="E116" s="6">
        <v>80000</v>
      </c>
      <c r="F116" s="6">
        <v>560000</v>
      </c>
      <c r="G116" s="32">
        <f>Tableau1[[#This Row],[MONTANT]]-Tableau1[[#This Row],[ENCAISSEMENTS]]</f>
        <v>-480000</v>
      </c>
      <c r="H116" s="2" t="s">
        <v>255</v>
      </c>
      <c r="I116" s="9">
        <f>SUMIF(C$2:C116,C116,E$2:E116)-SUMIF(C$2:C116,C116,F$2:F116)</f>
        <v>80000</v>
      </c>
      <c r="J116" s="15"/>
    </row>
    <row r="117" spans="1:10" ht="15" customHeight="1" x14ac:dyDescent="0.25">
      <c r="A117" s="14">
        <v>42371</v>
      </c>
      <c r="B117" s="27">
        <f>_xlfn.ISOWEEKNUM(Tableau1[[#This Row],[DATE]])</f>
        <v>53</v>
      </c>
      <c r="C117" s="3" t="s">
        <v>46</v>
      </c>
      <c r="D117" s="2"/>
      <c r="E117" s="6">
        <v>0</v>
      </c>
      <c r="F117" s="6">
        <v>0</v>
      </c>
      <c r="G117" s="32">
        <f>Tableau1[[#This Row],[MONTANT]]-Tableau1[[#This Row],[ENCAISSEMENTS]]</f>
        <v>0</v>
      </c>
      <c r="H117" s="2"/>
      <c r="I117" s="9">
        <f>SUMIF(C$2:C117,C117,E$2:E117)-SUMIF(C$2:C117,C117,F$2:F117)</f>
        <v>0</v>
      </c>
      <c r="J117" s="15"/>
    </row>
    <row r="118" spans="1:10" ht="15" customHeight="1" x14ac:dyDescent="0.25">
      <c r="A118" s="14">
        <v>42371</v>
      </c>
      <c r="B118" s="27">
        <f>_xlfn.ISOWEEKNUM(Tableau1[[#This Row],[DATE]])</f>
        <v>53</v>
      </c>
      <c r="C118" s="3" t="s">
        <v>47</v>
      </c>
      <c r="D118" s="2" t="s">
        <v>999</v>
      </c>
      <c r="E118" s="6">
        <v>261000</v>
      </c>
      <c r="F118" s="6">
        <v>0</v>
      </c>
      <c r="G118" s="32">
        <f>Tableau1[[#This Row],[MONTANT]]-Tableau1[[#This Row],[ENCAISSEMENTS]]</f>
        <v>261000</v>
      </c>
      <c r="H118" s="2"/>
      <c r="I118" s="9">
        <f>SUMIF(C$2:C118,C118,E$2:E118)-SUMIF(C$2:C118,C118,F$2:F118)</f>
        <v>609000</v>
      </c>
      <c r="J118" s="15"/>
    </row>
    <row r="119" spans="1:10" ht="15" customHeight="1" x14ac:dyDescent="0.25">
      <c r="A119" s="14">
        <v>42371</v>
      </c>
      <c r="B119" s="27">
        <f>_xlfn.ISOWEEKNUM(Tableau1[[#This Row],[DATE]])</f>
        <v>53</v>
      </c>
      <c r="C119" s="3" t="s">
        <v>48</v>
      </c>
      <c r="D119" s="2"/>
      <c r="E119" s="6">
        <v>0</v>
      </c>
      <c r="F119" s="6">
        <v>0</v>
      </c>
      <c r="G119" s="32">
        <f>Tableau1[[#This Row],[MONTANT]]-Tableau1[[#This Row],[ENCAISSEMENTS]]</f>
        <v>0</v>
      </c>
      <c r="H119" s="2"/>
      <c r="I119" s="9">
        <f>SUMIF(C$2:C119,C119,E$2:E119)-SUMIF(C$2:C119,C119,F$2:F119)</f>
        <v>1416500</v>
      </c>
      <c r="J119" s="15"/>
    </row>
    <row r="120" spans="1:10" ht="15" customHeight="1" x14ac:dyDescent="0.25">
      <c r="A120" s="14">
        <v>42371</v>
      </c>
      <c r="B120" s="27">
        <f>_xlfn.ISOWEEKNUM(Tableau1[[#This Row],[DATE]])</f>
        <v>53</v>
      </c>
      <c r="C120" s="3" t="s">
        <v>49</v>
      </c>
      <c r="D120" s="2"/>
      <c r="E120" s="6">
        <v>0</v>
      </c>
      <c r="F120" s="6">
        <v>0</v>
      </c>
      <c r="G120" s="32">
        <f>Tableau1[[#This Row],[MONTANT]]-Tableau1[[#This Row],[ENCAISSEMENTS]]</f>
        <v>0</v>
      </c>
      <c r="H120" s="2"/>
      <c r="I120" s="9">
        <f>SUMIF(C$2:C120,C120,E$2:E120)-SUMIF(C$2:C120,C120,F$2:F120)</f>
        <v>0</v>
      </c>
      <c r="J120" s="15"/>
    </row>
    <row r="121" spans="1:10" ht="15" customHeight="1" x14ac:dyDescent="0.25">
      <c r="A121" s="14">
        <v>42371</v>
      </c>
      <c r="B121" s="27">
        <f>_xlfn.ISOWEEKNUM(Tableau1[[#This Row],[DATE]])</f>
        <v>53</v>
      </c>
      <c r="C121" s="3" t="s">
        <v>50</v>
      </c>
      <c r="D121" s="2" t="s">
        <v>1081</v>
      </c>
      <c r="E121" s="6">
        <v>232000</v>
      </c>
      <c r="F121" s="6">
        <v>0</v>
      </c>
      <c r="G121" s="32">
        <f>Tableau1[[#This Row],[MONTANT]]-Tableau1[[#This Row],[ENCAISSEMENTS]]</f>
        <v>232000</v>
      </c>
      <c r="H121" s="2"/>
      <c r="I121" s="9">
        <f>SUMIF(C$2:C121,C121,E$2:E121)-SUMIF(C$2:C121,C121,F$2:F121)</f>
        <v>232000</v>
      </c>
      <c r="J121" s="15"/>
    </row>
    <row r="122" spans="1:10" ht="15" customHeight="1" x14ac:dyDescent="0.25">
      <c r="A122" s="14">
        <v>42371</v>
      </c>
      <c r="B122" s="27">
        <f>_xlfn.ISOWEEKNUM(Tableau1[[#This Row],[DATE]])</f>
        <v>53</v>
      </c>
      <c r="C122" s="3" t="s">
        <v>51</v>
      </c>
      <c r="D122" s="2"/>
      <c r="E122" s="6">
        <v>0</v>
      </c>
      <c r="F122" s="6">
        <v>0</v>
      </c>
      <c r="G122" s="32">
        <f>Tableau1[[#This Row],[MONTANT]]-Tableau1[[#This Row],[ENCAISSEMENTS]]</f>
        <v>0</v>
      </c>
      <c r="H122" s="2"/>
      <c r="I122" s="9">
        <f>SUMIF(C$2:C122,C122,E$2:E122)-SUMIF(C$2:C122,C122,F$2:F122)</f>
        <v>0</v>
      </c>
      <c r="J122" s="15"/>
    </row>
    <row r="123" spans="1:10" ht="15" customHeight="1" x14ac:dyDescent="0.25">
      <c r="A123" s="14">
        <v>42371</v>
      </c>
      <c r="B123" s="27">
        <f>_xlfn.ISOWEEKNUM(Tableau1[[#This Row],[DATE]])</f>
        <v>53</v>
      </c>
      <c r="C123" s="3" t="s">
        <v>52</v>
      </c>
      <c r="D123" s="2" t="s">
        <v>282</v>
      </c>
      <c r="E123" s="6">
        <v>920000</v>
      </c>
      <c r="F123" s="6">
        <v>710000</v>
      </c>
      <c r="G123" s="32">
        <f>Tableau1[[#This Row],[MONTANT]]-Tableau1[[#This Row],[ENCAISSEMENTS]]</f>
        <v>210000</v>
      </c>
      <c r="H123" s="2" t="s">
        <v>284</v>
      </c>
      <c r="I123" s="9">
        <f>SUMIF(C$2:C123,C123,E$2:E123)-SUMIF(C$2:C123,C123,F$2:F123)</f>
        <v>920000</v>
      </c>
      <c r="J123" s="15"/>
    </row>
    <row r="124" spans="1:10" ht="15" customHeight="1" x14ac:dyDescent="0.25">
      <c r="A124" s="14">
        <v>42371</v>
      </c>
      <c r="B124" s="27">
        <f>_xlfn.ISOWEEKNUM(Tableau1[[#This Row],[DATE]])</f>
        <v>53</v>
      </c>
      <c r="C124" s="3" t="s">
        <v>53</v>
      </c>
      <c r="D124" s="2" t="s">
        <v>1096</v>
      </c>
      <c r="E124" s="6">
        <v>154500</v>
      </c>
      <c r="F124" s="6">
        <v>0</v>
      </c>
      <c r="G124" s="32">
        <f>Tableau1[[#This Row],[MONTANT]]-Tableau1[[#This Row],[ENCAISSEMENTS]]</f>
        <v>154500</v>
      </c>
      <c r="H124" s="2"/>
      <c r="I124" s="9">
        <f>SUMIF(C$2:C124,C124,E$2:E124)-SUMIF(C$2:C124,C124,F$2:F124)</f>
        <v>232000</v>
      </c>
      <c r="J124" s="15"/>
    </row>
    <row r="125" spans="1:10" ht="15" customHeight="1" x14ac:dyDescent="0.25">
      <c r="A125" s="14">
        <v>42371</v>
      </c>
      <c r="B125" s="27">
        <f>_xlfn.ISOWEEKNUM(Tableau1[[#This Row],[DATE]])</f>
        <v>53</v>
      </c>
      <c r="C125" s="3" t="s">
        <v>54</v>
      </c>
      <c r="D125" s="2" t="s">
        <v>1118</v>
      </c>
      <c r="E125" s="6">
        <v>309500</v>
      </c>
      <c r="F125" s="6">
        <v>0</v>
      </c>
      <c r="G125" s="32">
        <f>Tableau1[[#This Row],[MONTANT]]-Tableau1[[#This Row],[ENCAISSEMENTS]]</f>
        <v>309500</v>
      </c>
      <c r="H125" s="2"/>
      <c r="I125" s="9">
        <f>SUMIF(C$2:C125,C125,E$2:E125)-SUMIF(C$2:C125,C125,F$2:F125)</f>
        <v>1779000</v>
      </c>
      <c r="J125" s="15"/>
    </row>
    <row r="126" spans="1:10" ht="15" customHeight="1" x14ac:dyDescent="0.25">
      <c r="A126" s="14">
        <v>42371</v>
      </c>
      <c r="B126" s="27">
        <f>_xlfn.ISOWEEKNUM(Tableau1[[#This Row],[DATE]])</f>
        <v>53</v>
      </c>
      <c r="C126" s="3" t="s">
        <v>55</v>
      </c>
      <c r="D126" s="2" t="s">
        <v>1139</v>
      </c>
      <c r="E126" s="6">
        <v>3555500</v>
      </c>
      <c r="F126" s="6">
        <v>0</v>
      </c>
      <c r="G126" s="32">
        <f>Tableau1[[#This Row],[MONTANT]]-Tableau1[[#This Row],[ENCAISSEMENTS]]</f>
        <v>3555500</v>
      </c>
      <c r="H126" s="2"/>
      <c r="I126" s="9">
        <f>SUMIF(C$2:C126,C126,E$2:E126)-SUMIF(C$2:C126,C126,F$2:F126)</f>
        <v>6610000</v>
      </c>
      <c r="J126" s="15"/>
    </row>
    <row r="127" spans="1:10" ht="15" customHeight="1" x14ac:dyDescent="0.25">
      <c r="A127" s="14">
        <v>42371</v>
      </c>
      <c r="B127" s="27">
        <f>_xlfn.ISOWEEKNUM(Tableau1[[#This Row],[DATE]])</f>
        <v>53</v>
      </c>
      <c r="C127" s="3" t="s">
        <v>56</v>
      </c>
      <c r="D127" s="2" t="s">
        <v>1164</v>
      </c>
      <c r="E127" s="6">
        <v>7803000</v>
      </c>
      <c r="F127" s="6">
        <v>0</v>
      </c>
      <c r="G127" s="32">
        <f>Tableau1[[#This Row],[MONTANT]]-Tableau1[[#This Row],[ENCAISSEMENTS]]</f>
        <v>7803000</v>
      </c>
      <c r="H127" s="2"/>
      <c r="I127" s="9">
        <f>SUMIF(C$2:C127,C127,E$2:E127)-SUMIF(C$2:C127,C127,F$2:F127)</f>
        <v>9582500</v>
      </c>
      <c r="J127" s="15"/>
    </row>
    <row r="128" spans="1:10" ht="15" customHeight="1" x14ac:dyDescent="0.25">
      <c r="A128" s="14">
        <v>42371</v>
      </c>
      <c r="B128" s="27">
        <f>_xlfn.ISOWEEKNUM(Tableau1[[#This Row],[DATE]])</f>
        <v>53</v>
      </c>
      <c r="C128" s="3" t="s">
        <v>57</v>
      </c>
      <c r="D128" s="2" t="s">
        <v>1188</v>
      </c>
      <c r="E128" s="6">
        <v>1121000</v>
      </c>
      <c r="F128" s="6">
        <v>0</v>
      </c>
      <c r="G128" s="32">
        <f>Tableau1[[#This Row],[MONTANT]]-Tableau1[[#This Row],[ENCAISSEMENTS]]</f>
        <v>1121000</v>
      </c>
      <c r="H128" s="2"/>
      <c r="I128" s="9">
        <f>SUMIF(C$2:C128,C128,E$2:E128)-SUMIF(C$2:C128,C128,F$2:F128)</f>
        <v>1353000</v>
      </c>
      <c r="J128" s="15"/>
    </row>
    <row r="129" spans="1:10" ht="15" customHeight="1" x14ac:dyDescent="0.25">
      <c r="A129" s="14">
        <v>42371</v>
      </c>
      <c r="B129" s="27">
        <f>_xlfn.ISOWEEKNUM(Tableau1[[#This Row],[DATE]])</f>
        <v>53</v>
      </c>
      <c r="C129" s="3" t="s">
        <v>58</v>
      </c>
      <c r="D129" s="2"/>
      <c r="E129" s="6">
        <v>0</v>
      </c>
      <c r="F129" s="6">
        <v>0</v>
      </c>
      <c r="G129" s="32">
        <f>Tableau1[[#This Row],[MONTANT]]-Tableau1[[#This Row],[ENCAISSEMENTS]]</f>
        <v>0</v>
      </c>
      <c r="H129" s="2"/>
      <c r="I129" s="9">
        <f>SUMIF(C$2:C129,C129,E$2:E129)-SUMIF(C$2:C129,C129,F$2:F129)</f>
        <v>0</v>
      </c>
      <c r="J129" s="15"/>
    </row>
    <row r="130" spans="1:10" ht="15" customHeight="1" x14ac:dyDescent="0.25">
      <c r="A130" s="14">
        <v>42371</v>
      </c>
      <c r="B130" s="27">
        <f>_xlfn.ISOWEEKNUM(Tableau1[[#This Row],[DATE]])</f>
        <v>53</v>
      </c>
      <c r="C130" s="3" t="s">
        <v>1250</v>
      </c>
      <c r="D130" s="2"/>
      <c r="E130" s="6">
        <v>0</v>
      </c>
      <c r="F130" s="6">
        <v>0</v>
      </c>
      <c r="G130" s="32">
        <f>Tableau1[[#This Row],[MONTANT]]-Tableau1[[#This Row],[ENCAISSEMENTS]]</f>
        <v>0</v>
      </c>
      <c r="H130" s="2"/>
      <c r="I130" s="9">
        <f>SUMIF(C$2:C130,C130,E$2:E130)-SUMIF(C$2:C130,C130,F$2:F130)</f>
        <v>0</v>
      </c>
      <c r="J130" s="15"/>
    </row>
    <row r="131" spans="1:10" ht="15" customHeight="1" x14ac:dyDescent="0.25">
      <c r="A131" s="14">
        <v>42371</v>
      </c>
      <c r="B131" s="27">
        <f>_xlfn.ISOWEEKNUM(Tableau1[[#This Row],[DATE]])</f>
        <v>53</v>
      </c>
      <c r="C131" s="3" t="s">
        <v>1232</v>
      </c>
      <c r="D131" s="2"/>
      <c r="E131" s="6">
        <v>0</v>
      </c>
      <c r="F131" s="6">
        <v>0</v>
      </c>
      <c r="G131" s="32">
        <f>Tableau1[[#This Row],[MONTANT]]-Tableau1[[#This Row],[ENCAISSEMENTS]]</f>
        <v>0</v>
      </c>
      <c r="H131" s="2"/>
      <c r="I131" s="9">
        <f>SUMIF(C$2:C131,C131,E$2:E131)-SUMIF(C$2:C131,C131,F$2:F131)</f>
        <v>0</v>
      </c>
      <c r="J131" s="15"/>
    </row>
    <row r="132" spans="1:10" ht="15" customHeight="1" x14ac:dyDescent="0.25">
      <c r="A132" s="14">
        <v>42371</v>
      </c>
      <c r="B132" s="27">
        <f>_xlfn.ISOWEEKNUM(Tableau1[[#This Row],[DATE]])</f>
        <v>53</v>
      </c>
      <c r="C132" s="3" t="s">
        <v>1233</v>
      </c>
      <c r="D132" s="2"/>
      <c r="E132" s="6">
        <v>0</v>
      </c>
      <c r="F132" s="6">
        <v>0</v>
      </c>
      <c r="G132" s="32">
        <f>Tableau1[[#This Row],[MONTANT]]-Tableau1[[#This Row],[ENCAISSEMENTS]]</f>
        <v>0</v>
      </c>
      <c r="H132" s="2"/>
      <c r="I132" s="9">
        <f>SUMIF(C$2:C132,C132,E$2:E132)-SUMIF(C$2:C132,C132,F$2:F132)</f>
        <v>0</v>
      </c>
      <c r="J132" s="15"/>
    </row>
    <row r="133" spans="1:10" ht="15" customHeight="1" x14ac:dyDescent="0.25">
      <c r="A133" s="14">
        <v>42371</v>
      </c>
      <c r="B133" s="27">
        <f>_xlfn.ISOWEEKNUM(Tableau1[[#This Row],[DATE]])</f>
        <v>53</v>
      </c>
      <c r="C133" s="3" t="s">
        <v>1234</v>
      </c>
      <c r="D133" s="2"/>
      <c r="E133" s="6">
        <v>0</v>
      </c>
      <c r="F133" s="6">
        <v>0</v>
      </c>
      <c r="G133" s="32">
        <f>Tableau1[[#This Row],[MONTANT]]-Tableau1[[#This Row],[ENCAISSEMENTS]]</f>
        <v>0</v>
      </c>
      <c r="H133" s="2"/>
      <c r="I133" s="9">
        <f>SUMIF(C$2:C133,C133,E$2:E133)-SUMIF(C$2:C133,C133,F$2:F133)</f>
        <v>0</v>
      </c>
      <c r="J133" s="15"/>
    </row>
    <row r="134" spans="1:10" ht="15" customHeight="1" x14ac:dyDescent="0.25">
      <c r="A134" s="14">
        <v>42371</v>
      </c>
      <c r="B134" s="27">
        <f>_xlfn.ISOWEEKNUM(Tableau1[[#This Row],[DATE]])</f>
        <v>53</v>
      </c>
      <c r="C134" s="3" t="s">
        <v>1235</v>
      </c>
      <c r="D134" s="2"/>
      <c r="E134" s="6">
        <v>0</v>
      </c>
      <c r="F134" s="6">
        <v>0</v>
      </c>
      <c r="G134" s="32">
        <f>Tableau1[[#This Row],[MONTANT]]-Tableau1[[#This Row],[ENCAISSEMENTS]]</f>
        <v>0</v>
      </c>
      <c r="H134" s="2"/>
      <c r="I134" s="9">
        <f>SUMIF(C$2:C134,C134,E$2:E134)-SUMIF(C$2:C134,C134,F$2:F134)</f>
        <v>0</v>
      </c>
      <c r="J134" s="15"/>
    </row>
    <row r="135" spans="1:10" ht="15" customHeight="1" x14ac:dyDescent="0.25">
      <c r="A135" s="14">
        <v>42371</v>
      </c>
      <c r="B135" s="27">
        <f>_xlfn.ISOWEEKNUM(Tableau1[[#This Row],[DATE]])</f>
        <v>53</v>
      </c>
      <c r="C135" s="3" t="s">
        <v>59</v>
      </c>
      <c r="D135" s="2" t="s">
        <v>1212</v>
      </c>
      <c r="E135" s="6">
        <v>77500</v>
      </c>
      <c r="F135" s="6">
        <v>0</v>
      </c>
      <c r="G135" s="32">
        <f>Tableau1[[#This Row],[MONTANT]]-Tableau1[[#This Row],[ENCAISSEMENTS]]</f>
        <v>77500</v>
      </c>
      <c r="H135" s="2"/>
      <c r="I135" s="9">
        <f>SUMIF(C$2:C135,C135,E$2:E135)-SUMIF(C$2:C135,C135,F$2:F135)</f>
        <v>155000</v>
      </c>
      <c r="J135" s="15"/>
    </row>
    <row r="136" spans="1:10" ht="15" customHeight="1" x14ac:dyDescent="0.25">
      <c r="A136" s="14">
        <v>42371</v>
      </c>
      <c r="B136" s="27">
        <f>_xlfn.ISOWEEKNUM(Tableau1[[#This Row],[DATE]])</f>
        <v>53</v>
      </c>
      <c r="C136" s="3" t="s">
        <v>60</v>
      </c>
      <c r="D136" s="2" t="s">
        <v>802</v>
      </c>
      <c r="E136" s="6">
        <v>769000</v>
      </c>
      <c r="F136" s="6">
        <v>77500</v>
      </c>
      <c r="G136" s="32">
        <f>Tableau1[[#This Row],[MONTANT]]-Tableau1[[#This Row],[ENCAISSEMENTS]]</f>
        <v>691500</v>
      </c>
      <c r="H136" s="2" t="s">
        <v>590</v>
      </c>
      <c r="I136" s="9">
        <f>SUMIF(C$2:C136,C136,E$2:E136)-SUMIF(C$2:C136,C136,F$2:F136)</f>
        <v>769000</v>
      </c>
      <c r="J136" s="15"/>
    </row>
    <row r="137" spans="1:10" ht="15" customHeight="1" x14ac:dyDescent="0.25">
      <c r="A137" s="14">
        <v>42371</v>
      </c>
      <c r="B137" s="27">
        <f>_xlfn.ISOWEEKNUM(Tableau1[[#This Row],[DATE]])</f>
        <v>53</v>
      </c>
      <c r="C137" s="3" t="s">
        <v>61</v>
      </c>
      <c r="D137" s="2" t="s">
        <v>554</v>
      </c>
      <c r="E137" s="6">
        <v>0</v>
      </c>
      <c r="F137" s="6">
        <v>0</v>
      </c>
      <c r="G137" s="32">
        <f>Tableau1[[#This Row],[MONTANT]]-Tableau1[[#This Row],[ENCAISSEMENTS]]</f>
        <v>0</v>
      </c>
      <c r="H137" s="2"/>
      <c r="I137" s="9">
        <f>SUMIF(C$2:C137,C137,E$2:E137)-SUMIF(C$2:C137,C137,F$2:F137)</f>
        <v>1920000</v>
      </c>
      <c r="J137" s="15"/>
    </row>
    <row r="138" spans="1:10" ht="15" customHeight="1" x14ac:dyDescent="0.25">
      <c r="A138" s="14">
        <v>42372</v>
      </c>
      <c r="B138" s="27">
        <f>_xlfn.ISOWEEKNUM(Tableau1[[#This Row],[DATE]])</f>
        <v>53</v>
      </c>
      <c r="C138" s="3" t="s">
        <v>0</v>
      </c>
      <c r="D138" s="2"/>
      <c r="E138" s="6">
        <v>0</v>
      </c>
      <c r="F138" s="6">
        <v>0</v>
      </c>
      <c r="G138" s="32">
        <f>Tableau1[[#This Row],[MONTANT]]-Tableau1[[#This Row],[ENCAISSEMENTS]]</f>
        <v>0</v>
      </c>
      <c r="H138" s="2"/>
      <c r="I138" s="9">
        <f>SUMIF(C$2:C138,C138,E$2:E138)-SUMIF(C$2:C138,C138,F$2:F138)</f>
        <v>0</v>
      </c>
      <c r="J138" s="15"/>
    </row>
    <row r="139" spans="1:10" ht="15" customHeight="1" x14ac:dyDescent="0.25">
      <c r="A139" s="14">
        <v>42372</v>
      </c>
      <c r="B139" s="27">
        <f>_xlfn.ISOWEEKNUM(Tableau1[[#This Row],[DATE]])</f>
        <v>53</v>
      </c>
      <c r="C139" s="3" t="s">
        <v>1</v>
      </c>
      <c r="D139" s="2"/>
      <c r="E139" s="6">
        <v>0</v>
      </c>
      <c r="F139" s="6">
        <v>0</v>
      </c>
      <c r="G139" s="32">
        <f>Tableau1[[#This Row],[MONTANT]]-Tableau1[[#This Row],[ENCAISSEMENTS]]</f>
        <v>0</v>
      </c>
      <c r="H139" s="2"/>
      <c r="I139" s="9">
        <f>SUMIF(C$2:C139,C139,E$2:E139)-SUMIF(C$2:C139,C139,F$2:F139)</f>
        <v>0</v>
      </c>
      <c r="J139" s="15"/>
    </row>
    <row r="140" spans="1:10" ht="15" customHeight="1" x14ac:dyDescent="0.25">
      <c r="A140" s="14">
        <v>42372</v>
      </c>
      <c r="B140" s="27">
        <f>_xlfn.ISOWEEKNUM(Tableau1[[#This Row],[DATE]])</f>
        <v>53</v>
      </c>
      <c r="C140" s="3" t="s">
        <v>2</v>
      </c>
      <c r="D140" s="2"/>
      <c r="E140" s="6">
        <v>0</v>
      </c>
      <c r="F140" s="6">
        <v>0</v>
      </c>
      <c r="G140" s="32">
        <f>Tableau1[[#This Row],[MONTANT]]-Tableau1[[#This Row],[ENCAISSEMENTS]]</f>
        <v>0</v>
      </c>
      <c r="H140" s="2"/>
      <c r="I140" s="9">
        <f>SUMIF(C$2:C140,C140,E$2:E140)-SUMIF(C$2:C140,C140,F$2:F140)</f>
        <v>0</v>
      </c>
      <c r="J140" s="15"/>
    </row>
    <row r="141" spans="1:10" ht="15" customHeight="1" x14ac:dyDescent="0.25">
      <c r="A141" s="14">
        <v>42372</v>
      </c>
      <c r="B141" s="27">
        <f>_xlfn.ISOWEEKNUM(Tableau1[[#This Row],[DATE]])</f>
        <v>53</v>
      </c>
      <c r="C141" s="3" t="s">
        <v>3</v>
      </c>
      <c r="D141" s="2" t="s">
        <v>71</v>
      </c>
      <c r="E141" s="6">
        <v>0</v>
      </c>
      <c r="F141" s="6">
        <v>13398500</v>
      </c>
      <c r="G141" s="32">
        <f>Tableau1[[#This Row],[MONTANT]]-Tableau1[[#This Row],[ENCAISSEMENTS]]</f>
        <v>-13398500</v>
      </c>
      <c r="H141" s="2" t="s">
        <v>72</v>
      </c>
      <c r="I141" s="9">
        <f>SUMIF(C$2:C141,C141,E$2:E141)-SUMIF(C$2:C141,C141,F$2:F141)</f>
        <v>-2845500</v>
      </c>
      <c r="J141" s="15"/>
    </row>
    <row r="142" spans="1:10" ht="15" customHeight="1" x14ac:dyDescent="0.25">
      <c r="A142" s="14">
        <v>42372</v>
      </c>
      <c r="B142" s="27">
        <f>_xlfn.ISOWEEKNUM(Tableau1[[#This Row],[DATE]])</f>
        <v>53</v>
      </c>
      <c r="C142" s="3" t="s">
        <v>4</v>
      </c>
      <c r="D142" s="2"/>
      <c r="E142" s="6">
        <v>0</v>
      </c>
      <c r="F142" s="6">
        <v>0</v>
      </c>
      <c r="G142" s="32">
        <f>Tableau1[[#This Row],[MONTANT]]-Tableau1[[#This Row],[ENCAISSEMENTS]]</f>
        <v>0</v>
      </c>
      <c r="H142" s="2"/>
      <c r="I142" s="9">
        <f>SUMIF(C$2:C142,C142,E$2:E142)-SUMIF(C$2:C142,C142,F$2:F142)</f>
        <v>0</v>
      </c>
      <c r="J142" s="15"/>
    </row>
    <row r="143" spans="1:10" ht="15" customHeight="1" x14ac:dyDescent="0.25">
      <c r="A143" s="14">
        <v>42372</v>
      </c>
      <c r="B143" s="27">
        <f>_xlfn.ISOWEEKNUM(Tableau1[[#This Row],[DATE]])</f>
        <v>53</v>
      </c>
      <c r="C143" s="3" t="s">
        <v>5</v>
      </c>
      <c r="D143" s="2" t="s">
        <v>140</v>
      </c>
      <c r="E143" s="6">
        <v>0</v>
      </c>
      <c r="F143" s="6">
        <v>320000</v>
      </c>
      <c r="G143" s="32">
        <f>Tableau1[[#This Row],[MONTANT]]-Tableau1[[#This Row],[ENCAISSEMENTS]]</f>
        <v>-320000</v>
      </c>
      <c r="H143" s="2" t="s">
        <v>134</v>
      </c>
      <c r="I143" s="9">
        <f>SUMIF(C$2:C143,C143,E$2:E143)-SUMIF(C$2:C143,C143,F$2:F143)</f>
        <v>0</v>
      </c>
      <c r="J143" s="15"/>
    </row>
    <row r="144" spans="1:10" ht="15" customHeight="1" x14ac:dyDescent="0.25">
      <c r="A144" s="14">
        <v>42372</v>
      </c>
      <c r="B144" s="27">
        <f>_xlfn.ISOWEEKNUM(Tableau1[[#This Row],[DATE]])</f>
        <v>53</v>
      </c>
      <c r="C144" s="3" t="s">
        <v>6</v>
      </c>
      <c r="D144" s="2"/>
      <c r="E144" s="6">
        <v>0</v>
      </c>
      <c r="F144" s="6">
        <v>0</v>
      </c>
      <c r="G144" s="32">
        <f>Tableau1[[#This Row],[MONTANT]]-Tableau1[[#This Row],[ENCAISSEMENTS]]</f>
        <v>0</v>
      </c>
      <c r="H144" s="2"/>
      <c r="I144" s="9">
        <f>SUMIF(C$2:C144,C144,E$2:E144)-SUMIF(C$2:C144,C144,F$2:F144)</f>
        <v>0</v>
      </c>
      <c r="J144" s="15"/>
    </row>
    <row r="145" spans="1:10" ht="15" customHeight="1" x14ac:dyDescent="0.25">
      <c r="A145" s="14">
        <v>42372</v>
      </c>
      <c r="B145" s="27">
        <f>_xlfn.ISOWEEKNUM(Tableau1[[#This Row],[DATE]])</f>
        <v>53</v>
      </c>
      <c r="C145" s="3" t="s">
        <v>7</v>
      </c>
      <c r="D145" s="2"/>
      <c r="E145" s="6">
        <v>0</v>
      </c>
      <c r="F145" s="6">
        <v>0</v>
      </c>
      <c r="G145" s="32">
        <f>Tableau1[[#This Row],[MONTANT]]-Tableau1[[#This Row],[ENCAISSEMENTS]]</f>
        <v>0</v>
      </c>
      <c r="H145" s="2"/>
      <c r="I145" s="9">
        <f>SUMIF(C$2:C145,C145,E$2:E145)-SUMIF(C$2:C145,C145,F$2:F145)</f>
        <v>0</v>
      </c>
      <c r="J145" s="15"/>
    </row>
    <row r="146" spans="1:10" ht="15" customHeight="1" x14ac:dyDescent="0.25">
      <c r="A146" s="14">
        <v>42372</v>
      </c>
      <c r="B146" s="27">
        <f>_xlfn.ISOWEEKNUM(Tableau1[[#This Row],[DATE]])</f>
        <v>53</v>
      </c>
      <c r="C146" s="3" t="s">
        <v>8</v>
      </c>
      <c r="D146" s="2" t="s">
        <v>313</v>
      </c>
      <c r="E146" s="6">
        <v>0</v>
      </c>
      <c r="F146" s="6">
        <v>2845000</v>
      </c>
      <c r="G146" s="32">
        <f>Tableau1[[#This Row],[MONTANT]]-Tableau1[[#This Row],[ENCAISSEMENTS]]</f>
        <v>-2845000</v>
      </c>
      <c r="H146" s="2" t="s">
        <v>134</v>
      </c>
      <c r="I146" s="9">
        <f>SUMIF(C$2:C146,C146,E$2:E146)-SUMIF(C$2:C146,C146,F$2:F146)</f>
        <v>0</v>
      </c>
      <c r="J146" s="15"/>
    </row>
    <row r="147" spans="1:10" ht="15" customHeight="1" x14ac:dyDescent="0.25">
      <c r="A147" s="14">
        <v>42372</v>
      </c>
      <c r="B147" s="27">
        <f>_xlfn.ISOWEEKNUM(Tableau1[[#This Row],[DATE]])</f>
        <v>53</v>
      </c>
      <c r="C147" s="3" t="s">
        <v>9</v>
      </c>
      <c r="D147" s="2"/>
      <c r="E147" s="6">
        <v>0</v>
      </c>
      <c r="F147" s="6">
        <v>0</v>
      </c>
      <c r="G147" s="32">
        <f>Tableau1[[#This Row],[MONTANT]]-Tableau1[[#This Row],[ENCAISSEMENTS]]</f>
        <v>0</v>
      </c>
      <c r="H147" s="2"/>
      <c r="I147" s="9">
        <f>SUMIF(C$2:C147,C147,E$2:E147)-SUMIF(C$2:C147,C147,F$2:F147)</f>
        <v>0</v>
      </c>
      <c r="J147" s="15"/>
    </row>
    <row r="148" spans="1:10" ht="15" customHeight="1" x14ac:dyDescent="0.25">
      <c r="A148" s="14">
        <v>42372</v>
      </c>
      <c r="B148" s="27">
        <f>_xlfn.ISOWEEKNUM(Tableau1[[#This Row],[DATE]])</f>
        <v>53</v>
      </c>
      <c r="C148" s="3" t="s">
        <v>10</v>
      </c>
      <c r="D148" s="2" t="s">
        <v>353</v>
      </c>
      <c r="E148" s="6">
        <v>0</v>
      </c>
      <c r="F148" s="6">
        <v>3760000</v>
      </c>
      <c r="G148" s="32">
        <f>Tableau1[[#This Row],[MONTANT]]-Tableau1[[#This Row],[ENCAISSEMENTS]]</f>
        <v>-3760000</v>
      </c>
      <c r="H148" s="2" t="s">
        <v>102</v>
      </c>
      <c r="I148" s="9">
        <f>SUMIF(C$2:C148,C148,E$2:E148)-SUMIF(C$2:C148,C148,F$2:F148)</f>
        <v>0</v>
      </c>
      <c r="J148" s="15"/>
    </row>
    <row r="149" spans="1:10" ht="15" customHeight="1" x14ac:dyDescent="0.25">
      <c r="A149" s="14">
        <v>42372</v>
      </c>
      <c r="B149" s="27">
        <f>_xlfn.ISOWEEKNUM(Tableau1[[#This Row],[DATE]])</f>
        <v>53</v>
      </c>
      <c r="C149" s="3" t="s">
        <v>11</v>
      </c>
      <c r="D149" s="2" t="s">
        <v>373</v>
      </c>
      <c r="E149" s="6">
        <v>0</v>
      </c>
      <c r="F149" s="6">
        <v>3760000</v>
      </c>
      <c r="G149" s="32">
        <f>Tableau1[[#This Row],[MONTANT]]-Tableau1[[#This Row],[ENCAISSEMENTS]]</f>
        <v>-3760000</v>
      </c>
      <c r="H149" s="2" t="s">
        <v>102</v>
      </c>
      <c r="I149" s="9">
        <f>SUMIF(C$2:C149,C149,E$2:E149)-SUMIF(C$2:C149,C149,F$2:F149)</f>
        <v>-80000</v>
      </c>
      <c r="J149" s="15"/>
    </row>
    <row r="150" spans="1:10" ht="15" customHeight="1" x14ac:dyDescent="0.25">
      <c r="A150" s="14">
        <v>42372</v>
      </c>
      <c r="B150" s="27">
        <f>_xlfn.ISOWEEKNUM(Tableau1[[#This Row],[DATE]])</f>
        <v>53</v>
      </c>
      <c r="C150" s="3" t="s">
        <v>12</v>
      </c>
      <c r="D150" s="2"/>
      <c r="E150" s="6">
        <v>681500</v>
      </c>
      <c r="F150" s="6">
        <v>0</v>
      </c>
      <c r="G150" s="32">
        <f>Tableau1[[#This Row],[MONTANT]]-Tableau1[[#This Row],[ENCAISSEMENTS]]</f>
        <v>681500</v>
      </c>
      <c r="H150" s="2"/>
      <c r="I150" s="9">
        <f>SUMIF(C$2:C150,C150,E$2:E150)-SUMIF(C$2:C150,C150,F$2:F150)</f>
        <v>681500</v>
      </c>
      <c r="J150" s="15"/>
    </row>
    <row r="151" spans="1:10" ht="15" customHeight="1" x14ac:dyDescent="0.25">
      <c r="A151" s="14">
        <v>42372</v>
      </c>
      <c r="B151" s="27">
        <f>_xlfn.ISOWEEKNUM(Tableau1[[#This Row],[DATE]])</f>
        <v>53</v>
      </c>
      <c r="C151" s="3" t="s">
        <v>13</v>
      </c>
      <c r="D151" s="2" t="s">
        <v>413</v>
      </c>
      <c r="E151" s="6">
        <v>348000</v>
      </c>
      <c r="F151" s="6">
        <v>0</v>
      </c>
      <c r="G151" s="32">
        <f>Tableau1[[#This Row],[MONTANT]]-Tableau1[[#This Row],[ENCAISSEMENTS]]</f>
        <v>348000</v>
      </c>
      <c r="H151" s="2"/>
      <c r="I151" s="9">
        <f>SUMIF(C$2:C151,C151,E$2:E151)-SUMIF(C$2:C151,C151,F$2:F151)</f>
        <v>2821500</v>
      </c>
      <c r="J151" s="15"/>
    </row>
    <row r="152" spans="1:10" ht="15" customHeight="1" x14ac:dyDescent="0.25">
      <c r="A152" s="14">
        <v>42372</v>
      </c>
      <c r="B152" s="27">
        <f>_xlfn.ISOWEEKNUM(Tableau1[[#This Row],[DATE]])</f>
        <v>53</v>
      </c>
      <c r="C152" s="3" t="s">
        <v>14</v>
      </c>
      <c r="D152" s="2"/>
      <c r="E152" s="6">
        <v>0</v>
      </c>
      <c r="F152" s="6">
        <v>0</v>
      </c>
      <c r="G152" s="32">
        <f>Tableau1[[#This Row],[MONTANT]]-Tableau1[[#This Row],[ENCAISSEMENTS]]</f>
        <v>0</v>
      </c>
      <c r="H152" s="2"/>
      <c r="I152" s="9">
        <f>SUMIF(C$2:C152,C152,E$2:E152)-SUMIF(C$2:C152,C152,F$2:F152)</f>
        <v>1730000</v>
      </c>
      <c r="J152" s="15"/>
    </row>
    <row r="153" spans="1:10" ht="15" customHeight="1" x14ac:dyDescent="0.25">
      <c r="A153" s="14">
        <v>42372</v>
      </c>
      <c r="B153" s="27">
        <f>_xlfn.ISOWEEKNUM(Tableau1[[#This Row],[DATE]])</f>
        <v>53</v>
      </c>
      <c r="C153" s="3" t="s">
        <v>15</v>
      </c>
      <c r="D153" s="2" t="s">
        <v>455</v>
      </c>
      <c r="E153" s="6">
        <v>0</v>
      </c>
      <c r="F153" s="6">
        <v>0</v>
      </c>
      <c r="G153" s="32">
        <f>Tableau1[[#This Row],[MONTANT]]-Tableau1[[#This Row],[ENCAISSEMENTS]]</f>
        <v>0</v>
      </c>
      <c r="H153" s="2"/>
      <c r="I153" s="9">
        <f>SUMIF(C$2:C153,C153,E$2:E153)-SUMIF(C$2:C153,C153,F$2:F153)</f>
        <v>6444500</v>
      </c>
      <c r="J153" s="15"/>
    </row>
    <row r="154" spans="1:10" ht="15" customHeight="1" x14ac:dyDescent="0.25">
      <c r="A154" s="14">
        <v>42372</v>
      </c>
      <c r="B154" s="27">
        <f>_xlfn.ISOWEEKNUM(Tableau1[[#This Row],[DATE]])</f>
        <v>53</v>
      </c>
      <c r="C154" s="3" t="s">
        <v>16</v>
      </c>
      <c r="D154" s="2"/>
      <c r="E154" s="6">
        <v>0</v>
      </c>
      <c r="F154" s="6">
        <v>0</v>
      </c>
      <c r="G154" s="32">
        <f>Tableau1[[#This Row],[MONTANT]]-Tableau1[[#This Row],[ENCAISSEMENTS]]</f>
        <v>0</v>
      </c>
      <c r="H154" s="2"/>
      <c r="I154" s="9">
        <f>SUMIF(C$2:C154,C154,E$2:E154)-SUMIF(C$2:C154,C154,F$2:F154)</f>
        <v>0</v>
      </c>
      <c r="J154" s="15"/>
    </row>
    <row r="155" spans="1:10" ht="15" customHeight="1" x14ac:dyDescent="0.25">
      <c r="A155" s="14">
        <v>42372</v>
      </c>
      <c r="B155" s="27">
        <f>_xlfn.ISOWEEKNUM(Tableau1[[#This Row],[DATE]])</f>
        <v>53</v>
      </c>
      <c r="C155" s="3" t="s">
        <v>17</v>
      </c>
      <c r="D155" s="2" t="s">
        <v>464</v>
      </c>
      <c r="E155" s="6">
        <v>0</v>
      </c>
      <c r="F155" s="6">
        <v>0</v>
      </c>
      <c r="G155" s="32">
        <f>Tableau1[[#This Row],[MONTANT]]-Tableau1[[#This Row],[ENCAISSEMENTS]]</f>
        <v>0</v>
      </c>
      <c r="H155" s="2"/>
      <c r="I155" s="9">
        <f>SUMIF(C$2:C155,C155,E$2:E155)-SUMIF(C$2:C155,C155,F$2:F155)</f>
        <v>4015000</v>
      </c>
      <c r="J155" s="15"/>
    </row>
    <row r="156" spans="1:10" ht="15" customHeight="1" x14ac:dyDescent="0.25">
      <c r="A156" s="14">
        <v>42372</v>
      </c>
      <c r="B156" s="27">
        <f>_xlfn.ISOWEEKNUM(Tableau1[[#This Row],[DATE]])</f>
        <v>53</v>
      </c>
      <c r="C156" s="3" t="s">
        <v>18</v>
      </c>
      <c r="D156" s="2"/>
      <c r="E156" s="6">
        <v>0</v>
      </c>
      <c r="F156" s="6">
        <v>0</v>
      </c>
      <c r="G156" s="32">
        <f>Tableau1[[#This Row],[MONTANT]]-Tableau1[[#This Row],[ENCAISSEMENTS]]</f>
        <v>0</v>
      </c>
      <c r="H156" s="2"/>
      <c r="I156" s="9">
        <f>SUMIF(C$2:C156,C156,E$2:E156)-SUMIF(C$2:C156,C156,F$2:F156)</f>
        <v>425000</v>
      </c>
      <c r="J156" s="15"/>
    </row>
    <row r="157" spans="1:10" ht="15" customHeight="1" x14ac:dyDescent="0.25">
      <c r="A157" s="14">
        <v>42372</v>
      </c>
      <c r="B157" s="27">
        <f>_xlfn.ISOWEEKNUM(Tableau1[[#This Row],[DATE]])</f>
        <v>53</v>
      </c>
      <c r="C157" s="3" t="s">
        <v>19</v>
      </c>
      <c r="D157" s="2"/>
      <c r="E157" s="6">
        <v>0</v>
      </c>
      <c r="F157" s="6">
        <v>0</v>
      </c>
      <c r="G157" s="32">
        <f>Tableau1[[#This Row],[MONTANT]]-Tableau1[[#This Row],[ENCAISSEMENTS]]</f>
        <v>0</v>
      </c>
      <c r="H157" s="2"/>
      <c r="I157" s="9">
        <f>SUMIF(C$2:C157,C157,E$2:E157)-SUMIF(C$2:C157,C157,F$2:F157)</f>
        <v>0</v>
      </c>
      <c r="J157" s="15"/>
    </row>
    <row r="158" spans="1:10" ht="15" customHeight="1" x14ac:dyDescent="0.25">
      <c r="A158" s="14">
        <v>42372</v>
      </c>
      <c r="B158" s="27">
        <f>_xlfn.ISOWEEKNUM(Tableau1[[#This Row],[DATE]])</f>
        <v>53</v>
      </c>
      <c r="C158" s="3" t="s">
        <v>20</v>
      </c>
      <c r="D158" s="2"/>
      <c r="E158" s="6">
        <v>0</v>
      </c>
      <c r="F158" s="6">
        <v>0</v>
      </c>
      <c r="G158" s="32">
        <f>Tableau1[[#This Row],[MONTANT]]-Tableau1[[#This Row],[ENCAISSEMENTS]]</f>
        <v>0</v>
      </c>
      <c r="H158" s="2"/>
      <c r="I158" s="9">
        <f>SUMIF(C$2:C158,C158,E$2:E158)-SUMIF(C$2:C158,C158,F$2:F158)</f>
        <v>0</v>
      </c>
      <c r="J158" s="15"/>
    </row>
    <row r="159" spans="1:10" ht="15" customHeight="1" x14ac:dyDescent="0.25">
      <c r="A159" s="14">
        <v>42372</v>
      </c>
      <c r="B159" s="27">
        <f>_xlfn.ISOWEEKNUM(Tableau1[[#This Row],[DATE]])</f>
        <v>53</v>
      </c>
      <c r="C159" s="3" t="s">
        <v>21</v>
      </c>
      <c r="D159" s="2"/>
      <c r="E159" s="6">
        <v>0</v>
      </c>
      <c r="F159" s="6">
        <v>0</v>
      </c>
      <c r="G159" s="32">
        <f>Tableau1[[#This Row],[MONTANT]]-Tableau1[[#This Row],[ENCAISSEMENTS]]</f>
        <v>0</v>
      </c>
      <c r="H159" s="2"/>
      <c r="I159" s="9">
        <f>SUMIF(C$2:C159,C159,E$2:E159)-SUMIF(C$2:C159,C159,F$2:F159)</f>
        <v>773000</v>
      </c>
      <c r="J159" s="15"/>
    </row>
    <row r="160" spans="1:10" ht="15" customHeight="1" x14ac:dyDescent="0.25">
      <c r="A160" s="14">
        <v>42372</v>
      </c>
      <c r="B160" s="27">
        <f>_xlfn.ISOWEEKNUM(Tableau1[[#This Row],[DATE]])</f>
        <v>53</v>
      </c>
      <c r="C160" s="3" t="s">
        <v>22</v>
      </c>
      <c r="D160" s="2" t="s">
        <v>591</v>
      </c>
      <c r="E160" s="6">
        <v>0</v>
      </c>
      <c r="F160" s="6">
        <v>0</v>
      </c>
      <c r="G160" s="32">
        <f>Tableau1[[#This Row],[MONTANT]]-Tableau1[[#This Row],[ENCAISSEMENTS]]</f>
        <v>0</v>
      </c>
      <c r="H160" s="2"/>
      <c r="I160" s="9">
        <f>SUMIF(C$2:C160,C160,E$2:E160)-SUMIF(C$2:C160,C160,F$2:F160)</f>
        <v>266000</v>
      </c>
      <c r="J160" s="15"/>
    </row>
    <row r="161" spans="1:10" ht="15" customHeight="1" x14ac:dyDescent="0.25">
      <c r="A161" s="14">
        <v>42372</v>
      </c>
      <c r="B161" s="27">
        <f>_xlfn.ISOWEEKNUM(Tableau1[[#This Row],[DATE]])</f>
        <v>53</v>
      </c>
      <c r="C161" s="3" t="s">
        <v>23</v>
      </c>
      <c r="D161" s="2"/>
      <c r="E161" s="6">
        <v>1073500</v>
      </c>
      <c r="F161" s="6">
        <v>0</v>
      </c>
      <c r="G161" s="32">
        <f>Tableau1[[#This Row],[MONTANT]]-Tableau1[[#This Row],[ENCAISSEMENTS]]</f>
        <v>1073500</v>
      </c>
      <c r="H161" s="2"/>
      <c r="I161" s="9">
        <f>SUMIF(C$2:C161,C161,E$2:E161)-SUMIF(C$2:C161,C161,F$2:F161)</f>
        <v>1073500</v>
      </c>
      <c r="J161" s="15"/>
    </row>
    <row r="162" spans="1:10" ht="15" customHeight="1" x14ac:dyDescent="0.25">
      <c r="A162" s="14">
        <v>42372</v>
      </c>
      <c r="B162" s="27">
        <f>_xlfn.ISOWEEKNUM(Tableau1[[#This Row],[DATE]])</f>
        <v>53</v>
      </c>
      <c r="C162" s="3" t="s">
        <v>24</v>
      </c>
      <c r="D162" s="2"/>
      <c r="E162" s="6">
        <v>0</v>
      </c>
      <c r="F162" s="6">
        <v>0</v>
      </c>
      <c r="G162" s="32">
        <f>Tableau1[[#This Row],[MONTANT]]-Tableau1[[#This Row],[ENCAISSEMENTS]]</f>
        <v>0</v>
      </c>
      <c r="H162" s="2"/>
      <c r="I162" s="9">
        <f>SUMIF(C$2:C162,C162,E$2:E162)-SUMIF(C$2:C162,C162,F$2:F162)</f>
        <v>309500</v>
      </c>
      <c r="J162" s="15"/>
    </row>
    <row r="163" spans="1:10" ht="15" customHeight="1" x14ac:dyDescent="0.25">
      <c r="A163" s="14">
        <v>42372</v>
      </c>
      <c r="B163" s="27">
        <f>_xlfn.ISOWEEKNUM(Tableau1[[#This Row],[DATE]])</f>
        <v>53</v>
      </c>
      <c r="C163" s="3" t="s">
        <v>25</v>
      </c>
      <c r="D163" s="2"/>
      <c r="E163" s="6">
        <v>309000</v>
      </c>
      <c r="F163" s="6">
        <v>0</v>
      </c>
      <c r="G163" s="32">
        <f>Tableau1[[#This Row],[MONTANT]]-Tableau1[[#This Row],[ENCAISSEMENTS]]</f>
        <v>309000</v>
      </c>
      <c r="H163" s="2"/>
      <c r="I163" s="9">
        <f>SUMIF(C$2:C163,C163,E$2:E163)-SUMIF(C$2:C163,C163,F$2:F163)</f>
        <v>1349000</v>
      </c>
      <c r="J163" s="15"/>
    </row>
    <row r="164" spans="1:10" ht="15" customHeight="1" x14ac:dyDescent="0.25">
      <c r="A164" s="14">
        <v>42372</v>
      </c>
      <c r="B164" s="27">
        <f>_xlfn.ISOWEEKNUM(Tableau1[[#This Row],[DATE]])</f>
        <v>53</v>
      </c>
      <c r="C164" s="3" t="s">
        <v>26</v>
      </c>
      <c r="D164" s="2" t="s">
        <v>653</v>
      </c>
      <c r="E164" s="6">
        <v>270500</v>
      </c>
      <c r="F164" s="6">
        <v>0</v>
      </c>
      <c r="G164" s="32">
        <f>Tableau1[[#This Row],[MONTANT]]-Tableau1[[#This Row],[ENCAISSEMENTS]]</f>
        <v>270500</v>
      </c>
      <c r="H164" s="2"/>
      <c r="I164" s="9">
        <f>SUMIF(C$2:C164,C164,E$2:E164)-SUMIF(C$2:C164,C164,F$2:F164)</f>
        <v>580000</v>
      </c>
      <c r="J164" s="15"/>
    </row>
    <row r="165" spans="1:10" ht="15" customHeight="1" x14ac:dyDescent="0.25">
      <c r="A165" s="14">
        <v>42372</v>
      </c>
      <c r="B165" s="27">
        <f>_xlfn.ISOWEEKNUM(Tableau1[[#This Row],[DATE]])</f>
        <v>53</v>
      </c>
      <c r="C165" s="3" t="s">
        <v>27</v>
      </c>
      <c r="D165" s="2" t="s">
        <v>672</v>
      </c>
      <c r="E165" s="6">
        <v>154500</v>
      </c>
      <c r="F165" s="6">
        <v>0</v>
      </c>
      <c r="G165" s="32">
        <f>Tableau1[[#This Row],[MONTANT]]-Tableau1[[#This Row],[ENCAISSEMENTS]]</f>
        <v>154500</v>
      </c>
      <c r="H165" s="2"/>
      <c r="I165" s="9">
        <f>SUMIF(C$2:C165,C165,E$2:E165)-SUMIF(C$2:C165,C165,F$2:F165)</f>
        <v>773500</v>
      </c>
      <c r="J165" s="15"/>
    </row>
    <row r="166" spans="1:10" ht="15" customHeight="1" x14ac:dyDescent="0.25">
      <c r="A166" s="14">
        <v>42372</v>
      </c>
      <c r="B166" s="27">
        <f>_xlfn.ISOWEEKNUM(Tableau1[[#This Row],[DATE]])</f>
        <v>53</v>
      </c>
      <c r="C166" s="3" t="s">
        <v>28</v>
      </c>
      <c r="D166" s="2"/>
      <c r="E166" s="6">
        <v>0</v>
      </c>
      <c r="F166" s="6">
        <v>0</v>
      </c>
      <c r="G166" s="32">
        <f>Tableau1[[#This Row],[MONTANT]]-Tableau1[[#This Row],[ENCAISSEMENTS]]</f>
        <v>0</v>
      </c>
      <c r="H166" s="2"/>
      <c r="I166" s="9">
        <f>SUMIF(C$2:C166,C166,E$2:E166)-SUMIF(C$2:C166,C166,F$2:F166)</f>
        <v>0</v>
      </c>
      <c r="J166" s="15"/>
    </row>
    <row r="167" spans="1:10" ht="15" customHeight="1" x14ac:dyDescent="0.25">
      <c r="A167" s="14">
        <v>42372</v>
      </c>
      <c r="B167" s="27">
        <f>_xlfn.ISOWEEKNUM(Tableau1[[#This Row],[DATE]])</f>
        <v>53</v>
      </c>
      <c r="C167" s="3" t="s">
        <v>29</v>
      </c>
      <c r="D167" s="2" t="s">
        <v>690</v>
      </c>
      <c r="E167" s="6">
        <v>1120500</v>
      </c>
      <c r="F167" s="6">
        <v>0</v>
      </c>
      <c r="G167" s="32">
        <f>Tableau1[[#This Row],[MONTANT]]-Tableau1[[#This Row],[ENCAISSEMENTS]]</f>
        <v>1120500</v>
      </c>
      <c r="H167" s="2"/>
      <c r="I167" s="9">
        <f>SUMIF(C$2:C167,C167,E$2:E167)-SUMIF(C$2:C167,C167,F$2:F167)</f>
        <v>5140000</v>
      </c>
      <c r="J167" s="15"/>
    </row>
    <row r="168" spans="1:10" ht="15" customHeight="1" x14ac:dyDescent="0.25">
      <c r="A168" s="14">
        <v>42372</v>
      </c>
      <c r="B168" s="27">
        <f>_xlfn.ISOWEEKNUM(Tableau1[[#This Row],[DATE]])</f>
        <v>53</v>
      </c>
      <c r="C168" s="3" t="s">
        <v>30</v>
      </c>
      <c r="D168" s="2"/>
      <c r="E168" s="6">
        <v>0</v>
      </c>
      <c r="F168" s="6">
        <v>0</v>
      </c>
      <c r="G168" s="32">
        <f>Tableau1[[#This Row],[MONTANT]]-Tableau1[[#This Row],[ENCAISSEMENTS]]</f>
        <v>0</v>
      </c>
      <c r="H168" s="2"/>
      <c r="I168" s="9">
        <f>SUMIF(C$2:C168,C168,E$2:E168)-SUMIF(C$2:C168,C168,F$2:F168)</f>
        <v>0</v>
      </c>
      <c r="J168" s="15"/>
    </row>
    <row r="169" spans="1:10" ht="15" customHeight="1" x14ac:dyDescent="0.25">
      <c r="A169" s="14">
        <v>42372</v>
      </c>
      <c r="B169" s="27">
        <f>_xlfn.ISOWEEKNUM(Tableau1[[#This Row],[DATE]])</f>
        <v>53</v>
      </c>
      <c r="C169" s="3" t="s">
        <v>31</v>
      </c>
      <c r="D169" s="2"/>
      <c r="E169" s="6">
        <v>0</v>
      </c>
      <c r="F169" s="6">
        <v>0</v>
      </c>
      <c r="G169" s="32">
        <f>Tableau1[[#This Row],[MONTANT]]-Tableau1[[#This Row],[ENCAISSEMENTS]]</f>
        <v>0</v>
      </c>
      <c r="H169" s="2"/>
      <c r="I169" s="9">
        <f>SUMIF(C$2:C169,C169,E$2:E169)-SUMIF(C$2:C169,C169,F$2:F169)</f>
        <v>1082000</v>
      </c>
      <c r="J169" s="15"/>
    </row>
    <row r="170" spans="1:10" ht="15" customHeight="1" x14ac:dyDescent="0.25">
      <c r="A170" s="14">
        <v>42372</v>
      </c>
      <c r="B170" s="27">
        <f>_xlfn.ISOWEEKNUM(Tableau1[[#This Row],[DATE]])</f>
        <v>53</v>
      </c>
      <c r="C170" s="3" t="s">
        <v>32</v>
      </c>
      <c r="D170" s="2" t="s">
        <v>747</v>
      </c>
      <c r="E170" s="6">
        <v>811000</v>
      </c>
      <c r="F170" s="6">
        <v>0</v>
      </c>
      <c r="G170" s="32">
        <f>Tableau1[[#This Row],[MONTANT]]-Tableau1[[#This Row],[ENCAISSEMENTS]]</f>
        <v>811000</v>
      </c>
      <c r="H170" s="2"/>
      <c r="I170" s="9">
        <f>SUMIF(C$2:C170,C170,E$2:E170)-SUMIF(C$2:C170,C170,F$2:F170)</f>
        <v>1507000</v>
      </c>
      <c r="J170" s="15"/>
    </row>
    <row r="171" spans="1:10" ht="15" customHeight="1" x14ac:dyDescent="0.25">
      <c r="A171" s="14">
        <v>42372</v>
      </c>
      <c r="B171" s="27">
        <f>_xlfn.ISOWEEKNUM(Tableau1[[#This Row],[DATE]])</f>
        <v>53</v>
      </c>
      <c r="C171" s="3" t="s">
        <v>33</v>
      </c>
      <c r="D171" s="2"/>
      <c r="E171" s="6">
        <v>0</v>
      </c>
      <c r="F171" s="6">
        <v>0</v>
      </c>
      <c r="G171" s="32">
        <f>Tableau1[[#This Row],[MONTANT]]-Tableau1[[#This Row],[ENCAISSEMENTS]]</f>
        <v>0</v>
      </c>
      <c r="H171" s="2"/>
      <c r="I171" s="9">
        <f>SUMIF(C$2:C171,C171,E$2:E171)-SUMIF(C$2:C171,C171,F$2:F171)</f>
        <v>0</v>
      </c>
      <c r="J171" s="15"/>
    </row>
    <row r="172" spans="1:10" ht="15" customHeight="1" x14ac:dyDescent="0.25">
      <c r="A172" s="14">
        <v>42372</v>
      </c>
      <c r="B172" s="27">
        <f>_xlfn.ISOWEEKNUM(Tableau1[[#This Row],[DATE]])</f>
        <v>53</v>
      </c>
      <c r="C172" s="3" t="s">
        <v>34</v>
      </c>
      <c r="D172" s="2"/>
      <c r="E172" s="6">
        <v>0</v>
      </c>
      <c r="F172" s="6">
        <v>0</v>
      </c>
      <c r="G172" s="32">
        <f>Tableau1[[#This Row],[MONTANT]]-Tableau1[[#This Row],[ENCAISSEMENTS]]</f>
        <v>0</v>
      </c>
      <c r="H172" s="2"/>
      <c r="I172" s="9">
        <f>SUMIF(C$2:C172,C172,E$2:E172)-SUMIF(C$2:C172,C172,F$2:F172)</f>
        <v>963000</v>
      </c>
      <c r="J172" s="15"/>
    </row>
    <row r="173" spans="1:10" ht="15" customHeight="1" x14ac:dyDescent="0.25">
      <c r="A173" s="14">
        <v>42372</v>
      </c>
      <c r="B173" s="27">
        <f>_xlfn.ISOWEEKNUM(Tableau1[[#This Row],[DATE]])</f>
        <v>53</v>
      </c>
      <c r="C173" s="3" t="s">
        <v>35</v>
      </c>
      <c r="D173" s="2" t="s">
        <v>779</v>
      </c>
      <c r="E173" s="6">
        <v>309000</v>
      </c>
      <c r="F173" s="6">
        <v>0</v>
      </c>
      <c r="G173" s="32">
        <f>Tableau1[[#This Row],[MONTANT]]-Tableau1[[#This Row],[ENCAISSEMENTS]]</f>
        <v>309000</v>
      </c>
      <c r="H173" s="2"/>
      <c r="I173" s="9">
        <f>SUMIF(C$2:C173,C173,E$2:E173)-SUMIF(C$2:C173,C173,F$2:F173)</f>
        <v>1623500</v>
      </c>
      <c r="J173" s="15"/>
    </row>
    <row r="174" spans="1:10" ht="15" customHeight="1" x14ac:dyDescent="0.25">
      <c r="A174" s="14">
        <v>42372</v>
      </c>
      <c r="B174" s="27">
        <f>_xlfn.ISOWEEKNUM(Tableau1[[#This Row],[DATE]])</f>
        <v>53</v>
      </c>
      <c r="C174" s="3" t="s">
        <v>1229</v>
      </c>
      <c r="D174" s="2"/>
      <c r="E174" s="6">
        <v>0</v>
      </c>
      <c r="F174" s="6">
        <v>0</v>
      </c>
      <c r="G174" s="32">
        <f>Tableau1[[#This Row],[MONTANT]]-Tableau1[[#This Row],[ENCAISSEMENTS]]</f>
        <v>0</v>
      </c>
      <c r="H174" s="2"/>
      <c r="I174" s="9">
        <f>SUMIF(C$2:C174,C174,E$2:E174)-SUMIF(C$2:C174,C174,F$2:F174)</f>
        <v>0</v>
      </c>
      <c r="J174" s="15"/>
    </row>
    <row r="175" spans="1:10" ht="15" customHeight="1" x14ac:dyDescent="0.25">
      <c r="A175" s="14">
        <v>42372</v>
      </c>
      <c r="B175" s="27">
        <f>_xlfn.ISOWEEKNUM(Tableau1[[#This Row],[DATE]])</f>
        <v>53</v>
      </c>
      <c r="C175" s="3" t="s">
        <v>36</v>
      </c>
      <c r="D175" s="2"/>
      <c r="E175" s="6">
        <v>0</v>
      </c>
      <c r="F175" s="6">
        <v>0</v>
      </c>
      <c r="G175" s="32">
        <f>Tableau1[[#This Row],[MONTANT]]-Tableau1[[#This Row],[ENCAISSEMENTS]]</f>
        <v>0</v>
      </c>
      <c r="H175" s="2"/>
      <c r="I175" s="9">
        <f>SUMIF(C$2:C175,C175,E$2:E175)-SUMIF(C$2:C175,C175,F$2:F175)</f>
        <v>0</v>
      </c>
      <c r="J175" s="15"/>
    </row>
    <row r="176" spans="1:10" ht="15" customHeight="1" x14ac:dyDescent="0.25">
      <c r="A176" s="14">
        <v>42372</v>
      </c>
      <c r="B176" s="27">
        <f>_xlfn.ISOWEEKNUM(Tableau1[[#This Row],[DATE]])</f>
        <v>53</v>
      </c>
      <c r="C176" s="3" t="s">
        <v>37</v>
      </c>
      <c r="D176" s="2"/>
      <c r="E176" s="6">
        <v>0</v>
      </c>
      <c r="F176" s="6">
        <v>0</v>
      </c>
      <c r="G176" s="32">
        <f>Tableau1[[#This Row],[MONTANT]]-Tableau1[[#This Row],[ENCAISSEMENTS]]</f>
        <v>0</v>
      </c>
      <c r="H176" s="2"/>
      <c r="I176" s="9">
        <f>SUMIF(C$2:C176,C176,E$2:E176)-SUMIF(C$2:C176,C176,F$2:F176)</f>
        <v>502500</v>
      </c>
      <c r="J176" s="15"/>
    </row>
    <row r="177" spans="1:10" ht="15" customHeight="1" x14ac:dyDescent="0.25">
      <c r="A177" s="14">
        <v>42372</v>
      </c>
      <c r="B177" s="27">
        <f>_xlfn.ISOWEEKNUM(Tableau1[[#This Row],[DATE]])</f>
        <v>53</v>
      </c>
      <c r="C177" s="3" t="s">
        <v>38</v>
      </c>
      <c r="D177" s="2" t="s">
        <v>865</v>
      </c>
      <c r="E177" s="6">
        <v>270500</v>
      </c>
      <c r="F177" s="6">
        <v>0</v>
      </c>
      <c r="G177" s="32">
        <f>Tableau1[[#This Row],[MONTANT]]-Tableau1[[#This Row],[ENCAISSEMENTS]]</f>
        <v>270500</v>
      </c>
      <c r="H177" s="2"/>
      <c r="I177" s="9">
        <f>SUMIF(C$2:C177,C177,E$2:E177)-SUMIF(C$2:C177,C177,F$2:F177)</f>
        <v>966000</v>
      </c>
      <c r="J177" s="15"/>
    </row>
    <row r="178" spans="1:10" ht="15" customHeight="1" x14ac:dyDescent="0.25">
      <c r="A178" s="14">
        <v>42372</v>
      </c>
      <c r="B178" s="27">
        <f>_xlfn.ISOWEEKNUM(Tableau1[[#This Row],[DATE]])</f>
        <v>53</v>
      </c>
      <c r="C178" s="3" t="s">
        <v>39</v>
      </c>
      <c r="D178" s="2"/>
      <c r="E178" s="6">
        <v>0</v>
      </c>
      <c r="F178" s="6">
        <v>0</v>
      </c>
      <c r="G178" s="32">
        <f>Tableau1[[#This Row],[MONTANT]]-Tableau1[[#This Row],[ENCAISSEMENTS]]</f>
        <v>0</v>
      </c>
      <c r="H178" s="2"/>
      <c r="I178" s="9">
        <f>SUMIF(C$2:C178,C178,E$2:E178)-SUMIF(C$2:C178,C178,F$2:F178)</f>
        <v>0</v>
      </c>
      <c r="J178" s="15"/>
    </row>
    <row r="179" spans="1:10" ht="15" customHeight="1" x14ac:dyDescent="0.25">
      <c r="A179" s="14">
        <v>42372</v>
      </c>
      <c r="B179" s="27">
        <f>_xlfn.ISOWEEKNUM(Tableau1[[#This Row],[DATE]])</f>
        <v>53</v>
      </c>
      <c r="C179" s="3" t="s">
        <v>40</v>
      </c>
      <c r="D179" s="2" t="s">
        <v>899</v>
      </c>
      <c r="E179" s="6">
        <v>154500</v>
      </c>
      <c r="F179" s="6">
        <v>0</v>
      </c>
      <c r="G179" s="32">
        <f>Tableau1[[#This Row],[MONTANT]]-Tableau1[[#This Row],[ENCAISSEMENTS]]</f>
        <v>154500</v>
      </c>
      <c r="H179" s="2"/>
      <c r="I179" s="9">
        <f>SUMIF(C$2:C179,C179,E$2:E179)-SUMIF(C$2:C179,C179,F$2:F179)</f>
        <v>1237000</v>
      </c>
      <c r="J179" s="15"/>
    </row>
    <row r="180" spans="1:10" ht="15" customHeight="1" x14ac:dyDescent="0.25">
      <c r="A180" s="14">
        <v>42372</v>
      </c>
      <c r="B180" s="27">
        <f>_xlfn.ISOWEEKNUM(Tableau1[[#This Row],[DATE]])</f>
        <v>53</v>
      </c>
      <c r="C180" s="3" t="s">
        <v>41</v>
      </c>
      <c r="D180" s="2"/>
      <c r="E180" s="6">
        <v>0</v>
      </c>
      <c r="F180" s="6">
        <v>0</v>
      </c>
      <c r="G180" s="32">
        <f>Tableau1[[#This Row],[MONTANT]]-Tableau1[[#This Row],[ENCAISSEMENTS]]</f>
        <v>0</v>
      </c>
      <c r="H180" s="2"/>
      <c r="I180" s="9">
        <f>SUMIF(C$2:C180,C180,E$2:E180)-SUMIF(C$2:C180,C180,F$2:F180)</f>
        <v>2241000</v>
      </c>
      <c r="J180" s="15"/>
    </row>
    <row r="181" spans="1:10" ht="15" customHeight="1" x14ac:dyDescent="0.25">
      <c r="A181" s="14">
        <v>42372</v>
      </c>
      <c r="B181" s="27">
        <f>_xlfn.ISOWEEKNUM(Tableau1[[#This Row],[DATE]])</f>
        <v>53</v>
      </c>
      <c r="C181" s="3" t="s">
        <v>42</v>
      </c>
      <c r="D181" s="2"/>
      <c r="E181" s="6">
        <v>0</v>
      </c>
      <c r="F181" s="6">
        <v>0</v>
      </c>
      <c r="G181" s="32">
        <f>Tableau1[[#This Row],[MONTANT]]-Tableau1[[#This Row],[ENCAISSEMENTS]]</f>
        <v>0</v>
      </c>
      <c r="H181" s="2"/>
      <c r="I181" s="9">
        <f>SUMIF(C$2:C181,C181,E$2:E181)-SUMIF(C$2:C181,C181,F$2:F181)</f>
        <v>0</v>
      </c>
      <c r="J181" s="15"/>
    </row>
    <row r="182" spans="1:10" ht="15" customHeight="1" x14ac:dyDescent="0.25">
      <c r="A182" s="14">
        <v>42372</v>
      </c>
      <c r="B182" s="27">
        <f>_xlfn.ISOWEEKNUM(Tableau1[[#This Row],[DATE]])</f>
        <v>53</v>
      </c>
      <c r="C182" s="3" t="s">
        <v>43</v>
      </c>
      <c r="D182" s="2" t="s">
        <v>199</v>
      </c>
      <c r="E182" s="6">
        <v>0</v>
      </c>
      <c r="F182" s="6">
        <v>348000</v>
      </c>
      <c r="G182" s="32">
        <f>Tableau1[[#This Row],[MONTANT]]-Tableau1[[#This Row],[ENCAISSEMENTS]]</f>
        <v>-348000</v>
      </c>
      <c r="H182" s="2" t="s">
        <v>200</v>
      </c>
      <c r="I182" s="9">
        <f>SUMIF(C$2:C182,C182,E$2:E182)-SUMIF(C$2:C182,C182,F$2:F182)</f>
        <v>0</v>
      </c>
      <c r="J182" s="15"/>
    </row>
    <row r="183" spans="1:10" ht="15" customHeight="1" x14ac:dyDescent="0.25">
      <c r="A183" s="14">
        <v>42372</v>
      </c>
      <c r="B183" s="27">
        <f>_xlfn.ISOWEEKNUM(Tableau1[[#This Row],[DATE]])</f>
        <v>53</v>
      </c>
      <c r="C183" s="3" t="s">
        <v>44</v>
      </c>
      <c r="D183" s="2" t="s">
        <v>949</v>
      </c>
      <c r="E183" s="6">
        <v>802000</v>
      </c>
      <c r="F183" s="6">
        <v>0</v>
      </c>
      <c r="G183" s="32">
        <f>Tableau1[[#This Row],[MONTANT]]-Tableau1[[#This Row],[ENCAISSEMENTS]]</f>
        <v>802000</v>
      </c>
      <c r="H183" s="2"/>
      <c r="I183" s="9">
        <f>SUMIF(C$2:C183,C183,E$2:E183)-SUMIF(C$2:C183,C183,F$2:F183)</f>
        <v>3623500</v>
      </c>
      <c r="J183" s="15"/>
    </row>
    <row r="184" spans="1:10" ht="15" customHeight="1" x14ac:dyDescent="0.25">
      <c r="A184" s="14">
        <v>42372</v>
      </c>
      <c r="B184" s="27">
        <f>_xlfn.ISOWEEKNUM(Tableau1[[#This Row],[DATE]])</f>
        <v>53</v>
      </c>
      <c r="C184" s="3" t="s">
        <v>45</v>
      </c>
      <c r="D184" s="2" t="s">
        <v>242</v>
      </c>
      <c r="E184" s="6">
        <v>80000</v>
      </c>
      <c r="F184" s="6">
        <v>80000</v>
      </c>
      <c r="G184" s="32">
        <f>Tableau1[[#This Row],[MONTANT]]-Tableau1[[#This Row],[ENCAISSEMENTS]]</f>
        <v>0</v>
      </c>
      <c r="H184" s="2" t="s">
        <v>255</v>
      </c>
      <c r="I184" s="9">
        <f>SUMIF(C$2:C184,C184,E$2:E184)-SUMIF(C$2:C184,C184,F$2:F184)</f>
        <v>80000</v>
      </c>
      <c r="J184" s="15"/>
    </row>
    <row r="185" spans="1:10" ht="15" customHeight="1" x14ac:dyDescent="0.25">
      <c r="A185" s="14">
        <v>42372</v>
      </c>
      <c r="B185" s="27">
        <f>_xlfn.ISOWEEKNUM(Tableau1[[#This Row],[DATE]])</f>
        <v>53</v>
      </c>
      <c r="C185" s="3" t="s">
        <v>46</v>
      </c>
      <c r="D185" s="2"/>
      <c r="E185" s="6">
        <v>0</v>
      </c>
      <c r="F185" s="6">
        <v>0</v>
      </c>
      <c r="G185" s="32">
        <f>Tableau1[[#This Row],[MONTANT]]-Tableau1[[#This Row],[ENCAISSEMENTS]]</f>
        <v>0</v>
      </c>
      <c r="H185" s="2"/>
      <c r="I185" s="9">
        <f>SUMIF(C$2:C185,C185,E$2:E185)-SUMIF(C$2:C185,C185,F$2:F185)</f>
        <v>0</v>
      </c>
      <c r="J185" s="15"/>
    </row>
    <row r="186" spans="1:10" ht="15" customHeight="1" x14ac:dyDescent="0.25">
      <c r="A186" s="14">
        <v>42372</v>
      </c>
      <c r="B186" s="27">
        <f>_xlfn.ISOWEEKNUM(Tableau1[[#This Row],[DATE]])</f>
        <v>53</v>
      </c>
      <c r="C186" s="3" t="s">
        <v>47</v>
      </c>
      <c r="D186" s="2"/>
      <c r="E186" s="6">
        <v>0</v>
      </c>
      <c r="F186" s="6">
        <v>0</v>
      </c>
      <c r="G186" s="32">
        <f>Tableau1[[#This Row],[MONTANT]]-Tableau1[[#This Row],[ENCAISSEMENTS]]</f>
        <v>0</v>
      </c>
      <c r="H186" s="2"/>
      <c r="I186" s="9">
        <f>SUMIF(C$2:C186,C186,E$2:E186)-SUMIF(C$2:C186,C186,F$2:F186)</f>
        <v>609000</v>
      </c>
      <c r="J186" s="15"/>
    </row>
    <row r="187" spans="1:10" ht="15" customHeight="1" x14ac:dyDescent="0.25">
      <c r="A187" s="14">
        <v>42372</v>
      </c>
      <c r="B187" s="27">
        <f>_xlfn.ISOWEEKNUM(Tableau1[[#This Row],[DATE]])</f>
        <v>53</v>
      </c>
      <c r="C187" s="3" t="s">
        <v>48</v>
      </c>
      <c r="D187" s="2" t="s">
        <v>1029</v>
      </c>
      <c r="E187" s="6">
        <v>618500</v>
      </c>
      <c r="F187" s="6">
        <v>0</v>
      </c>
      <c r="G187" s="32">
        <f>Tableau1[[#This Row],[MONTANT]]-Tableau1[[#This Row],[ENCAISSEMENTS]]</f>
        <v>618500</v>
      </c>
      <c r="H187" s="2"/>
      <c r="I187" s="9">
        <f>SUMIF(C$2:C187,C187,E$2:E187)-SUMIF(C$2:C187,C187,F$2:F187)</f>
        <v>2035000</v>
      </c>
      <c r="J187" s="15"/>
    </row>
    <row r="188" spans="1:10" ht="15" customHeight="1" x14ac:dyDescent="0.25">
      <c r="A188" s="14">
        <v>42372</v>
      </c>
      <c r="B188" s="27">
        <f>_xlfn.ISOWEEKNUM(Tableau1[[#This Row],[DATE]])</f>
        <v>53</v>
      </c>
      <c r="C188" s="3" t="s">
        <v>49</v>
      </c>
      <c r="D188" s="2"/>
      <c r="E188" s="6">
        <v>0</v>
      </c>
      <c r="F188" s="6">
        <v>0</v>
      </c>
      <c r="G188" s="32">
        <f>Tableau1[[#This Row],[MONTANT]]-Tableau1[[#This Row],[ENCAISSEMENTS]]</f>
        <v>0</v>
      </c>
      <c r="H188" s="2"/>
      <c r="I188" s="9">
        <f>SUMIF(C$2:C188,C188,E$2:E188)-SUMIF(C$2:C188,C188,F$2:F188)</f>
        <v>0</v>
      </c>
      <c r="J188" s="15"/>
    </row>
    <row r="189" spans="1:10" ht="15" customHeight="1" x14ac:dyDescent="0.25">
      <c r="A189" s="14">
        <v>42372</v>
      </c>
      <c r="B189" s="27">
        <f>_xlfn.ISOWEEKNUM(Tableau1[[#This Row],[DATE]])</f>
        <v>53</v>
      </c>
      <c r="C189" s="3" t="s">
        <v>50</v>
      </c>
      <c r="D189" s="2"/>
      <c r="E189" s="6">
        <v>0</v>
      </c>
      <c r="F189" s="6">
        <v>232000</v>
      </c>
      <c r="G189" s="32">
        <f>Tableau1[[#This Row],[MONTANT]]-Tableau1[[#This Row],[ENCAISSEMENTS]]</f>
        <v>-232000</v>
      </c>
      <c r="H189" s="2" t="s">
        <v>1082</v>
      </c>
      <c r="I189" s="9">
        <f>SUMIF(C$2:C189,C189,E$2:E189)-SUMIF(C$2:C189,C189,F$2:F189)</f>
        <v>0</v>
      </c>
      <c r="J189" s="15"/>
    </row>
    <row r="190" spans="1:10" ht="15" customHeight="1" x14ac:dyDescent="0.25">
      <c r="A190" s="14">
        <v>42372</v>
      </c>
      <c r="B190" s="27">
        <f>_xlfn.ISOWEEKNUM(Tableau1[[#This Row],[DATE]])</f>
        <v>53</v>
      </c>
      <c r="C190" s="3" t="s">
        <v>51</v>
      </c>
      <c r="D190" s="2"/>
      <c r="E190" s="6">
        <v>0</v>
      </c>
      <c r="F190" s="6">
        <v>0</v>
      </c>
      <c r="G190" s="32">
        <f>Tableau1[[#This Row],[MONTANT]]-Tableau1[[#This Row],[ENCAISSEMENTS]]</f>
        <v>0</v>
      </c>
      <c r="H190" s="2"/>
      <c r="I190" s="9">
        <f>SUMIF(C$2:C190,C190,E$2:E190)-SUMIF(C$2:C190,C190,F$2:F190)</f>
        <v>0</v>
      </c>
      <c r="J190" s="15"/>
    </row>
    <row r="191" spans="1:10" ht="15" customHeight="1" x14ac:dyDescent="0.25">
      <c r="A191" s="14">
        <v>42372</v>
      </c>
      <c r="B191" s="27">
        <f>_xlfn.ISOWEEKNUM(Tableau1[[#This Row],[DATE]])</f>
        <v>53</v>
      </c>
      <c r="C191" s="3" t="s">
        <v>52</v>
      </c>
      <c r="D191" s="2" t="s">
        <v>283</v>
      </c>
      <c r="E191" s="6">
        <v>0</v>
      </c>
      <c r="F191" s="6">
        <v>920000</v>
      </c>
      <c r="G191" s="32">
        <f>Tableau1[[#This Row],[MONTANT]]-Tableau1[[#This Row],[ENCAISSEMENTS]]</f>
        <v>-920000</v>
      </c>
      <c r="H191" s="2" t="s">
        <v>284</v>
      </c>
      <c r="I191" s="9">
        <f>SUMIF(C$2:C191,C191,E$2:E191)-SUMIF(C$2:C191,C191,F$2:F191)</f>
        <v>0</v>
      </c>
      <c r="J191" s="15"/>
    </row>
    <row r="192" spans="1:10" ht="15" customHeight="1" x14ac:dyDescent="0.25">
      <c r="A192" s="14">
        <v>42372</v>
      </c>
      <c r="B192" s="27">
        <f>_xlfn.ISOWEEKNUM(Tableau1[[#This Row],[DATE]])</f>
        <v>53</v>
      </c>
      <c r="C192" s="3" t="s">
        <v>53</v>
      </c>
      <c r="D192" s="2"/>
      <c r="E192" s="6">
        <v>0</v>
      </c>
      <c r="F192" s="6">
        <v>0</v>
      </c>
      <c r="G192" s="32">
        <f>Tableau1[[#This Row],[MONTANT]]-Tableau1[[#This Row],[ENCAISSEMENTS]]</f>
        <v>0</v>
      </c>
      <c r="H192" s="2"/>
      <c r="I192" s="9">
        <f>SUMIF(C$2:C192,C192,E$2:E192)-SUMIF(C$2:C192,C192,F$2:F192)</f>
        <v>232000</v>
      </c>
      <c r="J192" s="15"/>
    </row>
    <row r="193" spans="1:10" ht="15" customHeight="1" x14ac:dyDescent="0.25">
      <c r="A193" s="14">
        <v>42372</v>
      </c>
      <c r="B193" s="27">
        <f>_xlfn.ISOWEEKNUM(Tableau1[[#This Row],[DATE]])</f>
        <v>53</v>
      </c>
      <c r="C193" s="3" t="s">
        <v>54</v>
      </c>
      <c r="D193" s="2"/>
      <c r="E193" s="6">
        <v>0</v>
      </c>
      <c r="F193" s="6">
        <v>0</v>
      </c>
      <c r="G193" s="32">
        <f>Tableau1[[#This Row],[MONTANT]]-Tableau1[[#This Row],[ENCAISSEMENTS]]</f>
        <v>0</v>
      </c>
      <c r="H193" s="2"/>
      <c r="I193" s="9">
        <f>SUMIF(C$2:C193,C193,E$2:E193)-SUMIF(C$2:C193,C193,F$2:F193)</f>
        <v>1779000</v>
      </c>
      <c r="J193" s="15"/>
    </row>
    <row r="194" spans="1:10" ht="15" customHeight="1" x14ac:dyDescent="0.25">
      <c r="A194" s="14">
        <v>42372</v>
      </c>
      <c r="B194" s="27">
        <f>_xlfn.ISOWEEKNUM(Tableau1[[#This Row],[DATE]])</f>
        <v>53</v>
      </c>
      <c r="C194" s="3" t="s">
        <v>55</v>
      </c>
      <c r="D194" s="2" t="s">
        <v>1140</v>
      </c>
      <c r="E194" s="6">
        <v>2782500</v>
      </c>
      <c r="F194" s="6">
        <v>0</v>
      </c>
      <c r="G194" s="32">
        <f>Tableau1[[#This Row],[MONTANT]]-Tableau1[[#This Row],[ENCAISSEMENTS]]</f>
        <v>2782500</v>
      </c>
      <c r="H194" s="2"/>
      <c r="I194" s="9">
        <f>SUMIF(C$2:C194,C194,E$2:E194)-SUMIF(C$2:C194,C194,F$2:F194)</f>
        <v>9392500</v>
      </c>
      <c r="J194" s="15"/>
    </row>
    <row r="195" spans="1:10" ht="15" customHeight="1" x14ac:dyDescent="0.25">
      <c r="A195" s="14">
        <v>42372</v>
      </c>
      <c r="B195" s="27">
        <f>_xlfn.ISOWEEKNUM(Tableau1[[#This Row],[DATE]])</f>
        <v>53</v>
      </c>
      <c r="C195" s="3" t="s">
        <v>56</v>
      </c>
      <c r="D195" s="2" t="s">
        <v>1165</v>
      </c>
      <c r="E195" s="6">
        <v>1430500</v>
      </c>
      <c r="F195" s="6">
        <v>0</v>
      </c>
      <c r="G195" s="32">
        <f>Tableau1[[#This Row],[MONTANT]]-Tableau1[[#This Row],[ENCAISSEMENTS]]</f>
        <v>1430500</v>
      </c>
      <c r="H195" s="2"/>
      <c r="I195" s="9">
        <f>SUMIF(C$2:C195,C195,E$2:E195)-SUMIF(C$2:C195,C195,F$2:F195)</f>
        <v>11013000</v>
      </c>
      <c r="J195" s="15"/>
    </row>
    <row r="196" spans="1:10" ht="15" customHeight="1" x14ac:dyDescent="0.25">
      <c r="A196" s="14">
        <v>42372</v>
      </c>
      <c r="B196" s="27">
        <f>_xlfn.ISOWEEKNUM(Tableau1[[#This Row],[DATE]])</f>
        <v>53</v>
      </c>
      <c r="C196" s="3" t="s">
        <v>57</v>
      </c>
      <c r="D196" s="2" t="s">
        <v>1189</v>
      </c>
      <c r="E196" s="6">
        <v>1035000</v>
      </c>
      <c r="F196" s="6">
        <v>0</v>
      </c>
      <c r="G196" s="32">
        <f>Tableau1[[#This Row],[MONTANT]]-Tableau1[[#This Row],[ENCAISSEMENTS]]</f>
        <v>1035000</v>
      </c>
      <c r="H196" s="2"/>
      <c r="I196" s="9">
        <f>SUMIF(C$2:C196,C196,E$2:E196)-SUMIF(C$2:C196,C196,F$2:F196)</f>
        <v>2388000</v>
      </c>
      <c r="J196" s="15"/>
    </row>
    <row r="197" spans="1:10" ht="15" customHeight="1" x14ac:dyDescent="0.25">
      <c r="A197" s="14">
        <v>42372</v>
      </c>
      <c r="B197" s="27">
        <f>_xlfn.ISOWEEKNUM(Tableau1[[#This Row],[DATE]])</f>
        <v>53</v>
      </c>
      <c r="C197" s="3" t="s">
        <v>1250</v>
      </c>
      <c r="D197" s="2"/>
      <c r="E197" s="6">
        <v>0</v>
      </c>
      <c r="F197" s="6">
        <v>0</v>
      </c>
      <c r="G197" s="32">
        <f>Tableau1[[#This Row],[MONTANT]]-Tableau1[[#This Row],[ENCAISSEMENTS]]</f>
        <v>0</v>
      </c>
      <c r="H197" s="2"/>
      <c r="I197" s="9">
        <f>SUMIF(C$2:C197,C197,E$2:E197)-SUMIF(C$2:C197,C197,F$2:F197)</f>
        <v>0</v>
      </c>
      <c r="J197" s="15"/>
    </row>
    <row r="198" spans="1:10" ht="15" customHeight="1" x14ac:dyDescent="0.25">
      <c r="A198" s="14">
        <v>42372</v>
      </c>
      <c r="B198" s="27">
        <f>_xlfn.ISOWEEKNUM(Tableau1[[#This Row],[DATE]])</f>
        <v>53</v>
      </c>
      <c r="C198" s="3" t="s">
        <v>1232</v>
      </c>
      <c r="D198" s="2"/>
      <c r="E198" s="6">
        <v>0</v>
      </c>
      <c r="F198" s="6">
        <v>0</v>
      </c>
      <c r="G198" s="32">
        <f>Tableau1[[#This Row],[MONTANT]]-Tableau1[[#This Row],[ENCAISSEMENTS]]</f>
        <v>0</v>
      </c>
      <c r="H198" s="2"/>
      <c r="I198" s="9">
        <f>SUMIF(C$2:C198,C198,E$2:E198)-SUMIF(C$2:C198,C198,F$2:F198)</f>
        <v>0</v>
      </c>
      <c r="J198" s="15"/>
    </row>
    <row r="199" spans="1:10" ht="15" customHeight="1" x14ac:dyDescent="0.25">
      <c r="A199" s="14">
        <v>42372</v>
      </c>
      <c r="B199" s="27">
        <f>_xlfn.ISOWEEKNUM(Tableau1[[#This Row],[DATE]])</f>
        <v>53</v>
      </c>
      <c r="C199" s="3" t="s">
        <v>1233</v>
      </c>
      <c r="D199" s="2"/>
      <c r="E199" s="6">
        <v>0</v>
      </c>
      <c r="F199" s="6">
        <v>0</v>
      </c>
      <c r="G199" s="32">
        <f>Tableau1[[#This Row],[MONTANT]]-Tableau1[[#This Row],[ENCAISSEMENTS]]</f>
        <v>0</v>
      </c>
      <c r="H199" s="2"/>
      <c r="I199" s="9">
        <f>SUMIF(C$2:C199,C199,E$2:E199)-SUMIF(C$2:C199,C199,F$2:F199)</f>
        <v>0</v>
      </c>
      <c r="J199" s="15"/>
    </row>
    <row r="200" spans="1:10" ht="15" customHeight="1" x14ac:dyDescent="0.25">
      <c r="A200" s="14">
        <v>42372</v>
      </c>
      <c r="B200" s="27">
        <f>_xlfn.ISOWEEKNUM(Tableau1[[#This Row],[DATE]])</f>
        <v>53</v>
      </c>
      <c r="C200" s="3" t="s">
        <v>1234</v>
      </c>
      <c r="D200" s="2"/>
      <c r="E200" s="6">
        <v>0</v>
      </c>
      <c r="F200" s="6">
        <v>0</v>
      </c>
      <c r="G200" s="32">
        <f>Tableau1[[#This Row],[MONTANT]]-Tableau1[[#This Row],[ENCAISSEMENTS]]</f>
        <v>0</v>
      </c>
      <c r="H200" s="2"/>
      <c r="I200" s="9">
        <f>SUMIF(C$2:C200,C200,E$2:E200)-SUMIF(C$2:C200,C200,F$2:F200)</f>
        <v>0</v>
      </c>
      <c r="J200" s="15"/>
    </row>
    <row r="201" spans="1:10" ht="15" customHeight="1" x14ac:dyDescent="0.25">
      <c r="A201" s="14">
        <v>42372</v>
      </c>
      <c r="B201" s="27">
        <f>_xlfn.ISOWEEKNUM(Tableau1[[#This Row],[DATE]])</f>
        <v>53</v>
      </c>
      <c r="C201" s="3" t="s">
        <v>1235</v>
      </c>
      <c r="D201" s="2"/>
      <c r="E201" s="6">
        <v>0</v>
      </c>
      <c r="F201" s="6">
        <v>0</v>
      </c>
      <c r="G201" s="32">
        <f>Tableau1[[#This Row],[MONTANT]]-Tableau1[[#This Row],[ENCAISSEMENTS]]</f>
        <v>0</v>
      </c>
      <c r="H201" s="2"/>
      <c r="I201" s="9">
        <f>SUMIF(C$2:C201,C201,E$2:E201)-SUMIF(C$2:C201,C201,F$2:F201)</f>
        <v>0</v>
      </c>
      <c r="J201" s="15"/>
    </row>
    <row r="202" spans="1:10" ht="15" customHeight="1" x14ac:dyDescent="0.25">
      <c r="A202" s="14">
        <v>42372</v>
      </c>
      <c r="B202" s="27">
        <f>_xlfn.ISOWEEKNUM(Tableau1[[#This Row],[DATE]])</f>
        <v>53</v>
      </c>
      <c r="C202" s="3" t="s">
        <v>58</v>
      </c>
      <c r="D202" s="2"/>
      <c r="E202" s="6">
        <v>0</v>
      </c>
      <c r="F202" s="6">
        <v>0</v>
      </c>
      <c r="G202" s="32">
        <f>Tableau1[[#This Row],[MONTANT]]-Tableau1[[#This Row],[ENCAISSEMENTS]]</f>
        <v>0</v>
      </c>
      <c r="H202" s="2"/>
      <c r="I202" s="9">
        <f>SUMIF(C$2:C202,C202,E$2:E202)-SUMIF(C$2:C202,C202,F$2:F202)</f>
        <v>0</v>
      </c>
      <c r="J202" s="15"/>
    </row>
    <row r="203" spans="1:10" ht="15" customHeight="1" x14ac:dyDescent="0.25">
      <c r="A203" s="14">
        <v>42372</v>
      </c>
      <c r="B203" s="27">
        <f>_xlfn.ISOWEEKNUM(Tableau1[[#This Row],[DATE]])</f>
        <v>53</v>
      </c>
      <c r="C203" s="3" t="s">
        <v>59</v>
      </c>
      <c r="D203" s="2" t="s">
        <v>1213</v>
      </c>
      <c r="E203" s="6">
        <v>154500</v>
      </c>
      <c r="F203" s="6">
        <v>0</v>
      </c>
      <c r="G203" s="32">
        <f>Tableau1[[#This Row],[MONTANT]]-Tableau1[[#This Row],[ENCAISSEMENTS]]</f>
        <v>154500</v>
      </c>
      <c r="H203" s="2"/>
      <c r="I203" s="9">
        <f>SUMIF(C$2:C203,C203,E$2:E203)-SUMIF(C$2:C203,C203,F$2:F203)</f>
        <v>309500</v>
      </c>
      <c r="J203" s="15"/>
    </row>
    <row r="204" spans="1:10" ht="15" customHeight="1" x14ac:dyDescent="0.25">
      <c r="A204" s="14">
        <v>42372</v>
      </c>
      <c r="B204" s="27">
        <f>_xlfn.ISOWEEKNUM(Tableau1[[#This Row],[DATE]])</f>
        <v>53</v>
      </c>
      <c r="C204" s="3" t="s">
        <v>60</v>
      </c>
      <c r="D204" s="2" t="s">
        <v>803</v>
      </c>
      <c r="E204" s="6">
        <v>270500</v>
      </c>
      <c r="F204" s="6">
        <v>769000</v>
      </c>
      <c r="G204" s="32">
        <f>Tableau1[[#This Row],[MONTANT]]-Tableau1[[#This Row],[ENCAISSEMENTS]]</f>
        <v>-498500</v>
      </c>
      <c r="H204" s="2" t="s">
        <v>590</v>
      </c>
      <c r="I204" s="9">
        <f>SUMIF(C$2:C204,C204,E$2:E204)-SUMIF(C$2:C204,C204,F$2:F204)</f>
        <v>270500</v>
      </c>
      <c r="J204" s="15"/>
    </row>
    <row r="205" spans="1:10" ht="15" customHeight="1" x14ac:dyDescent="0.25">
      <c r="A205" s="14">
        <v>42372</v>
      </c>
      <c r="B205" s="27">
        <f>_xlfn.ISOWEEKNUM(Tableau1[[#This Row],[DATE]])</f>
        <v>53</v>
      </c>
      <c r="C205" s="3" t="s">
        <v>61</v>
      </c>
      <c r="D205" s="2"/>
      <c r="E205" s="6">
        <v>0</v>
      </c>
      <c r="F205" s="6">
        <v>0</v>
      </c>
      <c r="G205" s="32">
        <f>Tableau1[[#This Row],[MONTANT]]-Tableau1[[#This Row],[ENCAISSEMENTS]]</f>
        <v>0</v>
      </c>
      <c r="H205" s="2"/>
      <c r="I205" s="9">
        <f>SUMIF(C$2:C205,C205,E$2:E205)-SUMIF(C$2:C205,C205,F$2:F205)</f>
        <v>1920000</v>
      </c>
      <c r="J205" s="15"/>
    </row>
    <row r="206" spans="1:10" ht="15" customHeight="1" x14ac:dyDescent="0.25">
      <c r="A206" s="14">
        <v>42373</v>
      </c>
      <c r="B206" s="27">
        <f>_xlfn.ISOWEEKNUM(Tableau1[[#This Row],[DATE]])</f>
        <v>1</v>
      </c>
      <c r="C206" s="3" t="s">
        <v>0</v>
      </c>
      <c r="D206" s="2"/>
      <c r="E206" s="6">
        <v>0</v>
      </c>
      <c r="F206" s="6">
        <v>0</v>
      </c>
      <c r="G206" s="32">
        <f>Tableau1[[#This Row],[MONTANT]]-Tableau1[[#This Row],[ENCAISSEMENTS]]</f>
        <v>0</v>
      </c>
      <c r="H206" s="2"/>
      <c r="I206" s="9">
        <f>SUMIF(C$2:C206,C206,E$2:E206)-SUMIF(C$2:C206,C206,F$2:F206)</f>
        <v>0</v>
      </c>
      <c r="J206" s="15"/>
    </row>
    <row r="207" spans="1:10" ht="15" customHeight="1" x14ac:dyDescent="0.25">
      <c r="A207" s="14">
        <v>42373</v>
      </c>
      <c r="B207" s="27">
        <f>_xlfn.ISOWEEKNUM(Tableau1[[#This Row],[DATE]])</f>
        <v>1</v>
      </c>
      <c r="C207" s="3" t="s">
        <v>1</v>
      </c>
      <c r="D207" s="2"/>
      <c r="E207" s="6">
        <v>0</v>
      </c>
      <c r="F207" s="6">
        <v>0</v>
      </c>
      <c r="G207" s="32">
        <f>Tableau1[[#This Row],[MONTANT]]-Tableau1[[#This Row],[ENCAISSEMENTS]]</f>
        <v>0</v>
      </c>
      <c r="H207" s="2"/>
      <c r="I207" s="9">
        <f>SUMIF(C$2:C207,C207,E$2:E207)-SUMIF(C$2:C207,C207,F$2:F207)</f>
        <v>0</v>
      </c>
      <c r="J207" s="15"/>
    </row>
    <row r="208" spans="1:10" ht="15" customHeight="1" x14ac:dyDescent="0.25">
      <c r="A208" s="14">
        <v>42373</v>
      </c>
      <c r="B208" s="27">
        <f>_xlfn.ISOWEEKNUM(Tableau1[[#This Row],[DATE]])</f>
        <v>1</v>
      </c>
      <c r="C208" s="3" t="s">
        <v>2</v>
      </c>
      <c r="D208" s="2"/>
      <c r="E208" s="6">
        <v>0</v>
      </c>
      <c r="F208" s="6">
        <v>0</v>
      </c>
      <c r="G208" s="32">
        <f>Tableau1[[#This Row],[MONTANT]]-Tableau1[[#This Row],[ENCAISSEMENTS]]</f>
        <v>0</v>
      </c>
      <c r="H208" s="2"/>
      <c r="I208" s="9">
        <f>SUMIF(C$2:C208,C208,E$2:E208)-SUMIF(C$2:C208,C208,F$2:F208)</f>
        <v>0</v>
      </c>
      <c r="J208" s="15"/>
    </row>
    <row r="209" spans="1:10" ht="15" customHeight="1" x14ac:dyDescent="0.25">
      <c r="A209" s="14">
        <v>42373</v>
      </c>
      <c r="B209" s="27">
        <f>_xlfn.ISOWEEKNUM(Tableau1[[#This Row],[DATE]])</f>
        <v>1</v>
      </c>
      <c r="C209" s="3" t="s">
        <v>3</v>
      </c>
      <c r="D209" s="2"/>
      <c r="E209" s="6">
        <v>3280500</v>
      </c>
      <c r="F209" s="6">
        <v>0</v>
      </c>
      <c r="G209" s="32">
        <f>Tableau1[[#This Row],[MONTANT]]-Tableau1[[#This Row],[ENCAISSEMENTS]]</f>
        <v>3280500</v>
      </c>
      <c r="H209" s="2"/>
      <c r="I209" s="9">
        <f>SUMIF(C$2:C209,C209,E$2:E209)-SUMIF(C$2:C209,C209,F$2:F209)</f>
        <v>435000</v>
      </c>
      <c r="J209" s="15"/>
    </row>
    <row r="210" spans="1:10" ht="15" customHeight="1" x14ac:dyDescent="0.25">
      <c r="A210" s="14">
        <v>42373</v>
      </c>
      <c r="B210" s="27">
        <f>_xlfn.ISOWEEKNUM(Tableau1[[#This Row],[DATE]])</f>
        <v>1</v>
      </c>
      <c r="C210" s="3" t="s">
        <v>4</v>
      </c>
      <c r="D210" s="2"/>
      <c r="E210" s="6">
        <v>160000</v>
      </c>
      <c r="F210" s="6">
        <v>0</v>
      </c>
      <c r="G210" s="32">
        <f>Tableau1[[#This Row],[MONTANT]]-Tableau1[[#This Row],[ENCAISSEMENTS]]</f>
        <v>160000</v>
      </c>
      <c r="H210" s="2"/>
      <c r="I210" s="9">
        <f>SUMIF(C$2:C210,C210,E$2:E210)-SUMIF(C$2:C210,C210,F$2:F210)</f>
        <v>160000</v>
      </c>
      <c r="J210" s="15"/>
    </row>
    <row r="211" spans="1:10" ht="15" customHeight="1" x14ac:dyDescent="0.25">
      <c r="A211" s="14">
        <v>42373</v>
      </c>
      <c r="B211" s="27">
        <f>_xlfn.ISOWEEKNUM(Tableau1[[#This Row],[DATE]])</f>
        <v>1</v>
      </c>
      <c r="C211" s="3" t="s">
        <v>5</v>
      </c>
      <c r="D211" s="2"/>
      <c r="E211" s="6">
        <v>12925500</v>
      </c>
      <c r="F211" s="6">
        <v>0</v>
      </c>
      <c r="G211" s="32">
        <f>Tableau1[[#This Row],[MONTANT]]-Tableau1[[#This Row],[ENCAISSEMENTS]]</f>
        <v>12925500</v>
      </c>
      <c r="H211" s="2"/>
      <c r="I211" s="9">
        <f>SUMIF(C$2:C211,C211,E$2:E211)-SUMIF(C$2:C211,C211,F$2:F211)</f>
        <v>12925500</v>
      </c>
      <c r="J211" s="15"/>
    </row>
    <row r="212" spans="1:10" ht="15" customHeight="1" x14ac:dyDescent="0.25">
      <c r="A212" s="14">
        <v>42373</v>
      </c>
      <c r="B212" s="27">
        <f>_xlfn.ISOWEEKNUM(Tableau1[[#This Row],[DATE]])</f>
        <v>1</v>
      </c>
      <c r="C212" s="3" t="s">
        <v>6</v>
      </c>
      <c r="D212" s="2"/>
      <c r="E212" s="6">
        <v>0</v>
      </c>
      <c r="F212" s="6">
        <v>0</v>
      </c>
      <c r="G212" s="32">
        <f>Tableau1[[#This Row],[MONTANT]]-Tableau1[[#This Row],[ENCAISSEMENTS]]</f>
        <v>0</v>
      </c>
      <c r="H212" s="2"/>
      <c r="I212" s="9">
        <f>SUMIF(C$2:C212,C212,E$2:E212)-SUMIF(C$2:C212,C212,F$2:F212)</f>
        <v>0</v>
      </c>
      <c r="J212" s="15"/>
    </row>
    <row r="213" spans="1:10" ht="15" customHeight="1" x14ac:dyDescent="0.25">
      <c r="A213" s="14">
        <v>42373</v>
      </c>
      <c r="B213" s="27">
        <f>_xlfn.ISOWEEKNUM(Tableau1[[#This Row],[DATE]])</f>
        <v>1</v>
      </c>
      <c r="C213" s="3" t="s">
        <v>7</v>
      </c>
      <c r="D213" s="2"/>
      <c r="E213" s="6">
        <v>22920000</v>
      </c>
      <c r="F213" s="6">
        <v>0</v>
      </c>
      <c r="G213" s="32">
        <f>Tableau1[[#This Row],[MONTANT]]-Tableau1[[#This Row],[ENCAISSEMENTS]]</f>
        <v>22920000</v>
      </c>
      <c r="H213" s="2"/>
      <c r="I213" s="9">
        <f>SUMIF(C$2:C213,C213,E$2:E213)-SUMIF(C$2:C213,C213,F$2:F213)</f>
        <v>22920000</v>
      </c>
      <c r="J213" s="15"/>
    </row>
    <row r="214" spans="1:10" ht="15" customHeight="1" x14ac:dyDescent="0.25">
      <c r="A214" s="14">
        <v>42373</v>
      </c>
      <c r="B214" s="27">
        <f>_xlfn.ISOWEEKNUM(Tableau1[[#This Row],[DATE]])</f>
        <v>1</v>
      </c>
      <c r="C214" s="3" t="s">
        <v>8</v>
      </c>
      <c r="D214" s="2"/>
      <c r="E214" s="6">
        <v>2575000</v>
      </c>
      <c r="F214" s="6">
        <v>0</v>
      </c>
      <c r="G214" s="32">
        <f>Tableau1[[#This Row],[MONTANT]]-Tableau1[[#This Row],[ENCAISSEMENTS]]</f>
        <v>2575000</v>
      </c>
      <c r="H214" s="2"/>
      <c r="I214" s="9">
        <f>SUMIF(C$2:C214,C214,E$2:E214)-SUMIF(C$2:C214,C214,F$2:F214)</f>
        <v>2575000</v>
      </c>
      <c r="J214" s="15"/>
    </row>
    <row r="215" spans="1:10" ht="15" customHeight="1" x14ac:dyDescent="0.25">
      <c r="A215" s="14">
        <v>42373</v>
      </c>
      <c r="B215" s="27">
        <f>_xlfn.ISOWEEKNUM(Tableau1[[#This Row],[DATE]])</f>
        <v>1</v>
      </c>
      <c r="C215" s="3" t="s">
        <v>9</v>
      </c>
      <c r="D215" s="2"/>
      <c r="E215" s="6">
        <v>8580000</v>
      </c>
      <c r="F215" s="6">
        <v>0</v>
      </c>
      <c r="G215" s="32">
        <f>Tableau1[[#This Row],[MONTANT]]-Tableau1[[#This Row],[ENCAISSEMENTS]]</f>
        <v>8580000</v>
      </c>
      <c r="H215" s="2"/>
      <c r="I215" s="9">
        <f>SUMIF(C$2:C215,C215,E$2:E215)-SUMIF(C$2:C215,C215,F$2:F215)</f>
        <v>8580000</v>
      </c>
      <c r="J215" s="15"/>
    </row>
    <row r="216" spans="1:10" ht="15" customHeight="1" x14ac:dyDescent="0.25">
      <c r="A216" s="14">
        <v>42373</v>
      </c>
      <c r="B216" s="27">
        <f>_xlfn.ISOWEEKNUM(Tableau1[[#This Row],[DATE]])</f>
        <v>1</v>
      </c>
      <c r="C216" s="3" t="s">
        <v>10</v>
      </c>
      <c r="D216" s="2"/>
      <c r="E216" s="6">
        <v>1680000</v>
      </c>
      <c r="F216" s="6">
        <v>0</v>
      </c>
      <c r="G216" s="32">
        <f>Tableau1[[#This Row],[MONTANT]]-Tableau1[[#This Row],[ENCAISSEMENTS]]</f>
        <v>1680000</v>
      </c>
      <c r="H216" s="2"/>
      <c r="I216" s="9">
        <f>SUMIF(C$2:C216,C216,E$2:E216)-SUMIF(C$2:C216,C216,F$2:F216)</f>
        <v>1680000</v>
      </c>
      <c r="J216" s="15"/>
    </row>
    <row r="217" spans="1:10" ht="15" customHeight="1" x14ac:dyDescent="0.25">
      <c r="A217" s="14">
        <v>42373</v>
      </c>
      <c r="B217" s="27">
        <f>_xlfn.ISOWEEKNUM(Tableau1[[#This Row],[DATE]])</f>
        <v>1</v>
      </c>
      <c r="C217" s="3" t="s">
        <v>11</v>
      </c>
      <c r="D217" s="2"/>
      <c r="E217" s="6">
        <v>3880000</v>
      </c>
      <c r="F217" s="6">
        <v>0</v>
      </c>
      <c r="G217" s="32">
        <f>Tableau1[[#This Row],[MONTANT]]-Tableau1[[#This Row],[ENCAISSEMENTS]]</f>
        <v>3880000</v>
      </c>
      <c r="H217" s="2"/>
      <c r="I217" s="9">
        <f>SUMIF(C$2:C217,C217,E$2:E217)-SUMIF(C$2:C217,C217,F$2:F217)</f>
        <v>3800000</v>
      </c>
      <c r="J217" s="15"/>
    </row>
    <row r="218" spans="1:10" ht="15" customHeight="1" x14ac:dyDescent="0.25">
      <c r="A218" s="14">
        <v>42373</v>
      </c>
      <c r="B218" s="27">
        <f>_xlfn.ISOWEEKNUM(Tableau1[[#This Row],[DATE]])</f>
        <v>1</v>
      </c>
      <c r="C218" s="3" t="s">
        <v>12</v>
      </c>
      <c r="D218" s="2" t="s">
        <v>386</v>
      </c>
      <c r="E218" s="6">
        <v>541000</v>
      </c>
      <c r="F218" s="6">
        <v>1380000</v>
      </c>
      <c r="G218" s="32">
        <f>Tableau1[[#This Row],[MONTANT]]-Tableau1[[#This Row],[ENCAISSEMENTS]]</f>
        <v>-839000</v>
      </c>
      <c r="H218" s="2" t="s">
        <v>393</v>
      </c>
      <c r="I218" s="9">
        <f>SUMIF(C$2:C218,C218,E$2:E218)-SUMIF(C$2:C218,C218,F$2:F218)</f>
        <v>-157500</v>
      </c>
      <c r="J218" s="15"/>
    </row>
    <row r="219" spans="1:10" ht="15" customHeight="1" x14ac:dyDescent="0.25">
      <c r="A219" s="14">
        <v>42373</v>
      </c>
      <c r="B219" s="27">
        <f>_xlfn.ISOWEEKNUM(Tableau1[[#This Row],[DATE]])</f>
        <v>1</v>
      </c>
      <c r="C219" s="3" t="s">
        <v>13</v>
      </c>
      <c r="D219" s="2" t="s">
        <v>414</v>
      </c>
      <c r="E219" s="6">
        <v>377000</v>
      </c>
      <c r="F219" s="6">
        <v>3500000</v>
      </c>
      <c r="G219" s="32">
        <f>Tableau1[[#This Row],[MONTANT]]-Tableau1[[#This Row],[ENCAISSEMENTS]]</f>
        <v>-3123000</v>
      </c>
      <c r="H219" s="2" t="s">
        <v>420</v>
      </c>
      <c r="I219" s="9">
        <f>SUMIF(C$2:C219,C219,E$2:E219)-SUMIF(C$2:C219,C219,F$2:F219)</f>
        <v>-301500</v>
      </c>
      <c r="J219" s="15"/>
    </row>
    <row r="220" spans="1:10" ht="15" customHeight="1" x14ac:dyDescent="0.25">
      <c r="A220" s="14">
        <v>42373</v>
      </c>
      <c r="B220" s="27">
        <f>_xlfn.ISOWEEKNUM(Tableau1[[#This Row],[DATE]])</f>
        <v>1</v>
      </c>
      <c r="C220" s="3" t="s">
        <v>14</v>
      </c>
      <c r="D220" s="2"/>
      <c r="E220" s="6">
        <v>0</v>
      </c>
      <c r="F220" s="6">
        <v>2600000</v>
      </c>
      <c r="G220" s="32">
        <f>Tableau1[[#This Row],[MONTANT]]-Tableau1[[#This Row],[ENCAISSEMENTS]]</f>
        <v>-2600000</v>
      </c>
      <c r="H220" s="2" t="s">
        <v>437</v>
      </c>
      <c r="I220" s="9">
        <f>SUMIF(C$2:C220,C220,E$2:E220)-SUMIF(C$2:C220,C220,F$2:F220)</f>
        <v>-870000</v>
      </c>
      <c r="J220" s="15"/>
    </row>
    <row r="221" spans="1:10" ht="15" customHeight="1" x14ac:dyDescent="0.25">
      <c r="A221" s="14">
        <v>42373</v>
      </c>
      <c r="B221" s="27">
        <f>_xlfn.ISOWEEKNUM(Tableau1[[#This Row],[DATE]])</f>
        <v>1</v>
      </c>
      <c r="C221" s="3" t="s">
        <v>15</v>
      </c>
      <c r="D221" s="2"/>
      <c r="E221" s="6">
        <v>2212500</v>
      </c>
      <c r="F221" s="6">
        <v>0</v>
      </c>
      <c r="G221" s="32">
        <f>Tableau1[[#This Row],[MONTANT]]-Tableau1[[#This Row],[ENCAISSEMENTS]]</f>
        <v>2212500</v>
      </c>
      <c r="H221" s="2"/>
      <c r="I221" s="9">
        <f>SUMIF(C$2:C221,C221,E$2:E221)-SUMIF(C$2:C221,C221,F$2:F221)</f>
        <v>8657000</v>
      </c>
      <c r="J221" s="15"/>
    </row>
    <row r="222" spans="1:10" ht="15" customHeight="1" x14ac:dyDescent="0.25">
      <c r="A222" s="14">
        <v>42373</v>
      </c>
      <c r="B222" s="27">
        <f>_xlfn.ISOWEEKNUM(Tableau1[[#This Row],[DATE]])</f>
        <v>1</v>
      </c>
      <c r="C222" s="3" t="s">
        <v>16</v>
      </c>
      <c r="D222" s="2"/>
      <c r="E222" s="6">
        <v>0</v>
      </c>
      <c r="F222" s="6">
        <v>0</v>
      </c>
      <c r="G222" s="32">
        <f>Tableau1[[#This Row],[MONTANT]]-Tableau1[[#This Row],[ENCAISSEMENTS]]</f>
        <v>0</v>
      </c>
      <c r="H222" s="2"/>
      <c r="I222" s="9">
        <f>SUMIF(C$2:C222,C222,E$2:E222)-SUMIF(C$2:C222,C222,F$2:F222)</f>
        <v>0</v>
      </c>
      <c r="J222" s="15"/>
    </row>
    <row r="223" spans="1:10" ht="15" customHeight="1" x14ac:dyDescent="0.25">
      <c r="A223" s="14">
        <v>42373</v>
      </c>
      <c r="B223" s="27">
        <f>_xlfn.ISOWEEKNUM(Tableau1[[#This Row],[DATE]])</f>
        <v>1</v>
      </c>
      <c r="C223" s="3" t="s">
        <v>17</v>
      </c>
      <c r="D223" s="2"/>
      <c r="E223" s="6">
        <v>1106500</v>
      </c>
      <c r="F223" s="6">
        <v>6705000</v>
      </c>
      <c r="G223" s="32">
        <f>Tableau1[[#This Row],[MONTANT]]-Tableau1[[#This Row],[ENCAISSEMENTS]]</f>
        <v>-5598500</v>
      </c>
      <c r="H223" s="2" t="s">
        <v>465</v>
      </c>
      <c r="I223" s="9">
        <f>SUMIF(C$2:C223,C223,E$2:E223)-SUMIF(C$2:C223,C223,F$2:F223)</f>
        <v>-1583500</v>
      </c>
      <c r="J223" s="15"/>
    </row>
    <row r="224" spans="1:10" ht="15" customHeight="1" x14ac:dyDescent="0.25">
      <c r="A224" s="14">
        <v>42373</v>
      </c>
      <c r="B224" s="27">
        <f>_xlfn.ISOWEEKNUM(Tableau1[[#This Row],[DATE]])</f>
        <v>1</v>
      </c>
      <c r="C224" s="3" t="s">
        <v>18</v>
      </c>
      <c r="D224" s="2"/>
      <c r="E224" s="6">
        <v>1661500</v>
      </c>
      <c r="F224" s="6">
        <v>0</v>
      </c>
      <c r="G224" s="32">
        <f>Tableau1[[#This Row],[MONTANT]]-Tableau1[[#This Row],[ENCAISSEMENTS]]</f>
        <v>1661500</v>
      </c>
      <c r="H224" s="2"/>
      <c r="I224" s="9">
        <f>SUMIF(C$2:C224,C224,E$2:E224)-SUMIF(C$2:C224,C224,F$2:F224)</f>
        <v>2086500</v>
      </c>
      <c r="J224" s="15"/>
    </row>
    <row r="225" spans="1:10" ht="15" customHeight="1" x14ac:dyDescent="0.25">
      <c r="A225" s="14">
        <v>42373</v>
      </c>
      <c r="B225" s="27">
        <f>_xlfn.ISOWEEKNUM(Tableau1[[#This Row],[DATE]])</f>
        <v>1</v>
      </c>
      <c r="C225" s="3" t="s">
        <v>19</v>
      </c>
      <c r="D225" s="2"/>
      <c r="E225" s="6">
        <v>0</v>
      </c>
      <c r="F225" s="6">
        <v>0</v>
      </c>
      <c r="G225" s="32">
        <f>Tableau1[[#This Row],[MONTANT]]-Tableau1[[#This Row],[ENCAISSEMENTS]]</f>
        <v>0</v>
      </c>
      <c r="H225" s="2"/>
      <c r="I225" s="9">
        <f>SUMIF(C$2:C225,C225,E$2:E225)-SUMIF(C$2:C225,C225,F$2:F225)</f>
        <v>0</v>
      </c>
      <c r="J225" s="15"/>
    </row>
    <row r="226" spans="1:10" ht="15" customHeight="1" x14ac:dyDescent="0.25">
      <c r="A226" s="14">
        <v>42373</v>
      </c>
      <c r="B226" s="27">
        <f>_xlfn.ISOWEEKNUM(Tableau1[[#This Row],[DATE]])</f>
        <v>1</v>
      </c>
      <c r="C226" s="3" t="s">
        <v>20</v>
      </c>
      <c r="D226" s="2"/>
      <c r="E226" s="6">
        <v>0</v>
      </c>
      <c r="F226" s="6">
        <v>0</v>
      </c>
      <c r="G226" s="32">
        <f>Tableau1[[#This Row],[MONTANT]]-Tableau1[[#This Row],[ENCAISSEMENTS]]</f>
        <v>0</v>
      </c>
      <c r="H226" s="2"/>
      <c r="I226" s="9">
        <f>SUMIF(C$2:C226,C226,E$2:E226)-SUMIF(C$2:C226,C226,F$2:F226)</f>
        <v>0</v>
      </c>
      <c r="J226" s="15"/>
    </row>
    <row r="227" spans="1:10" ht="15" customHeight="1" x14ac:dyDescent="0.25">
      <c r="A227" s="14">
        <v>42373</v>
      </c>
      <c r="B227" s="27">
        <f>_xlfn.ISOWEEKNUM(Tableau1[[#This Row],[DATE]])</f>
        <v>1</v>
      </c>
      <c r="C227" s="3" t="s">
        <v>21</v>
      </c>
      <c r="D227" s="2"/>
      <c r="E227" s="6">
        <v>0</v>
      </c>
      <c r="F227" s="6">
        <v>0</v>
      </c>
      <c r="G227" s="32">
        <f>Tableau1[[#This Row],[MONTANT]]-Tableau1[[#This Row],[ENCAISSEMENTS]]</f>
        <v>0</v>
      </c>
      <c r="H227" s="2"/>
      <c r="I227" s="9">
        <f>SUMIF(C$2:C227,C227,E$2:E227)-SUMIF(C$2:C227,C227,F$2:F227)</f>
        <v>773000</v>
      </c>
      <c r="J227" s="15"/>
    </row>
    <row r="228" spans="1:10" ht="15" customHeight="1" x14ac:dyDescent="0.25">
      <c r="A228" s="14">
        <v>42373</v>
      </c>
      <c r="B228" s="27">
        <f>_xlfn.ISOWEEKNUM(Tableau1[[#This Row],[DATE]])</f>
        <v>1</v>
      </c>
      <c r="C228" s="3" t="s">
        <v>22</v>
      </c>
      <c r="D228" s="2"/>
      <c r="E228" s="6">
        <v>0</v>
      </c>
      <c r="F228" s="6">
        <v>0</v>
      </c>
      <c r="G228" s="32">
        <f>Tableau1[[#This Row],[MONTANT]]-Tableau1[[#This Row],[ENCAISSEMENTS]]</f>
        <v>0</v>
      </c>
      <c r="H228" s="2"/>
      <c r="I228" s="9">
        <f>SUMIF(C$2:C228,C228,E$2:E228)-SUMIF(C$2:C228,C228,F$2:F228)</f>
        <v>266000</v>
      </c>
      <c r="J228" s="15"/>
    </row>
    <row r="229" spans="1:10" ht="15" customHeight="1" x14ac:dyDescent="0.25">
      <c r="A229" s="14">
        <v>42373</v>
      </c>
      <c r="B229" s="27">
        <f>_xlfn.ISOWEEKNUM(Tableau1[[#This Row],[DATE]])</f>
        <v>1</v>
      </c>
      <c r="C229" s="3" t="s">
        <v>23</v>
      </c>
      <c r="D229" s="2" t="s">
        <v>593</v>
      </c>
      <c r="E229" s="6">
        <v>425500</v>
      </c>
      <c r="F229" s="6">
        <v>3869000</v>
      </c>
      <c r="G229" s="32">
        <f>Tableau1[[#This Row],[MONTANT]]-Tableau1[[#This Row],[ENCAISSEMENTS]]</f>
        <v>-3443500</v>
      </c>
      <c r="H229" s="2" t="s">
        <v>594</v>
      </c>
      <c r="I229" s="9">
        <f>SUMIF(C$2:C229,C229,E$2:E229)-SUMIF(C$2:C229,C229,F$2:F229)</f>
        <v>-2370000</v>
      </c>
      <c r="J229" s="15"/>
    </row>
    <row r="230" spans="1:10" ht="15" customHeight="1" x14ac:dyDescent="0.25">
      <c r="A230" s="14">
        <v>42373</v>
      </c>
      <c r="B230" s="27">
        <f>_xlfn.ISOWEEKNUM(Tableau1[[#This Row],[DATE]])</f>
        <v>1</v>
      </c>
      <c r="C230" s="3" t="s">
        <v>24</v>
      </c>
      <c r="D230" s="2"/>
      <c r="E230" s="6">
        <v>1198000</v>
      </c>
      <c r="F230" s="6">
        <v>0</v>
      </c>
      <c r="G230" s="32">
        <f>Tableau1[[#This Row],[MONTANT]]-Tableau1[[#This Row],[ENCAISSEMENTS]]</f>
        <v>1198000</v>
      </c>
      <c r="H230" s="2"/>
      <c r="I230" s="9">
        <f>SUMIF(C$2:C230,C230,E$2:E230)-SUMIF(C$2:C230,C230,F$2:F230)</f>
        <v>1507500</v>
      </c>
      <c r="J230" s="15"/>
    </row>
    <row r="231" spans="1:10" ht="15" customHeight="1" x14ac:dyDescent="0.25">
      <c r="A231" s="14">
        <v>42373</v>
      </c>
      <c r="B231" s="27">
        <f>_xlfn.ISOWEEKNUM(Tableau1[[#This Row],[DATE]])</f>
        <v>1</v>
      </c>
      <c r="C231" s="3" t="s">
        <v>25</v>
      </c>
      <c r="D231" s="2" t="s">
        <v>629</v>
      </c>
      <c r="E231" s="6">
        <v>386500</v>
      </c>
      <c r="F231" s="6">
        <v>0</v>
      </c>
      <c r="G231" s="32">
        <f>Tableau1[[#This Row],[MONTANT]]-Tableau1[[#This Row],[ENCAISSEMENTS]]</f>
        <v>386500</v>
      </c>
      <c r="H231" s="2"/>
      <c r="I231" s="9">
        <f>SUMIF(C$2:C231,C231,E$2:E231)-SUMIF(C$2:C231,C231,F$2:F231)</f>
        <v>1735500</v>
      </c>
      <c r="J231" s="15"/>
    </row>
    <row r="232" spans="1:10" ht="15" customHeight="1" x14ac:dyDescent="0.25">
      <c r="A232" s="14">
        <v>42373</v>
      </c>
      <c r="B232" s="27">
        <f>_xlfn.ISOWEEKNUM(Tableau1[[#This Row],[DATE]])</f>
        <v>1</v>
      </c>
      <c r="C232" s="3" t="s">
        <v>26</v>
      </c>
      <c r="D232" s="2" t="s">
        <v>654</v>
      </c>
      <c r="E232" s="6">
        <v>0</v>
      </c>
      <c r="F232" s="6">
        <v>0</v>
      </c>
      <c r="G232" s="32">
        <f>Tableau1[[#This Row],[MONTANT]]-Tableau1[[#This Row],[ENCAISSEMENTS]]</f>
        <v>0</v>
      </c>
      <c r="H232" s="2"/>
      <c r="I232" s="9">
        <f>SUMIF(C$2:C232,C232,E$2:E232)-SUMIF(C$2:C232,C232,F$2:F232)</f>
        <v>580000</v>
      </c>
      <c r="J232" s="15"/>
    </row>
    <row r="233" spans="1:10" ht="15" customHeight="1" x14ac:dyDescent="0.25">
      <c r="A233" s="14">
        <v>42373</v>
      </c>
      <c r="B233" s="27">
        <f>_xlfn.ISOWEEKNUM(Tableau1[[#This Row],[DATE]])</f>
        <v>1</v>
      </c>
      <c r="C233" s="3" t="s">
        <v>27</v>
      </c>
      <c r="D233" s="2" t="s">
        <v>673</v>
      </c>
      <c r="E233" s="6">
        <v>691000</v>
      </c>
      <c r="F233" s="6">
        <v>0</v>
      </c>
      <c r="G233" s="32">
        <f>Tableau1[[#This Row],[MONTANT]]-Tableau1[[#This Row],[ENCAISSEMENTS]]</f>
        <v>691000</v>
      </c>
      <c r="H233" s="2"/>
      <c r="I233" s="9">
        <f>SUMIF(C$2:C233,C233,E$2:E233)-SUMIF(C$2:C233,C233,F$2:F233)</f>
        <v>1464500</v>
      </c>
      <c r="J233" s="15"/>
    </row>
    <row r="234" spans="1:10" ht="15" customHeight="1" x14ac:dyDescent="0.25">
      <c r="A234" s="14">
        <v>42373</v>
      </c>
      <c r="B234" s="27">
        <f>_xlfn.ISOWEEKNUM(Tableau1[[#This Row],[DATE]])</f>
        <v>1</v>
      </c>
      <c r="C234" s="3" t="s">
        <v>28</v>
      </c>
      <c r="D234" s="2"/>
      <c r="E234" s="6">
        <v>0</v>
      </c>
      <c r="F234" s="6">
        <v>0</v>
      </c>
      <c r="G234" s="32">
        <f>Tableau1[[#This Row],[MONTANT]]-Tableau1[[#This Row],[ENCAISSEMENTS]]</f>
        <v>0</v>
      </c>
      <c r="H234" s="2"/>
      <c r="I234" s="9">
        <f>SUMIF(C$2:C234,C234,E$2:E234)-SUMIF(C$2:C234,C234,F$2:F234)</f>
        <v>0</v>
      </c>
      <c r="J234" s="15"/>
    </row>
    <row r="235" spans="1:10" ht="15" customHeight="1" x14ac:dyDescent="0.25">
      <c r="A235" s="14">
        <v>42373</v>
      </c>
      <c r="B235" s="27">
        <f>_xlfn.ISOWEEKNUM(Tableau1[[#This Row],[DATE]])</f>
        <v>1</v>
      </c>
      <c r="C235" s="3" t="s">
        <v>29</v>
      </c>
      <c r="D235" s="2" t="s">
        <v>691</v>
      </c>
      <c r="E235" s="6">
        <v>6876500</v>
      </c>
      <c r="F235" s="6">
        <v>10690000</v>
      </c>
      <c r="G235" s="32">
        <f>Tableau1[[#This Row],[MONTANT]]-Tableau1[[#This Row],[ENCAISSEMENTS]]</f>
        <v>-3813500</v>
      </c>
      <c r="H235" s="2" t="s">
        <v>714</v>
      </c>
      <c r="I235" s="9">
        <f>SUMIF(C$2:C235,C235,E$2:E235)-SUMIF(C$2:C235,C235,F$2:F235)</f>
        <v>1326500</v>
      </c>
      <c r="J235" s="15"/>
    </row>
    <row r="236" spans="1:10" ht="15" customHeight="1" x14ac:dyDescent="0.25">
      <c r="A236" s="14">
        <v>42373</v>
      </c>
      <c r="B236" s="27">
        <f>_xlfn.ISOWEEKNUM(Tableau1[[#This Row],[DATE]])</f>
        <v>1</v>
      </c>
      <c r="C236" s="3" t="s">
        <v>30</v>
      </c>
      <c r="D236" s="2"/>
      <c r="E236" s="6">
        <v>0</v>
      </c>
      <c r="F236" s="6">
        <v>0</v>
      </c>
      <c r="G236" s="32">
        <f>Tableau1[[#This Row],[MONTANT]]-Tableau1[[#This Row],[ENCAISSEMENTS]]</f>
        <v>0</v>
      </c>
      <c r="H236" s="2"/>
      <c r="I236" s="9">
        <f>SUMIF(C$2:C236,C236,E$2:E236)-SUMIF(C$2:C236,C236,F$2:F236)</f>
        <v>0</v>
      </c>
      <c r="J236" s="15"/>
    </row>
    <row r="237" spans="1:10" ht="15" customHeight="1" x14ac:dyDescent="0.25">
      <c r="A237" s="14">
        <v>42373</v>
      </c>
      <c r="B237" s="27">
        <f>_xlfn.ISOWEEKNUM(Tableau1[[#This Row],[DATE]])</f>
        <v>1</v>
      </c>
      <c r="C237" s="3" t="s">
        <v>31</v>
      </c>
      <c r="D237" s="2" t="s">
        <v>736</v>
      </c>
      <c r="E237" s="6">
        <v>1430000</v>
      </c>
      <c r="F237" s="6">
        <v>5720000</v>
      </c>
      <c r="G237" s="32">
        <f>Tableau1[[#This Row],[MONTANT]]-Tableau1[[#This Row],[ENCAISSEMENTS]]</f>
        <v>-4290000</v>
      </c>
      <c r="H237" s="2" t="s">
        <v>500</v>
      </c>
      <c r="I237" s="9">
        <f>SUMIF(C$2:C237,C237,E$2:E237)-SUMIF(C$2:C237,C237,F$2:F237)</f>
        <v>-3208000</v>
      </c>
      <c r="J237" s="15"/>
    </row>
    <row r="238" spans="1:10" ht="15" customHeight="1" x14ac:dyDescent="0.25">
      <c r="A238" s="14">
        <v>42373</v>
      </c>
      <c r="B238" s="27">
        <f>_xlfn.ISOWEEKNUM(Tableau1[[#This Row],[DATE]])</f>
        <v>1</v>
      </c>
      <c r="C238" s="3" t="s">
        <v>32</v>
      </c>
      <c r="D238" s="2"/>
      <c r="E238" s="6">
        <v>0</v>
      </c>
      <c r="F238" s="6">
        <v>0</v>
      </c>
      <c r="G238" s="32">
        <f>Tableau1[[#This Row],[MONTANT]]-Tableau1[[#This Row],[ENCAISSEMENTS]]</f>
        <v>0</v>
      </c>
      <c r="H238" s="2"/>
      <c r="I238" s="9">
        <f>SUMIF(C$2:C238,C238,E$2:E238)-SUMIF(C$2:C238,C238,F$2:F238)</f>
        <v>1507000</v>
      </c>
      <c r="J238" s="15"/>
    </row>
    <row r="239" spans="1:10" ht="15" customHeight="1" x14ac:dyDescent="0.25">
      <c r="A239" s="14">
        <v>42373</v>
      </c>
      <c r="B239" s="27">
        <f>_xlfn.ISOWEEKNUM(Tableau1[[#This Row],[DATE]])</f>
        <v>1</v>
      </c>
      <c r="C239" s="3" t="s">
        <v>33</v>
      </c>
      <c r="D239" s="2"/>
      <c r="E239" s="6">
        <v>0</v>
      </c>
      <c r="F239" s="6">
        <v>0</v>
      </c>
      <c r="G239" s="32">
        <f>Tableau1[[#This Row],[MONTANT]]-Tableau1[[#This Row],[ENCAISSEMENTS]]</f>
        <v>0</v>
      </c>
      <c r="H239" s="2"/>
      <c r="I239" s="9">
        <f>SUMIF(C$2:C239,C239,E$2:E239)-SUMIF(C$2:C239,C239,F$2:F239)</f>
        <v>0</v>
      </c>
      <c r="J239" s="15"/>
    </row>
    <row r="240" spans="1:10" ht="15" customHeight="1" x14ac:dyDescent="0.25">
      <c r="A240" s="14">
        <v>42373</v>
      </c>
      <c r="B240" s="27">
        <f>_xlfn.ISOWEEKNUM(Tableau1[[#This Row],[DATE]])</f>
        <v>1</v>
      </c>
      <c r="C240" s="3" t="s">
        <v>34</v>
      </c>
      <c r="D240" s="2" t="s">
        <v>750</v>
      </c>
      <c r="E240" s="6">
        <v>154500</v>
      </c>
      <c r="F240" s="6">
        <v>0</v>
      </c>
      <c r="G240" s="32">
        <f>Tableau1[[#This Row],[MONTANT]]-Tableau1[[#This Row],[ENCAISSEMENTS]]</f>
        <v>154500</v>
      </c>
      <c r="H240" s="2"/>
      <c r="I240" s="9">
        <f>SUMIF(C$2:C240,C240,E$2:E240)-SUMIF(C$2:C240,C240,F$2:F240)</f>
        <v>1117500</v>
      </c>
      <c r="J240" s="15"/>
    </row>
    <row r="241" spans="1:10" ht="15" customHeight="1" x14ac:dyDescent="0.25">
      <c r="A241" s="14">
        <v>42373</v>
      </c>
      <c r="B241" s="27">
        <f>_xlfn.ISOWEEKNUM(Tableau1[[#This Row],[DATE]])</f>
        <v>1</v>
      </c>
      <c r="C241" s="3" t="s">
        <v>35</v>
      </c>
      <c r="D241" s="2" t="s">
        <v>780</v>
      </c>
      <c r="E241" s="6">
        <v>3668000</v>
      </c>
      <c r="F241" s="6">
        <v>0</v>
      </c>
      <c r="G241" s="32">
        <f>Tableau1[[#This Row],[MONTANT]]-Tableau1[[#This Row],[ENCAISSEMENTS]]</f>
        <v>3668000</v>
      </c>
      <c r="H241" s="2"/>
      <c r="I241" s="9">
        <f>SUMIF(C$2:C241,C241,E$2:E241)-SUMIF(C$2:C241,C241,F$2:F241)</f>
        <v>5291500</v>
      </c>
      <c r="J241" s="15"/>
    </row>
    <row r="242" spans="1:10" ht="15" customHeight="1" x14ac:dyDescent="0.25">
      <c r="A242" s="14">
        <v>42373</v>
      </c>
      <c r="B242" s="27">
        <f>_xlfn.ISOWEEKNUM(Tableau1[[#This Row],[DATE]])</f>
        <v>1</v>
      </c>
      <c r="C242" s="3" t="s">
        <v>1229</v>
      </c>
      <c r="D242" s="2"/>
      <c r="E242" s="6">
        <v>0</v>
      </c>
      <c r="F242" s="6">
        <v>0</v>
      </c>
      <c r="G242" s="32">
        <f>Tableau1[[#This Row],[MONTANT]]-Tableau1[[#This Row],[ENCAISSEMENTS]]</f>
        <v>0</v>
      </c>
      <c r="H242" s="2"/>
      <c r="I242" s="9">
        <f>SUMIF(C$2:C242,C242,E$2:E242)-SUMIF(C$2:C242,C242,F$2:F242)</f>
        <v>0</v>
      </c>
      <c r="J242" s="15"/>
    </row>
    <row r="243" spans="1:10" ht="15" customHeight="1" x14ac:dyDescent="0.25">
      <c r="A243" s="14">
        <v>42373</v>
      </c>
      <c r="B243" s="27">
        <f>_xlfn.ISOWEEKNUM(Tableau1[[#This Row],[DATE]])</f>
        <v>1</v>
      </c>
      <c r="C243" s="3" t="s">
        <v>36</v>
      </c>
      <c r="D243" s="2"/>
      <c r="E243" s="6">
        <v>0</v>
      </c>
      <c r="F243" s="6">
        <v>2808000</v>
      </c>
      <c r="G243" s="32">
        <f>Tableau1[[#This Row],[MONTANT]]-Tableau1[[#This Row],[ENCAISSEMENTS]]</f>
        <v>-2808000</v>
      </c>
      <c r="H243" s="2" t="s">
        <v>800</v>
      </c>
      <c r="I243" s="9">
        <f>SUMIF(C$2:C243,C243,E$2:E243)-SUMIF(C$2:C243,C243,F$2:F243)</f>
        <v>-2808000</v>
      </c>
      <c r="J243" s="15"/>
    </row>
    <row r="244" spans="1:10" ht="15" customHeight="1" x14ac:dyDescent="0.25">
      <c r="A244" s="14">
        <v>42373</v>
      </c>
      <c r="B244" s="27">
        <f>_xlfn.ISOWEEKNUM(Tableau1[[#This Row],[DATE]])</f>
        <v>1</v>
      </c>
      <c r="C244" s="3" t="s">
        <v>37</v>
      </c>
      <c r="D244" s="2" t="s">
        <v>840</v>
      </c>
      <c r="E244" s="6">
        <v>270500</v>
      </c>
      <c r="F244" s="6">
        <v>0</v>
      </c>
      <c r="G244" s="32">
        <f>Tableau1[[#This Row],[MONTANT]]-Tableau1[[#This Row],[ENCAISSEMENTS]]</f>
        <v>270500</v>
      </c>
      <c r="H244" s="2"/>
      <c r="I244" s="9">
        <f>SUMIF(C$2:C244,C244,E$2:E244)-SUMIF(C$2:C244,C244,F$2:F244)</f>
        <v>773000</v>
      </c>
      <c r="J244" s="15"/>
    </row>
    <row r="245" spans="1:10" ht="15" customHeight="1" x14ac:dyDescent="0.25">
      <c r="A245" s="14">
        <v>42373</v>
      </c>
      <c r="B245" s="27">
        <f>_xlfn.ISOWEEKNUM(Tableau1[[#This Row],[DATE]])</f>
        <v>1</v>
      </c>
      <c r="C245" s="3" t="s">
        <v>38</v>
      </c>
      <c r="D245" s="2" t="s">
        <v>866</v>
      </c>
      <c r="E245" s="6">
        <v>889000</v>
      </c>
      <c r="F245" s="6">
        <v>2050000</v>
      </c>
      <c r="G245" s="32">
        <f>Tableau1[[#This Row],[MONTANT]]-Tableau1[[#This Row],[ENCAISSEMENTS]]</f>
        <v>-1161000</v>
      </c>
      <c r="H245" s="2" t="s">
        <v>872</v>
      </c>
      <c r="I245" s="9">
        <f>SUMIF(C$2:C245,C245,E$2:E245)-SUMIF(C$2:C245,C245,F$2:F245)</f>
        <v>-195000</v>
      </c>
      <c r="J245" s="15"/>
    </row>
    <row r="246" spans="1:10" ht="15" customHeight="1" x14ac:dyDescent="0.25">
      <c r="A246" s="14">
        <v>42373</v>
      </c>
      <c r="B246" s="27">
        <f>_xlfn.ISOWEEKNUM(Tableau1[[#This Row],[DATE]])</f>
        <v>1</v>
      </c>
      <c r="C246" s="3" t="s">
        <v>39</v>
      </c>
      <c r="D246" s="2"/>
      <c r="E246" s="6">
        <v>0</v>
      </c>
      <c r="F246" s="6">
        <v>0</v>
      </c>
      <c r="G246" s="32">
        <f>Tableau1[[#This Row],[MONTANT]]-Tableau1[[#This Row],[ENCAISSEMENTS]]</f>
        <v>0</v>
      </c>
      <c r="H246" s="2"/>
      <c r="I246" s="9">
        <f>SUMIF(C$2:C246,C246,E$2:E246)-SUMIF(C$2:C246,C246,F$2:F246)</f>
        <v>0</v>
      </c>
      <c r="J246" s="15"/>
    </row>
    <row r="247" spans="1:10" ht="15" customHeight="1" x14ac:dyDescent="0.25">
      <c r="A247" s="14">
        <v>42373</v>
      </c>
      <c r="B247" s="27">
        <f>_xlfn.ISOWEEKNUM(Tableau1[[#This Row],[DATE]])</f>
        <v>1</v>
      </c>
      <c r="C247" s="3" t="s">
        <v>40</v>
      </c>
      <c r="D247" s="2"/>
      <c r="E247" s="6">
        <v>0</v>
      </c>
      <c r="F247" s="6">
        <v>1315000</v>
      </c>
      <c r="G247" s="32">
        <f>Tableau1[[#This Row],[MONTANT]]-Tableau1[[#This Row],[ENCAISSEMENTS]]</f>
        <v>-1315000</v>
      </c>
      <c r="H247" s="2" t="s">
        <v>900</v>
      </c>
      <c r="I247" s="9">
        <f>SUMIF(C$2:C247,C247,E$2:E247)-SUMIF(C$2:C247,C247,F$2:F247)</f>
        <v>-78000</v>
      </c>
      <c r="J247" s="15"/>
    </row>
    <row r="248" spans="1:10" ht="15" customHeight="1" x14ac:dyDescent="0.25">
      <c r="A248" s="14">
        <v>42373</v>
      </c>
      <c r="B248" s="27">
        <f>_xlfn.ISOWEEKNUM(Tableau1[[#This Row],[DATE]])</f>
        <v>1</v>
      </c>
      <c r="C248" s="3" t="s">
        <v>41</v>
      </c>
      <c r="D248" s="2" t="s">
        <v>922</v>
      </c>
      <c r="E248" s="6">
        <v>1430500</v>
      </c>
      <c r="F248" s="6">
        <v>6953500</v>
      </c>
      <c r="G248" s="32">
        <f>Tableau1[[#This Row],[MONTANT]]-Tableau1[[#This Row],[ENCAISSEMENTS]]</f>
        <v>-5523000</v>
      </c>
      <c r="H248" s="2" t="s">
        <v>923</v>
      </c>
      <c r="I248" s="9">
        <f>SUMIF(C$2:C248,C248,E$2:E248)-SUMIF(C$2:C248,C248,F$2:F248)</f>
        <v>-3282000</v>
      </c>
      <c r="J248" s="15"/>
    </row>
    <row r="249" spans="1:10" ht="15" customHeight="1" x14ac:dyDescent="0.25">
      <c r="A249" s="14">
        <v>42373</v>
      </c>
      <c r="B249" s="27">
        <f>_xlfn.ISOWEEKNUM(Tableau1[[#This Row],[DATE]])</f>
        <v>1</v>
      </c>
      <c r="C249" s="3" t="s">
        <v>42</v>
      </c>
      <c r="D249" s="2"/>
      <c r="E249" s="6">
        <v>266000</v>
      </c>
      <c r="F249" s="6">
        <v>0</v>
      </c>
      <c r="G249" s="32">
        <f>Tableau1[[#This Row],[MONTANT]]-Tableau1[[#This Row],[ENCAISSEMENTS]]</f>
        <v>266000</v>
      </c>
      <c r="H249" s="2"/>
      <c r="I249" s="9">
        <f>SUMIF(C$2:C249,C249,E$2:E249)-SUMIF(C$2:C249,C249,F$2:F249)</f>
        <v>266000</v>
      </c>
      <c r="J249" s="15"/>
    </row>
    <row r="250" spans="1:10" ht="15" customHeight="1" x14ac:dyDescent="0.25">
      <c r="A250" s="14">
        <v>42373</v>
      </c>
      <c r="B250" s="27">
        <f>_xlfn.ISOWEEKNUM(Tableau1[[#This Row],[DATE]])</f>
        <v>1</v>
      </c>
      <c r="C250" s="3" t="s">
        <v>43</v>
      </c>
      <c r="D250" s="2"/>
      <c r="E250" s="6">
        <v>360000</v>
      </c>
      <c r="F250" s="6">
        <v>0</v>
      </c>
      <c r="G250" s="32">
        <f>Tableau1[[#This Row],[MONTANT]]-Tableau1[[#This Row],[ENCAISSEMENTS]]</f>
        <v>360000</v>
      </c>
      <c r="H250" s="2"/>
      <c r="I250" s="9">
        <f>SUMIF(C$2:C250,C250,E$2:E250)-SUMIF(C$2:C250,C250,F$2:F250)</f>
        <v>360000</v>
      </c>
      <c r="J250" s="15"/>
    </row>
    <row r="251" spans="1:10" ht="15" customHeight="1" x14ac:dyDescent="0.25">
      <c r="A251" s="14">
        <v>42373</v>
      </c>
      <c r="B251" s="27">
        <f>_xlfn.ISOWEEKNUM(Tableau1[[#This Row],[DATE]])</f>
        <v>1</v>
      </c>
      <c r="C251" s="3" t="s">
        <v>44</v>
      </c>
      <c r="D251" s="2" t="s">
        <v>950</v>
      </c>
      <c r="E251" s="6">
        <v>2570500</v>
      </c>
      <c r="F251" s="6">
        <v>9500000</v>
      </c>
      <c r="G251" s="32">
        <f>Tableau1[[#This Row],[MONTANT]]-Tableau1[[#This Row],[ENCAISSEMENTS]]</f>
        <v>-6929500</v>
      </c>
      <c r="H251" s="2" t="s">
        <v>951</v>
      </c>
      <c r="I251" s="9">
        <f>SUMIF(C$2:C251,C251,E$2:E251)-SUMIF(C$2:C251,C251,F$2:F251)</f>
        <v>-3306000</v>
      </c>
      <c r="J251" s="15"/>
    </row>
    <row r="252" spans="1:10" ht="15" customHeight="1" x14ac:dyDescent="0.25">
      <c r="A252" s="14">
        <v>42373</v>
      </c>
      <c r="B252" s="27">
        <f>_xlfn.ISOWEEKNUM(Tableau1[[#This Row],[DATE]])</f>
        <v>1</v>
      </c>
      <c r="C252" s="3" t="s">
        <v>45</v>
      </c>
      <c r="D252" s="2" t="s">
        <v>243</v>
      </c>
      <c r="E252" s="6">
        <v>1440000</v>
      </c>
      <c r="F252" s="6">
        <v>80000</v>
      </c>
      <c r="G252" s="32">
        <f>Tableau1[[#This Row],[MONTANT]]-Tableau1[[#This Row],[ENCAISSEMENTS]]</f>
        <v>1360000</v>
      </c>
      <c r="H252" s="2"/>
      <c r="I252" s="9">
        <f>SUMIF(C$2:C252,C252,E$2:E252)-SUMIF(C$2:C252,C252,F$2:F252)</f>
        <v>1440000</v>
      </c>
      <c r="J252" s="15"/>
    </row>
    <row r="253" spans="1:10" ht="15" customHeight="1" x14ac:dyDescent="0.25">
      <c r="A253" s="14">
        <v>42373</v>
      </c>
      <c r="B253" s="27">
        <f>_xlfn.ISOWEEKNUM(Tableau1[[#This Row],[DATE]])</f>
        <v>1</v>
      </c>
      <c r="C253" s="3" t="s">
        <v>46</v>
      </c>
      <c r="D253" s="2" t="s">
        <v>975</v>
      </c>
      <c r="E253" s="6">
        <v>343000</v>
      </c>
      <c r="F253" s="6">
        <v>1872000</v>
      </c>
      <c r="G253" s="32">
        <f>Tableau1[[#This Row],[MONTANT]]-Tableau1[[#This Row],[ENCAISSEMENTS]]</f>
        <v>-1529000</v>
      </c>
      <c r="H253" s="2" t="s">
        <v>974</v>
      </c>
      <c r="I253" s="9">
        <f>SUMIF(C$2:C253,C253,E$2:E253)-SUMIF(C$2:C253,C253,F$2:F253)</f>
        <v>-1529000</v>
      </c>
      <c r="J253" s="15"/>
    </row>
    <row r="254" spans="1:10" ht="15" customHeight="1" x14ac:dyDescent="0.25">
      <c r="A254" s="14">
        <v>42373</v>
      </c>
      <c r="B254" s="27">
        <f>_xlfn.ISOWEEKNUM(Tableau1[[#This Row],[DATE]])</f>
        <v>1</v>
      </c>
      <c r="C254" s="3" t="s">
        <v>47</v>
      </c>
      <c r="D254" s="2"/>
      <c r="E254" s="6">
        <v>0</v>
      </c>
      <c r="F254" s="6">
        <v>2961500</v>
      </c>
      <c r="G254" s="32">
        <f>Tableau1[[#This Row],[MONTANT]]-Tableau1[[#This Row],[ENCAISSEMENTS]]</f>
        <v>-2961500</v>
      </c>
      <c r="H254" s="2" t="s">
        <v>1000</v>
      </c>
      <c r="I254" s="9">
        <f>SUMIF(C$2:C254,C254,E$2:E254)-SUMIF(C$2:C254,C254,F$2:F254)</f>
        <v>-2352500</v>
      </c>
      <c r="J254" s="15"/>
    </row>
    <row r="255" spans="1:10" ht="15" customHeight="1" x14ac:dyDescent="0.25">
      <c r="A255" s="14">
        <v>42373</v>
      </c>
      <c r="B255" s="27">
        <f>_xlfn.ISOWEEKNUM(Tableau1[[#This Row],[DATE]])</f>
        <v>1</v>
      </c>
      <c r="C255" s="3" t="s">
        <v>48</v>
      </c>
      <c r="D255" s="2" t="s">
        <v>1031</v>
      </c>
      <c r="E255" s="6">
        <v>914000</v>
      </c>
      <c r="F255" s="6">
        <v>6626000</v>
      </c>
      <c r="G255" s="32">
        <f>Tableau1[[#This Row],[MONTANT]]-Tableau1[[#This Row],[ENCAISSEMENTS]]</f>
        <v>-5712000</v>
      </c>
      <c r="H255" s="2" t="s">
        <v>732</v>
      </c>
      <c r="I255" s="9">
        <f>SUMIF(C$2:C255,C255,E$2:E255)-SUMIF(C$2:C255,C255,F$2:F255)</f>
        <v>-3677000</v>
      </c>
      <c r="J255" s="15"/>
    </row>
    <row r="256" spans="1:10" ht="15" customHeight="1" x14ac:dyDescent="0.25">
      <c r="A256" s="14">
        <v>42373</v>
      </c>
      <c r="B256" s="27">
        <f>_xlfn.ISOWEEKNUM(Tableau1[[#This Row],[DATE]])</f>
        <v>1</v>
      </c>
      <c r="C256" s="3" t="s">
        <v>49</v>
      </c>
      <c r="D256" s="2"/>
      <c r="E256" s="6">
        <v>0</v>
      </c>
      <c r="F256" s="6">
        <v>3000000</v>
      </c>
      <c r="G256" s="32">
        <f>Tableau1[[#This Row],[MONTANT]]-Tableau1[[#This Row],[ENCAISSEMENTS]]</f>
        <v>-3000000</v>
      </c>
      <c r="H256" s="2" t="s">
        <v>1055</v>
      </c>
      <c r="I256" s="9">
        <f>SUMIF(C$2:C256,C256,E$2:E256)-SUMIF(C$2:C256,C256,F$2:F256)</f>
        <v>-3000000</v>
      </c>
      <c r="J256" s="15"/>
    </row>
    <row r="257" spans="1:10" ht="15" customHeight="1" x14ac:dyDescent="0.25">
      <c r="A257" s="14">
        <v>42373</v>
      </c>
      <c r="B257" s="27">
        <f>_xlfn.ISOWEEKNUM(Tableau1[[#This Row],[DATE]])</f>
        <v>1</v>
      </c>
      <c r="C257" s="3" t="s">
        <v>50</v>
      </c>
      <c r="D257" s="2"/>
      <c r="E257" s="6">
        <v>0</v>
      </c>
      <c r="F257" s="6">
        <v>0</v>
      </c>
      <c r="G257" s="32">
        <f>Tableau1[[#This Row],[MONTANT]]-Tableau1[[#This Row],[ENCAISSEMENTS]]</f>
        <v>0</v>
      </c>
      <c r="H257" s="2"/>
      <c r="I257" s="9">
        <f>SUMIF(C$2:C257,C257,E$2:E257)-SUMIF(C$2:C257,C257,F$2:F257)</f>
        <v>0</v>
      </c>
      <c r="J257" s="15"/>
    </row>
    <row r="258" spans="1:10" ht="15" customHeight="1" x14ac:dyDescent="0.25">
      <c r="A258" s="14">
        <v>42373</v>
      </c>
      <c r="B258" s="27">
        <f>_xlfn.ISOWEEKNUM(Tableau1[[#This Row],[DATE]])</f>
        <v>1</v>
      </c>
      <c r="C258" s="3" t="s">
        <v>51</v>
      </c>
      <c r="D258" s="2"/>
      <c r="E258" s="6">
        <v>0</v>
      </c>
      <c r="F258" s="6">
        <v>0</v>
      </c>
      <c r="G258" s="32">
        <f>Tableau1[[#This Row],[MONTANT]]-Tableau1[[#This Row],[ENCAISSEMENTS]]</f>
        <v>0</v>
      </c>
      <c r="H258" s="2"/>
      <c r="I258" s="9">
        <f>SUMIF(C$2:C258,C258,E$2:E258)-SUMIF(C$2:C258,C258,F$2:F258)</f>
        <v>0</v>
      </c>
      <c r="J258" s="15"/>
    </row>
    <row r="259" spans="1:10" ht="15" customHeight="1" x14ac:dyDescent="0.25">
      <c r="A259" s="14">
        <v>42373</v>
      </c>
      <c r="B259" s="27">
        <f>_xlfn.ISOWEEKNUM(Tableau1[[#This Row],[DATE]])</f>
        <v>1</v>
      </c>
      <c r="C259" s="3" t="s">
        <v>52</v>
      </c>
      <c r="D259" s="2"/>
      <c r="E259" s="6">
        <v>920000</v>
      </c>
      <c r="F259" s="6">
        <v>0</v>
      </c>
      <c r="G259" s="32">
        <f>Tableau1[[#This Row],[MONTANT]]-Tableau1[[#This Row],[ENCAISSEMENTS]]</f>
        <v>920000</v>
      </c>
      <c r="H259" s="2"/>
      <c r="I259" s="9">
        <f>SUMIF(C$2:C259,C259,E$2:E259)-SUMIF(C$2:C259,C259,F$2:F259)</f>
        <v>920000</v>
      </c>
      <c r="J259" s="15"/>
    </row>
    <row r="260" spans="1:10" ht="15" customHeight="1" x14ac:dyDescent="0.25">
      <c r="A260" s="14">
        <v>42373</v>
      </c>
      <c r="B260" s="27">
        <f>_xlfn.ISOWEEKNUM(Tableau1[[#This Row],[DATE]])</f>
        <v>1</v>
      </c>
      <c r="C260" s="3" t="s">
        <v>53</v>
      </c>
      <c r="D260" s="2" t="s">
        <v>1097</v>
      </c>
      <c r="E260" s="6">
        <v>1121500</v>
      </c>
      <c r="F260" s="6">
        <v>2000000</v>
      </c>
      <c r="G260" s="32">
        <f>Tableau1[[#This Row],[MONTANT]]-Tableau1[[#This Row],[ENCAISSEMENTS]]</f>
        <v>-878500</v>
      </c>
      <c r="H260" s="2" t="s">
        <v>1098</v>
      </c>
      <c r="I260" s="9">
        <f>SUMIF(C$2:C260,C260,E$2:E260)-SUMIF(C$2:C260,C260,F$2:F260)</f>
        <v>-646500</v>
      </c>
      <c r="J260" s="15"/>
    </row>
    <row r="261" spans="1:10" ht="15" customHeight="1" x14ac:dyDescent="0.25">
      <c r="A261" s="14">
        <v>42373</v>
      </c>
      <c r="B261" s="27">
        <f>_xlfn.ISOWEEKNUM(Tableau1[[#This Row],[DATE]])</f>
        <v>1</v>
      </c>
      <c r="C261" s="3" t="s">
        <v>54</v>
      </c>
      <c r="D261" s="2" t="s">
        <v>1119</v>
      </c>
      <c r="E261" s="6">
        <v>77500</v>
      </c>
      <c r="F261" s="6">
        <v>3853000</v>
      </c>
      <c r="G261" s="32">
        <f>Tableau1[[#This Row],[MONTANT]]-Tableau1[[#This Row],[ENCAISSEMENTS]]</f>
        <v>-3775500</v>
      </c>
      <c r="H261" s="2" t="s">
        <v>420</v>
      </c>
      <c r="I261" s="9">
        <f>SUMIF(C$2:C261,C261,E$2:E261)-SUMIF(C$2:C261,C261,F$2:F261)</f>
        <v>-1996500</v>
      </c>
      <c r="J261" s="15"/>
    </row>
    <row r="262" spans="1:10" ht="15" customHeight="1" x14ac:dyDescent="0.25">
      <c r="A262" s="14">
        <v>42373</v>
      </c>
      <c r="B262" s="27">
        <f>_xlfn.ISOWEEKNUM(Tableau1[[#This Row],[DATE]])</f>
        <v>1</v>
      </c>
      <c r="C262" s="3" t="s">
        <v>55</v>
      </c>
      <c r="D262" s="2" t="s">
        <v>1141</v>
      </c>
      <c r="E262" s="6">
        <v>2783500</v>
      </c>
      <c r="F262" s="6">
        <v>25020000</v>
      </c>
      <c r="G262" s="32">
        <f>Tableau1[[#This Row],[MONTANT]]-Tableau1[[#This Row],[ENCAISSEMENTS]]</f>
        <v>-22236500</v>
      </c>
      <c r="H262" s="2" t="s">
        <v>470</v>
      </c>
      <c r="I262" s="9">
        <f>SUMIF(C$2:C262,C262,E$2:E262)-SUMIF(C$2:C262,C262,F$2:F262)</f>
        <v>-12844000</v>
      </c>
      <c r="J262" s="15"/>
    </row>
    <row r="263" spans="1:10" ht="15" customHeight="1" x14ac:dyDescent="0.25">
      <c r="A263" s="14">
        <v>42373</v>
      </c>
      <c r="B263" s="27">
        <f>_xlfn.ISOWEEKNUM(Tableau1[[#This Row],[DATE]])</f>
        <v>1</v>
      </c>
      <c r="C263" s="3" t="s">
        <v>56</v>
      </c>
      <c r="D263" s="2" t="s">
        <v>1166</v>
      </c>
      <c r="E263" s="6">
        <v>1004500</v>
      </c>
      <c r="F263" s="6">
        <v>19345000</v>
      </c>
      <c r="G263" s="32">
        <f>Tableau1[[#This Row],[MONTANT]]-Tableau1[[#This Row],[ENCAISSEMENTS]]</f>
        <v>-18340500</v>
      </c>
      <c r="H263" s="2" t="s">
        <v>651</v>
      </c>
      <c r="I263" s="9">
        <f>SUMIF(C$2:C263,C263,E$2:E263)-SUMIF(C$2:C263,C263,F$2:F263)</f>
        <v>-7327500</v>
      </c>
      <c r="J263" s="15"/>
    </row>
    <row r="264" spans="1:10" ht="15" customHeight="1" x14ac:dyDescent="0.25">
      <c r="A264" s="14">
        <v>42373</v>
      </c>
      <c r="B264" s="27">
        <f>_xlfn.ISOWEEKNUM(Tableau1[[#This Row],[DATE]])</f>
        <v>1</v>
      </c>
      <c r="C264" s="3" t="s">
        <v>57</v>
      </c>
      <c r="D264" s="2" t="s">
        <v>1190</v>
      </c>
      <c r="E264" s="6">
        <v>1146000</v>
      </c>
      <c r="F264" s="6">
        <v>5000000</v>
      </c>
      <c r="G264" s="32">
        <f>Tableau1[[#This Row],[MONTANT]]-Tableau1[[#This Row],[ENCAISSEMENTS]]</f>
        <v>-3854000</v>
      </c>
      <c r="H264" s="2" t="s">
        <v>536</v>
      </c>
      <c r="I264" s="9">
        <f>SUMIF(C$2:C264,C264,E$2:E264)-SUMIF(C$2:C264,C264,F$2:F264)</f>
        <v>-1466000</v>
      </c>
      <c r="J264" s="15"/>
    </row>
    <row r="265" spans="1:10" ht="15" customHeight="1" x14ac:dyDescent="0.25">
      <c r="A265" s="14">
        <v>42373</v>
      </c>
      <c r="B265" s="27">
        <f>_xlfn.ISOWEEKNUM(Tableau1[[#This Row],[DATE]])</f>
        <v>1</v>
      </c>
      <c r="C265" s="3" t="s">
        <v>1250</v>
      </c>
      <c r="D265" s="2"/>
      <c r="E265" s="6">
        <v>47650000</v>
      </c>
      <c r="F265" s="6">
        <v>47650000</v>
      </c>
      <c r="G265" s="32">
        <f>Tableau1[[#This Row],[MONTANT]]-Tableau1[[#This Row],[ENCAISSEMENTS]]</f>
        <v>0</v>
      </c>
      <c r="H265" s="2" t="s">
        <v>1251</v>
      </c>
      <c r="I265" s="9">
        <f>SUMIF(C$2:C265,C265,E$2:E265)-SUMIF(C$2:C265,C265,F$2:F265)</f>
        <v>0</v>
      </c>
      <c r="J265" s="15"/>
    </row>
    <row r="266" spans="1:10" ht="15" customHeight="1" x14ac:dyDescent="0.25">
      <c r="A266" s="14">
        <v>42373</v>
      </c>
      <c r="B266" s="27">
        <f>_xlfn.ISOWEEKNUM(Tableau1[[#This Row],[DATE]])</f>
        <v>1</v>
      </c>
      <c r="C266" s="3" t="s">
        <v>1232</v>
      </c>
      <c r="D266" s="2"/>
      <c r="E266" s="6">
        <v>0</v>
      </c>
      <c r="F266" s="6">
        <v>0</v>
      </c>
      <c r="G266" s="32">
        <f>Tableau1[[#This Row],[MONTANT]]-Tableau1[[#This Row],[ENCAISSEMENTS]]</f>
        <v>0</v>
      </c>
      <c r="H266" s="2"/>
      <c r="I266" s="9">
        <f>SUMIF(C$2:C266,C266,E$2:E266)-SUMIF(C$2:C266,C266,F$2:F266)</f>
        <v>0</v>
      </c>
      <c r="J266" s="15"/>
    </row>
    <row r="267" spans="1:10" ht="15" customHeight="1" x14ac:dyDescent="0.25">
      <c r="A267" s="14">
        <v>42373</v>
      </c>
      <c r="B267" s="27">
        <f>_xlfn.ISOWEEKNUM(Tableau1[[#This Row],[DATE]])</f>
        <v>1</v>
      </c>
      <c r="C267" s="3" t="s">
        <v>1233</v>
      </c>
      <c r="D267" s="2"/>
      <c r="E267" s="6">
        <v>0</v>
      </c>
      <c r="F267" s="6">
        <v>0</v>
      </c>
      <c r="G267" s="32">
        <f>Tableau1[[#This Row],[MONTANT]]-Tableau1[[#This Row],[ENCAISSEMENTS]]</f>
        <v>0</v>
      </c>
      <c r="H267" s="2"/>
      <c r="I267" s="9">
        <f>SUMIF(C$2:C267,C267,E$2:E267)-SUMIF(C$2:C267,C267,F$2:F267)</f>
        <v>0</v>
      </c>
      <c r="J267" s="15"/>
    </row>
    <row r="268" spans="1:10" ht="15" customHeight="1" x14ac:dyDescent="0.25">
      <c r="A268" s="14">
        <v>42373</v>
      </c>
      <c r="B268" s="27">
        <f>_xlfn.ISOWEEKNUM(Tableau1[[#This Row],[DATE]])</f>
        <v>1</v>
      </c>
      <c r="C268" s="3" t="s">
        <v>1234</v>
      </c>
      <c r="D268" s="2"/>
      <c r="E268" s="6">
        <v>0</v>
      </c>
      <c r="F268" s="6">
        <v>0</v>
      </c>
      <c r="G268" s="32">
        <f>Tableau1[[#This Row],[MONTANT]]-Tableau1[[#This Row],[ENCAISSEMENTS]]</f>
        <v>0</v>
      </c>
      <c r="H268" s="2"/>
      <c r="I268" s="9">
        <f>SUMIF(C$2:C268,C268,E$2:E268)-SUMIF(C$2:C268,C268,F$2:F268)</f>
        <v>0</v>
      </c>
      <c r="J268" s="15"/>
    </row>
    <row r="269" spans="1:10" ht="15" customHeight="1" x14ac:dyDescent="0.25">
      <c r="A269" s="14">
        <v>42373</v>
      </c>
      <c r="B269" s="27">
        <f>_xlfn.ISOWEEKNUM(Tableau1[[#This Row],[DATE]])</f>
        <v>1</v>
      </c>
      <c r="C269" s="3" t="s">
        <v>1235</v>
      </c>
      <c r="D269" s="2"/>
      <c r="E269" s="6">
        <v>0</v>
      </c>
      <c r="F269" s="6">
        <v>0</v>
      </c>
      <c r="G269" s="32">
        <f>Tableau1[[#This Row],[MONTANT]]-Tableau1[[#This Row],[ENCAISSEMENTS]]</f>
        <v>0</v>
      </c>
      <c r="H269" s="2"/>
      <c r="I269" s="9">
        <f>SUMIF(C$2:C269,C269,E$2:E269)-SUMIF(C$2:C269,C269,F$2:F269)</f>
        <v>0</v>
      </c>
      <c r="J269" s="15"/>
    </row>
    <row r="270" spans="1:10" ht="15" customHeight="1" x14ac:dyDescent="0.25">
      <c r="A270" s="14">
        <v>42373</v>
      </c>
      <c r="B270" s="27">
        <f>_xlfn.ISOWEEKNUM(Tableau1[[#This Row],[DATE]])</f>
        <v>1</v>
      </c>
      <c r="C270" s="3" t="s">
        <v>58</v>
      </c>
      <c r="D270" s="2"/>
      <c r="E270" s="6">
        <v>0</v>
      </c>
      <c r="F270" s="6">
        <v>0</v>
      </c>
      <c r="G270" s="32">
        <f>Tableau1[[#This Row],[MONTANT]]-Tableau1[[#This Row],[ENCAISSEMENTS]]</f>
        <v>0</v>
      </c>
      <c r="H270" s="2"/>
      <c r="I270" s="9">
        <f>SUMIF(C$2:C270,C270,E$2:E270)-SUMIF(C$2:C270,C270,F$2:F270)</f>
        <v>0</v>
      </c>
      <c r="J270" s="15"/>
    </row>
    <row r="271" spans="1:10" ht="15" customHeight="1" x14ac:dyDescent="0.25">
      <c r="A271" s="14">
        <v>42373</v>
      </c>
      <c r="B271" s="27">
        <f>_xlfn.ISOWEEKNUM(Tableau1[[#This Row],[DATE]])</f>
        <v>1</v>
      </c>
      <c r="C271" s="3" t="s">
        <v>59</v>
      </c>
      <c r="D271" s="2"/>
      <c r="E271" s="6">
        <v>0</v>
      </c>
      <c r="F271" s="6">
        <v>1580500</v>
      </c>
      <c r="G271" s="32">
        <f>Tableau1[[#This Row],[MONTANT]]-Tableau1[[#This Row],[ENCAISSEMENTS]]</f>
        <v>-1580500</v>
      </c>
      <c r="H271" s="2" t="s">
        <v>1214</v>
      </c>
      <c r="I271" s="9">
        <f>SUMIF(C$2:C271,C271,E$2:E271)-SUMIF(C$2:C271,C271,F$2:F271)</f>
        <v>-1271000</v>
      </c>
      <c r="J271" s="15"/>
    </row>
    <row r="272" spans="1:10" ht="15" customHeight="1" x14ac:dyDescent="0.25">
      <c r="A272" s="14">
        <v>42373</v>
      </c>
      <c r="B272" s="27">
        <f>_xlfn.ISOWEEKNUM(Tableau1[[#This Row],[DATE]])</f>
        <v>1</v>
      </c>
      <c r="C272" s="3" t="s">
        <v>60</v>
      </c>
      <c r="D272" s="2" t="s">
        <v>804</v>
      </c>
      <c r="E272" s="6">
        <v>464000</v>
      </c>
      <c r="F272" s="6">
        <v>270500</v>
      </c>
      <c r="G272" s="32">
        <f>Tableau1[[#This Row],[MONTANT]]-Tableau1[[#This Row],[ENCAISSEMENTS]]</f>
        <v>193500</v>
      </c>
      <c r="H272" s="2" t="s">
        <v>590</v>
      </c>
      <c r="I272" s="9">
        <f>SUMIF(C$2:C272,C272,E$2:E272)-SUMIF(C$2:C272,C272,F$2:F272)</f>
        <v>464000</v>
      </c>
      <c r="J272" s="15"/>
    </row>
    <row r="273" spans="1:10" ht="15" customHeight="1" x14ac:dyDescent="0.25">
      <c r="A273" s="14">
        <v>42373</v>
      </c>
      <c r="B273" s="27">
        <f>_xlfn.ISOWEEKNUM(Tableau1[[#This Row],[DATE]])</f>
        <v>1</v>
      </c>
      <c r="C273" s="3" t="s">
        <v>61</v>
      </c>
      <c r="D273" s="2"/>
      <c r="E273" s="6">
        <v>0</v>
      </c>
      <c r="F273" s="6">
        <v>0</v>
      </c>
      <c r="G273" s="32">
        <f>Tableau1[[#This Row],[MONTANT]]-Tableau1[[#This Row],[ENCAISSEMENTS]]</f>
        <v>0</v>
      </c>
      <c r="H273" s="2"/>
      <c r="I273" s="9">
        <f>SUMIF(C$2:C273,C273,E$2:E273)-SUMIF(C$2:C273,C273,F$2:F273)</f>
        <v>1920000</v>
      </c>
      <c r="J273" s="15"/>
    </row>
    <row r="274" spans="1:10" ht="15" customHeight="1" x14ac:dyDescent="0.25">
      <c r="A274" s="14">
        <v>42374</v>
      </c>
      <c r="B274" s="27">
        <f>_xlfn.ISOWEEKNUM(Tableau1[[#This Row],[DATE]])</f>
        <v>1</v>
      </c>
      <c r="C274" s="3" t="s">
        <v>0</v>
      </c>
      <c r="D274" s="2"/>
      <c r="E274" s="6">
        <v>0</v>
      </c>
      <c r="F274" s="6">
        <v>0</v>
      </c>
      <c r="G274" s="32">
        <f>Tableau1[[#This Row],[MONTANT]]-Tableau1[[#This Row],[ENCAISSEMENTS]]</f>
        <v>0</v>
      </c>
      <c r="H274" s="2"/>
      <c r="I274" s="9">
        <f>SUMIF(C$2:C274,C274,E$2:E274)-SUMIF(C$2:C274,C274,F$2:F274)</f>
        <v>0</v>
      </c>
      <c r="J274" s="15"/>
    </row>
    <row r="275" spans="1:10" ht="15" customHeight="1" x14ac:dyDescent="0.25">
      <c r="A275" s="14">
        <v>42374</v>
      </c>
      <c r="B275" s="27">
        <f>_xlfn.ISOWEEKNUM(Tableau1[[#This Row],[DATE]])</f>
        <v>1</v>
      </c>
      <c r="C275" s="3" t="s">
        <v>1</v>
      </c>
      <c r="D275" s="2"/>
      <c r="E275" s="6">
        <v>0</v>
      </c>
      <c r="F275" s="6">
        <v>0</v>
      </c>
      <c r="G275" s="32">
        <f>Tableau1[[#This Row],[MONTANT]]-Tableau1[[#This Row],[ENCAISSEMENTS]]</f>
        <v>0</v>
      </c>
      <c r="H275" s="2"/>
      <c r="I275" s="9">
        <f>SUMIF(C$2:C275,C275,E$2:E275)-SUMIF(C$2:C275,C275,F$2:F275)</f>
        <v>0</v>
      </c>
      <c r="J275" s="15"/>
    </row>
    <row r="276" spans="1:10" ht="15" customHeight="1" x14ac:dyDescent="0.25">
      <c r="A276" s="14">
        <v>42374</v>
      </c>
      <c r="B276" s="27">
        <f>_xlfn.ISOWEEKNUM(Tableau1[[#This Row],[DATE]])</f>
        <v>1</v>
      </c>
      <c r="C276" s="3" t="s">
        <v>2</v>
      </c>
      <c r="D276" s="2"/>
      <c r="E276" s="6">
        <v>0</v>
      </c>
      <c r="F276" s="6">
        <v>0</v>
      </c>
      <c r="G276" s="32">
        <f>Tableau1[[#This Row],[MONTANT]]-Tableau1[[#This Row],[ENCAISSEMENTS]]</f>
        <v>0</v>
      </c>
      <c r="H276" s="2"/>
      <c r="I276" s="9">
        <f>SUMIF(C$2:C276,C276,E$2:E276)-SUMIF(C$2:C276,C276,F$2:F276)</f>
        <v>0</v>
      </c>
      <c r="J276" s="15"/>
    </row>
    <row r="277" spans="1:10" ht="15" customHeight="1" x14ac:dyDescent="0.25">
      <c r="A277" s="14">
        <v>42374</v>
      </c>
      <c r="B277" s="27">
        <f>_xlfn.ISOWEEKNUM(Tableau1[[#This Row],[DATE]])</f>
        <v>1</v>
      </c>
      <c r="C277" s="3" t="s">
        <v>3</v>
      </c>
      <c r="D277" s="2" t="s">
        <v>73</v>
      </c>
      <c r="E277" s="6">
        <v>2706000</v>
      </c>
      <c r="F277" s="6">
        <v>3000000</v>
      </c>
      <c r="G277" s="32">
        <f>Tableau1[[#This Row],[MONTANT]]-Tableau1[[#This Row],[ENCAISSEMENTS]]</f>
        <v>-294000</v>
      </c>
      <c r="H277" s="2"/>
      <c r="I277" s="9">
        <f>SUMIF(C$2:C277,C277,E$2:E277)-SUMIF(C$2:C277,C277,F$2:F277)</f>
        <v>141000</v>
      </c>
      <c r="J277" s="15"/>
    </row>
    <row r="278" spans="1:10" ht="15" customHeight="1" x14ac:dyDescent="0.25">
      <c r="A278" s="14">
        <v>42374</v>
      </c>
      <c r="B278" s="27">
        <f>_xlfn.ISOWEEKNUM(Tableau1[[#This Row],[DATE]])</f>
        <v>1</v>
      </c>
      <c r="C278" s="3" t="s">
        <v>4</v>
      </c>
      <c r="D278" s="2" t="s">
        <v>99</v>
      </c>
      <c r="E278" s="6">
        <v>5675000</v>
      </c>
      <c r="F278" s="6">
        <v>0</v>
      </c>
      <c r="G278" s="32">
        <f>Tableau1[[#This Row],[MONTANT]]-Tableau1[[#This Row],[ENCAISSEMENTS]]</f>
        <v>5675000</v>
      </c>
      <c r="H278" s="2"/>
      <c r="I278" s="9">
        <f>SUMIF(C$2:C278,C278,E$2:E278)-SUMIF(C$2:C278,C278,F$2:F278)</f>
        <v>5835000</v>
      </c>
      <c r="J278" s="15"/>
    </row>
    <row r="279" spans="1:10" ht="15" customHeight="1" x14ac:dyDescent="0.25">
      <c r="A279" s="14">
        <v>42374</v>
      </c>
      <c r="B279" s="27">
        <f>_xlfn.ISOWEEKNUM(Tableau1[[#This Row],[DATE]])</f>
        <v>1</v>
      </c>
      <c r="C279" s="3" t="s">
        <v>5</v>
      </c>
      <c r="D279" s="2" t="s">
        <v>139</v>
      </c>
      <c r="E279" s="6">
        <v>7750000</v>
      </c>
      <c r="F279" s="6">
        <v>12925500</v>
      </c>
      <c r="G279" s="32">
        <f>Tableau1[[#This Row],[MONTANT]]-Tableau1[[#This Row],[ENCAISSEMENTS]]</f>
        <v>-5175500</v>
      </c>
      <c r="H279" s="2"/>
      <c r="I279" s="9">
        <f>SUMIF(C$2:C279,C279,E$2:E279)-SUMIF(C$2:C279,C279,F$2:F279)</f>
        <v>7750000</v>
      </c>
      <c r="J279" s="15"/>
    </row>
    <row r="280" spans="1:10" ht="15" customHeight="1" x14ac:dyDescent="0.25">
      <c r="A280" s="14">
        <v>42374</v>
      </c>
      <c r="B280" s="27">
        <f>_xlfn.ISOWEEKNUM(Tableau1[[#This Row],[DATE]])</f>
        <v>1</v>
      </c>
      <c r="C280" s="3" t="s">
        <v>6</v>
      </c>
      <c r="D280" s="2"/>
      <c r="E280" s="6">
        <v>4830000</v>
      </c>
      <c r="F280" s="6">
        <v>0</v>
      </c>
      <c r="G280" s="32">
        <f>Tableau1[[#This Row],[MONTANT]]-Tableau1[[#This Row],[ENCAISSEMENTS]]</f>
        <v>4830000</v>
      </c>
      <c r="H280" s="2"/>
      <c r="I280" s="9">
        <f>SUMIF(C$2:C280,C280,E$2:E280)-SUMIF(C$2:C280,C280,F$2:F280)</f>
        <v>4830000</v>
      </c>
      <c r="J280" s="15"/>
    </row>
    <row r="281" spans="1:10" ht="15" customHeight="1" x14ac:dyDescent="0.25">
      <c r="A281" s="14">
        <v>42374</v>
      </c>
      <c r="B281" s="27">
        <f>_xlfn.ISOWEEKNUM(Tableau1[[#This Row],[DATE]])</f>
        <v>1</v>
      </c>
      <c r="C281" s="3" t="s">
        <v>7</v>
      </c>
      <c r="D281" s="2" t="s">
        <v>210</v>
      </c>
      <c r="E281" s="6">
        <v>9640000</v>
      </c>
      <c r="F281" s="6">
        <v>21975000</v>
      </c>
      <c r="G281" s="32">
        <f>Tableau1[[#This Row],[MONTANT]]-Tableau1[[#This Row],[ENCAISSEMENTS]]</f>
        <v>-12335000</v>
      </c>
      <c r="H281" s="2"/>
      <c r="I281" s="9">
        <f>SUMIF(C$2:C281,C281,E$2:E281)-SUMIF(C$2:C281,C281,F$2:F281)</f>
        <v>10585000</v>
      </c>
      <c r="J281" s="15"/>
    </row>
    <row r="282" spans="1:10" ht="15" customHeight="1" x14ac:dyDescent="0.25">
      <c r="A282" s="14">
        <v>42374</v>
      </c>
      <c r="B282" s="27">
        <f>_xlfn.ISOWEEKNUM(Tableau1[[#This Row],[DATE]])</f>
        <v>1</v>
      </c>
      <c r="C282" s="3" t="s">
        <v>8</v>
      </c>
      <c r="D282" s="2" t="s">
        <v>314</v>
      </c>
      <c r="E282" s="6">
        <v>1350000</v>
      </c>
      <c r="F282" s="6">
        <v>2575000</v>
      </c>
      <c r="G282" s="32">
        <f>Tableau1[[#This Row],[MONTANT]]-Tableau1[[#This Row],[ENCAISSEMENTS]]</f>
        <v>-1225000</v>
      </c>
      <c r="H282" s="2" t="s">
        <v>135</v>
      </c>
      <c r="I282" s="9">
        <f>SUMIF(C$2:C282,C282,E$2:E282)-SUMIF(C$2:C282,C282,F$2:F282)</f>
        <v>1350000</v>
      </c>
      <c r="J282" s="15"/>
    </row>
    <row r="283" spans="1:10" ht="15" customHeight="1" x14ac:dyDescent="0.25">
      <c r="A283" s="14">
        <v>42374</v>
      </c>
      <c r="B283" s="27">
        <f>_xlfn.ISOWEEKNUM(Tableau1[[#This Row],[DATE]])</f>
        <v>1</v>
      </c>
      <c r="C283" s="3" t="s">
        <v>9</v>
      </c>
      <c r="D283" s="2" t="s">
        <v>330</v>
      </c>
      <c r="E283" s="6">
        <v>4040000</v>
      </c>
      <c r="F283" s="6">
        <v>8500000</v>
      </c>
      <c r="G283" s="32">
        <f>Tableau1[[#This Row],[MONTANT]]-Tableau1[[#This Row],[ENCAISSEMENTS]]</f>
        <v>-4460000</v>
      </c>
      <c r="H283" s="2" t="s">
        <v>135</v>
      </c>
      <c r="I283" s="9">
        <f>SUMIF(C$2:C283,C283,E$2:E283)-SUMIF(C$2:C283,C283,F$2:F283)</f>
        <v>4120000</v>
      </c>
      <c r="J283" s="15"/>
    </row>
    <row r="284" spans="1:10" ht="15" customHeight="1" x14ac:dyDescent="0.25">
      <c r="A284" s="14">
        <v>42374</v>
      </c>
      <c r="B284" s="27">
        <f>_xlfn.ISOWEEKNUM(Tableau1[[#This Row],[DATE]])</f>
        <v>1</v>
      </c>
      <c r="C284" s="3" t="s">
        <v>10</v>
      </c>
      <c r="D284" s="2" t="s">
        <v>354</v>
      </c>
      <c r="E284" s="6">
        <v>4120000</v>
      </c>
      <c r="F284" s="6">
        <v>1680000</v>
      </c>
      <c r="G284" s="32">
        <f>Tableau1[[#This Row],[MONTANT]]-Tableau1[[#This Row],[ENCAISSEMENTS]]</f>
        <v>2440000</v>
      </c>
      <c r="H284" s="2" t="s">
        <v>102</v>
      </c>
      <c r="I284" s="9">
        <f>SUMIF(C$2:C284,C284,E$2:E284)-SUMIF(C$2:C284,C284,F$2:F284)</f>
        <v>4120000</v>
      </c>
      <c r="J284" s="15"/>
    </row>
    <row r="285" spans="1:10" ht="15" customHeight="1" x14ac:dyDescent="0.25">
      <c r="A285" s="14">
        <v>42374</v>
      </c>
      <c r="B285" s="27">
        <f>_xlfn.ISOWEEKNUM(Tableau1[[#This Row],[DATE]])</f>
        <v>1</v>
      </c>
      <c r="C285" s="3" t="s">
        <v>11</v>
      </c>
      <c r="D285" s="2" t="s">
        <v>374</v>
      </c>
      <c r="E285" s="6">
        <v>3360000</v>
      </c>
      <c r="F285" s="6">
        <v>3800000</v>
      </c>
      <c r="G285" s="32">
        <f>Tableau1[[#This Row],[MONTANT]]-Tableau1[[#This Row],[ENCAISSEMENTS]]</f>
        <v>-440000</v>
      </c>
      <c r="H285" s="2" t="s">
        <v>104</v>
      </c>
      <c r="I285" s="9">
        <f>SUMIF(C$2:C285,C285,E$2:E285)-SUMIF(C$2:C285,C285,F$2:F285)</f>
        <v>3360000</v>
      </c>
      <c r="J285" s="15"/>
    </row>
    <row r="286" spans="1:10" ht="15" customHeight="1" x14ac:dyDescent="0.25">
      <c r="A286" s="14">
        <v>42374</v>
      </c>
      <c r="B286" s="27">
        <f>_xlfn.ISOWEEKNUM(Tableau1[[#This Row],[DATE]])</f>
        <v>1</v>
      </c>
      <c r="C286" s="3" t="s">
        <v>12</v>
      </c>
      <c r="D286" s="2" t="s">
        <v>387</v>
      </c>
      <c r="E286" s="6">
        <v>1034500</v>
      </c>
      <c r="F286" s="6">
        <v>0</v>
      </c>
      <c r="G286" s="32">
        <f>Tableau1[[#This Row],[MONTANT]]-Tableau1[[#This Row],[ENCAISSEMENTS]]</f>
        <v>1034500</v>
      </c>
      <c r="H286" s="2"/>
      <c r="I286" s="9">
        <f>SUMIF(C$2:C286,C286,E$2:E286)-SUMIF(C$2:C286,C286,F$2:F286)</f>
        <v>877000</v>
      </c>
      <c r="J286" s="15"/>
    </row>
    <row r="287" spans="1:10" ht="15" customHeight="1" x14ac:dyDescent="0.25">
      <c r="A287" s="14">
        <v>42374</v>
      </c>
      <c r="B287" s="27">
        <f>_xlfn.ISOWEEKNUM(Tableau1[[#This Row],[DATE]])</f>
        <v>1</v>
      </c>
      <c r="C287" s="3" t="s">
        <v>13</v>
      </c>
      <c r="D287" s="2" t="s">
        <v>415</v>
      </c>
      <c r="E287" s="6">
        <v>2421500</v>
      </c>
      <c r="F287" s="6">
        <v>0</v>
      </c>
      <c r="G287" s="32">
        <f>Tableau1[[#This Row],[MONTANT]]-Tableau1[[#This Row],[ENCAISSEMENTS]]</f>
        <v>2421500</v>
      </c>
      <c r="H287" s="2"/>
      <c r="I287" s="9">
        <f>SUMIF(C$2:C287,C287,E$2:E287)-SUMIF(C$2:C287,C287,F$2:F287)</f>
        <v>2120000</v>
      </c>
      <c r="J287" s="15"/>
    </row>
    <row r="288" spans="1:10" ht="15" customHeight="1" x14ac:dyDescent="0.25">
      <c r="A288" s="14">
        <v>42374</v>
      </c>
      <c r="B288" s="27">
        <f>_xlfn.ISOWEEKNUM(Tableau1[[#This Row],[DATE]])</f>
        <v>1</v>
      </c>
      <c r="C288" s="3" t="s">
        <v>14</v>
      </c>
      <c r="D288" s="2"/>
      <c r="E288" s="6">
        <v>0</v>
      </c>
      <c r="F288" s="6">
        <v>0</v>
      </c>
      <c r="G288" s="32">
        <f>Tableau1[[#This Row],[MONTANT]]-Tableau1[[#This Row],[ENCAISSEMENTS]]</f>
        <v>0</v>
      </c>
      <c r="H288" s="2"/>
      <c r="I288" s="9">
        <f>SUMIF(C$2:C288,C288,E$2:E288)-SUMIF(C$2:C288,C288,F$2:F288)</f>
        <v>-870000</v>
      </c>
      <c r="J288" s="15"/>
    </row>
    <row r="289" spans="1:10" ht="15" customHeight="1" x14ac:dyDescent="0.25">
      <c r="A289" s="14">
        <v>42374</v>
      </c>
      <c r="B289" s="27">
        <f>_xlfn.ISOWEEKNUM(Tableau1[[#This Row],[DATE]])</f>
        <v>1</v>
      </c>
      <c r="C289" s="3" t="s">
        <v>15</v>
      </c>
      <c r="D289" s="2"/>
      <c r="E289" s="6">
        <v>4812000</v>
      </c>
      <c r="F289" s="6">
        <v>0</v>
      </c>
      <c r="G289" s="32">
        <f>Tableau1[[#This Row],[MONTANT]]-Tableau1[[#This Row],[ENCAISSEMENTS]]</f>
        <v>4812000</v>
      </c>
      <c r="H289" s="2"/>
      <c r="I289" s="9">
        <f>SUMIF(C$2:C289,C289,E$2:E289)-SUMIF(C$2:C289,C289,F$2:F289)</f>
        <v>13469000</v>
      </c>
      <c r="J289" s="15"/>
    </row>
    <row r="290" spans="1:10" ht="15" customHeight="1" x14ac:dyDescent="0.25">
      <c r="A290" s="14">
        <v>42374</v>
      </c>
      <c r="B290" s="27">
        <f>_xlfn.ISOWEEKNUM(Tableau1[[#This Row],[DATE]])</f>
        <v>1</v>
      </c>
      <c r="C290" s="3" t="s">
        <v>16</v>
      </c>
      <c r="D290" s="2"/>
      <c r="E290" s="6">
        <v>0</v>
      </c>
      <c r="F290" s="6">
        <v>0</v>
      </c>
      <c r="G290" s="32">
        <f>Tableau1[[#This Row],[MONTANT]]-Tableau1[[#This Row],[ENCAISSEMENTS]]</f>
        <v>0</v>
      </c>
      <c r="H290" s="2"/>
      <c r="I290" s="9">
        <f>SUMIF(C$2:C290,C290,E$2:E290)-SUMIF(C$2:C290,C290,F$2:F290)</f>
        <v>0</v>
      </c>
      <c r="J290" s="15"/>
    </row>
    <row r="291" spans="1:10" ht="15" customHeight="1" x14ac:dyDescent="0.25">
      <c r="A291" s="14">
        <v>42374</v>
      </c>
      <c r="B291" s="27">
        <f>_xlfn.ISOWEEKNUM(Tableau1[[#This Row],[DATE]])</f>
        <v>1</v>
      </c>
      <c r="C291" s="3" t="s">
        <v>17</v>
      </c>
      <c r="D291" s="2" t="s">
        <v>467</v>
      </c>
      <c r="E291" s="6">
        <v>2010500</v>
      </c>
      <c r="F291" s="6">
        <v>3245000</v>
      </c>
      <c r="G291" s="32">
        <f>Tableau1[[#This Row],[MONTANT]]-Tableau1[[#This Row],[ENCAISSEMENTS]]</f>
        <v>-1234500</v>
      </c>
      <c r="H291" s="2" t="s">
        <v>466</v>
      </c>
      <c r="I291" s="9">
        <f>SUMIF(C$2:C291,C291,E$2:E291)-SUMIF(C$2:C291,C291,F$2:F291)</f>
        <v>-2818000</v>
      </c>
      <c r="J291" s="15"/>
    </row>
    <row r="292" spans="1:10" ht="15" customHeight="1" x14ac:dyDescent="0.25">
      <c r="A292" s="14">
        <v>42374</v>
      </c>
      <c r="B292" s="27">
        <f>_xlfn.ISOWEEKNUM(Tableau1[[#This Row],[DATE]])</f>
        <v>1</v>
      </c>
      <c r="C292" s="3" t="s">
        <v>18</v>
      </c>
      <c r="D292" s="2" t="s">
        <v>492</v>
      </c>
      <c r="E292" s="6">
        <v>0</v>
      </c>
      <c r="F292" s="6">
        <v>0</v>
      </c>
      <c r="G292" s="32">
        <f>Tableau1[[#This Row],[MONTANT]]-Tableau1[[#This Row],[ENCAISSEMENTS]]</f>
        <v>0</v>
      </c>
      <c r="H292" s="2"/>
      <c r="I292" s="9">
        <f>SUMIF(C$2:C292,C292,E$2:E292)-SUMIF(C$2:C292,C292,F$2:F292)</f>
        <v>2086500</v>
      </c>
      <c r="J292" s="15"/>
    </row>
    <row r="293" spans="1:10" ht="15" customHeight="1" x14ac:dyDescent="0.25">
      <c r="A293" s="14">
        <v>42374</v>
      </c>
      <c r="B293" s="27">
        <f>_xlfn.ISOWEEKNUM(Tableau1[[#This Row],[DATE]])</f>
        <v>1</v>
      </c>
      <c r="C293" s="3" t="s">
        <v>19</v>
      </c>
      <c r="D293" s="2"/>
      <c r="E293" s="6">
        <v>0</v>
      </c>
      <c r="F293" s="6">
        <v>0</v>
      </c>
      <c r="G293" s="32">
        <f>Tableau1[[#This Row],[MONTANT]]-Tableau1[[#This Row],[ENCAISSEMENTS]]</f>
        <v>0</v>
      </c>
      <c r="H293" s="2"/>
      <c r="I293" s="9">
        <f>SUMIF(C$2:C293,C293,E$2:E293)-SUMIF(C$2:C293,C293,F$2:F293)</f>
        <v>0</v>
      </c>
      <c r="J293" s="15"/>
    </row>
    <row r="294" spans="1:10" ht="15" customHeight="1" x14ac:dyDescent="0.25">
      <c r="A294" s="14">
        <v>42374</v>
      </c>
      <c r="B294" s="27">
        <f>_xlfn.ISOWEEKNUM(Tableau1[[#This Row],[DATE]])</f>
        <v>1</v>
      </c>
      <c r="C294" s="3" t="s">
        <v>20</v>
      </c>
      <c r="D294" s="2"/>
      <c r="E294" s="6">
        <v>6282000</v>
      </c>
      <c r="F294" s="6">
        <v>0</v>
      </c>
      <c r="G294" s="32">
        <f>Tableau1[[#This Row],[MONTANT]]-Tableau1[[#This Row],[ENCAISSEMENTS]]</f>
        <v>6282000</v>
      </c>
      <c r="H294" s="2"/>
      <c r="I294" s="9">
        <f>SUMIF(C$2:C294,C294,E$2:E294)-SUMIF(C$2:C294,C294,F$2:F294)</f>
        <v>6282000</v>
      </c>
      <c r="J294" s="15"/>
    </row>
    <row r="295" spans="1:10" ht="15" customHeight="1" x14ac:dyDescent="0.25">
      <c r="A295" s="14">
        <v>42374</v>
      </c>
      <c r="B295" s="27">
        <f>_xlfn.ISOWEEKNUM(Tableau1[[#This Row],[DATE]])</f>
        <v>1</v>
      </c>
      <c r="C295" s="3" t="s">
        <v>21</v>
      </c>
      <c r="D295" s="2"/>
      <c r="E295" s="6">
        <v>1739500</v>
      </c>
      <c r="F295" s="6">
        <v>3000000</v>
      </c>
      <c r="G295" s="32">
        <f>Tableau1[[#This Row],[MONTANT]]-Tableau1[[#This Row],[ENCAISSEMENTS]]</f>
        <v>-1260500</v>
      </c>
      <c r="H295" s="2" t="s">
        <v>565</v>
      </c>
      <c r="I295" s="9">
        <f>SUMIF(C$2:C295,C295,E$2:E295)-SUMIF(C$2:C295,C295,F$2:F295)</f>
        <v>-487500</v>
      </c>
      <c r="J295" s="15"/>
    </row>
    <row r="296" spans="1:10" ht="15" customHeight="1" x14ac:dyDescent="0.25">
      <c r="A296" s="14">
        <v>42374</v>
      </c>
      <c r="B296" s="27">
        <f>_xlfn.ISOWEEKNUM(Tableau1[[#This Row],[DATE]])</f>
        <v>1</v>
      </c>
      <c r="C296" s="3" t="s">
        <v>22</v>
      </c>
      <c r="D296" s="2"/>
      <c r="E296" s="6">
        <v>0</v>
      </c>
      <c r="F296" s="6">
        <v>0</v>
      </c>
      <c r="G296" s="32">
        <f>Tableau1[[#This Row],[MONTANT]]-Tableau1[[#This Row],[ENCAISSEMENTS]]</f>
        <v>0</v>
      </c>
      <c r="H296" s="2"/>
      <c r="I296" s="9">
        <f>SUMIF(C$2:C296,C296,E$2:E296)-SUMIF(C$2:C296,C296,F$2:F296)</f>
        <v>266000</v>
      </c>
      <c r="J296" s="15"/>
    </row>
    <row r="297" spans="1:10" ht="15" customHeight="1" x14ac:dyDescent="0.25">
      <c r="A297" s="14">
        <v>42374</v>
      </c>
      <c r="B297" s="27">
        <f>_xlfn.ISOWEEKNUM(Tableau1[[#This Row],[DATE]])</f>
        <v>1</v>
      </c>
      <c r="C297" s="3" t="s">
        <v>23</v>
      </c>
      <c r="D297" s="2" t="s">
        <v>595</v>
      </c>
      <c r="E297" s="6">
        <v>154500</v>
      </c>
      <c r="F297" s="6">
        <v>0</v>
      </c>
      <c r="G297" s="32">
        <f>Tableau1[[#This Row],[MONTANT]]-Tableau1[[#This Row],[ENCAISSEMENTS]]</f>
        <v>154500</v>
      </c>
      <c r="H297" s="2"/>
      <c r="I297" s="9">
        <f>SUMIF(C$2:C297,C297,E$2:E297)-SUMIF(C$2:C297,C297,F$2:F297)</f>
        <v>-2215500</v>
      </c>
      <c r="J297" s="15"/>
    </row>
    <row r="298" spans="1:10" ht="15" customHeight="1" x14ac:dyDescent="0.25">
      <c r="A298" s="14">
        <v>42374</v>
      </c>
      <c r="B298" s="27">
        <f>_xlfn.ISOWEEKNUM(Tableau1[[#This Row],[DATE]])</f>
        <v>1</v>
      </c>
      <c r="C298" s="3" t="s">
        <v>24</v>
      </c>
      <c r="D298" s="2" t="s">
        <v>616</v>
      </c>
      <c r="E298" s="6">
        <v>77500</v>
      </c>
      <c r="F298" s="6">
        <v>3220000</v>
      </c>
      <c r="G298" s="32">
        <f>Tableau1[[#This Row],[MONTANT]]-Tableau1[[#This Row],[ENCAISSEMENTS]]</f>
        <v>-3142500</v>
      </c>
      <c r="H298" s="2" t="s">
        <v>615</v>
      </c>
      <c r="I298" s="9">
        <f>SUMIF(C$2:C298,C298,E$2:E298)-SUMIF(C$2:C298,C298,F$2:F298)</f>
        <v>-1635000</v>
      </c>
      <c r="J298" s="15"/>
    </row>
    <row r="299" spans="1:10" ht="15" customHeight="1" x14ac:dyDescent="0.25">
      <c r="A299" s="14">
        <v>42374</v>
      </c>
      <c r="B299" s="27">
        <f>_xlfn.ISOWEEKNUM(Tableau1[[#This Row],[DATE]])</f>
        <v>1</v>
      </c>
      <c r="C299" s="3" t="s">
        <v>25</v>
      </c>
      <c r="D299" s="2" t="s">
        <v>630</v>
      </c>
      <c r="E299" s="6">
        <v>967000</v>
      </c>
      <c r="F299" s="6">
        <v>3268500</v>
      </c>
      <c r="G299" s="32">
        <f>Tableau1[[#This Row],[MONTANT]]-Tableau1[[#This Row],[ENCAISSEMENTS]]</f>
        <v>-2301500</v>
      </c>
      <c r="H299" s="2" t="s">
        <v>438</v>
      </c>
      <c r="I299" s="9">
        <f>SUMIF(C$2:C299,C299,E$2:E299)-SUMIF(C$2:C299,C299,F$2:F299)</f>
        <v>-566000</v>
      </c>
      <c r="J299" s="15"/>
    </row>
    <row r="300" spans="1:10" ht="15" customHeight="1" x14ac:dyDescent="0.25">
      <c r="A300" s="14">
        <v>42374</v>
      </c>
      <c r="B300" s="27">
        <f>_xlfn.ISOWEEKNUM(Tableau1[[#This Row],[DATE]])</f>
        <v>1</v>
      </c>
      <c r="C300" s="3" t="s">
        <v>26</v>
      </c>
      <c r="D300" s="2"/>
      <c r="E300" s="6">
        <v>0</v>
      </c>
      <c r="F300" s="6">
        <v>0</v>
      </c>
      <c r="G300" s="32">
        <f>Tableau1[[#This Row],[MONTANT]]-Tableau1[[#This Row],[ENCAISSEMENTS]]</f>
        <v>0</v>
      </c>
      <c r="H300" s="2"/>
      <c r="I300" s="9">
        <f>SUMIF(C$2:C300,C300,E$2:E300)-SUMIF(C$2:C300,C300,F$2:F300)</f>
        <v>580000</v>
      </c>
      <c r="J300" s="15"/>
    </row>
    <row r="301" spans="1:10" ht="15" customHeight="1" x14ac:dyDescent="0.25">
      <c r="A301" s="14">
        <v>42374</v>
      </c>
      <c r="B301" s="27">
        <f>_xlfn.ISOWEEKNUM(Tableau1[[#This Row],[DATE]])</f>
        <v>1</v>
      </c>
      <c r="C301" s="3" t="s">
        <v>27</v>
      </c>
      <c r="D301" s="2" t="s">
        <v>674</v>
      </c>
      <c r="E301" s="6">
        <v>421000</v>
      </c>
      <c r="F301" s="6">
        <v>2000000</v>
      </c>
      <c r="G301" s="32">
        <f>Tableau1[[#This Row],[MONTANT]]-Tableau1[[#This Row],[ENCAISSEMENTS]]</f>
        <v>-1579000</v>
      </c>
      <c r="H301" s="2" t="s">
        <v>676</v>
      </c>
      <c r="I301" s="9">
        <f>SUMIF(C$2:C301,C301,E$2:E301)-SUMIF(C$2:C301,C301,F$2:F301)</f>
        <v>-114500</v>
      </c>
      <c r="J301" s="15"/>
    </row>
    <row r="302" spans="1:10" ht="15" customHeight="1" x14ac:dyDescent="0.25">
      <c r="A302" s="14">
        <v>42374</v>
      </c>
      <c r="B302" s="27">
        <f>_xlfn.ISOWEEKNUM(Tableau1[[#This Row],[DATE]])</f>
        <v>1</v>
      </c>
      <c r="C302" s="3" t="s">
        <v>28</v>
      </c>
      <c r="D302" s="2"/>
      <c r="E302" s="6">
        <v>0</v>
      </c>
      <c r="F302" s="6">
        <v>0</v>
      </c>
      <c r="G302" s="32">
        <f>Tableau1[[#This Row],[MONTANT]]-Tableau1[[#This Row],[ENCAISSEMENTS]]</f>
        <v>0</v>
      </c>
      <c r="H302" s="2"/>
      <c r="I302" s="9">
        <f>SUMIF(C$2:C302,C302,E$2:E302)-SUMIF(C$2:C302,C302,F$2:F302)</f>
        <v>0</v>
      </c>
      <c r="J302" s="15"/>
    </row>
    <row r="303" spans="1:10" ht="15" customHeight="1" x14ac:dyDescent="0.25">
      <c r="A303" s="14">
        <v>42374</v>
      </c>
      <c r="B303" s="27">
        <f>_xlfn.ISOWEEKNUM(Tableau1[[#This Row],[DATE]])</f>
        <v>1</v>
      </c>
      <c r="C303" s="3" t="s">
        <v>29</v>
      </c>
      <c r="D303" s="2" t="s">
        <v>692</v>
      </c>
      <c r="E303" s="6">
        <v>3457000</v>
      </c>
      <c r="F303" s="6">
        <v>6895000</v>
      </c>
      <c r="G303" s="32">
        <f>Tableau1[[#This Row],[MONTANT]]-Tableau1[[#This Row],[ENCAISSEMENTS]]</f>
        <v>-3438000</v>
      </c>
      <c r="H303" s="2" t="s">
        <v>715</v>
      </c>
      <c r="I303" s="9">
        <f>SUMIF(C$2:C303,C303,E$2:E303)-SUMIF(C$2:C303,C303,F$2:F303)</f>
        <v>-2111500</v>
      </c>
      <c r="J303" s="15"/>
    </row>
    <row r="304" spans="1:10" ht="15" customHeight="1" x14ac:dyDescent="0.25">
      <c r="A304" s="14">
        <v>42374</v>
      </c>
      <c r="B304" s="27">
        <f>_xlfn.ISOWEEKNUM(Tableau1[[#This Row],[DATE]])</f>
        <v>1</v>
      </c>
      <c r="C304" s="3" t="s">
        <v>30</v>
      </c>
      <c r="D304" s="2"/>
      <c r="E304" s="6">
        <v>0</v>
      </c>
      <c r="F304" s="6">
        <v>0</v>
      </c>
      <c r="G304" s="32">
        <f>Tableau1[[#This Row],[MONTANT]]-Tableau1[[#This Row],[ENCAISSEMENTS]]</f>
        <v>0</v>
      </c>
      <c r="H304" s="2"/>
      <c r="I304" s="9">
        <f>SUMIF(C$2:C304,C304,E$2:E304)-SUMIF(C$2:C304,C304,F$2:F304)</f>
        <v>0</v>
      </c>
      <c r="J304" s="15"/>
    </row>
    <row r="305" spans="1:10" ht="15" customHeight="1" x14ac:dyDescent="0.25">
      <c r="A305" s="14">
        <v>42374</v>
      </c>
      <c r="B305" s="27">
        <f>_xlfn.ISOWEEKNUM(Tableau1[[#This Row],[DATE]])</f>
        <v>1</v>
      </c>
      <c r="C305" s="3" t="s">
        <v>31</v>
      </c>
      <c r="D305" s="2" t="s">
        <v>737</v>
      </c>
      <c r="E305" s="6">
        <v>1778500</v>
      </c>
      <c r="F305" s="6">
        <v>0</v>
      </c>
      <c r="G305" s="32">
        <f>Tableau1[[#This Row],[MONTANT]]-Tableau1[[#This Row],[ENCAISSEMENTS]]</f>
        <v>1778500</v>
      </c>
      <c r="H305" s="2"/>
      <c r="I305" s="9">
        <f>SUMIF(C$2:C305,C305,E$2:E305)-SUMIF(C$2:C305,C305,F$2:F305)</f>
        <v>-1429500</v>
      </c>
      <c r="J305" s="15"/>
    </row>
    <row r="306" spans="1:10" ht="15" customHeight="1" x14ac:dyDescent="0.25">
      <c r="A306" s="14">
        <v>42374</v>
      </c>
      <c r="B306" s="27">
        <f>_xlfn.ISOWEEKNUM(Tableau1[[#This Row],[DATE]])</f>
        <v>1</v>
      </c>
      <c r="C306" s="3" t="s">
        <v>32</v>
      </c>
      <c r="D306" s="2"/>
      <c r="E306" s="6">
        <v>0</v>
      </c>
      <c r="F306" s="6">
        <v>0</v>
      </c>
      <c r="G306" s="32">
        <f>Tableau1[[#This Row],[MONTANT]]-Tableau1[[#This Row],[ENCAISSEMENTS]]</f>
        <v>0</v>
      </c>
      <c r="H306" s="2"/>
      <c r="I306" s="9">
        <f>SUMIF(C$2:C306,C306,E$2:E306)-SUMIF(C$2:C306,C306,F$2:F306)</f>
        <v>1507000</v>
      </c>
      <c r="J306" s="15"/>
    </row>
    <row r="307" spans="1:10" ht="15" customHeight="1" x14ac:dyDescent="0.25">
      <c r="A307" s="14">
        <v>42374</v>
      </c>
      <c r="B307" s="27">
        <f>_xlfn.ISOWEEKNUM(Tableau1[[#This Row],[DATE]])</f>
        <v>1</v>
      </c>
      <c r="C307" s="3" t="s">
        <v>33</v>
      </c>
      <c r="D307" s="2"/>
      <c r="E307" s="6">
        <v>0</v>
      </c>
      <c r="F307" s="6">
        <v>0</v>
      </c>
      <c r="G307" s="32">
        <f>Tableau1[[#This Row],[MONTANT]]-Tableau1[[#This Row],[ENCAISSEMENTS]]</f>
        <v>0</v>
      </c>
      <c r="H307" s="2"/>
      <c r="I307" s="9">
        <f>SUMIF(C$2:C307,C307,E$2:E307)-SUMIF(C$2:C307,C307,F$2:F307)</f>
        <v>0</v>
      </c>
      <c r="J307" s="15"/>
    </row>
    <row r="308" spans="1:10" ht="15" customHeight="1" x14ac:dyDescent="0.25">
      <c r="A308" s="14">
        <v>42374</v>
      </c>
      <c r="B308" s="27">
        <f>_xlfn.ISOWEEKNUM(Tableau1[[#This Row],[DATE]])</f>
        <v>1</v>
      </c>
      <c r="C308" s="3" t="s">
        <v>34</v>
      </c>
      <c r="D308" s="2" t="s">
        <v>751</v>
      </c>
      <c r="E308" s="6">
        <v>464500</v>
      </c>
      <c r="F308" s="6">
        <v>3499500</v>
      </c>
      <c r="G308" s="32">
        <f>Tableau1[[#This Row],[MONTANT]]-Tableau1[[#This Row],[ENCAISSEMENTS]]</f>
        <v>-3035000</v>
      </c>
      <c r="H308" s="2" t="s">
        <v>759</v>
      </c>
      <c r="I308" s="9">
        <f>SUMIF(C$2:C308,C308,E$2:E308)-SUMIF(C$2:C308,C308,F$2:F308)</f>
        <v>-1917500</v>
      </c>
      <c r="J308" s="15"/>
    </row>
    <row r="309" spans="1:10" ht="15" customHeight="1" x14ac:dyDescent="0.25">
      <c r="A309" s="14">
        <v>42374</v>
      </c>
      <c r="B309" s="27">
        <f>_xlfn.ISOWEEKNUM(Tableau1[[#This Row],[DATE]])</f>
        <v>1</v>
      </c>
      <c r="C309" s="3" t="s">
        <v>35</v>
      </c>
      <c r="D309" s="2" t="s">
        <v>781</v>
      </c>
      <c r="E309" s="6">
        <v>2194500</v>
      </c>
      <c r="F309" s="6">
        <v>0</v>
      </c>
      <c r="G309" s="32">
        <f>Tableau1[[#This Row],[MONTANT]]-Tableau1[[#This Row],[ENCAISSEMENTS]]</f>
        <v>2194500</v>
      </c>
      <c r="H309" s="2"/>
      <c r="I309" s="9">
        <f>SUMIF(C$2:C309,C309,E$2:E309)-SUMIF(C$2:C309,C309,F$2:F309)</f>
        <v>7486000</v>
      </c>
      <c r="J309" s="15"/>
    </row>
    <row r="310" spans="1:10" ht="15" customHeight="1" x14ac:dyDescent="0.25">
      <c r="A310" s="14">
        <v>42374</v>
      </c>
      <c r="B310" s="27">
        <f>_xlfn.ISOWEEKNUM(Tableau1[[#This Row],[DATE]])</f>
        <v>1</v>
      </c>
      <c r="C310" s="3" t="s">
        <v>1229</v>
      </c>
      <c r="D310" s="2"/>
      <c r="E310" s="6">
        <v>0</v>
      </c>
      <c r="F310" s="6">
        <v>0</v>
      </c>
      <c r="G310" s="32">
        <f>Tableau1[[#This Row],[MONTANT]]-Tableau1[[#This Row],[ENCAISSEMENTS]]</f>
        <v>0</v>
      </c>
      <c r="H310" s="2"/>
      <c r="I310" s="9">
        <f>SUMIF(C$2:C310,C310,E$2:E310)-SUMIF(C$2:C310,C310,F$2:F310)</f>
        <v>0</v>
      </c>
      <c r="J310" s="15"/>
    </row>
    <row r="311" spans="1:10" ht="15" customHeight="1" x14ac:dyDescent="0.25">
      <c r="A311" s="14">
        <v>42374</v>
      </c>
      <c r="B311" s="27">
        <f>_xlfn.ISOWEEKNUM(Tableau1[[#This Row],[DATE]])</f>
        <v>1</v>
      </c>
      <c r="C311" s="3" t="s">
        <v>36</v>
      </c>
      <c r="D311" s="2"/>
      <c r="E311" s="6">
        <v>0</v>
      </c>
      <c r="F311" s="6">
        <v>0</v>
      </c>
      <c r="G311" s="32">
        <f>Tableau1[[#This Row],[MONTANT]]-Tableau1[[#This Row],[ENCAISSEMENTS]]</f>
        <v>0</v>
      </c>
      <c r="H311" s="2"/>
      <c r="I311" s="9">
        <f>SUMIF(C$2:C311,C311,E$2:E311)-SUMIF(C$2:C311,C311,F$2:F311)</f>
        <v>-2808000</v>
      </c>
      <c r="J311" s="15"/>
    </row>
    <row r="312" spans="1:10" ht="15" customHeight="1" x14ac:dyDescent="0.25">
      <c r="A312" s="14">
        <v>42374</v>
      </c>
      <c r="B312" s="27">
        <f>_xlfn.ISOWEEKNUM(Tableau1[[#This Row],[DATE]])</f>
        <v>1</v>
      </c>
      <c r="C312" s="3" t="s">
        <v>37</v>
      </c>
      <c r="D312" s="2"/>
      <c r="E312" s="6">
        <v>0</v>
      </c>
      <c r="F312" s="6">
        <v>1510000</v>
      </c>
      <c r="G312" s="32">
        <f>Tableau1[[#This Row],[MONTANT]]-Tableau1[[#This Row],[ENCAISSEMENTS]]</f>
        <v>-1510000</v>
      </c>
      <c r="H312" s="2" t="s">
        <v>857</v>
      </c>
      <c r="I312" s="9">
        <f>SUMIF(C$2:C312,C312,E$2:E312)-SUMIF(C$2:C312,C312,F$2:F312)</f>
        <v>-737000</v>
      </c>
      <c r="J312" s="15"/>
    </row>
    <row r="313" spans="1:10" ht="15" customHeight="1" x14ac:dyDescent="0.25">
      <c r="A313" s="14">
        <v>42374</v>
      </c>
      <c r="B313" s="27">
        <f>_xlfn.ISOWEEKNUM(Tableau1[[#This Row],[DATE]])</f>
        <v>1</v>
      </c>
      <c r="C313" s="3" t="s">
        <v>38</v>
      </c>
      <c r="D313" s="2" t="s">
        <v>867</v>
      </c>
      <c r="E313" s="6">
        <v>1150500</v>
      </c>
      <c r="F313" s="6">
        <v>0</v>
      </c>
      <c r="G313" s="32">
        <f>Tableau1[[#This Row],[MONTANT]]-Tableau1[[#This Row],[ENCAISSEMENTS]]</f>
        <v>1150500</v>
      </c>
      <c r="H313" s="2"/>
      <c r="I313" s="9">
        <f>SUMIF(C$2:C313,C313,E$2:E313)-SUMIF(C$2:C313,C313,F$2:F313)</f>
        <v>955500</v>
      </c>
      <c r="J313" s="15"/>
    </row>
    <row r="314" spans="1:10" ht="15" customHeight="1" x14ac:dyDescent="0.25">
      <c r="A314" s="14">
        <v>42374</v>
      </c>
      <c r="B314" s="27">
        <f>_xlfn.ISOWEEKNUM(Tableau1[[#This Row],[DATE]])</f>
        <v>1</v>
      </c>
      <c r="C314" s="3" t="s">
        <v>39</v>
      </c>
      <c r="D314" s="2"/>
      <c r="E314" s="6">
        <v>0</v>
      </c>
      <c r="F314" s="6">
        <v>1600000</v>
      </c>
      <c r="G314" s="32">
        <f>Tableau1[[#This Row],[MONTANT]]-Tableau1[[#This Row],[ENCAISSEMENTS]]</f>
        <v>-1600000</v>
      </c>
      <c r="H314" s="2" t="s">
        <v>529</v>
      </c>
      <c r="I314" s="9">
        <f>SUMIF(C$2:C314,C314,E$2:E314)-SUMIF(C$2:C314,C314,F$2:F314)</f>
        <v>-1600000</v>
      </c>
      <c r="J314" s="15"/>
    </row>
    <row r="315" spans="1:10" ht="15" customHeight="1" x14ac:dyDescent="0.25">
      <c r="A315" s="14">
        <v>42374</v>
      </c>
      <c r="B315" s="27">
        <f>_xlfn.ISOWEEKNUM(Tableau1[[#This Row],[DATE]])</f>
        <v>1</v>
      </c>
      <c r="C315" s="3" t="s">
        <v>40</v>
      </c>
      <c r="D315" s="2" t="s">
        <v>901</v>
      </c>
      <c r="E315" s="6">
        <v>387500</v>
      </c>
      <c r="F315" s="6">
        <v>1500000</v>
      </c>
      <c r="G315" s="32">
        <f>Tableau1[[#This Row],[MONTANT]]-Tableau1[[#This Row],[ENCAISSEMENTS]]</f>
        <v>-1112500</v>
      </c>
      <c r="H315" s="2" t="s">
        <v>903</v>
      </c>
      <c r="I315" s="9">
        <f>SUMIF(C$2:C315,C315,E$2:E315)-SUMIF(C$2:C315,C315,F$2:F315)</f>
        <v>-1190500</v>
      </c>
      <c r="J315" s="15"/>
    </row>
    <row r="316" spans="1:10" ht="15" customHeight="1" x14ac:dyDescent="0.25">
      <c r="A316" s="14">
        <v>42374</v>
      </c>
      <c r="B316" s="27">
        <f>_xlfn.ISOWEEKNUM(Tableau1[[#This Row],[DATE]])</f>
        <v>1</v>
      </c>
      <c r="C316" s="3" t="s">
        <v>41</v>
      </c>
      <c r="D316" s="2" t="s">
        <v>924</v>
      </c>
      <c r="E316" s="6">
        <v>261000</v>
      </c>
      <c r="F316" s="6">
        <v>0</v>
      </c>
      <c r="G316" s="32">
        <f>Tableau1[[#This Row],[MONTANT]]-Tableau1[[#This Row],[ENCAISSEMENTS]]</f>
        <v>261000</v>
      </c>
      <c r="H316" s="2"/>
      <c r="I316" s="9">
        <f>SUMIF(C$2:C316,C316,E$2:E316)-SUMIF(C$2:C316,C316,F$2:F316)</f>
        <v>-3021000</v>
      </c>
      <c r="J316" s="15"/>
    </row>
    <row r="317" spans="1:10" ht="15" customHeight="1" x14ac:dyDescent="0.25">
      <c r="A317" s="14">
        <v>42374</v>
      </c>
      <c r="B317" s="27">
        <f>_xlfn.ISOWEEKNUM(Tableau1[[#This Row],[DATE]])</f>
        <v>1</v>
      </c>
      <c r="C317" s="3" t="s">
        <v>42</v>
      </c>
      <c r="D317" s="2"/>
      <c r="E317" s="6">
        <v>0</v>
      </c>
      <c r="F317" s="6">
        <v>0</v>
      </c>
      <c r="G317" s="32">
        <f>Tableau1[[#This Row],[MONTANT]]-Tableau1[[#This Row],[ENCAISSEMENTS]]</f>
        <v>0</v>
      </c>
      <c r="H317" s="2"/>
      <c r="I317" s="9">
        <f>SUMIF(C$2:C317,C317,E$2:E317)-SUMIF(C$2:C317,C317,F$2:F317)</f>
        <v>266000</v>
      </c>
      <c r="J317" s="15"/>
    </row>
    <row r="318" spans="1:10" ht="15" customHeight="1" x14ac:dyDescent="0.25">
      <c r="A318" s="14">
        <v>42374</v>
      </c>
      <c r="B318" s="27">
        <f>_xlfn.ISOWEEKNUM(Tableau1[[#This Row],[DATE]])</f>
        <v>1</v>
      </c>
      <c r="C318" s="3" t="s">
        <v>43</v>
      </c>
      <c r="D318" s="2" t="s">
        <v>201</v>
      </c>
      <c r="E318" s="6">
        <v>335000</v>
      </c>
      <c r="F318" s="6">
        <v>360000</v>
      </c>
      <c r="G318" s="32">
        <f>Tableau1[[#This Row],[MONTANT]]-Tableau1[[#This Row],[ENCAISSEMENTS]]</f>
        <v>-25000</v>
      </c>
      <c r="H318" s="2"/>
      <c r="I318" s="9">
        <f>SUMIF(C$2:C318,C318,E$2:E318)-SUMIF(C$2:C318,C318,F$2:F318)</f>
        <v>335000</v>
      </c>
      <c r="J318" s="15"/>
    </row>
    <row r="319" spans="1:10" ht="15" customHeight="1" x14ac:dyDescent="0.25">
      <c r="A319" s="14">
        <v>42374</v>
      </c>
      <c r="B319" s="27">
        <f>_xlfn.ISOWEEKNUM(Tableau1[[#This Row],[DATE]])</f>
        <v>1</v>
      </c>
      <c r="C319" s="3" t="s">
        <v>44</v>
      </c>
      <c r="D319" s="2" t="s">
        <v>952</v>
      </c>
      <c r="E319" s="6">
        <v>1237000</v>
      </c>
      <c r="F319" s="6">
        <v>0</v>
      </c>
      <c r="G319" s="32">
        <f>Tableau1[[#This Row],[MONTANT]]-Tableau1[[#This Row],[ENCAISSEMENTS]]</f>
        <v>1237000</v>
      </c>
      <c r="H319" s="2"/>
      <c r="I319" s="9">
        <f>SUMIF(C$2:C319,C319,E$2:E319)-SUMIF(C$2:C319,C319,F$2:F319)</f>
        <v>-2069000</v>
      </c>
      <c r="J319" s="15"/>
    </row>
    <row r="320" spans="1:10" ht="15" customHeight="1" x14ac:dyDescent="0.25">
      <c r="A320" s="14">
        <v>42374</v>
      </c>
      <c r="B320" s="27">
        <f>_xlfn.ISOWEEKNUM(Tableau1[[#This Row],[DATE]])</f>
        <v>1</v>
      </c>
      <c r="C320" s="3" t="s">
        <v>45</v>
      </c>
      <c r="D320" s="2" t="s">
        <v>244</v>
      </c>
      <c r="E320" s="6">
        <v>870000</v>
      </c>
      <c r="F320" s="6">
        <v>1440000</v>
      </c>
      <c r="G320" s="32">
        <f>Tableau1[[#This Row],[MONTANT]]-Tableau1[[#This Row],[ENCAISSEMENTS]]</f>
        <v>-570000</v>
      </c>
      <c r="H320" s="2" t="s">
        <v>255</v>
      </c>
      <c r="I320" s="9">
        <f>SUMIF(C$2:C320,C320,E$2:E320)-SUMIF(C$2:C320,C320,F$2:F320)</f>
        <v>870000</v>
      </c>
      <c r="J320" s="15"/>
    </row>
    <row r="321" spans="1:10" ht="15" customHeight="1" x14ac:dyDescent="0.25">
      <c r="A321" s="14">
        <v>42374</v>
      </c>
      <c r="B321" s="27">
        <f>_xlfn.ISOWEEKNUM(Tableau1[[#This Row],[DATE]])</f>
        <v>1</v>
      </c>
      <c r="C321" s="3" t="s">
        <v>46</v>
      </c>
      <c r="D321" s="2" t="s">
        <v>976</v>
      </c>
      <c r="E321" s="6">
        <v>106500</v>
      </c>
      <c r="F321" s="6">
        <v>0</v>
      </c>
      <c r="G321" s="32">
        <f>Tableau1[[#This Row],[MONTANT]]-Tableau1[[#This Row],[ENCAISSEMENTS]]</f>
        <v>106500</v>
      </c>
      <c r="H321" s="2"/>
      <c r="I321" s="9">
        <f>SUMIF(C$2:C321,C321,E$2:E321)-SUMIF(C$2:C321,C321,F$2:F321)</f>
        <v>-1422500</v>
      </c>
      <c r="J321" s="15"/>
    </row>
    <row r="322" spans="1:10" ht="15" customHeight="1" x14ac:dyDescent="0.25">
      <c r="A322" s="14">
        <v>42374</v>
      </c>
      <c r="B322" s="27">
        <f>_xlfn.ISOWEEKNUM(Tableau1[[#This Row],[DATE]])</f>
        <v>1</v>
      </c>
      <c r="C322" s="3" t="s">
        <v>47</v>
      </c>
      <c r="D322" s="2" t="s">
        <v>1001</v>
      </c>
      <c r="E322" s="6">
        <v>348000</v>
      </c>
      <c r="F322" s="6">
        <v>0</v>
      </c>
      <c r="G322" s="32">
        <f>Tableau1[[#This Row],[MONTANT]]-Tableau1[[#This Row],[ENCAISSEMENTS]]</f>
        <v>348000</v>
      </c>
      <c r="H322" s="2"/>
      <c r="I322" s="9">
        <f>SUMIF(C$2:C322,C322,E$2:E322)-SUMIF(C$2:C322,C322,F$2:F322)</f>
        <v>-2004500</v>
      </c>
      <c r="J322" s="15"/>
    </row>
    <row r="323" spans="1:10" ht="15" customHeight="1" x14ac:dyDescent="0.25">
      <c r="A323" s="14">
        <v>42374</v>
      </c>
      <c r="B323" s="27">
        <f>_xlfn.ISOWEEKNUM(Tableau1[[#This Row],[DATE]])</f>
        <v>1</v>
      </c>
      <c r="C323" s="3" t="s">
        <v>48</v>
      </c>
      <c r="D323" s="2" t="s">
        <v>1032</v>
      </c>
      <c r="E323" s="6">
        <v>1623500</v>
      </c>
      <c r="F323" s="6">
        <v>1532500</v>
      </c>
      <c r="G323" s="32">
        <f>Tableau1[[#This Row],[MONTANT]]-Tableau1[[#This Row],[ENCAISSEMENTS]]</f>
        <v>91000</v>
      </c>
      <c r="H323" s="2" t="s">
        <v>1035</v>
      </c>
      <c r="I323" s="9">
        <f>SUMIF(C$2:C323,C323,E$2:E323)-SUMIF(C$2:C323,C323,F$2:F323)</f>
        <v>-3586000</v>
      </c>
      <c r="J323" s="15"/>
    </row>
    <row r="324" spans="1:10" ht="15" customHeight="1" x14ac:dyDescent="0.25">
      <c r="A324" s="14">
        <v>42374</v>
      </c>
      <c r="B324" s="27">
        <f>_xlfn.ISOWEEKNUM(Tableau1[[#This Row],[DATE]])</f>
        <v>1</v>
      </c>
      <c r="C324" s="3" t="s">
        <v>49</v>
      </c>
      <c r="D324" s="2"/>
      <c r="E324" s="6">
        <v>0</v>
      </c>
      <c r="F324" s="6">
        <v>0</v>
      </c>
      <c r="G324" s="32">
        <f>Tableau1[[#This Row],[MONTANT]]-Tableau1[[#This Row],[ENCAISSEMENTS]]</f>
        <v>0</v>
      </c>
      <c r="H324" s="2"/>
      <c r="I324" s="9">
        <f>SUMIF(C$2:C324,C324,E$2:E324)-SUMIF(C$2:C324,C324,F$2:F324)</f>
        <v>-3000000</v>
      </c>
      <c r="J324" s="15"/>
    </row>
    <row r="325" spans="1:10" ht="15" customHeight="1" x14ac:dyDescent="0.25">
      <c r="A325" s="14">
        <v>42374</v>
      </c>
      <c r="B325" s="27">
        <f>_xlfn.ISOWEEKNUM(Tableau1[[#This Row],[DATE]])</f>
        <v>1</v>
      </c>
      <c r="C325" s="3" t="s">
        <v>50</v>
      </c>
      <c r="D325" s="2"/>
      <c r="E325" s="6">
        <v>0</v>
      </c>
      <c r="F325" s="6">
        <v>0</v>
      </c>
      <c r="G325" s="32">
        <f>Tableau1[[#This Row],[MONTANT]]-Tableau1[[#This Row],[ENCAISSEMENTS]]</f>
        <v>0</v>
      </c>
      <c r="H325" s="2"/>
      <c r="I325" s="9">
        <f>SUMIF(C$2:C325,C325,E$2:E325)-SUMIF(C$2:C325,C325,F$2:F325)</f>
        <v>0</v>
      </c>
      <c r="J325" s="15"/>
    </row>
    <row r="326" spans="1:10" ht="15" customHeight="1" x14ac:dyDescent="0.25">
      <c r="A326" s="14">
        <v>42374</v>
      </c>
      <c r="B326" s="27">
        <f>_xlfn.ISOWEEKNUM(Tableau1[[#This Row],[DATE]])</f>
        <v>1</v>
      </c>
      <c r="C326" s="3" t="s">
        <v>51</v>
      </c>
      <c r="D326" s="2"/>
      <c r="E326" s="6">
        <v>0</v>
      </c>
      <c r="F326" s="6">
        <v>0</v>
      </c>
      <c r="G326" s="32">
        <f>Tableau1[[#This Row],[MONTANT]]-Tableau1[[#This Row],[ENCAISSEMENTS]]</f>
        <v>0</v>
      </c>
      <c r="H326" s="2"/>
      <c r="I326" s="9">
        <f>SUMIF(C$2:C326,C326,E$2:E326)-SUMIF(C$2:C326,C326,F$2:F326)</f>
        <v>0</v>
      </c>
      <c r="J326" s="15"/>
    </row>
    <row r="327" spans="1:10" ht="15" customHeight="1" x14ac:dyDescent="0.25">
      <c r="A327" s="14">
        <v>42374</v>
      </c>
      <c r="B327" s="27">
        <f>_xlfn.ISOWEEKNUM(Tableau1[[#This Row],[DATE]])</f>
        <v>1</v>
      </c>
      <c r="C327" s="3" t="s">
        <v>52</v>
      </c>
      <c r="D327" s="2" t="s">
        <v>285</v>
      </c>
      <c r="E327" s="6">
        <v>0</v>
      </c>
      <c r="F327" s="6">
        <v>920000</v>
      </c>
      <c r="G327" s="32">
        <f>Tableau1[[#This Row],[MONTANT]]-Tableau1[[#This Row],[ENCAISSEMENTS]]</f>
        <v>-920000</v>
      </c>
      <c r="H327" s="2"/>
      <c r="I327" s="9">
        <f>SUMIF(C$2:C327,C327,E$2:E327)-SUMIF(C$2:C327,C327,F$2:F327)</f>
        <v>0</v>
      </c>
      <c r="J327" s="15"/>
    </row>
    <row r="328" spans="1:10" ht="15" customHeight="1" x14ac:dyDescent="0.25">
      <c r="A328" s="14">
        <v>42374</v>
      </c>
      <c r="B328" s="27">
        <f>_xlfn.ISOWEEKNUM(Tableau1[[#This Row],[DATE]])</f>
        <v>1</v>
      </c>
      <c r="C328" s="3" t="s">
        <v>53</v>
      </c>
      <c r="D328" s="2"/>
      <c r="E328" s="6">
        <v>0</v>
      </c>
      <c r="F328" s="6">
        <v>1500000</v>
      </c>
      <c r="G328" s="32">
        <f>Tableau1[[#This Row],[MONTANT]]-Tableau1[[#This Row],[ENCAISSEMENTS]]</f>
        <v>-1500000</v>
      </c>
      <c r="H328" s="2" t="s">
        <v>1098</v>
      </c>
      <c r="I328" s="9">
        <f>SUMIF(C$2:C328,C328,E$2:E328)-SUMIF(C$2:C328,C328,F$2:F328)</f>
        <v>-2146500</v>
      </c>
      <c r="J328" s="15"/>
    </row>
    <row r="329" spans="1:10" ht="15" customHeight="1" x14ac:dyDescent="0.25">
      <c r="A329" s="14">
        <v>42374</v>
      </c>
      <c r="B329" s="27">
        <f>_xlfn.ISOWEEKNUM(Tableau1[[#This Row],[DATE]])</f>
        <v>1</v>
      </c>
      <c r="C329" s="3" t="s">
        <v>54</v>
      </c>
      <c r="D329" s="2" t="s">
        <v>1120</v>
      </c>
      <c r="E329" s="6">
        <v>1933500</v>
      </c>
      <c r="F329" s="6">
        <v>0</v>
      </c>
      <c r="G329" s="32">
        <f>Tableau1[[#This Row],[MONTANT]]-Tableau1[[#This Row],[ENCAISSEMENTS]]</f>
        <v>1933500</v>
      </c>
      <c r="H329" s="2"/>
      <c r="I329" s="9">
        <f>SUMIF(C$2:C329,C329,E$2:E329)-SUMIF(C$2:C329,C329,F$2:F329)</f>
        <v>-63000</v>
      </c>
      <c r="J329" s="15"/>
    </row>
    <row r="330" spans="1:10" ht="15" customHeight="1" x14ac:dyDescent="0.25">
      <c r="A330" s="14">
        <v>42374</v>
      </c>
      <c r="B330" s="27">
        <f>_xlfn.ISOWEEKNUM(Tableau1[[#This Row],[DATE]])</f>
        <v>1</v>
      </c>
      <c r="C330" s="3" t="s">
        <v>55</v>
      </c>
      <c r="D330" s="2" t="s">
        <v>1142</v>
      </c>
      <c r="E330" s="6">
        <v>4522500</v>
      </c>
      <c r="F330" s="6">
        <v>2340000</v>
      </c>
      <c r="G330" s="32">
        <f>Tableau1[[#This Row],[MONTANT]]-Tableau1[[#This Row],[ENCAISSEMENTS]]</f>
        <v>2182500</v>
      </c>
      <c r="H330" s="2" t="s">
        <v>303</v>
      </c>
      <c r="I330" s="9">
        <f>SUMIF(C$2:C330,C330,E$2:E330)-SUMIF(C$2:C330,C330,F$2:F330)</f>
        <v>-10661500</v>
      </c>
      <c r="J330" s="15"/>
    </row>
    <row r="331" spans="1:10" ht="15" customHeight="1" x14ac:dyDescent="0.25">
      <c r="A331" s="14">
        <v>42374</v>
      </c>
      <c r="B331" s="27">
        <f>_xlfn.ISOWEEKNUM(Tableau1[[#This Row],[DATE]])</f>
        <v>1</v>
      </c>
      <c r="C331" s="3" t="s">
        <v>56</v>
      </c>
      <c r="D331" s="2" t="s">
        <v>1167</v>
      </c>
      <c r="E331" s="6">
        <v>106500</v>
      </c>
      <c r="F331" s="6">
        <v>0</v>
      </c>
      <c r="G331" s="32">
        <f>Tableau1[[#This Row],[MONTANT]]-Tableau1[[#This Row],[ENCAISSEMENTS]]</f>
        <v>106500</v>
      </c>
      <c r="H331" s="2"/>
      <c r="I331" s="9">
        <f>SUMIF(C$2:C331,C331,E$2:E331)-SUMIF(C$2:C331,C331,F$2:F331)</f>
        <v>-7221000</v>
      </c>
      <c r="J331" s="15"/>
    </row>
    <row r="332" spans="1:10" ht="15" customHeight="1" x14ac:dyDescent="0.25">
      <c r="A332" s="14">
        <v>42374</v>
      </c>
      <c r="B332" s="27">
        <f>_xlfn.ISOWEEKNUM(Tableau1[[#This Row],[DATE]])</f>
        <v>1</v>
      </c>
      <c r="C332" s="3" t="s">
        <v>57</v>
      </c>
      <c r="D332" s="2"/>
      <c r="E332" s="6">
        <v>0</v>
      </c>
      <c r="F332" s="6">
        <v>0</v>
      </c>
      <c r="G332" s="32">
        <f>Tableau1[[#This Row],[MONTANT]]-Tableau1[[#This Row],[ENCAISSEMENTS]]</f>
        <v>0</v>
      </c>
      <c r="H332" s="2"/>
      <c r="I332" s="9">
        <f>SUMIF(C$2:C332,C332,E$2:E332)-SUMIF(C$2:C332,C332,F$2:F332)</f>
        <v>-1466000</v>
      </c>
      <c r="J332" s="15"/>
    </row>
    <row r="333" spans="1:10" ht="15" customHeight="1" x14ac:dyDescent="0.25">
      <c r="A333" s="14">
        <v>42374</v>
      </c>
      <c r="B333" s="27">
        <f>_xlfn.ISOWEEKNUM(Tableau1[[#This Row],[DATE]])</f>
        <v>1</v>
      </c>
      <c r="C333" s="3" t="s">
        <v>1250</v>
      </c>
      <c r="D333" s="2"/>
      <c r="E333" s="6">
        <v>0</v>
      </c>
      <c r="F333" s="6">
        <v>0</v>
      </c>
      <c r="G333" s="32">
        <f>Tableau1[[#This Row],[MONTANT]]-Tableau1[[#This Row],[ENCAISSEMENTS]]</f>
        <v>0</v>
      </c>
      <c r="H333" s="2"/>
      <c r="I333" s="9">
        <f>SUMIF(C$2:C333,C333,E$2:E333)-SUMIF(C$2:C333,C333,F$2:F333)</f>
        <v>0</v>
      </c>
      <c r="J333" s="15"/>
    </row>
    <row r="334" spans="1:10" ht="15" customHeight="1" x14ac:dyDescent="0.25">
      <c r="A334" s="14">
        <v>42374</v>
      </c>
      <c r="B334" s="27">
        <f>_xlfn.ISOWEEKNUM(Tableau1[[#This Row],[DATE]])</f>
        <v>1</v>
      </c>
      <c r="C334" s="3" t="s">
        <v>1232</v>
      </c>
      <c r="D334" s="2"/>
      <c r="E334" s="6">
        <v>0</v>
      </c>
      <c r="F334" s="6">
        <v>0</v>
      </c>
      <c r="G334" s="32">
        <f>Tableau1[[#This Row],[MONTANT]]-Tableau1[[#This Row],[ENCAISSEMENTS]]</f>
        <v>0</v>
      </c>
      <c r="H334" s="2"/>
      <c r="I334" s="9">
        <f>SUMIF(C$2:C334,C334,E$2:E334)-SUMIF(C$2:C334,C334,F$2:F334)</f>
        <v>0</v>
      </c>
      <c r="J334" s="15"/>
    </row>
    <row r="335" spans="1:10" ht="15" customHeight="1" x14ac:dyDescent="0.25">
      <c r="A335" s="14">
        <v>42374</v>
      </c>
      <c r="B335" s="27">
        <f>_xlfn.ISOWEEKNUM(Tableau1[[#This Row],[DATE]])</f>
        <v>1</v>
      </c>
      <c r="C335" s="3" t="s">
        <v>1233</v>
      </c>
      <c r="D335" s="2"/>
      <c r="E335" s="6">
        <v>0</v>
      </c>
      <c r="F335" s="6">
        <v>0</v>
      </c>
      <c r="G335" s="32">
        <f>Tableau1[[#This Row],[MONTANT]]-Tableau1[[#This Row],[ENCAISSEMENTS]]</f>
        <v>0</v>
      </c>
      <c r="H335" s="2"/>
      <c r="I335" s="9">
        <f>SUMIF(C$2:C335,C335,E$2:E335)-SUMIF(C$2:C335,C335,F$2:F335)</f>
        <v>0</v>
      </c>
      <c r="J335" s="15"/>
    </row>
    <row r="336" spans="1:10" ht="15" customHeight="1" x14ac:dyDescent="0.25">
      <c r="A336" s="14">
        <v>42374</v>
      </c>
      <c r="B336" s="27">
        <f>_xlfn.ISOWEEKNUM(Tableau1[[#This Row],[DATE]])</f>
        <v>1</v>
      </c>
      <c r="C336" s="3" t="s">
        <v>1234</v>
      </c>
      <c r="D336" s="2" t="s">
        <v>1236</v>
      </c>
      <c r="E336" s="6">
        <v>811500</v>
      </c>
      <c r="F336" s="6">
        <v>0</v>
      </c>
      <c r="G336" s="32">
        <f>Tableau1[[#This Row],[MONTANT]]-Tableau1[[#This Row],[ENCAISSEMENTS]]</f>
        <v>811500</v>
      </c>
      <c r="H336" s="2"/>
      <c r="I336" s="9">
        <f>SUMIF(C$2:C336,C336,E$2:E336)-SUMIF(C$2:C336,C336,F$2:F336)</f>
        <v>811500</v>
      </c>
      <c r="J336" s="15"/>
    </row>
    <row r="337" spans="1:10" ht="15" customHeight="1" x14ac:dyDescent="0.25">
      <c r="A337" s="14">
        <v>42374</v>
      </c>
      <c r="B337" s="27">
        <f>_xlfn.ISOWEEKNUM(Tableau1[[#This Row],[DATE]])</f>
        <v>1</v>
      </c>
      <c r="C337" s="3" t="s">
        <v>1235</v>
      </c>
      <c r="D337" s="2"/>
      <c r="E337" s="6">
        <v>0</v>
      </c>
      <c r="F337" s="6">
        <v>0</v>
      </c>
      <c r="G337" s="32">
        <f>Tableau1[[#This Row],[MONTANT]]-Tableau1[[#This Row],[ENCAISSEMENTS]]</f>
        <v>0</v>
      </c>
      <c r="H337" s="2"/>
      <c r="I337" s="9">
        <f>SUMIF(C$2:C337,C337,E$2:E337)-SUMIF(C$2:C337,C337,F$2:F337)</f>
        <v>0</v>
      </c>
      <c r="J337" s="15"/>
    </row>
    <row r="338" spans="1:10" ht="15" customHeight="1" x14ac:dyDescent="0.25">
      <c r="A338" s="14">
        <v>42374</v>
      </c>
      <c r="B338" s="27">
        <f>_xlfn.ISOWEEKNUM(Tableau1[[#This Row],[DATE]])</f>
        <v>1</v>
      </c>
      <c r="C338" s="3" t="s">
        <v>58</v>
      </c>
      <c r="D338" s="2"/>
      <c r="E338" s="6">
        <v>0</v>
      </c>
      <c r="F338" s="6">
        <v>0</v>
      </c>
      <c r="G338" s="32">
        <f>Tableau1[[#This Row],[MONTANT]]-Tableau1[[#This Row],[ENCAISSEMENTS]]</f>
        <v>0</v>
      </c>
      <c r="H338" s="2"/>
      <c r="I338" s="9">
        <f>SUMIF(C$2:C338,C338,E$2:E338)-SUMIF(C$2:C338,C338,F$2:F338)</f>
        <v>0</v>
      </c>
      <c r="J338" s="15"/>
    </row>
    <row r="339" spans="1:10" ht="15" customHeight="1" x14ac:dyDescent="0.25">
      <c r="A339" s="14">
        <v>42374</v>
      </c>
      <c r="B339" s="27">
        <f>_xlfn.ISOWEEKNUM(Tableau1[[#This Row],[DATE]])</f>
        <v>1</v>
      </c>
      <c r="C339" s="3" t="s">
        <v>59</v>
      </c>
      <c r="D339" s="2" t="s">
        <v>1215</v>
      </c>
      <c r="E339" s="6">
        <v>541500</v>
      </c>
      <c r="F339" s="6">
        <v>0</v>
      </c>
      <c r="G339" s="32">
        <f>Tableau1[[#This Row],[MONTANT]]-Tableau1[[#This Row],[ENCAISSEMENTS]]</f>
        <v>541500</v>
      </c>
      <c r="H339" s="2"/>
      <c r="I339" s="9">
        <f>SUMIF(C$2:C339,C339,E$2:E339)-SUMIF(C$2:C339,C339,F$2:F339)</f>
        <v>-729500</v>
      </c>
      <c r="J339" s="15"/>
    </row>
    <row r="340" spans="1:10" ht="15" customHeight="1" x14ac:dyDescent="0.25">
      <c r="A340" s="14">
        <v>42374</v>
      </c>
      <c r="B340" s="27">
        <f>_xlfn.ISOWEEKNUM(Tableau1[[#This Row],[DATE]])</f>
        <v>1</v>
      </c>
      <c r="C340" s="3" t="s">
        <v>60</v>
      </c>
      <c r="D340" s="2" t="s">
        <v>805</v>
      </c>
      <c r="E340" s="6">
        <v>614000</v>
      </c>
      <c r="F340" s="6">
        <v>464000</v>
      </c>
      <c r="G340" s="32">
        <f>Tableau1[[#This Row],[MONTANT]]-Tableau1[[#This Row],[ENCAISSEMENTS]]</f>
        <v>150000</v>
      </c>
      <c r="H340" s="2" t="s">
        <v>590</v>
      </c>
      <c r="I340" s="9">
        <f>SUMIF(C$2:C340,C340,E$2:E340)-SUMIF(C$2:C340,C340,F$2:F340)</f>
        <v>614000</v>
      </c>
      <c r="J340" s="15"/>
    </row>
    <row r="341" spans="1:10" ht="15" customHeight="1" x14ac:dyDescent="0.25">
      <c r="A341" s="14">
        <v>42374</v>
      </c>
      <c r="B341" s="27">
        <f>_xlfn.ISOWEEKNUM(Tableau1[[#This Row],[DATE]])</f>
        <v>1</v>
      </c>
      <c r="C341" s="3" t="s">
        <v>61</v>
      </c>
      <c r="D341" s="2"/>
      <c r="E341" s="6">
        <v>0</v>
      </c>
      <c r="F341" s="6">
        <v>0</v>
      </c>
      <c r="G341" s="32">
        <f>Tableau1[[#This Row],[MONTANT]]-Tableau1[[#This Row],[ENCAISSEMENTS]]</f>
        <v>0</v>
      </c>
      <c r="H341" s="2"/>
      <c r="I341" s="9">
        <f>SUMIF(C$2:C341,C341,E$2:E341)-SUMIF(C$2:C341,C341,F$2:F341)</f>
        <v>1920000</v>
      </c>
      <c r="J341" s="15"/>
    </row>
    <row r="342" spans="1:10" ht="15" customHeight="1" x14ac:dyDescent="0.25">
      <c r="A342" s="14">
        <v>42375</v>
      </c>
      <c r="B342" s="27">
        <f>_xlfn.ISOWEEKNUM(Tableau1[[#This Row],[DATE]])</f>
        <v>1</v>
      </c>
      <c r="C342" s="3" t="s">
        <v>0</v>
      </c>
      <c r="D342" s="2"/>
      <c r="E342" s="6">
        <v>0</v>
      </c>
      <c r="F342" s="6">
        <v>1194500</v>
      </c>
      <c r="G342" s="32">
        <f>Tableau1[[#This Row],[MONTANT]]-Tableau1[[#This Row],[ENCAISSEMENTS]]</f>
        <v>-1194500</v>
      </c>
      <c r="H342" s="2"/>
      <c r="I342" s="9">
        <f>SUMIF(C$2:C342,C342,E$2:E342)-SUMIF(C$2:C342,C342,F$2:F342)</f>
        <v>-1194500</v>
      </c>
      <c r="J342" s="15"/>
    </row>
    <row r="343" spans="1:10" ht="15" customHeight="1" x14ac:dyDescent="0.25">
      <c r="A343" s="14">
        <v>42375</v>
      </c>
      <c r="B343" s="27">
        <f>_xlfn.ISOWEEKNUM(Tableau1[[#This Row],[DATE]])</f>
        <v>1</v>
      </c>
      <c r="C343" s="3" t="s">
        <v>1</v>
      </c>
      <c r="D343" s="2"/>
      <c r="E343" s="6">
        <v>0</v>
      </c>
      <c r="F343" s="6">
        <v>0</v>
      </c>
      <c r="G343" s="32">
        <f>Tableau1[[#This Row],[MONTANT]]-Tableau1[[#This Row],[ENCAISSEMENTS]]</f>
        <v>0</v>
      </c>
      <c r="H343" s="2"/>
      <c r="I343" s="9">
        <f>SUMIF(C$2:C343,C343,E$2:E343)-SUMIF(C$2:C343,C343,F$2:F343)</f>
        <v>0</v>
      </c>
      <c r="J343" s="15"/>
    </row>
    <row r="344" spans="1:10" ht="15" customHeight="1" x14ac:dyDescent="0.25">
      <c r="A344" s="14">
        <v>42375</v>
      </c>
      <c r="B344" s="27">
        <f>_xlfn.ISOWEEKNUM(Tableau1[[#This Row],[DATE]])</f>
        <v>1</v>
      </c>
      <c r="C344" s="3" t="s">
        <v>2</v>
      </c>
      <c r="D344" s="2"/>
      <c r="E344" s="6">
        <v>0</v>
      </c>
      <c r="F344" s="6">
        <v>0</v>
      </c>
      <c r="G344" s="32">
        <f>Tableau1[[#This Row],[MONTANT]]-Tableau1[[#This Row],[ENCAISSEMENTS]]</f>
        <v>0</v>
      </c>
      <c r="H344" s="2"/>
      <c r="I344" s="9">
        <f>SUMIF(C$2:C344,C344,E$2:E344)-SUMIF(C$2:C344,C344,F$2:F344)</f>
        <v>0</v>
      </c>
      <c r="J344" s="15"/>
    </row>
    <row r="345" spans="1:10" ht="15" customHeight="1" x14ac:dyDescent="0.25">
      <c r="A345" s="14">
        <v>42375</v>
      </c>
      <c r="B345" s="27">
        <f>_xlfn.ISOWEEKNUM(Tableau1[[#This Row],[DATE]])</f>
        <v>1</v>
      </c>
      <c r="C345" s="3" t="s">
        <v>3</v>
      </c>
      <c r="D345" s="2" t="s">
        <v>75</v>
      </c>
      <c r="E345" s="6">
        <v>1816000</v>
      </c>
      <c r="F345" s="6">
        <v>0</v>
      </c>
      <c r="G345" s="32">
        <f>Tableau1[[#This Row],[MONTANT]]-Tableau1[[#This Row],[ENCAISSEMENTS]]</f>
        <v>1816000</v>
      </c>
      <c r="H345" s="2"/>
      <c r="I345" s="9">
        <f>SUMIF(C$2:C345,C345,E$2:E345)-SUMIF(C$2:C345,C345,F$2:F345)</f>
        <v>1957000</v>
      </c>
      <c r="J345" s="15"/>
    </row>
    <row r="346" spans="1:10" ht="15" customHeight="1" x14ac:dyDescent="0.25">
      <c r="A346" s="14">
        <v>42375</v>
      </c>
      <c r="B346" s="27">
        <f>_xlfn.ISOWEEKNUM(Tableau1[[#This Row],[DATE]])</f>
        <v>1</v>
      </c>
      <c r="C346" s="3" t="s">
        <v>4</v>
      </c>
      <c r="D346" s="2" t="s">
        <v>100</v>
      </c>
      <c r="E346" s="6">
        <v>6310000</v>
      </c>
      <c r="F346" s="6">
        <v>5675000</v>
      </c>
      <c r="G346" s="32">
        <f>Tableau1[[#This Row],[MONTANT]]-Tableau1[[#This Row],[ENCAISSEMENTS]]</f>
        <v>635000</v>
      </c>
      <c r="H346" s="2"/>
      <c r="I346" s="9">
        <f>SUMIF(C$2:C346,C346,E$2:E346)-SUMIF(C$2:C346,C346,F$2:F346)</f>
        <v>6470000</v>
      </c>
      <c r="J346" s="15"/>
    </row>
    <row r="347" spans="1:10" ht="15" customHeight="1" x14ac:dyDescent="0.25">
      <c r="A347" s="14">
        <v>42375</v>
      </c>
      <c r="B347" s="27">
        <f>_xlfn.ISOWEEKNUM(Tableau1[[#This Row],[DATE]])</f>
        <v>1</v>
      </c>
      <c r="C347" s="3" t="s">
        <v>5</v>
      </c>
      <c r="D347" s="2" t="s">
        <v>138</v>
      </c>
      <c r="E347" s="6">
        <v>9775000</v>
      </c>
      <c r="F347" s="6">
        <v>7750000</v>
      </c>
      <c r="G347" s="32">
        <f>Tableau1[[#This Row],[MONTANT]]-Tableau1[[#This Row],[ENCAISSEMENTS]]</f>
        <v>2025000</v>
      </c>
      <c r="H347" s="2"/>
      <c r="I347" s="9">
        <f>SUMIF(C$2:C347,C347,E$2:E347)-SUMIF(C$2:C347,C347,F$2:F347)</f>
        <v>9775000</v>
      </c>
      <c r="J347" s="15"/>
    </row>
    <row r="348" spans="1:10" ht="15" customHeight="1" x14ac:dyDescent="0.25">
      <c r="A348" s="14">
        <v>42375</v>
      </c>
      <c r="B348" s="27">
        <f>_xlfn.ISOWEEKNUM(Tableau1[[#This Row],[DATE]])</f>
        <v>1</v>
      </c>
      <c r="C348" s="3" t="s">
        <v>6</v>
      </c>
      <c r="D348" s="2" t="s">
        <v>178</v>
      </c>
      <c r="E348" s="6">
        <v>3600000</v>
      </c>
      <c r="F348" s="6">
        <v>4830000</v>
      </c>
      <c r="G348" s="32">
        <f>Tableau1[[#This Row],[MONTANT]]-Tableau1[[#This Row],[ENCAISSEMENTS]]</f>
        <v>-1230000</v>
      </c>
      <c r="H348" s="2"/>
      <c r="I348" s="9">
        <f>SUMIF(C$2:C348,C348,E$2:E348)-SUMIF(C$2:C348,C348,F$2:F348)</f>
        <v>3600000</v>
      </c>
      <c r="J348" s="15"/>
    </row>
    <row r="349" spans="1:10" ht="15" customHeight="1" x14ac:dyDescent="0.25">
      <c r="A349" s="14">
        <v>42375</v>
      </c>
      <c r="B349" s="27">
        <f>_xlfn.ISOWEEKNUM(Tableau1[[#This Row],[DATE]])</f>
        <v>1</v>
      </c>
      <c r="C349" s="3" t="s">
        <v>7</v>
      </c>
      <c r="D349" s="2" t="s">
        <v>211</v>
      </c>
      <c r="E349" s="6">
        <v>31040000</v>
      </c>
      <c r="F349" s="6">
        <v>9375000</v>
      </c>
      <c r="G349" s="32">
        <f>Tableau1[[#This Row],[MONTANT]]-Tableau1[[#This Row],[ENCAISSEMENTS]]</f>
        <v>21665000</v>
      </c>
      <c r="H349" s="2"/>
      <c r="I349" s="9">
        <f>SUMIF(C$2:C349,C349,E$2:E349)-SUMIF(C$2:C349,C349,F$2:F349)</f>
        <v>32250000</v>
      </c>
      <c r="J349" s="15"/>
    </row>
    <row r="350" spans="1:10" ht="15" customHeight="1" x14ac:dyDescent="0.25">
      <c r="A350" s="14">
        <v>42375</v>
      </c>
      <c r="B350" s="27">
        <f>_xlfn.ISOWEEKNUM(Tableau1[[#This Row],[DATE]])</f>
        <v>1</v>
      </c>
      <c r="C350" s="3" t="s">
        <v>8</v>
      </c>
      <c r="D350" s="2" t="s">
        <v>315</v>
      </c>
      <c r="E350" s="6">
        <v>2750000</v>
      </c>
      <c r="F350" s="6">
        <v>1350000</v>
      </c>
      <c r="G350" s="32">
        <f>Tableau1[[#This Row],[MONTANT]]-Tableau1[[#This Row],[ENCAISSEMENTS]]</f>
        <v>1400000</v>
      </c>
      <c r="H350" s="2"/>
      <c r="I350" s="9">
        <f>SUMIF(C$2:C350,C350,E$2:E350)-SUMIF(C$2:C350,C350,F$2:F350)</f>
        <v>2750000</v>
      </c>
      <c r="J350" s="15"/>
    </row>
    <row r="351" spans="1:10" ht="15" customHeight="1" x14ac:dyDescent="0.25">
      <c r="A351" s="14">
        <v>42375</v>
      </c>
      <c r="B351" s="27">
        <f>_xlfn.ISOWEEKNUM(Tableau1[[#This Row],[DATE]])</f>
        <v>1</v>
      </c>
      <c r="C351" s="3" t="s">
        <v>9</v>
      </c>
      <c r="D351" s="2" t="s">
        <v>331</v>
      </c>
      <c r="E351" s="6">
        <v>5960000</v>
      </c>
      <c r="F351" s="6">
        <v>4120000</v>
      </c>
      <c r="G351" s="32">
        <f>Tableau1[[#This Row],[MONTANT]]-Tableau1[[#This Row],[ENCAISSEMENTS]]</f>
        <v>1840000</v>
      </c>
      <c r="H351" s="2"/>
      <c r="I351" s="9">
        <f>SUMIF(C$2:C351,C351,E$2:E351)-SUMIF(C$2:C351,C351,F$2:F351)</f>
        <v>5960000</v>
      </c>
      <c r="J351" s="15"/>
    </row>
    <row r="352" spans="1:10" ht="15" customHeight="1" x14ac:dyDescent="0.25">
      <c r="A352" s="14">
        <v>42375</v>
      </c>
      <c r="B352" s="27">
        <f>_xlfn.ISOWEEKNUM(Tableau1[[#This Row],[DATE]])</f>
        <v>1</v>
      </c>
      <c r="C352" s="3" t="s">
        <v>10</v>
      </c>
      <c r="D352" s="2" t="s">
        <v>355</v>
      </c>
      <c r="E352" s="6">
        <v>0</v>
      </c>
      <c r="F352" s="6">
        <v>4120000</v>
      </c>
      <c r="G352" s="32">
        <f>Tableau1[[#This Row],[MONTANT]]-Tableau1[[#This Row],[ENCAISSEMENTS]]</f>
        <v>-4120000</v>
      </c>
      <c r="H352" s="2"/>
      <c r="I352" s="9">
        <f>SUMIF(C$2:C352,C352,E$2:E352)-SUMIF(C$2:C352,C352,F$2:F352)</f>
        <v>0</v>
      </c>
      <c r="J352" s="15"/>
    </row>
    <row r="353" spans="1:10" ht="15" customHeight="1" x14ac:dyDescent="0.25">
      <c r="A353" s="14">
        <v>42375</v>
      </c>
      <c r="B353" s="27">
        <f>_xlfn.ISOWEEKNUM(Tableau1[[#This Row],[DATE]])</f>
        <v>1</v>
      </c>
      <c r="C353" s="3" t="s">
        <v>11</v>
      </c>
      <c r="D353" s="2" t="s">
        <v>375</v>
      </c>
      <c r="E353" s="6">
        <v>1560000</v>
      </c>
      <c r="F353" s="6">
        <v>3440000</v>
      </c>
      <c r="G353" s="32">
        <f>Tableau1[[#This Row],[MONTANT]]-Tableau1[[#This Row],[ENCAISSEMENTS]]</f>
        <v>-1880000</v>
      </c>
      <c r="H353" s="2"/>
      <c r="I353" s="9">
        <f>SUMIF(C$2:C353,C353,E$2:E353)-SUMIF(C$2:C353,C353,F$2:F353)</f>
        <v>1480000</v>
      </c>
      <c r="J353" s="15"/>
    </row>
    <row r="354" spans="1:10" ht="15" customHeight="1" x14ac:dyDescent="0.25">
      <c r="A354" s="14">
        <v>42375</v>
      </c>
      <c r="B354" s="27">
        <f>_xlfn.ISOWEEKNUM(Tableau1[[#This Row],[DATE]])</f>
        <v>1</v>
      </c>
      <c r="C354" s="3" t="s">
        <v>12</v>
      </c>
      <c r="D354" s="2" t="s">
        <v>388</v>
      </c>
      <c r="E354" s="6">
        <v>270500</v>
      </c>
      <c r="F354" s="6">
        <v>0</v>
      </c>
      <c r="G354" s="32">
        <f>Tableau1[[#This Row],[MONTANT]]-Tableau1[[#This Row],[ENCAISSEMENTS]]</f>
        <v>270500</v>
      </c>
      <c r="H354" s="2"/>
      <c r="I354" s="9">
        <f>SUMIF(C$2:C354,C354,E$2:E354)-SUMIF(C$2:C354,C354,F$2:F354)</f>
        <v>1147500</v>
      </c>
      <c r="J354" s="15"/>
    </row>
    <row r="355" spans="1:10" ht="15" customHeight="1" x14ac:dyDescent="0.25">
      <c r="A355" s="14">
        <v>42375</v>
      </c>
      <c r="B355" s="27">
        <f>_xlfn.ISOWEEKNUM(Tableau1[[#This Row],[DATE]])</f>
        <v>1</v>
      </c>
      <c r="C355" s="3" t="s">
        <v>13</v>
      </c>
      <c r="D355" s="2" t="s">
        <v>416</v>
      </c>
      <c r="E355" s="6">
        <v>1968000</v>
      </c>
      <c r="F355" s="6">
        <v>2500000</v>
      </c>
      <c r="G355" s="32">
        <f>Tableau1[[#This Row],[MONTANT]]-Tableau1[[#This Row],[ENCAISSEMENTS]]</f>
        <v>-532000</v>
      </c>
      <c r="H355" s="2"/>
      <c r="I355" s="9">
        <f>SUMIF(C$2:C355,C355,E$2:E355)-SUMIF(C$2:C355,C355,F$2:F355)</f>
        <v>1588000</v>
      </c>
      <c r="J355" s="15"/>
    </row>
    <row r="356" spans="1:10" ht="15" customHeight="1" x14ac:dyDescent="0.25">
      <c r="A356" s="14">
        <v>42375</v>
      </c>
      <c r="B356" s="27">
        <f>_xlfn.ISOWEEKNUM(Tableau1[[#This Row],[DATE]])</f>
        <v>1</v>
      </c>
      <c r="C356" s="3" t="s">
        <v>14</v>
      </c>
      <c r="D356" s="2"/>
      <c r="E356" s="6">
        <v>0</v>
      </c>
      <c r="F356" s="6">
        <v>0</v>
      </c>
      <c r="G356" s="32">
        <f>Tableau1[[#This Row],[MONTANT]]-Tableau1[[#This Row],[ENCAISSEMENTS]]</f>
        <v>0</v>
      </c>
      <c r="H356" s="2"/>
      <c r="I356" s="9">
        <f>SUMIF(C$2:C356,C356,E$2:E356)-SUMIF(C$2:C356,C356,F$2:F356)</f>
        <v>-870000</v>
      </c>
      <c r="J356" s="15"/>
    </row>
    <row r="357" spans="1:10" ht="15" customHeight="1" x14ac:dyDescent="0.25">
      <c r="A357" s="14">
        <v>42375</v>
      </c>
      <c r="B357" s="27">
        <f>_xlfn.ISOWEEKNUM(Tableau1[[#This Row],[DATE]])</f>
        <v>1</v>
      </c>
      <c r="C357" s="3" t="s">
        <v>15</v>
      </c>
      <c r="D357" s="2"/>
      <c r="E357" s="6">
        <v>0</v>
      </c>
      <c r="F357" s="6">
        <v>0</v>
      </c>
      <c r="G357" s="32">
        <f>Tableau1[[#This Row],[MONTANT]]-Tableau1[[#This Row],[ENCAISSEMENTS]]</f>
        <v>0</v>
      </c>
      <c r="H357" s="2"/>
      <c r="I357" s="9">
        <f>SUMIF(C$2:C357,C357,E$2:E357)-SUMIF(C$2:C357,C357,F$2:F357)</f>
        <v>13469000</v>
      </c>
      <c r="J357" s="15"/>
    </row>
    <row r="358" spans="1:10" ht="15" customHeight="1" x14ac:dyDescent="0.25">
      <c r="A358" s="14">
        <v>42375</v>
      </c>
      <c r="B358" s="27">
        <f>_xlfn.ISOWEEKNUM(Tableau1[[#This Row],[DATE]])</f>
        <v>1</v>
      </c>
      <c r="C358" s="3" t="s">
        <v>16</v>
      </c>
      <c r="D358" s="2"/>
      <c r="E358" s="6">
        <v>0</v>
      </c>
      <c r="F358" s="6">
        <v>1220500</v>
      </c>
      <c r="G358" s="32">
        <f>Tableau1[[#This Row],[MONTANT]]-Tableau1[[#This Row],[ENCAISSEMENTS]]</f>
        <v>-1220500</v>
      </c>
      <c r="H358" s="2"/>
      <c r="I358" s="9">
        <f>SUMIF(C$2:C358,C358,E$2:E358)-SUMIF(C$2:C358,C358,F$2:F358)</f>
        <v>-1220500</v>
      </c>
      <c r="J358" s="15"/>
    </row>
    <row r="359" spans="1:10" ht="15" customHeight="1" x14ac:dyDescent="0.25">
      <c r="A359" s="14">
        <v>42375</v>
      </c>
      <c r="B359" s="27">
        <f>_xlfn.ISOWEEKNUM(Tableau1[[#This Row],[DATE]])</f>
        <v>1</v>
      </c>
      <c r="C359" s="3" t="s">
        <v>17</v>
      </c>
      <c r="D359" s="2" t="s">
        <v>468</v>
      </c>
      <c r="E359" s="6">
        <v>2918500</v>
      </c>
      <c r="F359" s="6">
        <v>0</v>
      </c>
      <c r="G359" s="32">
        <f>Tableau1[[#This Row],[MONTANT]]-Tableau1[[#This Row],[ENCAISSEMENTS]]</f>
        <v>2918500</v>
      </c>
      <c r="H359" s="2"/>
      <c r="I359" s="9">
        <f>SUMIF(C$2:C359,C359,E$2:E359)-SUMIF(C$2:C359,C359,F$2:F359)</f>
        <v>100500</v>
      </c>
      <c r="J359" s="15"/>
    </row>
    <row r="360" spans="1:10" ht="15" customHeight="1" x14ac:dyDescent="0.25">
      <c r="A360" s="14">
        <v>42375</v>
      </c>
      <c r="B360" s="27">
        <f>_xlfn.ISOWEEKNUM(Tableau1[[#This Row],[DATE]])</f>
        <v>1</v>
      </c>
      <c r="C360" s="3" t="s">
        <v>18</v>
      </c>
      <c r="D360" s="2"/>
      <c r="E360" s="6">
        <v>2010000</v>
      </c>
      <c r="F360" s="6">
        <v>0</v>
      </c>
      <c r="G360" s="32">
        <f>Tableau1[[#This Row],[MONTANT]]-Tableau1[[#This Row],[ENCAISSEMENTS]]</f>
        <v>2010000</v>
      </c>
      <c r="H360" s="2"/>
      <c r="I360" s="9">
        <f>SUMIF(C$2:C360,C360,E$2:E360)-SUMIF(C$2:C360,C360,F$2:F360)</f>
        <v>4096500</v>
      </c>
      <c r="J360" s="15"/>
    </row>
    <row r="361" spans="1:10" ht="15" customHeight="1" x14ac:dyDescent="0.25">
      <c r="A361" s="14">
        <v>42375</v>
      </c>
      <c r="B361" s="27">
        <f>_xlfn.ISOWEEKNUM(Tableau1[[#This Row],[DATE]])</f>
        <v>1</v>
      </c>
      <c r="C361" s="3" t="s">
        <v>19</v>
      </c>
      <c r="D361" s="2"/>
      <c r="E361" s="6">
        <v>0</v>
      </c>
      <c r="F361" s="6">
        <v>0</v>
      </c>
      <c r="G361" s="32">
        <f>Tableau1[[#This Row],[MONTANT]]-Tableau1[[#This Row],[ENCAISSEMENTS]]</f>
        <v>0</v>
      </c>
      <c r="H361" s="2"/>
      <c r="I361" s="9">
        <f>SUMIF(C$2:C361,C361,E$2:E361)-SUMIF(C$2:C361,C361,F$2:F361)</f>
        <v>0</v>
      </c>
      <c r="J361" s="15"/>
    </row>
    <row r="362" spans="1:10" ht="15" customHeight="1" x14ac:dyDescent="0.25">
      <c r="A362" s="14">
        <v>42375</v>
      </c>
      <c r="B362" s="27">
        <f>_xlfn.ISOWEEKNUM(Tableau1[[#This Row],[DATE]])</f>
        <v>1</v>
      </c>
      <c r="C362" s="3" t="s">
        <v>20</v>
      </c>
      <c r="D362" s="2" t="s">
        <v>530</v>
      </c>
      <c r="E362" s="6">
        <v>1119000</v>
      </c>
      <c r="F362" s="6">
        <v>6282000</v>
      </c>
      <c r="G362" s="32">
        <f>Tableau1[[#This Row],[MONTANT]]-Tableau1[[#This Row],[ENCAISSEMENTS]]</f>
        <v>-5163000</v>
      </c>
      <c r="H362" s="2"/>
      <c r="I362" s="9">
        <f>SUMIF(C$2:C362,C362,E$2:E362)-SUMIF(C$2:C362,C362,F$2:F362)</f>
        <v>1119000</v>
      </c>
      <c r="J362" s="15"/>
    </row>
    <row r="363" spans="1:10" ht="15" customHeight="1" x14ac:dyDescent="0.25">
      <c r="A363" s="14">
        <v>42375</v>
      </c>
      <c r="B363" s="27">
        <f>_xlfn.ISOWEEKNUM(Tableau1[[#This Row],[DATE]])</f>
        <v>1</v>
      </c>
      <c r="C363" s="3" t="s">
        <v>21</v>
      </c>
      <c r="D363" s="2" t="s">
        <v>566</v>
      </c>
      <c r="E363" s="6">
        <v>1077500</v>
      </c>
      <c r="F363" s="6">
        <v>0</v>
      </c>
      <c r="G363" s="32">
        <f>Tableau1[[#This Row],[MONTANT]]-Tableau1[[#This Row],[ENCAISSEMENTS]]</f>
        <v>1077500</v>
      </c>
      <c r="H363" s="2"/>
      <c r="I363" s="9">
        <f>SUMIF(C$2:C363,C363,E$2:E363)-SUMIF(C$2:C363,C363,F$2:F363)</f>
        <v>590000</v>
      </c>
      <c r="J363" s="15"/>
    </row>
    <row r="364" spans="1:10" ht="15" customHeight="1" x14ac:dyDescent="0.25">
      <c r="A364" s="14">
        <v>42375</v>
      </c>
      <c r="B364" s="27">
        <f>_xlfn.ISOWEEKNUM(Tableau1[[#This Row],[DATE]])</f>
        <v>1</v>
      </c>
      <c r="C364" s="3" t="s">
        <v>22</v>
      </c>
      <c r="D364" s="2"/>
      <c r="E364" s="6">
        <v>0</v>
      </c>
      <c r="F364" s="6">
        <v>0</v>
      </c>
      <c r="G364" s="32">
        <f>Tableau1[[#This Row],[MONTANT]]-Tableau1[[#This Row],[ENCAISSEMENTS]]</f>
        <v>0</v>
      </c>
      <c r="H364" s="2"/>
      <c r="I364" s="9">
        <f>SUMIF(C$2:C364,C364,E$2:E364)-SUMIF(C$2:C364,C364,F$2:F364)</f>
        <v>266000</v>
      </c>
      <c r="J364" s="15"/>
    </row>
    <row r="365" spans="1:10" ht="15" customHeight="1" x14ac:dyDescent="0.25">
      <c r="A365" s="14">
        <v>42375</v>
      </c>
      <c r="B365" s="27">
        <f>_xlfn.ISOWEEKNUM(Tableau1[[#This Row],[DATE]])</f>
        <v>1</v>
      </c>
      <c r="C365" s="3" t="s">
        <v>23</v>
      </c>
      <c r="D365" s="2" t="s">
        <v>596</v>
      </c>
      <c r="E365" s="6">
        <v>803500</v>
      </c>
      <c r="F365" s="6">
        <v>0</v>
      </c>
      <c r="G365" s="32">
        <f>Tableau1[[#This Row],[MONTANT]]-Tableau1[[#This Row],[ENCAISSEMENTS]]</f>
        <v>803500</v>
      </c>
      <c r="H365" s="2"/>
      <c r="I365" s="9">
        <f>SUMIF(C$2:C365,C365,E$2:E365)-SUMIF(C$2:C365,C365,F$2:F365)</f>
        <v>-1412000</v>
      </c>
      <c r="J365" s="15"/>
    </row>
    <row r="366" spans="1:10" ht="15" customHeight="1" x14ac:dyDescent="0.25">
      <c r="A366" s="14">
        <v>42375</v>
      </c>
      <c r="B366" s="27">
        <f>_xlfn.ISOWEEKNUM(Tableau1[[#This Row],[DATE]])</f>
        <v>1</v>
      </c>
      <c r="C366" s="3" t="s">
        <v>24</v>
      </c>
      <c r="D366" s="2" t="s">
        <v>617</v>
      </c>
      <c r="E366" s="6">
        <v>918500</v>
      </c>
      <c r="F366" s="6">
        <v>0</v>
      </c>
      <c r="G366" s="32">
        <f>Tableau1[[#This Row],[MONTANT]]-Tableau1[[#This Row],[ENCAISSEMENTS]]</f>
        <v>918500</v>
      </c>
      <c r="H366" s="2"/>
      <c r="I366" s="9">
        <f>SUMIF(C$2:C366,C366,E$2:E366)-SUMIF(C$2:C366,C366,F$2:F366)</f>
        <v>-716500</v>
      </c>
      <c r="J366" s="15"/>
    </row>
    <row r="367" spans="1:10" ht="15" customHeight="1" x14ac:dyDescent="0.25">
      <c r="A367" s="14">
        <v>42375</v>
      </c>
      <c r="B367" s="27">
        <f>_xlfn.ISOWEEKNUM(Tableau1[[#This Row],[DATE]])</f>
        <v>1</v>
      </c>
      <c r="C367" s="3" t="s">
        <v>25</v>
      </c>
      <c r="D367" s="2" t="s">
        <v>631</v>
      </c>
      <c r="E367" s="6">
        <v>3162000</v>
      </c>
      <c r="F367" s="6">
        <v>0</v>
      </c>
      <c r="G367" s="32">
        <f>Tableau1[[#This Row],[MONTANT]]-Tableau1[[#This Row],[ENCAISSEMENTS]]</f>
        <v>3162000</v>
      </c>
      <c r="H367" s="2"/>
      <c r="I367" s="9">
        <f>SUMIF(C$2:C367,C367,E$2:E367)-SUMIF(C$2:C367,C367,F$2:F367)</f>
        <v>2596000</v>
      </c>
      <c r="J367" s="15"/>
    </row>
    <row r="368" spans="1:10" ht="15" customHeight="1" x14ac:dyDescent="0.25">
      <c r="A368" s="14">
        <v>42375</v>
      </c>
      <c r="B368" s="27">
        <f>_xlfn.ISOWEEKNUM(Tableau1[[#This Row],[DATE]])</f>
        <v>1</v>
      </c>
      <c r="C368" s="3" t="s">
        <v>26</v>
      </c>
      <c r="D368" s="2"/>
      <c r="E368" s="6">
        <v>0</v>
      </c>
      <c r="F368" s="6">
        <v>3180000</v>
      </c>
      <c r="G368" s="32">
        <f>Tableau1[[#This Row],[MONTANT]]-Tableau1[[#This Row],[ENCAISSEMENTS]]</f>
        <v>-3180000</v>
      </c>
      <c r="H368" s="2"/>
      <c r="I368" s="9">
        <f>SUMIF(C$2:C368,C368,E$2:E368)-SUMIF(C$2:C368,C368,F$2:F368)</f>
        <v>-2600000</v>
      </c>
      <c r="J368" s="15"/>
    </row>
    <row r="369" spans="1:10" ht="15" customHeight="1" x14ac:dyDescent="0.25">
      <c r="A369" s="14">
        <v>42375</v>
      </c>
      <c r="B369" s="27">
        <f>_xlfn.ISOWEEKNUM(Tableau1[[#This Row],[DATE]])</f>
        <v>1</v>
      </c>
      <c r="C369" s="3" t="s">
        <v>27</v>
      </c>
      <c r="D369" s="2" t="s">
        <v>675</v>
      </c>
      <c r="E369" s="6">
        <v>0</v>
      </c>
      <c r="F369" s="6">
        <v>0</v>
      </c>
      <c r="G369" s="32">
        <f>Tableau1[[#This Row],[MONTANT]]-Tableau1[[#This Row],[ENCAISSEMENTS]]</f>
        <v>0</v>
      </c>
      <c r="H369" s="2"/>
      <c r="I369" s="9">
        <f>SUMIF(C$2:C369,C369,E$2:E369)-SUMIF(C$2:C369,C369,F$2:F369)</f>
        <v>-114500</v>
      </c>
      <c r="J369" s="15"/>
    </row>
    <row r="370" spans="1:10" ht="15" customHeight="1" x14ac:dyDescent="0.25">
      <c r="A370" s="14">
        <v>42375</v>
      </c>
      <c r="B370" s="27">
        <f>_xlfn.ISOWEEKNUM(Tableau1[[#This Row],[DATE]])</f>
        <v>1</v>
      </c>
      <c r="C370" s="3" t="s">
        <v>28</v>
      </c>
      <c r="D370" s="2"/>
      <c r="E370" s="6">
        <v>0</v>
      </c>
      <c r="F370" s="6">
        <v>0</v>
      </c>
      <c r="G370" s="32">
        <f>Tableau1[[#This Row],[MONTANT]]-Tableau1[[#This Row],[ENCAISSEMENTS]]</f>
        <v>0</v>
      </c>
      <c r="H370" s="2"/>
      <c r="I370" s="9">
        <f>SUMIF(C$2:C370,C370,E$2:E370)-SUMIF(C$2:C370,C370,F$2:F370)</f>
        <v>0</v>
      </c>
      <c r="J370" s="15"/>
    </row>
    <row r="371" spans="1:10" ht="15" customHeight="1" x14ac:dyDescent="0.25">
      <c r="A371" s="14">
        <v>42375</v>
      </c>
      <c r="B371" s="27">
        <f>_xlfn.ISOWEEKNUM(Tableau1[[#This Row],[DATE]])</f>
        <v>1</v>
      </c>
      <c r="C371" s="3" t="s">
        <v>29</v>
      </c>
      <c r="D371" s="2" t="s">
        <v>693</v>
      </c>
      <c r="E371" s="6">
        <v>8462000</v>
      </c>
      <c r="F371" s="6">
        <v>3456000</v>
      </c>
      <c r="G371" s="32">
        <f>Tableau1[[#This Row],[MONTANT]]-Tableau1[[#This Row],[ENCAISSEMENTS]]</f>
        <v>5006000</v>
      </c>
      <c r="H371" s="2"/>
      <c r="I371" s="9">
        <f>SUMIF(C$2:C371,C371,E$2:E371)-SUMIF(C$2:C371,C371,F$2:F371)</f>
        <v>2894500</v>
      </c>
      <c r="J371" s="15"/>
    </row>
    <row r="372" spans="1:10" ht="15" customHeight="1" x14ac:dyDescent="0.25">
      <c r="A372" s="14">
        <v>42375</v>
      </c>
      <c r="B372" s="27">
        <f>_xlfn.ISOWEEKNUM(Tableau1[[#This Row],[DATE]])</f>
        <v>1</v>
      </c>
      <c r="C372" s="3" t="s">
        <v>30</v>
      </c>
      <c r="D372" s="2"/>
      <c r="E372" s="6">
        <v>0</v>
      </c>
      <c r="F372" s="6">
        <v>0</v>
      </c>
      <c r="G372" s="32">
        <f>Tableau1[[#This Row],[MONTANT]]-Tableau1[[#This Row],[ENCAISSEMENTS]]</f>
        <v>0</v>
      </c>
      <c r="H372" s="2"/>
      <c r="I372" s="9">
        <f>SUMIF(C$2:C372,C372,E$2:E372)-SUMIF(C$2:C372,C372,F$2:F372)</f>
        <v>0</v>
      </c>
      <c r="J372" s="15"/>
    </row>
    <row r="373" spans="1:10" ht="15" customHeight="1" x14ac:dyDescent="0.25">
      <c r="A373" s="14">
        <v>42375</v>
      </c>
      <c r="B373" s="27">
        <f>_xlfn.ISOWEEKNUM(Tableau1[[#This Row],[DATE]])</f>
        <v>1</v>
      </c>
      <c r="C373" s="3" t="s">
        <v>31</v>
      </c>
      <c r="D373" s="2" t="s">
        <v>738</v>
      </c>
      <c r="E373" s="6">
        <v>695500</v>
      </c>
      <c r="F373" s="6">
        <v>0</v>
      </c>
      <c r="G373" s="32">
        <f>Tableau1[[#This Row],[MONTANT]]-Tableau1[[#This Row],[ENCAISSEMENTS]]</f>
        <v>695500</v>
      </c>
      <c r="H373" s="2"/>
      <c r="I373" s="9">
        <f>SUMIF(C$2:C373,C373,E$2:E373)-SUMIF(C$2:C373,C373,F$2:F373)</f>
        <v>-734000</v>
      </c>
      <c r="J373" s="15"/>
    </row>
    <row r="374" spans="1:10" ht="15" customHeight="1" x14ac:dyDescent="0.25">
      <c r="A374" s="14">
        <v>42375</v>
      </c>
      <c r="B374" s="27">
        <f>_xlfn.ISOWEEKNUM(Tableau1[[#This Row],[DATE]])</f>
        <v>1</v>
      </c>
      <c r="C374" s="3" t="s">
        <v>32</v>
      </c>
      <c r="D374" s="2"/>
      <c r="E374" s="6">
        <v>0</v>
      </c>
      <c r="F374" s="6">
        <v>0</v>
      </c>
      <c r="G374" s="32">
        <f>Tableau1[[#This Row],[MONTANT]]-Tableau1[[#This Row],[ENCAISSEMENTS]]</f>
        <v>0</v>
      </c>
      <c r="H374" s="2"/>
      <c r="I374" s="9">
        <f>SUMIF(C$2:C374,C374,E$2:E374)-SUMIF(C$2:C374,C374,F$2:F374)</f>
        <v>1507000</v>
      </c>
      <c r="J374" s="15"/>
    </row>
    <row r="375" spans="1:10" ht="15" customHeight="1" x14ac:dyDescent="0.25">
      <c r="A375" s="14">
        <v>42375</v>
      </c>
      <c r="B375" s="27">
        <f>_xlfn.ISOWEEKNUM(Tableau1[[#This Row],[DATE]])</f>
        <v>1</v>
      </c>
      <c r="C375" s="3" t="s">
        <v>33</v>
      </c>
      <c r="D375" s="2"/>
      <c r="E375" s="6">
        <v>0</v>
      </c>
      <c r="F375" s="6">
        <v>0</v>
      </c>
      <c r="G375" s="32">
        <f>Tableau1[[#This Row],[MONTANT]]-Tableau1[[#This Row],[ENCAISSEMENTS]]</f>
        <v>0</v>
      </c>
      <c r="H375" s="2"/>
      <c r="I375" s="9">
        <f>SUMIF(C$2:C375,C375,E$2:E375)-SUMIF(C$2:C375,C375,F$2:F375)</f>
        <v>0</v>
      </c>
      <c r="J375" s="15"/>
    </row>
    <row r="376" spans="1:10" ht="15" customHeight="1" x14ac:dyDescent="0.25">
      <c r="A376" s="14">
        <v>42375</v>
      </c>
      <c r="B376" s="27">
        <f>_xlfn.ISOWEEKNUM(Tableau1[[#This Row],[DATE]])</f>
        <v>1</v>
      </c>
      <c r="C376" s="3" t="s">
        <v>34</v>
      </c>
      <c r="D376" s="2" t="s">
        <v>752</v>
      </c>
      <c r="E376" s="6">
        <v>1393000</v>
      </c>
      <c r="F376" s="6">
        <v>0</v>
      </c>
      <c r="G376" s="32">
        <f>Tableau1[[#This Row],[MONTANT]]-Tableau1[[#This Row],[ENCAISSEMENTS]]</f>
        <v>1393000</v>
      </c>
      <c r="H376" s="2"/>
      <c r="I376" s="9">
        <f>SUMIF(C$2:C376,C376,E$2:E376)-SUMIF(C$2:C376,C376,F$2:F376)</f>
        <v>-524500</v>
      </c>
      <c r="J376" s="15"/>
    </row>
    <row r="377" spans="1:10" ht="15" customHeight="1" x14ac:dyDescent="0.25">
      <c r="A377" s="14">
        <v>42375</v>
      </c>
      <c r="B377" s="27">
        <f>_xlfn.ISOWEEKNUM(Tableau1[[#This Row],[DATE]])</f>
        <v>1</v>
      </c>
      <c r="C377" s="3" t="s">
        <v>35</v>
      </c>
      <c r="D377" s="2" t="s">
        <v>782</v>
      </c>
      <c r="E377" s="6">
        <v>2590500</v>
      </c>
      <c r="F377" s="6">
        <v>17498000</v>
      </c>
      <c r="G377" s="32">
        <f>Tableau1[[#This Row],[MONTANT]]-Tableau1[[#This Row],[ENCAISSEMENTS]]</f>
        <v>-14907500</v>
      </c>
      <c r="H377" s="2"/>
      <c r="I377" s="9">
        <f>SUMIF(C$2:C377,C377,E$2:E377)-SUMIF(C$2:C377,C377,F$2:F377)</f>
        <v>-7421500</v>
      </c>
      <c r="J377" s="15"/>
    </row>
    <row r="378" spans="1:10" ht="15" customHeight="1" x14ac:dyDescent="0.25">
      <c r="A378" s="14">
        <v>42375</v>
      </c>
      <c r="B378" s="27">
        <f>_xlfn.ISOWEEKNUM(Tableau1[[#This Row],[DATE]])</f>
        <v>1</v>
      </c>
      <c r="C378" s="3" t="s">
        <v>1229</v>
      </c>
      <c r="D378" s="2"/>
      <c r="E378" s="6">
        <v>0</v>
      </c>
      <c r="F378" s="6">
        <v>0</v>
      </c>
      <c r="G378" s="32">
        <f>Tableau1[[#This Row],[MONTANT]]-Tableau1[[#This Row],[ENCAISSEMENTS]]</f>
        <v>0</v>
      </c>
      <c r="H378" s="2"/>
      <c r="I378" s="9">
        <f>SUMIF(C$2:C378,C378,E$2:E378)-SUMIF(C$2:C378,C378,F$2:F378)</f>
        <v>0</v>
      </c>
      <c r="J378" s="15"/>
    </row>
    <row r="379" spans="1:10" ht="15" customHeight="1" x14ac:dyDescent="0.25">
      <c r="A379" s="14">
        <v>42375</v>
      </c>
      <c r="B379" s="27">
        <f>_xlfn.ISOWEEKNUM(Tableau1[[#This Row],[DATE]])</f>
        <v>1</v>
      </c>
      <c r="C379" s="3" t="s">
        <v>36</v>
      </c>
      <c r="D379" s="2"/>
      <c r="E379" s="6">
        <v>0</v>
      </c>
      <c r="F379" s="6">
        <v>340000</v>
      </c>
      <c r="G379" s="32">
        <f>Tableau1[[#This Row],[MONTANT]]-Tableau1[[#This Row],[ENCAISSEMENTS]]</f>
        <v>-340000</v>
      </c>
      <c r="H379" s="2"/>
      <c r="I379" s="9">
        <f>SUMIF(C$2:C379,C379,E$2:E379)-SUMIF(C$2:C379,C379,F$2:F379)</f>
        <v>-3148000</v>
      </c>
      <c r="J379" s="15"/>
    </row>
    <row r="380" spans="1:10" ht="15" customHeight="1" x14ac:dyDescent="0.25">
      <c r="A380" s="14">
        <v>42375</v>
      </c>
      <c r="B380" s="27">
        <f>_xlfn.ISOWEEKNUM(Tableau1[[#This Row],[DATE]])</f>
        <v>1</v>
      </c>
      <c r="C380" s="3" t="s">
        <v>37</v>
      </c>
      <c r="D380" s="2" t="s">
        <v>841</v>
      </c>
      <c r="E380" s="6">
        <v>154500</v>
      </c>
      <c r="F380" s="6">
        <v>0</v>
      </c>
      <c r="G380" s="32">
        <f>Tableau1[[#This Row],[MONTANT]]-Tableau1[[#This Row],[ENCAISSEMENTS]]</f>
        <v>154500</v>
      </c>
      <c r="H380" s="2"/>
      <c r="I380" s="9">
        <f>SUMIF(C$2:C380,C380,E$2:E380)-SUMIF(C$2:C380,C380,F$2:F380)</f>
        <v>-582500</v>
      </c>
      <c r="J380" s="15"/>
    </row>
    <row r="381" spans="1:10" ht="15" customHeight="1" x14ac:dyDescent="0.25">
      <c r="A381" s="14">
        <v>42375</v>
      </c>
      <c r="B381" s="27">
        <f>_xlfn.ISOWEEKNUM(Tableau1[[#This Row],[DATE]])</f>
        <v>1</v>
      </c>
      <c r="C381" s="3" t="s">
        <v>38</v>
      </c>
      <c r="D381" s="2" t="s">
        <v>868</v>
      </c>
      <c r="E381" s="6">
        <v>966500</v>
      </c>
      <c r="F381" s="6">
        <v>1300000</v>
      </c>
      <c r="G381" s="32">
        <f>Tableau1[[#This Row],[MONTANT]]-Tableau1[[#This Row],[ENCAISSEMENTS]]</f>
        <v>-333500</v>
      </c>
      <c r="H381" s="2" t="s">
        <v>873</v>
      </c>
      <c r="I381" s="9">
        <f>SUMIF(C$2:C381,C381,E$2:E381)-SUMIF(C$2:C381,C381,F$2:F381)</f>
        <v>622000</v>
      </c>
      <c r="J381" s="15"/>
    </row>
    <row r="382" spans="1:10" ht="15" customHeight="1" x14ac:dyDescent="0.25">
      <c r="A382" s="14">
        <v>42375</v>
      </c>
      <c r="B382" s="27">
        <f>_xlfn.ISOWEEKNUM(Tableau1[[#This Row],[DATE]])</f>
        <v>1</v>
      </c>
      <c r="C382" s="3" t="s">
        <v>39</v>
      </c>
      <c r="D382" s="2"/>
      <c r="E382" s="6">
        <v>0</v>
      </c>
      <c r="F382" s="6">
        <v>0</v>
      </c>
      <c r="G382" s="32">
        <f>Tableau1[[#This Row],[MONTANT]]-Tableau1[[#This Row],[ENCAISSEMENTS]]</f>
        <v>0</v>
      </c>
      <c r="H382" s="2"/>
      <c r="I382" s="9">
        <f>SUMIF(C$2:C382,C382,E$2:E382)-SUMIF(C$2:C382,C382,F$2:F382)</f>
        <v>-1600000</v>
      </c>
      <c r="J382" s="15"/>
    </row>
    <row r="383" spans="1:10" ht="15" customHeight="1" x14ac:dyDescent="0.25">
      <c r="A383" s="14">
        <v>42375</v>
      </c>
      <c r="B383" s="27">
        <f>_xlfn.ISOWEEKNUM(Tableau1[[#This Row],[DATE]])</f>
        <v>1</v>
      </c>
      <c r="C383" s="3" t="s">
        <v>40</v>
      </c>
      <c r="D383" s="2" t="s">
        <v>902</v>
      </c>
      <c r="E383" s="6">
        <v>1430000</v>
      </c>
      <c r="F383" s="6">
        <v>980000</v>
      </c>
      <c r="G383" s="32">
        <f>Tableau1[[#This Row],[MONTANT]]-Tableau1[[#This Row],[ENCAISSEMENTS]]</f>
        <v>450000</v>
      </c>
      <c r="H383" s="2" t="s">
        <v>904</v>
      </c>
      <c r="I383" s="9">
        <f>SUMIF(C$2:C383,C383,E$2:E383)-SUMIF(C$2:C383,C383,F$2:F383)</f>
        <v>-740500</v>
      </c>
      <c r="J383" s="15"/>
    </row>
    <row r="384" spans="1:10" ht="15" customHeight="1" x14ac:dyDescent="0.25">
      <c r="A384" s="14">
        <v>42375</v>
      </c>
      <c r="B384" s="27">
        <f>_xlfn.ISOWEEKNUM(Tableau1[[#This Row],[DATE]])</f>
        <v>1</v>
      </c>
      <c r="C384" s="3" t="s">
        <v>41</v>
      </c>
      <c r="D384" s="2" t="s">
        <v>925</v>
      </c>
      <c r="E384" s="6">
        <v>338000</v>
      </c>
      <c r="F384" s="6">
        <v>0</v>
      </c>
      <c r="G384" s="32">
        <f>Tableau1[[#This Row],[MONTANT]]-Tableau1[[#This Row],[ENCAISSEMENTS]]</f>
        <v>338000</v>
      </c>
      <c r="H384" s="2"/>
      <c r="I384" s="9">
        <f>SUMIF(C$2:C384,C384,E$2:E384)-SUMIF(C$2:C384,C384,F$2:F384)</f>
        <v>-2683000</v>
      </c>
      <c r="J384" s="15"/>
    </row>
    <row r="385" spans="1:10" ht="15" customHeight="1" x14ac:dyDescent="0.25">
      <c r="A385" s="14">
        <v>42375</v>
      </c>
      <c r="B385" s="27">
        <f>_xlfn.ISOWEEKNUM(Tableau1[[#This Row],[DATE]])</f>
        <v>1</v>
      </c>
      <c r="C385" s="3" t="s">
        <v>42</v>
      </c>
      <c r="D385" s="2"/>
      <c r="E385" s="6">
        <v>0</v>
      </c>
      <c r="F385" s="6">
        <v>0</v>
      </c>
      <c r="G385" s="32">
        <f>Tableau1[[#This Row],[MONTANT]]-Tableau1[[#This Row],[ENCAISSEMENTS]]</f>
        <v>0</v>
      </c>
      <c r="H385" s="2"/>
      <c r="I385" s="9">
        <f>SUMIF(C$2:C385,C385,E$2:E385)-SUMIF(C$2:C385,C385,F$2:F385)</f>
        <v>266000</v>
      </c>
      <c r="J385" s="15"/>
    </row>
    <row r="386" spans="1:10" ht="15" customHeight="1" x14ac:dyDescent="0.25">
      <c r="A386" s="14">
        <v>42375</v>
      </c>
      <c r="B386" s="27">
        <f>_xlfn.ISOWEEKNUM(Tableau1[[#This Row],[DATE]])</f>
        <v>1</v>
      </c>
      <c r="C386" s="3" t="s">
        <v>43</v>
      </c>
      <c r="D386" s="2" t="s">
        <v>202</v>
      </c>
      <c r="E386" s="6">
        <v>160000</v>
      </c>
      <c r="F386" s="6">
        <v>335000</v>
      </c>
      <c r="G386" s="32">
        <f>Tableau1[[#This Row],[MONTANT]]-Tableau1[[#This Row],[ENCAISSEMENTS]]</f>
        <v>-175000</v>
      </c>
      <c r="H386" s="2"/>
      <c r="I386" s="9">
        <f>SUMIF(C$2:C386,C386,E$2:E386)-SUMIF(C$2:C386,C386,F$2:F386)</f>
        <v>160000</v>
      </c>
      <c r="J386" s="15"/>
    </row>
    <row r="387" spans="1:10" ht="15" customHeight="1" x14ac:dyDescent="0.25">
      <c r="A387" s="14">
        <v>42375</v>
      </c>
      <c r="B387" s="27">
        <f>_xlfn.ISOWEEKNUM(Tableau1[[#This Row],[DATE]])</f>
        <v>1</v>
      </c>
      <c r="C387" s="3" t="s">
        <v>44</v>
      </c>
      <c r="D387" s="2" t="s">
        <v>953</v>
      </c>
      <c r="E387" s="6">
        <v>1314500</v>
      </c>
      <c r="F387" s="6">
        <v>4000000</v>
      </c>
      <c r="G387" s="32">
        <f>Tableau1[[#This Row],[MONTANT]]-Tableau1[[#This Row],[ENCAISSEMENTS]]</f>
        <v>-2685500</v>
      </c>
      <c r="H387" s="2" t="s">
        <v>915</v>
      </c>
      <c r="I387" s="9">
        <f>SUMIF(C$2:C387,C387,E$2:E387)-SUMIF(C$2:C387,C387,F$2:F387)</f>
        <v>-4754500</v>
      </c>
      <c r="J387" s="15"/>
    </row>
    <row r="388" spans="1:10" ht="15" customHeight="1" x14ac:dyDescent="0.25">
      <c r="A388" s="14">
        <v>42375</v>
      </c>
      <c r="B388" s="27">
        <f>_xlfn.ISOWEEKNUM(Tableau1[[#This Row],[DATE]])</f>
        <v>1</v>
      </c>
      <c r="C388" s="3" t="s">
        <v>45</v>
      </c>
      <c r="D388" s="2" t="s">
        <v>245</v>
      </c>
      <c r="E388" s="6">
        <v>840000</v>
      </c>
      <c r="F388" s="6">
        <v>870000</v>
      </c>
      <c r="G388" s="32">
        <f>Tableau1[[#This Row],[MONTANT]]-Tableau1[[#This Row],[ENCAISSEMENTS]]</f>
        <v>-30000</v>
      </c>
      <c r="H388" s="2"/>
      <c r="I388" s="9">
        <f>SUMIF(C$2:C388,C388,E$2:E388)-SUMIF(C$2:C388,C388,F$2:F388)</f>
        <v>840000</v>
      </c>
      <c r="J388" s="15"/>
    </row>
    <row r="389" spans="1:10" ht="15" customHeight="1" x14ac:dyDescent="0.25">
      <c r="A389" s="14">
        <v>42375</v>
      </c>
      <c r="B389" s="27">
        <f>_xlfn.ISOWEEKNUM(Tableau1[[#This Row],[DATE]])</f>
        <v>1</v>
      </c>
      <c r="C389" s="3" t="s">
        <v>46</v>
      </c>
      <c r="D389" s="2" t="s">
        <v>977</v>
      </c>
      <c r="E389" s="6">
        <v>261500</v>
      </c>
      <c r="F389" s="6">
        <v>0</v>
      </c>
      <c r="G389" s="32">
        <f>Tableau1[[#This Row],[MONTANT]]-Tableau1[[#This Row],[ENCAISSEMENTS]]</f>
        <v>261500</v>
      </c>
      <c r="H389" s="2"/>
      <c r="I389" s="9">
        <f>SUMIF(C$2:C389,C389,E$2:E389)-SUMIF(C$2:C389,C389,F$2:F389)</f>
        <v>-1161000</v>
      </c>
      <c r="J389" s="15"/>
    </row>
    <row r="390" spans="1:10" ht="15" customHeight="1" x14ac:dyDescent="0.25">
      <c r="A390" s="14">
        <v>42375</v>
      </c>
      <c r="B390" s="27">
        <f>_xlfn.ISOWEEKNUM(Tableau1[[#This Row],[DATE]])</f>
        <v>1</v>
      </c>
      <c r="C390" s="3" t="s">
        <v>47</v>
      </c>
      <c r="D390" s="2" t="s">
        <v>1002</v>
      </c>
      <c r="E390" s="6">
        <v>1082000</v>
      </c>
      <c r="F390" s="6">
        <v>0</v>
      </c>
      <c r="G390" s="32">
        <f>Tableau1[[#This Row],[MONTANT]]-Tableau1[[#This Row],[ENCAISSEMENTS]]</f>
        <v>1082000</v>
      </c>
      <c r="H390" s="2"/>
      <c r="I390" s="9">
        <f>SUMIF(C$2:C390,C390,E$2:E390)-SUMIF(C$2:C390,C390,F$2:F390)</f>
        <v>-922500</v>
      </c>
      <c r="J390" s="15"/>
    </row>
    <row r="391" spans="1:10" ht="15" customHeight="1" x14ac:dyDescent="0.25">
      <c r="A391" s="14">
        <v>42375</v>
      </c>
      <c r="B391" s="27">
        <f>_xlfn.ISOWEEKNUM(Tableau1[[#This Row],[DATE]])</f>
        <v>1</v>
      </c>
      <c r="C391" s="3" t="s">
        <v>48</v>
      </c>
      <c r="D391" s="2" t="s">
        <v>1033</v>
      </c>
      <c r="E391" s="6">
        <v>1150000</v>
      </c>
      <c r="F391" s="6">
        <v>0</v>
      </c>
      <c r="G391" s="32">
        <f>Tableau1[[#This Row],[MONTANT]]-Tableau1[[#This Row],[ENCAISSEMENTS]]</f>
        <v>1150000</v>
      </c>
      <c r="H391" s="2"/>
      <c r="I391" s="9">
        <f>SUMIF(C$2:C391,C391,E$2:E391)-SUMIF(C$2:C391,C391,F$2:F391)</f>
        <v>-2436000</v>
      </c>
      <c r="J391" s="15"/>
    </row>
    <row r="392" spans="1:10" ht="15" customHeight="1" x14ac:dyDescent="0.25">
      <c r="A392" s="14">
        <v>42375</v>
      </c>
      <c r="B392" s="27">
        <f>_xlfn.ISOWEEKNUM(Tableau1[[#This Row],[DATE]])</f>
        <v>1</v>
      </c>
      <c r="C392" s="3" t="s">
        <v>49</v>
      </c>
      <c r="D392" s="2"/>
      <c r="E392" s="6">
        <v>0</v>
      </c>
      <c r="F392" s="6">
        <v>0</v>
      </c>
      <c r="G392" s="32">
        <f>Tableau1[[#This Row],[MONTANT]]-Tableau1[[#This Row],[ENCAISSEMENTS]]</f>
        <v>0</v>
      </c>
      <c r="H392" s="2"/>
      <c r="I392" s="9">
        <f>SUMIF(C$2:C392,C392,E$2:E392)-SUMIF(C$2:C392,C392,F$2:F392)</f>
        <v>-3000000</v>
      </c>
      <c r="J392" s="15"/>
    </row>
    <row r="393" spans="1:10" ht="15" customHeight="1" x14ac:dyDescent="0.25">
      <c r="A393" s="14">
        <v>42375</v>
      </c>
      <c r="B393" s="27">
        <f>_xlfn.ISOWEEKNUM(Tableau1[[#This Row],[DATE]])</f>
        <v>1</v>
      </c>
      <c r="C393" s="3" t="s">
        <v>50</v>
      </c>
      <c r="D393" s="2"/>
      <c r="E393" s="6">
        <v>0</v>
      </c>
      <c r="F393" s="6">
        <v>0</v>
      </c>
      <c r="G393" s="32">
        <f>Tableau1[[#This Row],[MONTANT]]-Tableau1[[#This Row],[ENCAISSEMENTS]]</f>
        <v>0</v>
      </c>
      <c r="H393" s="2"/>
      <c r="I393" s="9">
        <f>SUMIF(C$2:C393,C393,E$2:E393)-SUMIF(C$2:C393,C393,F$2:F393)</f>
        <v>0</v>
      </c>
      <c r="J393" s="15"/>
    </row>
    <row r="394" spans="1:10" ht="15" customHeight="1" x14ac:dyDescent="0.25">
      <c r="A394" s="14">
        <v>42375</v>
      </c>
      <c r="B394" s="27">
        <f>_xlfn.ISOWEEKNUM(Tableau1[[#This Row],[DATE]])</f>
        <v>1</v>
      </c>
      <c r="C394" s="3" t="s">
        <v>51</v>
      </c>
      <c r="D394" s="2"/>
      <c r="E394" s="6">
        <v>0</v>
      </c>
      <c r="F394" s="6">
        <v>0</v>
      </c>
      <c r="G394" s="32">
        <f>Tableau1[[#This Row],[MONTANT]]-Tableau1[[#This Row],[ENCAISSEMENTS]]</f>
        <v>0</v>
      </c>
      <c r="H394" s="2"/>
      <c r="I394" s="9">
        <f>SUMIF(C$2:C394,C394,E$2:E394)-SUMIF(C$2:C394,C394,F$2:F394)</f>
        <v>0</v>
      </c>
      <c r="J394" s="15"/>
    </row>
    <row r="395" spans="1:10" ht="15" customHeight="1" x14ac:dyDescent="0.25">
      <c r="A395" s="14">
        <v>42375</v>
      </c>
      <c r="B395" s="27">
        <f>_xlfn.ISOWEEKNUM(Tableau1[[#This Row],[DATE]])</f>
        <v>1</v>
      </c>
      <c r="C395" s="3" t="s">
        <v>52</v>
      </c>
      <c r="D395" s="2"/>
      <c r="E395" s="6">
        <v>0</v>
      </c>
      <c r="F395" s="6">
        <v>0</v>
      </c>
      <c r="G395" s="32">
        <f>Tableau1[[#This Row],[MONTANT]]-Tableau1[[#This Row],[ENCAISSEMENTS]]</f>
        <v>0</v>
      </c>
      <c r="H395" s="2"/>
      <c r="I395" s="9">
        <f>SUMIF(C$2:C395,C395,E$2:E395)-SUMIF(C$2:C395,C395,F$2:F395)</f>
        <v>0</v>
      </c>
      <c r="J395" s="15"/>
    </row>
    <row r="396" spans="1:10" ht="15" customHeight="1" x14ac:dyDescent="0.25">
      <c r="A396" s="14">
        <v>42375</v>
      </c>
      <c r="B396" s="27">
        <f>_xlfn.ISOWEEKNUM(Tableau1[[#This Row],[DATE]])</f>
        <v>1</v>
      </c>
      <c r="C396" s="3" t="s">
        <v>53</v>
      </c>
      <c r="D396" s="2"/>
      <c r="E396" s="6">
        <v>0</v>
      </c>
      <c r="F396" s="6">
        <v>0</v>
      </c>
      <c r="G396" s="32">
        <f>Tableau1[[#This Row],[MONTANT]]-Tableau1[[#This Row],[ENCAISSEMENTS]]</f>
        <v>0</v>
      </c>
      <c r="H396" s="2"/>
      <c r="I396" s="9">
        <f>SUMIF(C$2:C396,C396,E$2:E396)-SUMIF(C$2:C396,C396,F$2:F396)</f>
        <v>-2146500</v>
      </c>
      <c r="J396" s="15"/>
    </row>
    <row r="397" spans="1:10" ht="15" customHeight="1" x14ac:dyDescent="0.25">
      <c r="A397" s="14">
        <v>42375</v>
      </c>
      <c r="B397" s="27">
        <f>_xlfn.ISOWEEKNUM(Tableau1[[#This Row],[DATE]])</f>
        <v>1</v>
      </c>
      <c r="C397" s="3" t="s">
        <v>54</v>
      </c>
      <c r="D397" s="2" t="s">
        <v>1121</v>
      </c>
      <c r="E397" s="6">
        <v>1777500</v>
      </c>
      <c r="F397" s="6">
        <v>0</v>
      </c>
      <c r="G397" s="32">
        <f>Tableau1[[#This Row],[MONTANT]]-Tableau1[[#This Row],[ENCAISSEMENTS]]</f>
        <v>1777500</v>
      </c>
      <c r="H397" s="2"/>
      <c r="I397" s="9">
        <f>SUMIF(C$2:C397,C397,E$2:E397)-SUMIF(C$2:C397,C397,F$2:F397)</f>
        <v>1714500</v>
      </c>
      <c r="J397" s="15"/>
    </row>
    <row r="398" spans="1:10" ht="15" customHeight="1" x14ac:dyDescent="0.25">
      <c r="A398" s="14">
        <v>42375</v>
      </c>
      <c r="B398" s="27">
        <f>_xlfn.ISOWEEKNUM(Tableau1[[#This Row],[DATE]])</f>
        <v>1</v>
      </c>
      <c r="C398" s="3" t="s">
        <v>55</v>
      </c>
      <c r="D398" s="2" t="s">
        <v>1143</v>
      </c>
      <c r="E398" s="6">
        <v>3654000</v>
      </c>
      <c r="F398" s="6">
        <v>4525000</v>
      </c>
      <c r="G398" s="32">
        <f>Tableau1[[#This Row],[MONTANT]]-Tableau1[[#This Row],[ENCAISSEMENTS]]</f>
        <v>-871000</v>
      </c>
      <c r="H398" s="2" t="s">
        <v>1136</v>
      </c>
      <c r="I398" s="9">
        <f>SUMIF(C$2:C398,C398,E$2:E398)-SUMIF(C$2:C398,C398,F$2:F398)</f>
        <v>-11532500</v>
      </c>
      <c r="J398" s="15"/>
    </row>
    <row r="399" spans="1:10" ht="15" customHeight="1" x14ac:dyDescent="0.25">
      <c r="A399" s="14">
        <v>42375</v>
      </c>
      <c r="B399" s="27">
        <f>_xlfn.ISOWEEKNUM(Tableau1[[#This Row],[DATE]])</f>
        <v>1</v>
      </c>
      <c r="C399" s="3" t="s">
        <v>56</v>
      </c>
      <c r="D399" s="2" t="s">
        <v>1168</v>
      </c>
      <c r="E399" s="6">
        <v>154500</v>
      </c>
      <c r="F399" s="6">
        <v>0</v>
      </c>
      <c r="G399" s="32">
        <f>Tableau1[[#This Row],[MONTANT]]-Tableau1[[#This Row],[ENCAISSEMENTS]]</f>
        <v>154500</v>
      </c>
      <c r="H399" s="2"/>
      <c r="I399" s="9">
        <f>SUMIF(C$2:C399,C399,E$2:E399)-SUMIF(C$2:C399,C399,F$2:F399)</f>
        <v>-7066500</v>
      </c>
      <c r="J399" s="15"/>
    </row>
    <row r="400" spans="1:10" ht="15" customHeight="1" x14ac:dyDescent="0.25">
      <c r="A400" s="14">
        <v>42375</v>
      </c>
      <c r="B400" s="27">
        <f>_xlfn.ISOWEEKNUM(Tableau1[[#This Row],[DATE]])</f>
        <v>1</v>
      </c>
      <c r="C400" s="3" t="s">
        <v>57</v>
      </c>
      <c r="D400" s="2" t="s">
        <v>1191</v>
      </c>
      <c r="E400" s="6">
        <v>1672500</v>
      </c>
      <c r="F400" s="6">
        <v>0</v>
      </c>
      <c r="G400" s="32">
        <f>Tableau1[[#This Row],[MONTANT]]-Tableau1[[#This Row],[ENCAISSEMENTS]]</f>
        <v>1672500</v>
      </c>
      <c r="H400" s="2"/>
      <c r="I400" s="9">
        <f>SUMIF(C$2:C400,C400,E$2:E400)-SUMIF(C$2:C400,C400,F$2:F400)</f>
        <v>206500</v>
      </c>
      <c r="J400" s="15"/>
    </row>
    <row r="401" spans="1:10" ht="15" customHeight="1" x14ac:dyDescent="0.25">
      <c r="A401" s="14">
        <v>42375</v>
      </c>
      <c r="B401" s="27">
        <f>_xlfn.ISOWEEKNUM(Tableau1[[#This Row],[DATE]])</f>
        <v>1</v>
      </c>
      <c r="C401" s="3" t="s">
        <v>1250</v>
      </c>
      <c r="D401" s="2"/>
      <c r="E401" s="6">
        <v>0</v>
      </c>
      <c r="F401" s="6">
        <v>0</v>
      </c>
      <c r="G401" s="32">
        <f>Tableau1[[#This Row],[MONTANT]]-Tableau1[[#This Row],[ENCAISSEMENTS]]</f>
        <v>0</v>
      </c>
      <c r="H401" s="2"/>
      <c r="I401" s="9">
        <f>SUMIF(C$2:C401,C401,E$2:E401)-SUMIF(C$2:C401,C401,F$2:F401)</f>
        <v>0</v>
      </c>
      <c r="J401" s="15"/>
    </row>
    <row r="402" spans="1:10" ht="15" customHeight="1" x14ac:dyDescent="0.25">
      <c r="A402" s="14">
        <v>42375</v>
      </c>
      <c r="B402" s="27">
        <f>_xlfn.ISOWEEKNUM(Tableau1[[#This Row],[DATE]])</f>
        <v>1</v>
      </c>
      <c r="C402" s="3" t="s">
        <v>1232</v>
      </c>
      <c r="D402" s="2"/>
      <c r="E402" s="6">
        <v>0</v>
      </c>
      <c r="F402" s="6">
        <v>0</v>
      </c>
      <c r="G402" s="32">
        <f>Tableau1[[#This Row],[MONTANT]]-Tableau1[[#This Row],[ENCAISSEMENTS]]</f>
        <v>0</v>
      </c>
      <c r="H402" s="2"/>
      <c r="I402" s="9">
        <f>SUMIF(C$2:C402,C402,E$2:E402)-SUMIF(C$2:C402,C402,F$2:F402)</f>
        <v>0</v>
      </c>
      <c r="J402" s="15"/>
    </row>
    <row r="403" spans="1:10" ht="15" customHeight="1" x14ac:dyDescent="0.25">
      <c r="A403" s="14">
        <v>42375</v>
      </c>
      <c r="B403" s="27">
        <f>_xlfn.ISOWEEKNUM(Tableau1[[#This Row],[DATE]])</f>
        <v>1</v>
      </c>
      <c r="C403" s="3" t="s">
        <v>1233</v>
      </c>
      <c r="D403" s="2"/>
      <c r="E403" s="6">
        <v>0</v>
      </c>
      <c r="F403" s="6">
        <v>0</v>
      </c>
      <c r="G403" s="32">
        <f>Tableau1[[#This Row],[MONTANT]]-Tableau1[[#This Row],[ENCAISSEMENTS]]</f>
        <v>0</v>
      </c>
      <c r="H403" s="2"/>
      <c r="I403" s="9">
        <f>SUMIF(C$2:C403,C403,E$2:E403)-SUMIF(C$2:C403,C403,F$2:F403)</f>
        <v>0</v>
      </c>
      <c r="J403" s="15"/>
    </row>
    <row r="404" spans="1:10" ht="15" customHeight="1" x14ac:dyDescent="0.25">
      <c r="A404" s="14">
        <v>42375</v>
      </c>
      <c r="B404" s="27">
        <f>_xlfn.ISOWEEKNUM(Tableau1[[#This Row],[DATE]])</f>
        <v>1</v>
      </c>
      <c r="C404" s="3" t="s">
        <v>1234</v>
      </c>
      <c r="D404" s="2"/>
      <c r="E404" s="6">
        <v>2821500</v>
      </c>
      <c r="F404" s="6">
        <v>0</v>
      </c>
      <c r="G404" s="32">
        <f>Tableau1[[#This Row],[MONTANT]]-Tableau1[[#This Row],[ENCAISSEMENTS]]</f>
        <v>2821500</v>
      </c>
      <c r="H404" s="2"/>
      <c r="I404" s="9">
        <f>SUMIF(C$2:C404,C404,E$2:E404)-SUMIF(C$2:C404,C404,F$2:F404)</f>
        <v>3633000</v>
      </c>
      <c r="J404" s="15"/>
    </row>
    <row r="405" spans="1:10" ht="15" customHeight="1" x14ac:dyDescent="0.25">
      <c r="A405" s="14">
        <v>42375</v>
      </c>
      <c r="B405" s="27">
        <f>_xlfn.ISOWEEKNUM(Tableau1[[#This Row],[DATE]])</f>
        <v>1</v>
      </c>
      <c r="C405" s="3" t="s">
        <v>1235</v>
      </c>
      <c r="D405" s="2"/>
      <c r="E405" s="6">
        <v>0</v>
      </c>
      <c r="F405" s="6">
        <v>0</v>
      </c>
      <c r="G405" s="32">
        <f>Tableau1[[#This Row],[MONTANT]]-Tableau1[[#This Row],[ENCAISSEMENTS]]</f>
        <v>0</v>
      </c>
      <c r="H405" s="2"/>
      <c r="I405" s="9">
        <f>SUMIF(C$2:C405,C405,E$2:E405)-SUMIF(C$2:C405,C405,F$2:F405)</f>
        <v>0</v>
      </c>
      <c r="J405" s="15"/>
    </row>
    <row r="406" spans="1:10" ht="15" customHeight="1" x14ac:dyDescent="0.25">
      <c r="A406" s="14">
        <v>42375</v>
      </c>
      <c r="B406" s="27">
        <f>_xlfn.ISOWEEKNUM(Tableau1[[#This Row],[DATE]])</f>
        <v>1</v>
      </c>
      <c r="C406" s="3" t="s">
        <v>58</v>
      </c>
      <c r="D406" s="2"/>
      <c r="E406" s="6">
        <v>0</v>
      </c>
      <c r="F406" s="6">
        <v>0</v>
      </c>
      <c r="G406" s="32">
        <f>Tableau1[[#This Row],[MONTANT]]-Tableau1[[#This Row],[ENCAISSEMENTS]]</f>
        <v>0</v>
      </c>
      <c r="H406" s="2"/>
      <c r="I406" s="9">
        <f>SUMIF(C$2:C406,C406,E$2:E406)-SUMIF(C$2:C406,C406,F$2:F406)</f>
        <v>0</v>
      </c>
      <c r="J406" s="15"/>
    </row>
    <row r="407" spans="1:10" ht="15" customHeight="1" x14ac:dyDescent="0.25">
      <c r="A407" s="14">
        <v>42375</v>
      </c>
      <c r="B407" s="27">
        <f>_xlfn.ISOWEEKNUM(Tableau1[[#This Row],[DATE]])</f>
        <v>1</v>
      </c>
      <c r="C407" s="3" t="s">
        <v>59</v>
      </c>
      <c r="D407" s="2"/>
      <c r="E407" s="6">
        <v>0</v>
      </c>
      <c r="F407" s="6">
        <v>0</v>
      </c>
      <c r="G407" s="32">
        <f>Tableau1[[#This Row],[MONTANT]]-Tableau1[[#This Row],[ENCAISSEMENTS]]</f>
        <v>0</v>
      </c>
      <c r="H407" s="2"/>
      <c r="I407" s="9">
        <f>SUMIF(C$2:C407,C407,E$2:E407)-SUMIF(C$2:C407,C407,F$2:F407)</f>
        <v>-729500</v>
      </c>
      <c r="J407" s="15"/>
    </row>
    <row r="408" spans="1:10" ht="15" customHeight="1" x14ac:dyDescent="0.25">
      <c r="A408" s="14">
        <v>42375</v>
      </c>
      <c r="B408" s="27">
        <f>_xlfn.ISOWEEKNUM(Tableau1[[#This Row],[DATE]])</f>
        <v>1</v>
      </c>
      <c r="C408" s="3" t="s">
        <v>60</v>
      </c>
      <c r="D408" s="2" t="s">
        <v>806</v>
      </c>
      <c r="E408" s="6">
        <v>420500</v>
      </c>
      <c r="F408" s="6">
        <v>614000</v>
      </c>
      <c r="G408" s="32">
        <f>Tableau1[[#This Row],[MONTANT]]-Tableau1[[#This Row],[ENCAISSEMENTS]]</f>
        <v>-193500</v>
      </c>
      <c r="H408" s="2" t="s">
        <v>830</v>
      </c>
      <c r="I408" s="9">
        <f>SUMIF(C$2:C408,C408,E$2:E408)-SUMIF(C$2:C408,C408,F$2:F408)</f>
        <v>420500</v>
      </c>
      <c r="J408" s="15"/>
    </row>
    <row r="409" spans="1:10" ht="15" customHeight="1" x14ac:dyDescent="0.25">
      <c r="A409" s="14">
        <v>42375</v>
      </c>
      <c r="B409" s="27">
        <f>_xlfn.ISOWEEKNUM(Tableau1[[#This Row],[DATE]])</f>
        <v>1</v>
      </c>
      <c r="C409" s="3" t="s">
        <v>61</v>
      </c>
      <c r="D409" s="2"/>
      <c r="E409" s="6">
        <v>1605000</v>
      </c>
      <c r="F409" s="6">
        <v>0</v>
      </c>
      <c r="G409" s="32">
        <f>Tableau1[[#This Row],[MONTANT]]-Tableau1[[#This Row],[ENCAISSEMENTS]]</f>
        <v>1605000</v>
      </c>
      <c r="H409" s="2"/>
      <c r="I409" s="9">
        <f>SUMIF(C$2:C409,C409,E$2:E409)-SUMIF(C$2:C409,C409,F$2:F409)</f>
        <v>3525000</v>
      </c>
      <c r="J409" s="15"/>
    </row>
    <row r="410" spans="1:10" ht="15" customHeight="1" x14ac:dyDescent="0.25">
      <c r="A410" s="14">
        <v>42376</v>
      </c>
      <c r="B410" s="27">
        <f>_xlfn.ISOWEEKNUM(Tableau1[[#This Row],[DATE]])</f>
        <v>1</v>
      </c>
      <c r="C410" s="3" t="s">
        <v>0</v>
      </c>
      <c r="D410" s="2"/>
      <c r="E410" s="6">
        <v>0</v>
      </c>
      <c r="F410" s="6">
        <v>0</v>
      </c>
      <c r="G410" s="32">
        <f>Tableau1[[#This Row],[MONTANT]]-Tableau1[[#This Row],[ENCAISSEMENTS]]</f>
        <v>0</v>
      </c>
      <c r="H410" s="2" t="s">
        <v>371</v>
      </c>
      <c r="I410" s="9">
        <f>SUMIF(C$2:C410,C410,E$2:E410)-SUMIF(C$2:C410,C410,F$2:F410)</f>
        <v>-1194500</v>
      </c>
      <c r="J410" s="15"/>
    </row>
    <row r="411" spans="1:10" ht="15" customHeight="1" x14ac:dyDescent="0.25">
      <c r="A411" s="14">
        <v>42376</v>
      </c>
      <c r="B411" s="27">
        <f>_xlfn.ISOWEEKNUM(Tableau1[[#This Row],[DATE]])</f>
        <v>1</v>
      </c>
      <c r="C411" s="3" t="s">
        <v>1</v>
      </c>
      <c r="D411" s="2"/>
      <c r="E411" s="6">
        <v>0</v>
      </c>
      <c r="F411" s="6">
        <v>0</v>
      </c>
      <c r="G411" s="32">
        <f>Tableau1[[#This Row],[MONTANT]]-Tableau1[[#This Row],[ENCAISSEMENTS]]</f>
        <v>0</v>
      </c>
      <c r="H411" s="2"/>
      <c r="I411" s="9">
        <f>SUMIF(C$2:C411,C411,E$2:E411)-SUMIF(C$2:C411,C411,F$2:F411)</f>
        <v>0</v>
      </c>
      <c r="J411" s="15"/>
    </row>
    <row r="412" spans="1:10" ht="15" customHeight="1" x14ac:dyDescent="0.25">
      <c r="A412" s="14">
        <v>42376</v>
      </c>
      <c r="B412" s="27">
        <f>_xlfn.ISOWEEKNUM(Tableau1[[#This Row],[DATE]])</f>
        <v>1</v>
      </c>
      <c r="C412" s="3" t="s">
        <v>2</v>
      </c>
      <c r="D412" s="2"/>
      <c r="E412" s="6">
        <v>0</v>
      </c>
      <c r="F412" s="6">
        <v>0</v>
      </c>
      <c r="G412" s="32">
        <f>Tableau1[[#This Row],[MONTANT]]-Tableau1[[#This Row],[ENCAISSEMENTS]]</f>
        <v>0</v>
      </c>
      <c r="H412" s="2"/>
      <c r="I412" s="9">
        <f>SUMIF(C$2:C412,C412,E$2:E412)-SUMIF(C$2:C412,C412,F$2:F412)</f>
        <v>0</v>
      </c>
      <c r="J412" s="15"/>
    </row>
    <row r="413" spans="1:10" ht="15" customHeight="1" x14ac:dyDescent="0.25">
      <c r="A413" s="14">
        <v>42376</v>
      </c>
      <c r="B413" s="27">
        <f>_xlfn.ISOWEEKNUM(Tableau1[[#This Row],[DATE]])</f>
        <v>1</v>
      </c>
      <c r="C413" s="3" t="s">
        <v>3</v>
      </c>
      <c r="D413" s="2" t="s">
        <v>76</v>
      </c>
      <c r="E413" s="6">
        <v>1314500</v>
      </c>
      <c r="F413" s="6">
        <v>2705000</v>
      </c>
      <c r="G413" s="32">
        <f>Tableau1[[#This Row],[MONTANT]]-Tableau1[[#This Row],[ENCAISSEMENTS]]</f>
        <v>-1390500</v>
      </c>
      <c r="H413" s="2" t="s">
        <v>74</v>
      </c>
      <c r="I413" s="9">
        <f>SUMIF(C$2:C413,C413,E$2:E413)-SUMIF(C$2:C413,C413,F$2:F413)</f>
        <v>566500</v>
      </c>
      <c r="J413" s="15"/>
    </row>
    <row r="414" spans="1:10" ht="15" customHeight="1" x14ac:dyDescent="0.25">
      <c r="A414" s="14">
        <v>42376</v>
      </c>
      <c r="B414" s="27">
        <f>_xlfn.ISOWEEKNUM(Tableau1[[#This Row],[DATE]])</f>
        <v>1</v>
      </c>
      <c r="C414" s="3" t="s">
        <v>4</v>
      </c>
      <c r="D414" s="2" t="s">
        <v>101</v>
      </c>
      <c r="E414" s="6">
        <v>3750000</v>
      </c>
      <c r="F414" s="6">
        <v>6310000</v>
      </c>
      <c r="G414" s="32">
        <f>Tableau1[[#This Row],[MONTANT]]-Tableau1[[#This Row],[ENCAISSEMENTS]]</f>
        <v>-2560000</v>
      </c>
      <c r="H414" s="2"/>
      <c r="I414" s="9">
        <f>SUMIF(C$2:C414,C414,E$2:E414)-SUMIF(C$2:C414,C414,F$2:F414)</f>
        <v>3910000</v>
      </c>
      <c r="J414" s="15"/>
    </row>
    <row r="415" spans="1:10" ht="15" customHeight="1" x14ac:dyDescent="0.25">
      <c r="A415" s="14">
        <v>42376</v>
      </c>
      <c r="B415" s="27">
        <f>_xlfn.ISOWEEKNUM(Tableau1[[#This Row],[DATE]])</f>
        <v>1</v>
      </c>
      <c r="C415" s="3" t="s">
        <v>5</v>
      </c>
      <c r="D415" s="2" t="s">
        <v>137</v>
      </c>
      <c r="E415" s="6">
        <v>8190000</v>
      </c>
      <c r="F415" s="6">
        <v>9775000</v>
      </c>
      <c r="G415" s="32">
        <f>Tableau1[[#This Row],[MONTANT]]-Tableau1[[#This Row],[ENCAISSEMENTS]]</f>
        <v>-1585000</v>
      </c>
      <c r="H415" s="2" t="s">
        <v>135</v>
      </c>
      <c r="I415" s="9">
        <f>SUMIF(C$2:C415,C415,E$2:E415)-SUMIF(C$2:C415,C415,F$2:F415)</f>
        <v>8190000</v>
      </c>
      <c r="J415" s="15"/>
    </row>
    <row r="416" spans="1:10" ht="15" customHeight="1" x14ac:dyDescent="0.25">
      <c r="A416" s="14">
        <v>42376</v>
      </c>
      <c r="B416" s="27">
        <f>_xlfn.ISOWEEKNUM(Tableau1[[#This Row],[DATE]])</f>
        <v>1</v>
      </c>
      <c r="C416" s="3" t="s">
        <v>6</v>
      </c>
      <c r="D416" s="2" t="s">
        <v>179</v>
      </c>
      <c r="E416" s="6">
        <v>5040000</v>
      </c>
      <c r="F416" s="6">
        <v>3600000</v>
      </c>
      <c r="G416" s="32">
        <f>Tableau1[[#This Row],[MONTANT]]-Tableau1[[#This Row],[ENCAISSEMENTS]]</f>
        <v>1440000</v>
      </c>
      <c r="H416" s="2"/>
      <c r="I416" s="9">
        <f>SUMIF(C$2:C416,C416,E$2:E416)-SUMIF(C$2:C416,C416,F$2:F416)</f>
        <v>5040000</v>
      </c>
      <c r="J416" s="15"/>
    </row>
    <row r="417" spans="1:10" ht="15" customHeight="1" x14ac:dyDescent="0.25">
      <c r="A417" s="14">
        <v>42376</v>
      </c>
      <c r="B417" s="27">
        <f>_xlfn.ISOWEEKNUM(Tableau1[[#This Row],[DATE]])</f>
        <v>1</v>
      </c>
      <c r="C417" s="3" t="s">
        <v>7</v>
      </c>
      <c r="D417" s="2" t="s">
        <v>212</v>
      </c>
      <c r="E417" s="6">
        <v>22735000</v>
      </c>
      <c r="F417" s="6">
        <v>31040000</v>
      </c>
      <c r="G417" s="32">
        <f>Tableau1[[#This Row],[MONTANT]]-Tableau1[[#This Row],[ENCAISSEMENTS]]</f>
        <v>-8305000</v>
      </c>
      <c r="H417" s="2" t="s">
        <v>135</v>
      </c>
      <c r="I417" s="9">
        <f>SUMIF(C$2:C417,C417,E$2:E417)-SUMIF(C$2:C417,C417,F$2:F417)</f>
        <v>23945000</v>
      </c>
      <c r="J417" s="15"/>
    </row>
    <row r="418" spans="1:10" ht="15" customHeight="1" x14ac:dyDescent="0.25">
      <c r="A418" s="14">
        <v>42376</v>
      </c>
      <c r="B418" s="27">
        <f>_xlfn.ISOWEEKNUM(Tableau1[[#This Row],[DATE]])</f>
        <v>1</v>
      </c>
      <c r="C418" s="3" t="s">
        <v>8</v>
      </c>
      <c r="D418" s="2" t="s">
        <v>316</v>
      </c>
      <c r="E418" s="6">
        <v>3160000</v>
      </c>
      <c r="F418" s="6">
        <v>3030000</v>
      </c>
      <c r="G418" s="32">
        <f>Tableau1[[#This Row],[MONTANT]]-Tableau1[[#This Row],[ENCAISSEMENTS]]</f>
        <v>130000</v>
      </c>
      <c r="H418" s="2" t="s">
        <v>216</v>
      </c>
      <c r="I418" s="9">
        <f>SUMIF(C$2:C418,C418,E$2:E418)-SUMIF(C$2:C418,C418,F$2:F418)</f>
        <v>2880000</v>
      </c>
      <c r="J418" s="15"/>
    </row>
    <row r="419" spans="1:10" ht="15" customHeight="1" x14ac:dyDescent="0.25">
      <c r="A419" s="14">
        <v>42376</v>
      </c>
      <c r="B419" s="27">
        <f>_xlfn.ISOWEEKNUM(Tableau1[[#This Row],[DATE]])</f>
        <v>1</v>
      </c>
      <c r="C419" s="3" t="s">
        <v>9</v>
      </c>
      <c r="D419" s="2" t="s">
        <v>332</v>
      </c>
      <c r="E419" s="6">
        <v>5975000</v>
      </c>
      <c r="F419" s="6">
        <v>5960000</v>
      </c>
      <c r="G419" s="32">
        <f>Tableau1[[#This Row],[MONTANT]]-Tableau1[[#This Row],[ENCAISSEMENTS]]</f>
        <v>15000</v>
      </c>
      <c r="H419" s="2" t="s">
        <v>216</v>
      </c>
      <c r="I419" s="9">
        <f>SUMIF(C$2:C419,C419,E$2:E419)-SUMIF(C$2:C419,C419,F$2:F419)</f>
        <v>5975000</v>
      </c>
      <c r="J419" s="15"/>
    </row>
    <row r="420" spans="1:10" ht="15" customHeight="1" x14ac:dyDescent="0.25">
      <c r="A420" s="14">
        <v>42376</v>
      </c>
      <c r="B420" s="27">
        <f>_xlfn.ISOWEEKNUM(Tableau1[[#This Row],[DATE]])</f>
        <v>1</v>
      </c>
      <c r="C420" s="3" t="s">
        <v>10</v>
      </c>
      <c r="D420" s="2"/>
      <c r="E420" s="6">
        <v>1920000</v>
      </c>
      <c r="F420" s="6">
        <v>0</v>
      </c>
      <c r="G420" s="32">
        <f>Tableau1[[#This Row],[MONTANT]]-Tableau1[[#This Row],[ENCAISSEMENTS]]</f>
        <v>1920000</v>
      </c>
      <c r="H420" s="2" t="s">
        <v>102</v>
      </c>
      <c r="I420" s="9">
        <f>SUMIF(C$2:C420,C420,E$2:E420)-SUMIF(C$2:C420,C420,F$2:F420)</f>
        <v>1920000</v>
      </c>
      <c r="J420" s="15"/>
    </row>
    <row r="421" spans="1:10" ht="15" customHeight="1" x14ac:dyDescent="0.25">
      <c r="A421" s="14">
        <v>42376</v>
      </c>
      <c r="B421" s="27">
        <f>_xlfn.ISOWEEKNUM(Tableau1[[#This Row],[DATE]])</f>
        <v>1</v>
      </c>
      <c r="C421" s="3" t="s">
        <v>11</v>
      </c>
      <c r="D421" s="2" t="s">
        <v>376</v>
      </c>
      <c r="E421" s="6">
        <v>5360000</v>
      </c>
      <c r="F421" s="6">
        <v>1560000</v>
      </c>
      <c r="G421" s="32">
        <f>Tableau1[[#This Row],[MONTANT]]-Tableau1[[#This Row],[ENCAISSEMENTS]]</f>
        <v>3800000</v>
      </c>
      <c r="H421" s="2" t="s">
        <v>112</v>
      </c>
      <c r="I421" s="9">
        <f>SUMIF(C$2:C421,C421,E$2:E421)-SUMIF(C$2:C421,C421,F$2:F421)</f>
        <v>5280000</v>
      </c>
      <c r="J421" s="15"/>
    </row>
    <row r="422" spans="1:10" ht="15" customHeight="1" x14ac:dyDescent="0.25">
      <c r="A422" s="14">
        <v>42376</v>
      </c>
      <c r="B422" s="27">
        <f>_xlfn.ISOWEEKNUM(Tableau1[[#This Row],[DATE]])</f>
        <v>1</v>
      </c>
      <c r="C422" s="3" t="s">
        <v>12</v>
      </c>
      <c r="D422" s="2" t="s">
        <v>389</v>
      </c>
      <c r="E422" s="6">
        <v>575500</v>
      </c>
      <c r="F422" s="6">
        <v>2030000</v>
      </c>
      <c r="G422" s="32">
        <f>Tableau1[[#This Row],[MONTANT]]-Tableau1[[#This Row],[ENCAISSEMENTS]]</f>
        <v>-1454500</v>
      </c>
      <c r="H422" s="2"/>
      <c r="I422" s="9">
        <f>SUMIF(C$2:C422,C422,E$2:E422)-SUMIF(C$2:C422,C422,F$2:F422)</f>
        <v>-307000</v>
      </c>
      <c r="J422" s="15"/>
    </row>
    <row r="423" spans="1:10" ht="15" customHeight="1" x14ac:dyDescent="0.25">
      <c r="A423" s="14">
        <v>42376</v>
      </c>
      <c r="B423" s="27">
        <f>_xlfn.ISOWEEKNUM(Tableau1[[#This Row],[DATE]])</f>
        <v>1</v>
      </c>
      <c r="C423" s="3" t="s">
        <v>13</v>
      </c>
      <c r="D423" s="2" t="s">
        <v>417</v>
      </c>
      <c r="E423" s="6">
        <v>1072500</v>
      </c>
      <c r="F423" s="6">
        <v>0</v>
      </c>
      <c r="G423" s="32">
        <f>Tableau1[[#This Row],[MONTANT]]-Tableau1[[#This Row],[ENCAISSEMENTS]]</f>
        <v>1072500</v>
      </c>
      <c r="H423" s="2" t="s">
        <v>421</v>
      </c>
      <c r="I423" s="9">
        <f>SUMIF(C$2:C423,C423,E$2:E423)-SUMIF(C$2:C423,C423,F$2:F423)</f>
        <v>2660500</v>
      </c>
      <c r="J423" s="15"/>
    </row>
    <row r="424" spans="1:10" ht="15" customHeight="1" x14ac:dyDescent="0.25">
      <c r="A424" s="14">
        <v>42376</v>
      </c>
      <c r="B424" s="27">
        <f>_xlfn.ISOWEEKNUM(Tableau1[[#This Row],[DATE]])</f>
        <v>1</v>
      </c>
      <c r="C424" s="3" t="s">
        <v>14</v>
      </c>
      <c r="D424" s="2"/>
      <c r="E424" s="6">
        <v>0</v>
      </c>
      <c r="F424" s="6">
        <v>0</v>
      </c>
      <c r="G424" s="32">
        <f>Tableau1[[#This Row],[MONTANT]]-Tableau1[[#This Row],[ENCAISSEMENTS]]</f>
        <v>0</v>
      </c>
      <c r="H424" s="2"/>
      <c r="I424" s="9">
        <f>SUMIF(C$2:C424,C424,E$2:E424)-SUMIF(C$2:C424,C424,F$2:F424)</f>
        <v>-870000</v>
      </c>
      <c r="J424" s="15"/>
    </row>
    <row r="425" spans="1:10" ht="15" customHeight="1" x14ac:dyDescent="0.25">
      <c r="A425" s="14">
        <v>42376</v>
      </c>
      <c r="B425" s="27">
        <f>_xlfn.ISOWEEKNUM(Tableau1[[#This Row],[DATE]])</f>
        <v>1</v>
      </c>
      <c r="C425" s="3" t="s">
        <v>15</v>
      </c>
      <c r="D425" s="2"/>
      <c r="E425" s="6">
        <v>0</v>
      </c>
      <c r="F425" s="6">
        <v>0</v>
      </c>
      <c r="G425" s="32">
        <f>Tableau1[[#This Row],[MONTANT]]-Tableau1[[#This Row],[ENCAISSEMENTS]]</f>
        <v>0</v>
      </c>
      <c r="H425" s="2"/>
      <c r="I425" s="9">
        <f>SUMIF(C$2:C425,C425,E$2:E425)-SUMIF(C$2:C425,C425,F$2:F425)</f>
        <v>13469000</v>
      </c>
      <c r="J425" s="15"/>
    </row>
    <row r="426" spans="1:10" ht="15" customHeight="1" x14ac:dyDescent="0.25">
      <c r="A426" s="14">
        <v>42376</v>
      </c>
      <c r="B426" s="27">
        <f>_xlfn.ISOWEEKNUM(Tableau1[[#This Row],[DATE]])</f>
        <v>1</v>
      </c>
      <c r="C426" s="3" t="s">
        <v>16</v>
      </c>
      <c r="D426" s="2"/>
      <c r="E426" s="6">
        <v>270500</v>
      </c>
      <c r="F426" s="6">
        <v>225000</v>
      </c>
      <c r="G426" s="32">
        <f>Tableau1[[#This Row],[MONTANT]]-Tableau1[[#This Row],[ENCAISSEMENTS]]</f>
        <v>45500</v>
      </c>
      <c r="H426" s="2" t="s">
        <v>458</v>
      </c>
      <c r="I426" s="9">
        <f>SUMIF(C$2:C426,C426,E$2:E426)-SUMIF(C$2:C426,C426,F$2:F426)</f>
        <v>-1175000</v>
      </c>
      <c r="J426" s="15"/>
    </row>
    <row r="427" spans="1:10" ht="15" customHeight="1" x14ac:dyDescent="0.25">
      <c r="A427" s="14">
        <v>42376</v>
      </c>
      <c r="B427" s="27">
        <f>_xlfn.ISOWEEKNUM(Tableau1[[#This Row],[DATE]])</f>
        <v>1</v>
      </c>
      <c r="C427" s="3" t="s">
        <v>17</v>
      </c>
      <c r="D427" s="2" t="s">
        <v>469</v>
      </c>
      <c r="E427" s="6">
        <v>1585000</v>
      </c>
      <c r="F427" s="6">
        <v>4235000</v>
      </c>
      <c r="G427" s="32">
        <f>Tableau1[[#This Row],[MONTANT]]-Tableau1[[#This Row],[ENCAISSEMENTS]]</f>
        <v>-2650000</v>
      </c>
      <c r="H427" s="2"/>
      <c r="I427" s="9">
        <f>SUMIF(C$2:C427,C427,E$2:E427)-SUMIF(C$2:C427,C427,F$2:F427)</f>
        <v>-2549500</v>
      </c>
      <c r="J427" s="15"/>
    </row>
    <row r="428" spans="1:10" ht="15" customHeight="1" x14ac:dyDescent="0.25">
      <c r="A428" s="14">
        <v>42376</v>
      </c>
      <c r="B428" s="27">
        <f>_xlfn.ISOWEEKNUM(Tableau1[[#This Row],[DATE]])</f>
        <v>1</v>
      </c>
      <c r="C428" s="3" t="s">
        <v>18</v>
      </c>
      <c r="D428" s="2" t="s">
        <v>493</v>
      </c>
      <c r="E428" s="6">
        <v>2178500</v>
      </c>
      <c r="F428" s="6">
        <v>0</v>
      </c>
      <c r="G428" s="32">
        <f>Tableau1[[#This Row],[MONTANT]]-Tableau1[[#This Row],[ENCAISSEMENTS]]</f>
        <v>2178500</v>
      </c>
      <c r="H428" s="2"/>
      <c r="I428" s="9">
        <f>SUMIF(C$2:C428,C428,E$2:E428)-SUMIF(C$2:C428,C428,F$2:F428)</f>
        <v>6275000</v>
      </c>
      <c r="J428" s="15"/>
    </row>
    <row r="429" spans="1:10" ht="15" customHeight="1" x14ac:dyDescent="0.25">
      <c r="A429" s="14">
        <v>42376</v>
      </c>
      <c r="B429" s="27">
        <f>_xlfn.ISOWEEKNUM(Tableau1[[#This Row],[DATE]])</f>
        <v>1</v>
      </c>
      <c r="C429" s="3" t="s">
        <v>19</v>
      </c>
      <c r="D429" s="2"/>
      <c r="E429" s="6">
        <v>0</v>
      </c>
      <c r="F429" s="6">
        <v>0</v>
      </c>
      <c r="G429" s="32">
        <f>Tableau1[[#This Row],[MONTANT]]-Tableau1[[#This Row],[ENCAISSEMENTS]]</f>
        <v>0</v>
      </c>
      <c r="H429" s="2"/>
      <c r="I429" s="9">
        <f>SUMIF(C$2:C429,C429,E$2:E429)-SUMIF(C$2:C429,C429,F$2:F429)</f>
        <v>0</v>
      </c>
      <c r="J429" s="15"/>
    </row>
    <row r="430" spans="1:10" ht="15" customHeight="1" x14ac:dyDescent="0.25">
      <c r="A430" s="14">
        <v>42376</v>
      </c>
      <c r="B430" s="27">
        <f>_xlfn.ISOWEEKNUM(Tableau1[[#This Row],[DATE]])</f>
        <v>1</v>
      </c>
      <c r="C430" s="3" t="s">
        <v>20</v>
      </c>
      <c r="D430" s="2" t="s">
        <v>531</v>
      </c>
      <c r="E430" s="6">
        <v>1468500</v>
      </c>
      <c r="F430" s="6">
        <v>1119000</v>
      </c>
      <c r="G430" s="32">
        <f>Tableau1[[#This Row],[MONTANT]]-Tableau1[[#This Row],[ENCAISSEMENTS]]</f>
        <v>349500</v>
      </c>
      <c r="H430" s="2" t="s">
        <v>535</v>
      </c>
      <c r="I430" s="9">
        <f>SUMIF(C$2:C430,C430,E$2:E430)-SUMIF(C$2:C430,C430,F$2:F430)</f>
        <v>1468500</v>
      </c>
      <c r="J430" s="15"/>
    </row>
    <row r="431" spans="1:10" ht="15" customHeight="1" x14ac:dyDescent="0.25">
      <c r="A431" s="14">
        <v>42376</v>
      </c>
      <c r="B431" s="27">
        <f>_xlfn.ISOWEEKNUM(Tableau1[[#This Row],[DATE]])</f>
        <v>1</v>
      </c>
      <c r="C431" s="3" t="s">
        <v>21</v>
      </c>
      <c r="D431" s="2" t="s">
        <v>567</v>
      </c>
      <c r="E431" s="6">
        <v>735000</v>
      </c>
      <c r="F431" s="6">
        <v>2000000</v>
      </c>
      <c r="G431" s="32">
        <f>Tableau1[[#This Row],[MONTANT]]-Tableau1[[#This Row],[ENCAISSEMENTS]]</f>
        <v>-1265000</v>
      </c>
      <c r="H431" s="2"/>
      <c r="I431" s="9">
        <f>SUMIF(C$2:C431,C431,E$2:E431)-SUMIF(C$2:C431,C431,F$2:F431)</f>
        <v>-675000</v>
      </c>
      <c r="J431" s="15"/>
    </row>
    <row r="432" spans="1:10" ht="15" customHeight="1" x14ac:dyDescent="0.25">
      <c r="A432" s="14">
        <v>42376</v>
      </c>
      <c r="B432" s="27">
        <f>_xlfn.ISOWEEKNUM(Tableau1[[#This Row],[DATE]])</f>
        <v>1</v>
      </c>
      <c r="C432" s="3" t="s">
        <v>22</v>
      </c>
      <c r="D432" s="2"/>
      <c r="E432" s="6">
        <v>0</v>
      </c>
      <c r="F432" s="6">
        <v>0</v>
      </c>
      <c r="G432" s="32">
        <f>Tableau1[[#This Row],[MONTANT]]-Tableau1[[#This Row],[ENCAISSEMENTS]]</f>
        <v>0</v>
      </c>
      <c r="H432" s="2"/>
      <c r="I432" s="9">
        <f>SUMIF(C$2:C432,C432,E$2:E432)-SUMIF(C$2:C432,C432,F$2:F432)</f>
        <v>266000</v>
      </c>
      <c r="J432" s="15"/>
    </row>
    <row r="433" spans="1:10" ht="15" customHeight="1" x14ac:dyDescent="0.25">
      <c r="A433" s="14">
        <v>42376</v>
      </c>
      <c r="B433" s="27">
        <f>_xlfn.ISOWEEKNUM(Tableau1[[#This Row],[DATE]])</f>
        <v>1</v>
      </c>
      <c r="C433" s="3" t="s">
        <v>23</v>
      </c>
      <c r="D433" s="2" t="s">
        <v>597</v>
      </c>
      <c r="E433" s="6">
        <v>696000</v>
      </c>
      <c r="F433" s="6">
        <v>0</v>
      </c>
      <c r="G433" s="32">
        <f>Tableau1[[#This Row],[MONTANT]]-Tableau1[[#This Row],[ENCAISSEMENTS]]</f>
        <v>696000</v>
      </c>
      <c r="H433" s="2"/>
      <c r="I433" s="9">
        <f>SUMIF(C$2:C433,C433,E$2:E433)-SUMIF(C$2:C433,C433,F$2:F433)</f>
        <v>-716000</v>
      </c>
      <c r="J433" s="15"/>
    </row>
    <row r="434" spans="1:10" ht="15" customHeight="1" x14ac:dyDescent="0.25">
      <c r="A434" s="14">
        <v>42376</v>
      </c>
      <c r="B434" s="27">
        <f>_xlfn.ISOWEEKNUM(Tableau1[[#This Row],[DATE]])</f>
        <v>1</v>
      </c>
      <c r="C434" s="3" t="s">
        <v>24</v>
      </c>
      <c r="D434" s="2" t="s">
        <v>618</v>
      </c>
      <c r="E434" s="6">
        <v>425000</v>
      </c>
      <c r="F434" s="6">
        <v>0</v>
      </c>
      <c r="G434" s="32">
        <f>Tableau1[[#This Row],[MONTANT]]-Tableau1[[#This Row],[ENCAISSEMENTS]]</f>
        <v>425000</v>
      </c>
      <c r="H434" s="2"/>
      <c r="I434" s="9">
        <f>SUMIF(C$2:C434,C434,E$2:E434)-SUMIF(C$2:C434,C434,F$2:F434)</f>
        <v>-291500</v>
      </c>
      <c r="J434" s="15"/>
    </row>
    <row r="435" spans="1:10" ht="15" customHeight="1" x14ac:dyDescent="0.25">
      <c r="A435" s="14">
        <v>42376</v>
      </c>
      <c r="B435" s="27">
        <f>_xlfn.ISOWEEKNUM(Tableau1[[#This Row],[DATE]])</f>
        <v>1</v>
      </c>
      <c r="C435" s="3" t="s">
        <v>25</v>
      </c>
      <c r="D435" s="2" t="s">
        <v>632</v>
      </c>
      <c r="E435" s="6">
        <v>884500</v>
      </c>
      <c r="F435" s="6">
        <v>4130000</v>
      </c>
      <c r="G435" s="32">
        <f>Tableau1[[#This Row],[MONTANT]]-Tableau1[[#This Row],[ENCAISSEMENTS]]</f>
        <v>-3245500</v>
      </c>
      <c r="H435" s="2"/>
      <c r="I435" s="9">
        <f>SUMIF(C$2:C435,C435,E$2:E435)-SUMIF(C$2:C435,C435,F$2:F435)</f>
        <v>-649500</v>
      </c>
      <c r="J435" s="15"/>
    </row>
    <row r="436" spans="1:10" ht="15" customHeight="1" x14ac:dyDescent="0.25">
      <c r="A436" s="14">
        <v>42376</v>
      </c>
      <c r="B436" s="27">
        <f>_xlfn.ISOWEEKNUM(Tableau1[[#This Row],[DATE]])</f>
        <v>1</v>
      </c>
      <c r="C436" s="3" t="s">
        <v>26</v>
      </c>
      <c r="D436" s="2"/>
      <c r="E436" s="6">
        <v>154500</v>
      </c>
      <c r="F436" s="6">
        <v>0</v>
      </c>
      <c r="G436" s="32">
        <f>Tableau1[[#This Row],[MONTANT]]-Tableau1[[#This Row],[ENCAISSEMENTS]]</f>
        <v>154500</v>
      </c>
      <c r="H436" s="2" t="s">
        <v>590</v>
      </c>
      <c r="I436" s="9">
        <f>SUMIF(C$2:C436,C436,E$2:E436)-SUMIF(C$2:C436,C436,F$2:F436)</f>
        <v>-2445500</v>
      </c>
      <c r="J436" s="15"/>
    </row>
    <row r="437" spans="1:10" ht="15" customHeight="1" x14ac:dyDescent="0.25">
      <c r="A437" s="14">
        <v>42376</v>
      </c>
      <c r="B437" s="27">
        <f>_xlfn.ISOWEEKNUM(Tableau1[[#This Row],[DATE]])</f>
        <v>1</v>
      </c>
      <c r="C437" s="3" t="s">
        <v>27</v>
      </c>
      <c r="D437" s="2"/>
      <c r="E437" s="6">
        <v>77500</v>
      </c>
      <c r="F437" s="6">
        <v>0</v>
      </c>
      <c r="G437" s="32">
        <f>Tableau1[[#This Row],[MONTANT]]-Tableau1[[#This Row],[ENCAISSEMENTS]]</f>
        <v>77500</v>
      </c>
      <c r="H437" s="2"/>
      <c r="I437" s="9">
        <f>SUMIF(C$2:C437,C437,E$2:E437)-SUMIF(C$2:C437,C437,F$2:F437)</f>
        <v>-37000</v>
      </c>
      <c r="J437" s="15"/>
    </row>
    <row r="438" spans="1:10" ht="15" customHeight="1" x14ac:dyDescent="0.25">
      <c r="A438" s="14">
        <v>42376</v>
      </c>
      <c r="B438" s="27">
        <f>_xlfn.ISOWEEKNUM(Tableau1[[#This Row],[DATE]])</f>
        <v>1</v>
      </c>
      <c r="C438" s="3" t="s">
        <v>28</v>
      </c>
      <c r="D438" s="2"/>
      <c r="E438" s="6">
        <v>0</v>
      </c>
      <c r="F438" s="6">
        <v>0</v>
      </c>
      <c r="G438" s="32">
        <f>Tableau1[[#This Row],[MONTANT]]-Tableau1[[#This Row],[ENCAISSEMENTS]]</f>
        <v>0</v>
      </c>
      <c r="H438" s="2"/>
      <c r="I438" s="9">
        <f>SUMIF(C$2:C438,C438,E$2:E438)-SUMIF(C$2:C438,C438,F$2:F438)</f>
        <v>0</v>
      </c>
      <c r="J438" s="15"/>
    </row>
    <row r="439" spans="1:10" ht="15" customHeight="1" x14ac:dyDescent="0.25">
      <c r="A439" s="14">
        <v>42376</v>
      </c>
      <c r="B439" s="27">
        <f>_xlfn.ISOWEEKNUM(Tableau1[[#This Row],[DATE]])</f>
        <v>1</v>
      </c>
      <c r="C439" s="3" t="s">
        <v>29</v>
      </c>
      <c r="D439" s="2" t="s">
        <v>694</v>
      </c>
      <c r="E439" s="6">
        <v>7395000</v>
      </c>
      <c r="F439" s="6">
        <v>8467000</v>
      </c>
      <c r="G439" s="32">
        <f>Tableau1[[#This Row],[MONTANT]]-Tableau1[[#This Row],[ENCAISSEMENTS]]</f>
        <v>-1072000</v>
      </c>
      <c r="H439" s="2" t="s">
        <v>716</v>
      </c>
      <c r="I439" s="9">
        <f>SUMIF(C$2:C439,C439,E$2:E439)-SUMIF(C$2:C439,C439,F$2:F439)</f>
        <v>1822500</v>
      </c>
      <c r="J439" s="15"/>
    </row>
    <row r="440" spans="1:10" ht="15" customHeight="1" x14ac:dyDescent="0.25">
      <c r="A440" s="14">
        <v>42376</v>
      </c>
      <c r="B440" s="27">
        <f>_xlfn.ISOWEEKNUM(Tableau1[[#This Row],[DATE]])</f>
        <v>1</v>
      </c>
      <c r="C440" s="3" t="s">
        <v>30</v>
      </c>
      <c r="D440" s="2"/>
      <c r="E440" s="6">
        <v>0</v>
      </c>
      <c r="F440" s="6">
        <v>0</v>
      </c>
      <c r="G440" s="32">
        <f>Tableau1[[#This Row],[MONTANT]]-Tableau1[[#This Row],[ENCAISSEMENTS]]</f>
        <v>0</v>
      </c>
      <c r="H440" s="2"/>
      <c r="I440" s="9">
        <f>SUMIF(C$2:C440,C440,E$2:E440)-SUMIF(C$2:C440,C440,F$2:F440)</f>
        <v>0</v>
      </c>
      <c r="J440" s="15"/>
    </row>
    <row r="441" spans="1:10" ht="15" customHeight="1" x14ac:dyDescent="0.25">
      <c r="A441" s="14">
        <v>42376</v>
      </c>
      <c r="B441" s="27">
        <f>_xlfn.ISOWEEKNUM(Tableau1[[#This Row],[DATE]])</f>
        <v>1</v>
      </c>
      <c r="C441" s="3" t="s">
        <v>31</v>
      </c>
      <c r="D441" s="2"/>
      <c r="E441" s="6">
        <v>0</v>
      </c>
      <c r="F441" s="6">
        <v>0</v>
      </c>
      <c r="G441" s="32">
        <f>Tableau1[[#This Row],[MONTANT]]-Tableau1[[#This Row],[ENCAISSEMENTS]]</f>
        <v>0</v>
      </c>
      <c r="H441" s="2"/>
      <c r="I441" s="9">
        <f>SUMIF(C$2:C441,C441,E$2:E441)-SUMIF(C$2:C441,C441,F$2:F441)</f>
        <v>-734000</v>
      </c>
      <c r="J441" s="15"/>
    </row>
    <row r="442" spans="1:10" ht="15" customHeight="1" x14ac:dyDescent="0.25">
      <c r="A442" s="14">
        <v>42376</v>
      </c>
      <c r="B442" s="27">
        <f>_xlfn.ISOWEEKNUM(Tableau1[[#This Row],[DATE]])</f>
        <v>1</v>
      </c>
      <c r="C442" s="3" t="s">
        <v>32</v>
      </c>
      <c r="D442" s="2"/>
      <c r="E442" s="6">
        <v>0</v>
      </c>
      <c r="F442" s="6">
        <v>0</v>
      </c>
      <c r="G442" s="32">
        <f>Tableau1[[#This Row],[MONTANT]]-Tableau1[[#This Row],[ENCAISSEMENTS]]</f>
        <v>0</v>
      </c>
      <c r="H442" s="2"/>
      <c r="I442" s="9">
        <f>SUMIF(C$2:C442,C442,E$2:E442)-SUMIF(C$2:C442,C442,F$2:F442)</f>
        <v>1507000</v>
      </c>
      <c r="J442" s="15"/>
    </row>
    <row r="443" spans="1:10" ht="15" customHeight="1" x14ac:dyDescent="0.25">
      <c r="A443" s="14">
        <v>42376</v>
      </c>
      <c r="B443" s="27">
        <f>_xlfn.ISOWEEKNUM(Tableau1[[#This Row],[DATE]])</f>
        <v>1</v>
      </c>
      <c r="C443" s="3" t="s">
        <v>33</v>
      </c>
      <c r="D443" s="2"/>
      <c r="E443" s="6">
        <v>0</v>
      </c>
      <c r="F443" s="6">
        <v>0</v>
      </c>
      <c r="G443" s="32">
        <f>Tableau1[[#This Row],[MONTANT]]-Tableau1[[#This Row],[ENCAISSEMENTS]]</f>
        <v>0</v>
      </c>
      <c r="H443" s="2"/>
      <c r="I443" s="9">
        <f>SUMIF(C$2:C443,C443,E$2:E443)-SUMIF(C$2:C443,C443,F$2:F443)</f>
        <v>0</v>
      </c>
      <c r="J443" s="15"/>
    </row>
    <row r="444" spans="1:10" ht="15" customHeight="1" x14ac:dyDescent="0.25">
      <c r="A444" s="14">
        <v>42376</v>
      </c>
      <c r="B444" s="27">
        <f>_xlfn.ISOWEEKNUM(Tableau1[[#This Row],[DATE]])</f>
        <v>1</v>
      </c>
      <c r="C444" s="3" t="s">
        <v>34</v>
      </c>
      <c r="D444" s="2" t="s">
        <v>753</v>
      </c>
      <c r="E444" s="6">
        <v>575000</v>
      </c>
      <c r="F444" s="6">
        <v>0</v>
      </c>
      <c r="G444" s="32">
        <f>Tableau1[[#This Row],[MONTANT]]-Tableau1[[#This Row],[ENCAISSEMENTS]]</f>
        <v>575000</v>
      </c>
      <c r="H444" s="2"/>
      <c r="I444" s="9">
        <f>SUMIF(C$2:C444,C444,E$2:E444)-SUMIF(C$2:C444,C444,F$2:F444)</f>
        <v>50500</v>
      </c>
      <c r="J444" s="15"/>
    </row>
    <row r="445" spans="1:10" ht="15" customHeight="1" x14ac:dyDescent="0.25">
      <c r="A445" s="14">
        <v>42376</v>
      </c>
      <c r="B445" s="27">
        <f>_xlfn.ISOWEEKNUM(Tableau1[[#This Row],[DATE]])</f>
        <v>1</v>
      </c>
      <c r="C445" s="3" t="s">
        <v>35</v>
      </c>
      <c r="D445" s="2" t="s">
        <v>783</v>
      </c>
      <c r="E445" s="6">
        <v>3130000</v>
      </c>
      <c r="F445" s="6">
        <v>0</v>
      </c>
      <c r="G445" s="32">
        <f>Tableau1[[#This Row],[MONTANT]]-Tableau1[[#This Row],[ENCAISSEMENTS]]</f>
        <v>3130000</v>
      </c>
      <c r="H445" s="2" t="s">
        <v>792</v>
      </c>
      <c r="I445" s="9">
        <f>SUMIF(C$2:C445,C445,E$2:E445)-SUMIF(C$2:C445,C445,F$2:F445)</f>
        <v>-4291500</v>
      </c>
      <c r="J445" s="15"/>
    </row>
    <row r="446" spans="1:10" ht="15" customHeight="1" x14ac:dyDescent="0.25">
      <c r="A446" s="14">
        <v>42376</v>
      </c>
      <c r="B446" s="27">
        <f>_xlfn.ISOWEEKNUM(Tableau1[[#This Row],[DATE]])</f>
        <v>1</v>
      </c>
      <c r="C446" s="3" t="s">
        <v>1229</v>
      </c>
      <c r="D446" s="2" t="s">
        <v>1230</v>
      </c>
      <c r="E446" s="6">
        <v>532000</v>
      </c>
      <c r="F446" s="6">
        <v>1140000</v>
      </c>
      <c r="G446" s="32">
        <f>Tableau1[[#This Row],[MONTANT]]-Tableau1[[#This Row],[ENCAISSEMENTS]]</f>
        <v>-608000</v>
      </c>
      <c r="H446" s="2" t="s">
        <v>604</v>
      </c>
      <c r="I446" s="9">
        <f>SUMIF(C$2:C446,C446,E$2:E446)-SUMIF(C$2:C446,C446,F$2:F446)</f>
        <v>-608000</v>
      </c>
      <c r="J446" s="15"/>
    </row>
    <row r="447" spans="1:10" ht="15" customHeight="1" x14ac:dyDescent="0.25">
      <c r="A447" s="14">
        <v>42376</v>
      </c>
      <c r="B447" s="27">
        <f>_xlfn.ISOWEEKNUM(Tableau1[[#This Row],[DATE]])</f>
        <v>1</v>
      </c>
      <c r="C447" s="3" t="s">
        <v>36</v>
      </c>
      <c r="D447" s="2"/>
      <c r="E447" s="6">
        <v>343500</v>
      </c>
      <c r="F447" s="6">
        <v>0</v>
      </c>
      <c r="G447" s="32">
        <f>Tableau1[[#This Row],[MONTANT]]-Tableau1[[#This Row],[ENCAISSEMENTS]]</f>
        <v>343500</v>
      </c>
      <c r="H447" s="2" t="s">
        <v>536</v>
      </c>
      <c r="I447" s="9">
        <f>SUMIF(C$2:C447,C447,E$2:E447)-SUMIF(C$2:C447,C447,F$2:F447)</f>
        <v>-2804500</v>
      </c>
      <c r="J447" s="15"/>
    </row>
    <row r="448" spans="1:10" ht="15" customHeight="1" x14ac:dyDescent="0.25">
      <c r="A448" s="14">
        <v>42376</v>
      </c>
      <c r="B448" s="27">
        <f>_xlfn.ISOWEEKNUM(Tableau1[[#This Row],[DATE]])</f>
        <v>1</v>
      </c>
      <c r="C448" s="3" t="s">
        <v>37</v>
      </c>
      <c r="D448" s="2" t="s">
        <v>842</v>
      </c>
      <c r="E448" s="6">
        <v>154500</v>
      </c>
      <c r="F448" s="6">
        <v>0</v>
      </c>
      <c r="G448" s="32">
        <f>Tableau1[[#This Row],[MONTANT]]-Tableau1[[#This Row],[ENCAISSEMENTS]]</f>
        <v>154500</v>
      </c>
      <c r="H448" s="2"/>
      <c r="I448" s="9">
        <f>SUMIF(C$2:C448,C448,E$2:E448)-SUMIF(C$2:C448,C448,F$2:F448)</f>
        <v>-428000</v>
      </c>
      <c r="J448" s="15"/>
    </row>
    <row r="449" spans="1:10" ht="15" customHeight="1" x14ac:dyDescent="0.25">
      <c r="A449" s="14">
        <v>42376</v>
      </c>
      <c r="B449" s="27">
        <f>_xlfn.ISOWEEKNUM(Tableau1[[#This Row],[DATE]])</f>
        <v>1</v>
      </c>
      <c r="C449" s="3" t="s">
        <v>38</v>
      </c>
      <c r="D449" s="2" t="s">
        <v>869</v>
      </c>
      <c r="E449" s="6">
        <v>425000</v>
      </c>
      <c r="F449" s="6">
        <v>1680000</v>
      </c>
      <c r="G449" s="32">
        <f>Tableau1[[#This Row],[MONTANT]]-Tableau1[[#This Row],[ENCAISSEMENTS]]</f>
        <v>-1255000</v>
      </c>
      <c r="H449" s="2" t="s">
        <v>874</v>
      </c>
      <c r="I449" s="9">
        <f>SUMIF(C$2:C449,C449,E$2:E449)-SUMIF(C$2:C449,C449,F$2:F449)</f>
        <v>-633000</v>
      </c>
      <c r="J449" s="15"/>
    </row>
    <row r="450" spans="1:10" ht="15" customHeight="1" x14ac:dyDescent="0.25">
      <c r="A450" s="14">
        <v>42376</v>
      </c>
      <c r="B450" s="27">
        <f>_xlfn.ISOWEEKNUM(Tableau1[[#This Row],[DATE]])</f>
        <v>1</v>
      </c>
      <c r="C450" s="3" t="s">
        <v>39</v>
      </c>
      <c r="D450" s="2" t="s">
        <v>886</v>
      </c>
      <c r="E450" s="6">
        <v>154500</v>
      </c>
      <c r="F450" s="6">
        <v>0</v>
      </c>
      <c r="G450" s="32">
        <f>Tableau1[[#This Row],[MONTANT]]-Tableau1[[#This Row],[ENCAISSEMENTS]]</f>
        <v>154500</v>
      </c>
      <c r="H450" s="2"/>
      <c r="I450" s="9">
        <f>SUMIF(C$2:C450,C450,E$2:E450)-SUMIF(C$2:C450,C450,F$2:F450)</f>
        <v>-1445500</v>
      </c>
      <c r="J450" s="15"/>
    </row>
    <row r="451" spans="1:10" ht="15" customHeight="1" x14ac:dyDescent="0.25">
      <c r="A451" s="14">
        <v>42376</v>
      </c>
      <c r="B451" s="27">
        <f>_xlfn.ISOWEEKNUM(Tableau1[[#This Row],[DATE]])</f>
        <v>1</v>
      </c>
      <c r="C451" s="3" t="s">
        <v>40</v>
      </c>
      <c r="D451" s="2"/>
      <c r="E451" s="6">
        <v>0</v>
      </c>
      <c r="F451" s="6">
        <v>0</v>
      </c>
      <c r="G451" s="32">
        <f>Tableau1[[#This Row],[MONTANT]]-Tableau1[[#This Row],[ENCAISSEMENTS]]</f>
        <v>0</v>
      </c>
      <c r="H451" s="2"/>
      <c r="I451" s="9">
        <f>SUMIF(C$2:C451,C451,E$2:E451)-SUMIF(C$2:C451,C451,F$2:F451)</f>
        <v>-740500</v>
      </c>
      <c r="J451" s="15"/>
    </row>
    <row r="452" spans="1:10" ht="15" customHeight="1" x14ac:dyDescent="0.25">
      <c r="A452" s="14">
        <v>42376</v>
      </c>
      <c r="B452" s="27">
        <f>_xlfn.ISOWEEKNUM(Tableau1[[#This Row],[DATE]])</f>
        <v>1</v>
      </c>
      <c r="C452" s="3" t="s">
        <v>41</v>
      </c>
      <c r="D452" s="2" t="s">
        <v>926</v>
      </c>
      <c r="E452" s="6">
        <v>1077500</v>
      </c>
      <c r="F452" s="6">
        <v>0</v>
      </c>
      <c r="G452" s="32">
        <f>Tableau1[[#This Row],[MONTANT]]-Tableau1[[#This Row],[ENCAISSEMENTS]]</f>
        <v>1077500</v>
      </c>
      <c r="H452" s="2"/>
      <c r="I452" s="9">
        <f>SUMIF(C$2:C452,C452,E$2:E452)-SUMIF(C$2:C452,C452,F$2:F452)</f>
        <v>-1605500</v>
      </c>
      <c r="J452" s="15"/>
    </row>
    <row r="453" spans="1:10" ht="15" customHeight="1" x14ac:dyDescent="0.25">
      <c r="A453" s="14">
        <v>42376</v>
      </c>
      <c r="B453" s="27">
        <f>_xlfn.ISOWEEKNUM(Tableau1[[#This Row],[DATE]])</f>
        <v>1</v>
      </c>
      <c r="C453" s="3" t="s">
        <v>42</v>
      </c>
      <c r="D453" s="2"/>
      <c r="E453" s="6">
        <v>0</v>
      </c>
      <c r="F453" s="6">
        <v>0</v>
      </c>
      <c r="G453" s="32">
        <f>Tableau1[[#This Row],[MONTANT]]-Tableau1[[#This Row],[ENCAISSEMENTS]]</f>
        <v>0</v>
      </c>
      <c r="H453" s="2"/>
      <c r="I453" s="9">
        <f>SUMIF(C$2:C453,C453,E$2:E453)-SUMIF(C$2:C453,C453,F$2:F453)</f>
        <v>266000</v>
      </c>
      <c r="J453" s="15"/>
    </row>
    <row r="454" spans="1:10" ht="15" customHeight="1" x14ac:dyDescent="0.25">
      <c r="A454" s="14">
        <v>42376</v>
      </c>
      <c r="B454" s="27">
        <f>_xlfn.ISOWEEKNUM(Tableau1[[#This Row],[DATE]])</f>
        <v>1</v>
      </c>
      <c r="C454" s="3" t="s">
        <v>43</v>
      </c>
      <c r="D454" s="2" t="s">
        <v>203</v>
      </c>
      <c r="E454" s="6">
        <v>965000</v>
      </c>
      <c r="F454" s="6">
        <v>160000</v>
      </c>
      <c r="G454" s="32">
        <f>Tableau1[[#This Row],[MONTANT]]-Tableau1[[#This Row],[ENCAISSEMENTS]]</f>
        <v>805000</v>
      </c>
      <c r="H454" s="2" t="s">
        <v>205</v>
      </c>
      <c r="I454" s="9">
        <f>SUMIF(C$2:C454,C454,E$2:E454)-SUMIF(C$2:C454,C454,F$2:F454)</f>
        <v>965000</v>
      </c>
      <c r="J454" s="15"/>
    </row>
    <row r="455" spans="1:10" ht="15" customHeight="1" x14ac:dyDescent="0.25">
      <c r="A455" s="14">
        <v>42376</v>
      </c>
      <c r="B455" s="27">
        <f>_xlfn.ISOWEEKNUM(Tableau1[[#This Row],[DATE]])</f>
        <v>1</v>
      </c>
      <c r="C455" s="3" t="s">
        <v>44</v>
      </c>
      <c r="D455" s="2" t="s">
        <v>954</v>
      </c>
      <c r="E455" s="6">
        <v>2744000</v>
      </c>
      <c r="F455" s="6">
        <v>0</v>
      </c>
      <c r="G455" s="32">
        <f>Tableau1[[#This Row],[MONTANT]]-Tableau1[[#This Row],[ENCAISSEMENTS]]</f>
        <v>2744000</v>
      </c>
      <c r="H455" s="2"/>
      <c r="I455" s="9">
        <f>SUMIF(C$2:C455,C455,E$2:E455)-SUMIF(C$2:C455,C455,F$2:F455)</f>
        <v>-2010500</v>
      </c>
      <c r="J455" s="15"/>
    </row>
    <row r="456" spans="1:10" ht="15" customHeight="1" x14ac:dyDescent="0.25">
      <c r="A456" s="14">
        <v>42376</v>
      </c>
      <c r="B456" s="27">
        <f>_xlfn.ISOWEEKNUM(Tableau1[[#This Row],[DATE]])</f>
        <v>1</v>
      </c>
      <c r="C456" s="3" t="s">
        <v>45</v>
      </c>
      <c r="D456" s="2" t="s">
        <v>246</v>
      </c>
      <c r="E456" s="6">
        <v>160000</v>
      </c>
      <c r="F456" s="6">
        <v>840000</v>
      </c>
      <c r="G456" s="32">
        <f>Tableau1[[#This Row],[MONTANT]]-Tableau1[[#This Row],[ENCAISSEMENTS]]</f>
        <v>-680000</v>
      </c>
      <c r="H456" s="2" t="s">
        <v>256</v>
      </c>
      <c r="I456" s="9">
        <f>SUMIF(C$2:C456,C456,E$2:E456)-SUMIF(C$2:C456,C456,F$2:F456)</f>
        <v>160000</v>
      </c>
      <c r="J456" s="15"/>
    </row>
    <row r="457" spans="1:10" ht="15" customHeight="1" x14ac:dyDescent="0.25">
      <c r="A457" s="14">
        <v>42376</v>
      </c>
      <c r="B457" s="27">
        <f>_xlfn.ISOWEEKNUM(Tableau1[[#This Row],[DATE]])</f>
        <v>1</v>
      </c>
      <c r="C457" s="3" t="s">
        <v>46</v>
      </c>
      <c r="D457" s="2" t="s">
        <v>978</v>
      </c>
      <c r="E457" s="6">
        <v>957000</v>
      </c>
      <c r="F457" s="6">
        <v>500000</v>
      </c>
      <c r="G457" s="32">
        <f>Tableau1[[#This Row],[MONTANT]]-Tableau1[[#This Row],[ENCAISSEMENTS]]</f>
        <v>457000</v>
      </c>
      <c r="H457" s="2" t="s">
        <v>979</v>
      </c>
      <c r="I457" s="9">
        <f>SUMIF(C$2:C457,C457,E$2:E457)-SUMIF(C$2:C457,C457,F$2:F457)</f>
        <v>-704000</v>
      </c>
      <c r="J457" s="15"/>
    </row>
    <row r="458" spans="1:10" ht="15" customHeight="1" x14ac:dyDescent="0.25">
      <c r="A458" s="14">
        <v>42376</v>
      </c>
      <c r="B458" s="27">
        <f>_xlfn.ISOWEEKNUM(Tableau1[[#This Row],[DATE]])</f>
        <v>1</v>
      </c>
      <c r="C458" s="3" t="s">
        <v>47</v>
      </c>
      <c r="D458" s="2" t="s">
        <v>1003</v>
      </c>
      <c r="E458" s="6">
        <v>580000</v>
      </c>
      <c r="F458" s="6">
        <v>0</v>
      </c>
      <c r="G458" s="32">
        <f>Tableau1[[#This Row],[MONTANT]]-Tableau1[[#This Row],[ENCAISSEMENTS]]</f>
        <v>580000</v>
      </c>
      <c r="H458" s="2"/>
      <c r="I458" s="9">
        <f>SUMIF(C$2:C458,C458,E$2:E458)-SUMIF(C$2:C458,C458,F$2:F458)</f>
        <v>-342500</v>
      </c>
      <c r="J458" s="15"/>
    </row>
    <row r="459" spans="1:10" ht="15" customHeight="1" x14ac:dyDescent="0.25">
      <c r="A459" s="14">
        <v>42376</v>
      </c>
      <c r="B459" s="27">
        <f>_xlfn.ISOWEEKNUM(Tableau1[[#This Row],[DATE]])</f>
        <v>1</v>
      </c>
      <c r="C459" s="3" t="s">
        <v>48</v>
      </c>
      <c r="D459" s="2" t="s">
        <v>1034</v>
      </c>
      <c r="E459" s="6">
        <v>1073000</v>
      </c>
      <c r="F459" s="6">
        <v>2773500</v>
      </c>
      <c r="G459" s="32">
        <f>Tableau1[[#This Row],[MONTANT]]-Tableau1[[#This Row],[ENCAISSEMENTS]]</f>
        <v>-1700500</v>
      </c>
      <c r="H459" s="2" t="s">
        <v>1036</v>
      </c>
      <c r="I459" s="9">
        <f>SUMIF(C$2:C459,C459,E$2:E459)-SUMIF(C$2:C459,C459,F$2:F459)</f>
        <v>-4136500</v>
      </c>
      <c r="J459" s="15"/>
    </row>
    <row r="460" spans="1:10" ht="15" customHeight="1" x14ac:dyDescent="0.25">
      <c r="A460" s="14">
        <v>42376</v>
      </c>
      <c r="B460" s="27">
        <f>_xlfn.ISOWEEKNUM(Tableau1[[#This Row],[DATE]])</f>
        <v>1</v>
      </c>
      <c r="C460" s="3" t="s">
        <v>49</v>
      </c>
      <c r="D460" s="2" t="s">
        <v>1056</v>
      </c>
      <c r="E460" s="6">
        <v>1470500</v>
      </c>
      <c r="F460" s="6">
        <v>0</v>
      </c>
      <c r="G460" s="32">
        <f>Tableau1[[#This Row],[MONTANT]]-Tableau1[[#This Row],[ENCAISSEMENTS]]</f>
        <v>1470500</v>
      </c>
      <c r="H460" s="2"/>
      <c r="I460" s="9">
        <f>SUMIF(C$2:C460,C460,E$2:E460)-SUMIF(C$2:C460,C460,F$2:F460)</f>
        <v>-1529500</v>
      </c>
      <c r="J460" s="15"/>
    </row>
    <row r="461" spans="1:10" ht="15" customHeight="1" x14ac:dyDescent="0.25">
      <c r="A461" s="14">
        <v>42376</v>
      </c>
      <c r="B461" s="27">
        <f>_xlfn.ISOWEEKNUM(Tableau1[[#This Row],[DATE]])</f>
        <v>1</v>
      </c>
      <c r="C461" s="3" t="s">
        <v>50</v>
      </c>
      <c r="D461" s="2"/>
      <c r="E461" s="6">
        <v>0</v>
      </c>
      <c r="F461" s="6">
        <v>0</v>
      </c>
      <c r="G461" s="32">
        <f>Tableau1[[#This Row],[MONTANT]]-Tableau1[[#This Row],[ENCAISSEMENTS]]</f>
        <v>0</v>
      </c>
      <c r="H461" s="2"/>
      <c r="I461" s="9">
        <f>SUMIF(C$2:C461,C461,E$2:E461)-SUMIF(C$2:C461,C461,F$2:F461)</f>
        <v>0</v>
      </c>
      <c r="J461" s="15"/>
    </row>
    <row r="462" spans="1:10" ht="15" customHeight="1" x14ac:dyDescent="0.25">
      <c r="A462" s="14">
        <v>42376</v>
      </c>
      <c r="B462" s="27">
        <f>_xlfn.ISOWEEKNUM(Tableau1[[#This Row],[DATE]])</f>
        <v>1</v>
      </c>
      <c r="C462" s="3" t="s">
        <v>51</v>
      </c>
      <c r="D462" s="2"/>
      <c r="E462" s="6">
        <v>0</v>
      </c>
      <c r="F462" s="6">
        <v>0</v>
      </c>
      <c r="G462" s="32">
        <f>Tableau1[[#This Row],[MONTANT]]-Tableau1[[#This Row],[ENCAISSEMENTS]]</f>
        <v>0</v>
      </c>
      <c r="H462" s="2"/>
      <c r="I462" s="9">
        <f>SUMIF(C$2:C462,C462,E$2:E462)-SUMIF(C$2:C462,C462,F$2:F462)</f>
        <v>0</v>
      </c>
      <c r="J462" s="15"/>
    </row>
    <row r="463" spans="1:10" ht="15" customHeight="1" x14ac:dyDescent="0.25">
      <c r="A463" s="14">
        <v>42376</v>
      </c>
      <c r="B463" s="27">
        <f>_xlfn.ISOWEEKNUM(Tableau1[[#This Row],[DATE]])</f>
        <v>1</v>
      </c>
      <c r="C463" s="3" t="s">
        <v>52</v>
      </c>
      <c r="D463" s="2"/>
      <c r="E463" s="6">
        <v>0</v>
      </c>
      <c r="F463" s="6">
        <v>0</v>
      </c>
      <c r="G463" s="32">
        <f>Tableau1[[#This Row],[MONTANT]]-Tableau1[[#This Row],[ENCAISSEMENTS]]</f>
        <v>0</v>
      </c>
      <c r="H463" s="2"/>
      <c r="I463" s="9">
        <f>SUMIF(C$2:C463,C463,E$2:E463)-SUMIF(C$2:C463,C463,F$2:F463)</f>
        <v>0</v>
      </c>
      <c r="J463" s="15"/>
    </row>
    <row r="464" spans="1:10" ht="15" customHeight="1" x14ac:dyDescent="0.25">
      <c r="A464" s="14">
        <v>42376</v>
      </c>
      <c r="B464" s="27">
        <f>_xlfn.ISOWEEKNUM(Tableau1[[#This Row],[DATE]])</f>
        <v>1</v>
      </c>
      <c r="C464" s="3" t="s">
        <v>53</v>
      </c>
      <c r="D464" s="2" t="s">
        <v>1099</v>
      </c>
      <c r="E464" s="6">
        <v>155000</v>
      </c>
      <c r="F464" s="6">
        <v>0</v>
      </c>
      <c r="G464" s="32">
        <f>Tableau1[[#This Row],[MONTANT]]-Tableau1[[#This Row],[ENCAISSEMENTS]]</f>
        <v>155000</v>
      </c>
      <c r="H464" s="2"/>
      <c r="I464" s="9">
        <f>SUMIF(C$2:C464,C464,E$2:E464)-SUMIF(C$2:C464,C464,F$2:F464)</f>
        <v>-1991500</v>
      </c>
      <c r="J464" s="15"/>
    </row>
    <row r="465" spans="1:10" ht="15" customHeight="1" x14ac:dyDescent="0.25">
      <c r="A465" s="14">
        <v>42376</v>
      </c>
      <c r="B465" s="27">
        <f>_xlfn.ISOWEEKNUM(Tableau1[[#This Row],[DATE]])</f>
        <v>1</v>
      </c>
      <c r="C465" s="3" t="s">
        <v>54</v>
      </c>
      <c r="D465" s="2"/>
      <c r="E465" s="6">
        <v>0</v>
      </c>
      <c r="F465" s="6">
        <v>0</v>
      </c>
      <c r="G465" s="32">
        <f>Tableau1[[#This Row],[MONTANT]]-Tableau1[[#This Row],[ENCAISSEMENTS]]</f>
        <v>0</v>
      </c>
      <c r="H465" s="2"/>
      <c r="I465" s="9">
        <f>SUMIF(C$2:C465,C465,E$2:E465)-SUMIF(C$2:C465,C465,F$2:F465)</f>
        <v>1714500</v>
      </c>
      <c r="J465" s="15"/>
    </row>
    <row r="466" spans="1:10" ht="15" customHeight="1" x14ac:dyDescent="0.25">
      <c r="A466" s="14">
        <v>42376</v>
      </c>
      <c r="B466" s="27">
        <f>_xlfn.ISOWEEKNUM(Tableau1[[#This Row],[DATE]])</f>
        <v>1</v>
      </c>
      <c r="C466" s="3" t="s">
        <v>55</v>
      </c>
      <c r="D466" s="2" t="s">
        <v>1144</v>
      </c>
      <c r="E466" s="6">
        <v>1624000</v>
      </c>
      <c r="F466" s="6">
        <v>3665000</v>
      </c>
      <c r="G466" s="32">
        <f>Tableau1[[#This Row],[MONTANT]]-Tableau1[[#This Row],[ENCAISSEMENTS]]</f>
        <v>-2041000</v>
      </c>
      <c r="H466" s="2" t="s">
        <v>665</v>
      </c>
      <c r="I466" s="9">
        <f>SUMIF(C$2:C466,C466,E$2:E466)-SUMIF(C$2:C466,C466,F$2:F466)</f>
        <v>-13573500</v>
      </c>
      <c r="J466" s="15"/>
    </row>
    <row r="467" spans="1:10" ht="15" customHeight="1" x14ac:dyDescent="0.25">
      <c r="A467" s="14">
        <v>42376</v>
      </c>
      <c r="B467" s="27">
        <f>_xlfn.ISOWEEKNUM(Tableau1[[#This Row],[DATE]])</f>
        <v>1</v>
      </c>
      <c r="C467" s="3" t="s">
        <v>56</v>
      </c>
      <c r="D467" s="2" t="s">
        <v>1169</v>
      </c>
      <c r="E467" s="6">
        <v>5866500</v>
      </c>
      <c r="F467" s="6">
        <v>1900000</v>
      </c>
      <c r="G467" s="32">
        <f>Tableau1[[#This Row],[MONTANT]]-Tableau1[[#This Row],[ENCAISSEMENTS]]</f>
        <v>3966500</v>
      </c>
      <c r="H467" s="2" t="s">
        <v>372</v>
      </c>
      <c r="I467" s="9">
        <f>SUMIF(C$2:C467,C467,E$2:E467)-SUMIF(C$2:C467,C467,F$2:F467)</f>
        <v>-3100000</v>
      </c>
      <c r="J467" s="15"/>
    </row>
    <row r="468" spans="1:10" ht="15" customHeight="1" x14ac:dyDescent="0.25">
      <c r="A468" s="14">
        <v>42376</v>
      </c>
      <c r="B468" s="27">
        <f>_xlfn.ISOWEEKNUM(Tableau1[[#This Row],[DATE]])</f>
        <v>1</v>
      </c>
      <c r="C468" s="3" t="s">
        <v>57</v>
      </c>
      <c r="D468" s="2"/>
      <c r="E468" s="6">
        <v>0</v>
      </c>
      <c r="F468" s="6">
        <v>0</v>
      </c>
      <c r="G468" s="32">
        <f>Tableau1[[#This Row],[MONTANT]]-Tableau1[[#This Row],[ENCAISSEMENTS]]</f>
        <v>0</v>
      </c>
      <c r="H468" s="2"/>
      <c r="I468" s="9">
        <f>SUMIF(C$2:C468,C468,E$2:E468)-SUMIF(C$2:C468,C468,F$2:F468)</f>
        <v>206500</v>
      </c>
      <c r="J468" s="15"/>
    </row>
    <row r="469" spans="1:10" ht="15" customHeight="1" x14ac:dyDescent="0.25">
      <c r="A469" s="14">
        <v>42376</v>
      </c>
      <c r="B469" s="27">
        <f>_xlfn.ISOWEEKNUM(Tableau1[[#This Row],[DATE]])</f>
        <v>1</v>
      </c>
      <c r="C469" s="3" t="s">
        <v>1250</v>
      </c>
      <c r="D469" s="2"/>
      <c r="E469" s="6">
        <v>26207500</v>
      </c>
      <c r="F469" s="6">
        <v>26207500</v>
      </c>
      <c r="G469" s="32">
        <f>Tableau1[[#This Row],[MONTANT]]-Tableau1[[#This Row],[ENCAISSEMENTS]]</f>
        <v>0</v>
      </c>
      <c r="H469" s="2" t="s">
        <v>1252</v>
      </c>
      <c r="I469" s="9">
        <f>SUMIF(C$2:C469,C469,E$2:E469)-SUMIF(C$2:C469,C469,F$2:F469)</f>
        <v>0</v>
      </c>
      <c r="J469" s="15"/>
    </row>
    <row r="470" spans="1:10" ht="15" customHeight="1" x14ac:dyDescent="0.25">
      <c r="A470" s="14">
        <v>42376</v>
      </c>
      <c r="B470" s="27">
        <f>_xlfn.ISOWEEKNUM(Tableau1[[#This Row],[DATE]])</f>
        <v>1</v>
      </c>
      <c r="C470" s="3" t="s">
        <v>1232</v>
      </c>
      <c r="D470" s="2"/>
      <c r="E470" s="6">
        <v>0</v>
      </c>
      <c r="F470" s="6">
        <v>0</v>
      </c>
      <c r="G470" s="32">
        <f>Tableau1[[#This Row],[MONTANT]]-Tableau1[[#This Row],[ENCAISSEMENTS]]</f>
        <v>0</v>
      </c>
      <c r="H470" s="2"/>
      <c r="I470" s="9">
        <f>SUMIF(C$2:C470,C470,E$2:E470)-SUMIF(C$2:C470,C470,F$2:F470)</f>
        <v>0</v>
      </c>
      <c r="J470" s="15"/>
    </row>
    <row r="471" spans="1:10" ht="15" customHeight="1" x14ac:dyDescent="0.25">
      <c r="A471" s="14">
        <v>42376</v>
      </c>
      <c r="B471" s="27">
        <f>_xlfn.ISOWEEKNUM(Tableau1[[#This Row],[DATE]])</f>
        <v>1</v>
      </c>
      <c r="C471" s="3" t="s">
        <v>1233</v>
      </c>
      <c r="D471" s="2"/>
      <c r="E471" s="6">
        <v>0</v>
      </c>
      <c r="F471" s="6">
        <v>0</v>
      </c>
      <c r="G471" s="32">
        <f>Tableau1[[#This Row],[MONTANT]]-Tableau1[[#This Row],[ENCAISSEMENTS]]</f>
        <v>0</v>
      </c>
      <c r="H471" s="2"/>
      <c r="I471" s="9">
        <f>SUMIF(C$2:C471,C471,E$2:E471)-SUMIF(C$2:C471,C471,F$2:F471)</f>
        <v>0</v>
      </c>
      <c r="J471" s="15"/>
    </row>
    <row r="472" spans="1:10" ht="15" customHeight="1" x14ac:dyDescent="0.25">
      <c r="A472" s="14">
        <v>42376</v>
      </c>
      <c r="B472" s="27">
        <f>_xlfn.ISOWEEKNUM(Tableau1[[#This Row],[DATE]])</f>
        <v>1</v>
      </c>
      <c r="C472" s="3" t="s">
        <v>1234</v>
      </c>
      <c r="D472" s="2"/>
      <c r="E472" s="6">
        <v>3041500</v>
      </c>
      <c r="F472" s="6">
        <v>0</v>
      </c>
      <c r="G472" s="32">
        <f>Tableau1[[#This Row],[MONTANT]]-Tableau1[[#This Row],[ENCAISSEMENTS]]</f>
        <v>3041500</v>
      </c>
      <c r="H472" s="2"/>
      <c r="I472" s="9">
        <f>SUMIF(C$2:C472,C472,E$2:E472)-SUMIF(C$2:C472,C472,F$2:F472)</f>
        <v>6674500</v>
      </c>
      <c r="J472" s="15"/>
    </row>
    <row r="473" spans="1:10" ht="15" customHeight="1" x14ac:dyDescent="0.25">
      <c r="A473" s="14">
        <v>42376</v>
      </c>
      <c r="B473" s="27">
        <f>_xlfn.ISOWEEKNUM(Tableau1[[#This Row],[DATE]])</f>
        <v>1</v>
      </c>
      <c r="C473" s="3" t="s">
        <v>1235</v>
      </c>
      <c r="D473" s="2" t="s">
        <v>1238</v>
      </c>
      <c r="E473" s="6">
        <v>77500</v>
      </c>
      <c r="F473" s="6">
        <v>2435000</v>
      </c>
      <c r="G473" s="32">
        <f>Tableau1[[#This Row],[MONTANT]]-Tableau1[[#This Row],[ENCAISSEMENTS]]</f>
        <v>-2357500</v>
      </c>
      <c r="H473" s="2" t="s">
        <v>1237</v>
      </c>
      <c r="I473" s="9">
        <f>SUMIF(C$2:C473,C473,E$2:E473)-SUMIF(C$2:C473,C473,F$2:F473)</f>
        <v>-2357500</v>
      </c>
      <c r="J473" s="15"/>
    </row>
    <row r="474" spans="1:10" ht="15" customHeight="1" x14ac:dyDescent="0.25">
      <c r="A474" s="14">
        <v>42376</v>
      </c>
      <c r="B474" s="27">
        <f>_xlfn.ISOWEEKNUM(Tableau1[[#This Row],[DATE]])</f>
        <v>1</v>
      </c>
      <c r="C474" s="3" t="s">
        <v>58</v>
      </c>
      <c r="D474" s="2"/>
      <c r="E474" s="6">
        <v>0</v>
      </c>
      <c r="F474" s="6">
        <v>3000000</v>
      </c>
      <c r="G474" s="32">
        <f>Tableau1[[#This Row],[MONTANT]]-Tableau1[[#This Row],[ENCAISSEMENTS]]</f>
        <v>-3000000</v>
      </c>
      <c r="H474" s="2" t="s">
        <v>1198</v>
      </c>
      <c r="I474" s="9">
        <f>SUMIF(C$2:C474,C474,E$2:E474)-SUMIF(C$2:C474,C474,F$2:F474)</f>
        <v>-3000000</v>
      </c>
      <c r="J474" s="15"/>
    </row>
    <row r="475" spans="1:10" ht="15" customHeight="1" x14ac:dyDescent="0.25">
      <c r="A475" s="14">
        <v>42376</v>
      </c>
      <c r="B475" s="27">
        <f>_xlfn.ISOWEEKNUM(Tableau1[[#This Row],[DATE]])</f>
        <v>1</v>
      </c>
      <c r="C475" s="3" t="s">
        <v>59</v>
      </c>
      <c r="D475" s="2" t="s">
        <v>1216</v>
      </c>
      <c r="E475" s="6">
        <v>77500</v>
      </c>
      <c r="F475" s="6">
        <v>0</v>
      </c>
      <c r="G475" s="32">
        <f>Tableau1[[#This Row],[MONTANT]]-Tableau1[[#This Row],[ENCAISSEMENTS]]</f>
        <v>77500</v>
      </c>
      <c r="H475" s="2"/>
      <c r="I475" s="9">
        <f>SUMIF(C$2:C475,C475,E$2:E475)-SUMIF(C$2:C475,C475,F$2:F475)</f>
        <v>-652000</v>
      </c>
      <c r="J475" s="15"/>
    </row>
    <row r="476" spans="1:10" ht="15" customHeight="1" x14ac:dyDescent="0.25">
      <c r="A476" s="14">
        <v>42376</v>
      </c>
      <c r="B476" s="27">
        <f>_xlfn.ISOWEEKNUM(Tableau1[[#This Row],[DATE]])</f>
        <v>1</v>
      </c>
      <c r="C476" s="3" t="s">
        <v>60</v>
      </c>
      <c r="D476" s="2" t="s">
        <v>807</v>
      </c>
      <c r="E476" s="6">
        <v>387000</v>
      </c>
      <c r="F476" s="6">
        <v>420500</v>
      </c>
      <c r="G476" s="32">
        <f>Tableau1[[#This Row],[MONTANT]]-Tableau1[[#This Row],[ENCAISSEMENTS]]</f>
        <v>-33500</v>
      </c>
      <c r="H476" s="2" t="s">
        <v>831</v>
      </c>
      <c r="I476" s="9">
        <f>SUMIF(C$2:C476,C476,E$2:E476)-SUMIF(C$2:C476,C476,F$2:F476)</f>
        <v>387000</v>
      </c>
      <c r="J476" s="15"/>
    </row>
    <row r="477" spans="1:10" ht="15" customHeight="1" x14ac:dyDescent="0.25">
      <c r="A477" s="14">
        <v>42376</v>
      </c>
      <c r="B477" s="27">
        <f>_xlfn.ISOWEEKNUM(Tableau1[[#This Row],[DATE]])</f>
        <v>1</v>
      </c>
      <c r="C477" s="3" t="s">
        <v>61</v>
      </c>
      <c r="D477" s="2" t="s">
        <v>555</v>
      </c>
      <c r="E477" s="6">
        <v>0</v>
      </c>
      <c r="F477" s="6">
        <v>1605000</v>
      </c>
      <c r="G477" s="32">
        <f>Tableau1[[#This Row],[MONTANT]]-Tableau1[[#This Row],[ENCAISSEMENTS]]</f>
        <v>-1605000</v>
      </c>
      <c r="H477" s="2"/>
      <c r="I477" s="9">
        <f>SUMIF(C$2:C477,C477,E$2:E477)-SUMIF(C$2:C477,C477,F$2:F477)</f>
        <v>1920000</v>
      </c>
      <c r="J477" s="15"/>
    </row>
    <row r="478" spans="1:10" ht="15" customHeight="1" x14ac:dyDescent="0.25">
      <c r="A478" s="14">
        <v>42377</v>
      </c>
      <c r="B478" s="27">
        <f>_xlfn.ISOWEEKNUM(Tableau1[[#This Row],[DATE]])</f>
        <v>1</v>
      </c>
      <c r="C478" s="3" t="s">
        <v>0</v>
      </c>
      <c r="D478" s="2"/>
      <c r="E478" s="6">
        <v>850500</v>
      </c>
      <c r="F478" s="6">
        <v>0</v>
      </c>
      <c r="G478" s="32">
        <f>Tableau1[[#This Row],[MONTANT]]-Tableau1[[#This Row],[ENCAISSEMENTS]]</f>
        <v>850500</v>
      </c>
      <c r="H478" s="2"/>
      <c r="I478" s="9">
        <f>SUMIF(C$2:C478,C478,E$2:E478)-SUMIF(C$2:C478,C478,F$2:F478)</f>
        <v>-344000</v>
      </c>
      <c r="J478" s="15"/>
    </row>
    <row r="479" spans="1:10" ht="15" customHeight="1" x14ac:dyDescent="0.25">
      <c r="A479" s="14">
        <v>42377</v>
      </c>
      <c r="B479" s="27">
        <f>_xlfn.ISOWEEKNUM(Tableau1[[#This Row],[DATE]])</f>
        <v>1</v>
      </c>
      <c r="C479" s="3" t="s">
        <v>1</v>
      </c>
      <c r="D479" s="2"/>
      <c r="E479" s="6">
        <v>0</v>
      </c>
      <c r="F479" s="6">
        <v>0</v>
      </c>
      <c r="G479" s="32">
        <f>Tableau1[[#This Row],[MONTANT]]-Tableau1[[#This Row],[ENCAISSEMENTS]]</f>
        <v>0</v>
      </c>
      <c r="H479" s="2"/>
      <c r="I479" s="9">
        <f>SUMIF(C$2:C479,C479,E$2:E479)-SUMIF(C$2:C479,C479,F$2:F479)</f>
        <v>0</v>
      </c>
      <c r="J479" s="15"/>
    </row>
    <row r="480" spans="1:10" ht="15" customHeight="1" x14ac:dyDescent="0.25">
      <c r="A480" s="14">
        <v>42377</v>
      </c>
      <c r="B480" s="27">
        <f>_xlfn.ISOWEEKNUM(Tableau1[[#This Row],[DATE]])</f>
        <v>1</v>
      </c>
      <c r="C480" s="3" t="s">
        <v>2</v>
      </c>
      <c r="D480" s="2"/>
      <c r="E480" s="6">
        <v>0</v>
      </c>
      <c r="F480" s="6">
        <v>0</v>
      </c>
      <c r="G480" s="32">
        <f>Tableau1[[#This Row],[MONTANT]]-Tableau1[[#This Row],[ENCAISSEMENTS]]</f>
        <v>0</v>
      </c>
      <c r="H480" s="2"/>
      <c r="I480" s="9">
        <f>SUMIF(C$2:C480,C480,E$2:E480)-SUMIF(C$2:C480,C480,F$2:F480)</f>
        <v>0</v>
      </c>
      <c r="J480" s="15"/>
    </row>
    <row r="481" spans="1:10" ht="15" customHeight="1" x14ac:dyDescent="0.25">
      <c r="A481" s="14">
        <v>42377</v>
      </c>
      <c r="B481" s="27">
        <f>_xlfn.ISOWEEKNUM(Tableau1[[#This Row],[DATE]])</f>
        <v>1</v>
      </c>
      <c r="C481" s="3" t="s">
        <v>3</v>
      </c>
      <c r="D481" s="2" t="s">
        <v>78</v>
      </c>
      <c r="E481" s="6">
        <v>917500</v>
      </c>
      <c r="F481" s="6">
        <v>0</v>
      </c>
      <c r="G481" s="32">
        <f>Tableau1[[#This Row],[MONTANT]]-Tableau1[[#This Row],[ENCAISSEMENTS]]</f>
        <v>917500</v>
      </c>
      <c r="H481" s="2" t="s">
        <v>77</v>
      </c>
      <c r="I481" s="9">
        <f>SUMIF(C$2:C481,C481,E$2:E481)-SUMIF(C$2:C481,C481,F$2:F481)</f>
        <v>1484000</v>
      </c>
      <c r="J481" s="15"/>
    </row>
    <row r="482" spans="1:10" ht="15" customHeight="1" x14ac:dyDescent="0.25">
      <c r="A482" s="14">
        <v>42377</v>
      </c>
      <c r="B482" s="27">
        <f>_xlfn.ISOWEEKNUM(Tableau1[[#This Row],[DATE]])</f>
        <v>1</v>
      </c>
      <c r="C482" s="3" t="s">
        <v>4</v>
      </c>
      <c r="D482" s="2" t="s">
        <v>103</v>
      </c>
      <c r="E482" s="6">
        <v>2360000</v>
      </c>
      <c r="F482" s="6">
        <v>3750000</v>
      </c>
      <c r="G482" s="32">
        <f>Tableau1[[#This Row],[MONTANT]]-Tableau1[[#This Row],[ENCAISSEMENTS]]</f>
        <v>-1390000</v>
      </c>
      <c r="H482" s="2" t="s">
        <v>102</v>
      </c>
      <c r="I482" s="9">
        <f>SUMIF(C$2:C482,C482,E$2:E482)-SUMIF(C$2:C482,C482,F$2:F482)</f>
        <v>2520000</v>
      </c>
      <c r="J482" s="15"/>
    </row>
    <row r="483" spans="1:10" ht="15" customHeight="1" x14ac:dyDescent="0.25">
      <c r="A483" s="14">
        <v>42377</v>
      </c>
      <c r="B483" s="27">
        <f>_xlfn.ISOWEEKNUM(Tableau1[[#This Row],[DATE]])</f>
        <v>1</v>
      </c>
      <c r="C483" s="3" t="s">
        <v>5</v>
      </c>
      <c r="D483" s="2" t="s">
        <v>136</v>
      </c>
      <c r="E483" s="6">
        <v>6960000</v>
      </c>
      <c r="F483" s="6">
        <v>8190000</v>
      </c>
      <c r="G483" s="32">
        <f>Tableau1[[#This Row],[MONTANT]]-Tableau1[[#This Row],[ENCAISSEMENTS]]</f>
        <v>-1230000</v>
      </c>
      <c r="H483" s="2" t="s">
        <v>102</v>
      </c>
      <c r="I483" s="9">
        <f>SUMIF(C$2:C483,C483,E$2:E483)-SUMIF(C$2:C483,C483,F$2:F483)</f>
        <v>6960000</v>
      </c>
      <c r="J483" s="15"/>
    </row>
    <row r="484" spans="1:10" ht="15" customHeight="1" x14ac:dyDescent="0.25">
      <c r="A484" s="14">
        <v>42377</v>
      </c>
      <c r="B484" s="27">
        <f>_xlfn.ISOWEEKNUM(Tableau1[[#This Row],[DATE]])</f>
        <v>1</v>
      </c>
      <c r="C484" s="3" t="s">
        <v>6</v>
      </c>
      <c r="D484" s="2" t="s">
        <v>180</v>
      </c>
      <c r="E484" s="6">
        <v>4815000</v>
      </c>
      <c r="F484" s="6">
        <v>5040000</v>
      </c>
      <c r="G484" s="32">
        <f>Tableau1[[#This Row],[MONTANT]]-Tableau1[[#This Row],[ENCAISSEMENTS]]</f>
        <v>-225000</v>
      </c>
      <c r="H484" s="2" t="s">
        <v>102</v>
      </c>
      <c r="I484" s="9">
        <f>SUMIF(C$2:C484,C484,E$2:E484)-SUMIF(C$2:C484,C484,F$2:F484)</f>
        <v>4815000</v>
      </c>
      <c r="J484" s="15"/>
    </row>
    <row r="485" spans="1:10" ht="15" customHeight="1" x14ac:dyDescent="0.25">
      <c r="A485" s="14">
        <v>42377</v>
      </c>
      <c r="B485" s="27">
        <f>_xlfn.ISOWEEKNUM(Tableau1[[#This Row],[DATE]])</f>
        <v>1</v>
      </c>
      <c r="C485" s="3" t="s">
        <v>7</v>
      </c>
      <c r="D485" s="2" t="s">
        <v>213</v>
      </c>
      <c r="E485" s="6">
        <v>16599831</v>
      </c>
      <c r="F485" s="6">
        <v>22455000</v>
      </c>
      <c r="G485" s="32">
        <f>Tableau1[[#This Row],[MONTANT]]-Tableau1[[#This Row],[ENCAISSEMENTS]]</f>
        <v>-5855169</v>
      </c>
      <c r="H485" s="2" t="s">
        <v>102</v>
      </c>
      <c r="I485" s="9">
        <f>SUMIF(C$2:C485,C485,E$2:E485)-SUMIF(C$2:C485,C485,F$2:F485)</f>
        <v>18089831</v>
      </c>
      <c r="J485" s="15"/>
    </row>
    <row r="486" spans="1:10" ht="15" customHeight="1" x14ac:dyDescent="0.25">
      <c r="A486" s="14">
        <v>42377</v>
      </c>
      <c r="B486" s="27">
        <f>_xlfn.ISOWEEKNUM(Tableau1[[#This Row],[DATE]])</f>
        <v>1</v>
      </c>
      <c r="C486" s="3" t="s">
        <v>8</v>
      </c>
      <c r="D486" s="2" t="s">
        <v>317</v>
      </c>
      <c r="E486" s="6">
        <v>1280000</v>
      </c>
      <c r="F486" s="6">
        <v>2880000</v>
      </c>
      <c r="G486" s="32">
        <f>Tableau1[[#This Row],[MONTANT]]-Tableau1[[#This Row],[ENCAISSEMENTS]]</f>
        <v>-1600000</v>
      </c>
      <c r="H486" s="2" t="s">
        <v>102</v>
      </c>
      <c r="I486" s="9">
        <f>SUMIF(C$2:C486,C486,E$2:E486)-SUMIF(C$2:C486,C486,F$2:F486)</f>
        <v>1280000</v>
      </c>
      <c r="J486" s="15"/>
    </row>
    <row r="487" spans="1:10" ht="15" customHeight="1" x14ac:dyDescent="0.25">
      <c r="A487" s="14">
        <v>42377</v>
      </c>
      <c r="B487" s="27">
        <f>_xlfn.ISOWEEKNUM(Tableau1[[#This Row],[DATE]])</f>
        <v>1</v>
      </c>
      <c r="C487" s="3" t="s">
        <v>9</v>
      </c>
      <c r="D487" s="2" t="s">
        <v>333</v>
      </c>
      <c r="E487" s="6">
        <v>5660000</v>
      </c>
      <c r="F487" s="6">
        <v>5975000</v>
      </c>
      <c r="G487" s="32">
        <f>Tableau1[[#This Row],[MONTANT]]-Tableau1[[#This Row],[ENCAISSEMENTS]]</f>
        <v>-315000</v>
      </c>
      <c r="H487" s="2" t="s">
        <v>102</v>
      </c>
      <c r="I487" s="9">
        <f>SUMIF(C$2:C487,C487,E$2:E487)-SUMIF(C$2:C487,C487,F$2:F487)</f>
        <v>5660000</v>
      </c>
      <c r="J487" s="15"/>
    </row>
    <row r="488" spans="1:10" ht="15" customHeight="1" x14ac:dyDescent="0.25">
      <c r="A488" s="14">
        <v>42377</v>
      </c>
      <c r="B488" s="27">
        <f>_xlfn.ISOWEEKNUM(Tableau1[[#This Row],[DATE]])</f>
        <v>1</v>
      </c>
      <c r="C488" s="3" t="s">
        <v>10</v>
      </c>
      <c r="D488" s="2" t="s">
        <v>356</v>
      </c>
      <c r="E488" s="6">
        <v>2630000</v>
      </c>
      <c r="F488" s="6">
        <v>1920000</v>
      </c>
      <c r="G488" s="32">
        <f>Tableau1[[#This Row],[MONTANT]]-Tableau1[[#This Row],[ENCAISSEMENTS]]</f>
        <v>710000</v>
      </c>
      <c r="H488" s="2"/>
      <c r="I488" s="9">
        <f>SUMIF(C$2:C488,C488,E$2:E488)-SUMIF(C$2:C488,C488,F$2:F488)</f>
        <v>2630000</v>
      </c>
      <c r="J488" s="15"/>
    </row>
    <row r="489" spans="1:10" ht="15" customHeight="1" x14ac:dyDescent="0.25">
      <c r="A489" s="14">
        <v>42377</v>
      </c>
      <c r="B489" s="27">
        <f>_xlfn.ISOWEEKNUM(Tableau1[[#This Row],[DATE]])</f>
        <v>1</v>
      </c>
      <c r="C489" s="3" t="s">
        <v>11</v>
      </c>
      <c r="D489" s="2" t="s">
        <v>377</v>
      </c>
      <c r="E489" s="6">
        <v>1760000</v>
      </c>
      <c r="F489" s="6">
        <v>5360000</v>
      </c>
      <c r="G489" s="32">
        <f>Tableau1[[#This Row],[MONTANT]]-Tableau1[[#This Row],[ENCAISSEMENTS]]</f>
        <v>-3600000</v>
      </c>
      <c r="H489" s="2" t="s">
        <v>148</v>
      </c>
      <c r="I489" s="9">
        <f>SUMIF(C$2:C489,C489,E$2:E489)-SUMIF(C$2:C489,C489,F$2:F489)</f>
        <v>1680000</v>
      </c>
      <c r="J489" s="15"/>
    </row>
    <row r="490" spans="1:10" ht="15" customHeight="1" x14ac:dyDescent="0.25">
      <c r="A490" s="14">
        <v>42377</v>
      </c>
      <c r="B490" s="27">
        <f>_xlfn.ISOWEEKNUM(Tableau1[[#This Row],[DATE]])</f>
        <v>1</v>
      </c>
      <c r="C490" s="3" t="s">
        <v>12</v>
      </c>
      <c r="D490" s="2" t="s">
        <v>390</v>
      </c>
      <c r="E490" s="6">
        <v>879500</v>
      </c>
      <c r="F490" s="6">
        <v>0</v>
      </c>
      <c r="G490" s="32">
        <f>Tableau1[[#This Row],[MONTANT]]-Tableau1[[#This Row],[ENCAISSEMENTS]]</f>
        <v>879500</v>
      </c>
      <c r="H490" s="2" t="s">
        <v>394</v>
      </c>
      <c r="I490" s="9">
        <f>SUMIF(C$2:C490,C490,E$2:E490)-SUMIF(C$2:C490,C490,F$2:F490)</f>
        <v>572500</v>
      </c>
      <c r="J490" s="15"/>
    </row>
    <row r="491" spans="1:10" ht="15" customHeight="1" x14ac:dyDescent="0.25">
      <c r="A491" s="14">
        <v>42377</v>
      </c>
      <c r="B491" s="27">
        <f>_xlfn.ISOWEEKNUM(Tableau1[[#This Row],[DATE]])</f>
        <v>1</v>
      </c>
      <c r="C491" s="3" t="s">
        <v>13</v>
      </c>
      <c r="D491" s="2" t="s">
        <v>418</v>
      </c>
      <c r="E491" s="6">
        <v>154500</v>
      </c>
      <c r="F491" s="6">
        <v>2500000</v>
      </c>
      <c r="G491" s="32">
        <f>Tableau1[[#This Row],[MONTANT]]-Tableau1[[#This Row],[ENCAISSEMENTS]]</f>
        <v>-2345500</v>
      </c>
      <c r="H491" s="2"/>
      <c r="I491" s="9">
        <f>SUMIF(C$2:C491,C491,E$2:E491)-SUMIF(C$2:C491,C491,F$2:F491)</f>
        <v>315000</v>
      </c>
      <c r="J491" s="15"/>
    </row>
    <row r="492" spans="1:10" ht="15" customHeight="1" x14ac:dyDescent="0.25">
      <c r="A492" s="14">
        <v>42377</v>
      </c>
      <c r="B492" s="27">
        <f>_xlfn.ISOWEEKNUM(Tableau1[[#This Row],[DATE]])</f>
        <v>1</v>
      </c>
      <c r="C492" s="3" t="s">
        <v>14</v>
      </c>
      <c r="D492" s="2"/>
      <c r="E492" s="6">
        <v>0</v>
      </c>
      <c r="F492" s="6">
        <v>0</v>
      </c>
      <c r="G492" s="32">
        <f>Tableau1[[#This Row],[MONTANT]]-Tableau1[[#This Row],[ENCAISSEMENTS]]</f>
        <v>0</v>
      </c>
      <c r="H492" s="2"/>
      <c r="I492" s="9">
        <f>SUMIF(C$2:C492,C492,E$2:E492)-SUMIF(C$2:C492,C492,F$2:F492)</f>
        <v>-870000</v>
      </c>
      <c r="J492" s="15"/>
    </row>
    <row r="493" spans="1:10" ht="15" customHeight="1" x14ac:dyDescent="0.25">
      <c r="A493" s="14">
        <v>42377</v>
      </c>
      <c r="B493" s="27">
        <f>_xlfn.ISOWEEKNUM(Tableau1[[#This Row],[DATE]])</f>
        <v>1</v>
      </c>
      <c r="C493" s="3" t="s">
        <v>15</v>
      </c>
      <c r="D493" s="2"/>
      <c r="E493" s="6">
        <v>0</v>
      </c>
      <c r="F493" s="6">
        <v>22000000</v>
      </c>
      <c r="G493" s="32">
        <f>Tableau1[[#This Row],[MONTANT]]-Tableau1[[#This Row],[ENCAISSEMENTS]]</f>
        <v>-22000000</v>
      </c>
      <c r="H493" s="2"/>
      <c r="I493" s="9">
        <f>SUMIF(C$2:C493,C493,E$2:E493)-SUMIF(C$2:C493,C493,F$2:F493)</f>
        <v>-8531000</v>
      </c>
      <c r="J493" s="15"/>
    </row>
    <row r="494" spans="1:10" ht="15" customHeight="1" x14ac:dyDescent="0.25">
      <c r="A494" s="14">
        <v>42377</v>
      </c>
      <c r="B494" s="27">
        <f>_xlfn.ISOWEEKNUM(Tableau1[[#This Row],[DATE]])</f>
        <v>1</v>
      </c>
      <c r="C494" s="3" t="s">
        <v>16</v>
      </c>
      <c r="D494" s="2"/>
      <c r="E494" s="6">
        <v>1469000</v>
      </c>
      <c r="F494" s="6">
        <v>0</v>
      </c>
      <c r="G494" s="32">
        <f>Tableau1[[#This Row],[MONTANT]]-Tableau1[[#This Row],[ENCAISSEMENTS]]</f>
        <v>1469000</v>
      </c>
      <c r="H494" s="2" t="s">
        <v>459</v>
      </c>
      <c r="I494" s="9">
        <f>SUMIF(C$2:C494,C494,E$2:E494)-SUMIF(C$2:C494,C494,F$2:F494)</f>
        <v>294000</v>
      </c>
      <c r="J494" s="15"/>
    </row>
    <row r="495" spans="1:10" ht="15" customHeight="1" x14ac:dyDescent="0.25">
      <c r="A495" s="14">
        <v>42377</v>
      </c>
      <c r="B495" s="27">
        <f>_xlfn.ISOWEEKNUM(Tableau1[[#This Row],[DATE]])</f>
        <v>1</v>
      </c>
      <c r="C495" s="3" t="s">
        <v>17</v>
      </c>
      <c r="D495" s="2" t="s">
        <v>471</v>
      </c>
      <c r="E495" s="6">
        <v>1816500</v>
      </c>
      <c r="F495" s="6">
        <v>0</v>
      </c>
      <c r="G495" s="32">
        <f>Tableau1[[#This Row],[MONTANT]]-Tableau1[[#This Row],[ENCAISSEMENTS]]</f>
        <v>1816500</v>
      </c>
      <c r="H495" s="2" t="s">
        <v>470</v>
      </c>
      <c r="I495" s="9">
        <f>SUMIF(C$2:C495,C495,E$2:E495)-SUMIF(C$2:C495,C495,F$2:F495)</f>
        <v>-733000</v>
      </c>
      <c r="J495" s="15"/>
    </row>
    <row r="496" spans="1:10" ht="15" customHeight="1" x14ac:dyDescent="0.25">
      <c r="A496" s="14">
        <v>42377</v>
      </c>
      <c r="B496" s="27">
        <f>_xlfn.ISOWEEKNUM(Tableau1[[#This Row],[DATE]])</f>
        <v>1</v>
      </c>
      <c r="C496" s="3" t="s">
        <v>18</v>
      </c>
      <c r="D496" s="2" t="s">
        <v>494</v>
      </c>
      <c r="E496" s="6">
        <v>1700500</v>
      </c>
      <c r="F496" s="6">
        <v>3600000</v>
      </c>
      <c r="G496" s="32">
        <f>Tableau1[[#This Row],[MONTANT]]-Tableau1[[#This Row],[ENCAISSEMENTS]]</f>
        <v>-1899500</v>
      </c>
      <c r="H496" s="2"/>
      <c r="I496" s="9">
        <f>SUMIF(C$2:C496,C496,E$2:E496)-SUMIF(C$2:C496,C496,F$2:F496)</f>
        <v>4375500</v>
      </c>
      <c r="J496" s="15"/>
    </row>
    <row r="497" spans="1:10" ht="15" customHeight="1" x14ac:dyDescent="0.25">
      <c r="A497" s="14">
        <v>42377</v>
      </c>
      <c r="B497" s="27">
        <f>_xlfn.ISOWEEKNUM(Tableau1[[#This Row],[DATE]])</f>
        <v>1</v>
      </c>
      <c r="C497" s="3" t="s">
        <v>19</v>
      </c>
      <c r="D497" s="2"/>
      <c r="E497" s="6">
        <v>0</v>
      </c>
      <c r="F497" s="6">
        <v>0</v>
      </c>
      <c r="G497" s="32">
        <f>Tableau1[[#This Row],[MONTANT]]-Tableau1[[#This Row],[ENCAISSEMENTS]]</f>
        <v>0</v>
      </c>
      <c r="H497" s="2"/>
      <c r="I497" s="9">
        <f>SUMIF(C$2:C497,C497,E$2:E497)-SUMIF(C$2:C497,C497,F$2:F497)</f>
        <v>0</v>
      </c>
      <c r="J497" s="15"/>
    </row>
    <row r="498" spans="1:10" ht="15" customHeight="1" x14ac:dyDescent="0.25">
      <c r="A498" s="14">
        <v>42377</v>
      </c>
      <c r="B498" s="27">
        <f>_xlfn.ISOWEEKNUM(Tableau1[[#This Row],[DATE]])</f>
        <v>1</v>
      </c>
      <c r="C498" s="3" t="s">
        <v>20</v>
      </c>
      <c r="D498" s="2" t="s">
        <v>532</v>
      </c>
      <c r="E498" s="6">
        <v>850500</v>
      </c>
      <c r="F498" s="6">
        <v>1468500</v>
      </c>
      <c r="G498" s="32">
        <f>Tableau1[[#This Row],[MONTANT]]-Tableau1[[#This Row],[ENCAISSEMENTS]]</f>
        <v>-618000</v>
      </c>
      <c r="H498" s="2" t="s">
        <v>536</v>
      </c>
      <c r="I498" s="9">
        <f>SUMIF(C$2:C498,C498,E$2:E498)-SUMIF(C$2:C498,C498,F$2:F498)</f>
        <v>850500</v>
      </c>
      <c r="J498" s="15"/>
    </row>
    <row r="499" spans="1:10" ht="15" customHeight="1" x14ac:dyDescent="0.25">
      <c r="A499" s="14">
        <v>42377</v>
      </c>
      <c r="B499" s="27">
        <f>_xlfn.ISOWEEKNUM(Tableau1[[#This Row],[DATE]])</f>
        <v>1</v>
      </c>
      <c r="C499" s="3" t="s">
        <v>21</v>
      </c>
      <c r="D499" s="2" t="s">
        <v>568</v>
      </c>
      <c r="E499" s="6">
        <v>1313500</v>
      </c>
      <c r="F499" s="6">
        <v>0</v>
      </c>
      <c r="G499" s="32">
        <f>Tableau1[[#This Row],[MONTANT]]-Tableau1[[#This Row],[ENCAISSEMENTS]]</f>
        <v>1313500</v>
      </c>
      <c r="H499" s="2" t="s">
        <v>569</v>
      </c>
      <c r="I499" s="9">
        <f>SUMIF(C$2:C499,C499,E$2:E499)-SUMIF(C$2:C499,C499,F$2:F499)</f>
        <v>638500</v>
      </c>
      <c r="J499" s="15"/>
    </row>
    <row r="500" spans="1:10" ht="15" customHeight="1" x14ac:dyDescent="0.25">
      <c r="A500" s="14">
        <v>42377</v>
      </c>
      <c r="B500" s="27">
        <f>_xlfn.ISOWEEKNUM(Tableau1[[#This Row],[DATE]])</f>
        <v>1</v>
      </c>
      <c r="C500" s="3" t="s">
        <v>22</v>
      </c>
      <c r="D500" s="2"/>
      <c r="E500" s="6">
        <v>1189000</v>
      </c>
      <c r="F500" s="6">
        <v>1032000</v>
      </c>
      <c r="G500" s="32">
        <f>Tableau1[[#This Row],[MONTANT]]-Tableau1[[#This Row],[ENCAISSEMENTS]]</f>
        <v>157000</v>
      </c>
      <c r="H500" s="2"/>
      <c r="I500" s="9">
        <f>SUMIF(C$2:C500,C500,E$2:E500)-SUMIF(C$2:C500,C500,F$2:F500)</f>
        <v>423000</v>
      </c>
      <c r="J500" s="15"/>
    </row>
    <row r="501" spans="1:10" ht="15" customHeight="1" x14ac:dyDescent="0.25">
      <c r="A501" s="14">
        <v>42377</v>
      </c>
      <c r="B501" s="27">
        <f>_xlfn.ISOWEEKNUM(Tableau1[[#This Row],[DATE]])</f>
        <v>1</v>
      </c>
      <c r="C501" s="3" t="s">
        <v>23</v>
      </c>
      <c r="D501" s="2" t="s">
        <v>598</v>
      </c>
      <c r="E501" s="6">
        <v>1430000</v>
      </c>
      <c r="F501" s="6">
        <v>0</v>
      </c>
      <c r="G501" s="32">
        <f>Tableau1[[#This Row],[MONTANT]]-Tableau1[[#This Row],[ENCAISSEMENTS]]</f>
        <v>1430000</v>
      </c>
      <c r="H501" s="2"/>
      <c r="I501" s="9">
        <f>SUMIF(C$2:C501,C501,E$2:E501)-SUMIF(C$2:C501,C501,F$2:F501)</f>
        <v>714000</v>
      </c>
      <c r="J501" s="15"/>
    </row>
    <row r="502" spans="1:10" ht="15" customHeight="1" x14ac:dyDescent="0.25">
      <c r="A502" s="14">
        <v>42377</v>
      </c>
      <c r="B502" s="27">
        <f>_xlfn.ISOWEEKNUM(Tableau1[[#This Row],[DATE]])</f>
        <v>1</v>
      </c>
      <c r="C502" s="3" t="s">
        <v>24</v>
      </c>
      <c r="D502" s="2" t="s">
        <v>619</v>
      </c>
      <c r="E502" s="6">
        <v>0</v>
      </c>
      <c r="F502" s="6">
        <v>0</v>
      </c>
      <c r="G502" s="32">
        <f>Tableau1[[#This Row],[MONTANT]]-Tableau1[[#This Row],[ENCAISSEMENTS]]</f>
        <v>0</v>
      </c>
      <c r="H502" s="2"/>
      <c r="I502" s="9">
        <f>SUMIF(C$2:C502,C502,E$2:E502)-SUMIF(C$2:C502,C502,F$2:F502)</f>
        <v>-291500</v>
      </c>
      <c r="J502" s="15"/>
    </row>
    <row r="503" spans="1:10" ht="15" customHeight="1" x14ac:dyDescent="0.25">
      <c r="A503" s="14">
        <v>42377</v>
      </c>
      <c r="B503" s="27">
        <f>_xlfn.ISOWEEKNUM(Tableau1[[#This Row],[DATE]])</f>
        <v>1</v>
      </c>
      <c r="C503" s="3" t="s">
        <v>25</v>
      </c>
      <c r="D503" s="2" t="s">
        <v>633</v>
      </c>
      <c r="E503" s="6">
        <v>1265500</v>
      </c>
      <c r="F503" s="6">
        <v>0</v>
      </c>
      <c r="G503" s="32">
        <f>Tableau1[[#This Row],[MONTANT]]-Tableau1[[#This Row],[ENCAISSEMENTS]]</f>
        <v>1265500</v>
      </c>
      <c r="H503" s="2" t="s">
        <v>636</v>
      </c>
      <c r="I503" s="9">
        <f>SUMIF(C$2:C503,C503,E$2:E503)-SUMIF(C$2:C503,C503,F$2:F503)</f>
        <v>616000</v>
      </c>
      <c r="J503" s="15"/>
    </row>
    <row r="504" spans="1:10" ht="15" customHeight="1" x14ac:dyDescent="0.25">
      <c r="A504" s="14">
        <v>42377</v>
      </c>
      <c r="B504" s="27">
        <f>_xlfn.ISOWEEKNUM(Tableau1[[#This Row],[DATE]])</f>
        <v>1</v>
      </c>
      <c r="C504" s="3" t="s">
        <v>26</v>
      </c>
      <c r="D504" s="2" t="s">
        <v>655</v>
      </c>
      <c r="E504" s="6">
        <v>0</v>
      </c>
      <c r="F504" s="6">
        <v>0</v>
      </c>
      <c r="G504" s="32">
        <f>Tableau1[[#This Row],[MONTANT]]-Tableau1[[#This Row],[ENCAISSEMENTS]]</f>
        <v>0</v>
      </c>
      <c r="H504" s="2"/>
      <c r="I504" s="9">
        <f>SUMIF(C$2:C504,C504,E$2:E504)-SUMIF(C$2:C504,C504,F$2:F504)</f>
        <v>-2445500</v>
      </c>
      <c r="J504" s="15"/>
    </row>
    <row r="505" spans="1:10" ht="15" customHeight="1" x14ac:dyDescent="0.25">
      <c r="A505" s="14">
        <v>42377</v>
      </c>
      <c r="B505" s="27">
        <f>_xlfn.ISOWEEKNUM(Tableau1[[#This Row],[DATE]])</f>
        <v>1</v>
      </c>
      <c r="C505" s="3" t="s">
        <v>27</v>
      </c>
      <c r="D505" s="2" t="s">
        <v>677</v>
      </c>
      <c r="E505" s="6">
        <v>619000</v>
      </c>
      <c r="F505" s="6">
        <v>0</v>
      </c>
      <c r="G505" s="32">
        <f>Tableau1[[#This Row],[MONTANT]]-Tableau1[[#This Row],[ENCAISSEMENTS]]</f>
        <v>619000</v>
      </c>
      <c r="H505" s="2"/>
      <c r="I505" s="9">
        <f>SUMIF(C$2:C505,C505,E$2:E505)-SUMIF(C$2:C505,C505,F$2:F505)</f>
        <v>582000</v>
      </c>
      <c r="J505" s="15"/>
    </row>
    <row r="506" spans="1:10" ht="15" customHeight="1" x14ac:dyDescent="0.25">
      <c r="A506" s="14">
        <v>42377</v>
      </c>
      <c r="B506" s="27">
        <f>_xlfn.ISOWEEKNUM(Tableau1[[#This Row],[DATE]])</f>
        <v>1</v>
      </c>
      <c r="C506" s="3" t="s">
        <v>28</v>
      </c>
      <c r="D506" s="2"/>
      <c r="E506" s="6">
        <v>0</v>
      </c>
      <c r="F506" s="6">
        <v>0</v>
      </c>
      <c r="G506" s="32">
        <f>Tableau1[[#This Row],[MONTANT]]-Tableau1[[#This Row],[ENCAISSEMENTS]]</f>
        <v>0</v>
      </c>
      <c r="H506" s="2"/>
      <c r="I506" s="9">
        <f>SUMIF(C$2:C506,C506,E$2:E506)-SUMIF(C$2:C506,C506,F$2:F506)</f>
        <v>0</v>
      </c>
      <c r="J506" s="15"/>
    </row>
    <row r="507" spans="1:10" ht="15" customHeight="1" x14ac:dyDescent="0.25">
      <c r="A507" s="14">
        <v>42377</v>
      </c>
      <c r="B507" s="27">
        <f>_xlfn.ISOWEEKNUM(Tableau1[[#This Row],[DATE]])</f>
        <v>1</v>
      </c>
      <c r="C507" s="3" t="s">
        <v>29</v>
      </c>
      <c r="D507" s="2" t="s">
        <v>695</v>
      </c>
      <c r="E507" s="6">
        <v>4977000</v>
      </c>
      <c r="F507" s="6">
        <v>7390000</v>
      </c>
      <c r="G507" s="32">
        <f>Tableau1[[#This Row],[MONTANT]]-Tableau1[[#This Row],[ENCAISSEMENTS]]</f>
        <v>-2413000</v>
      </c>
      <c r="H507" s="2" t="s">
        <v>717</v>
      </c>
      <c r="I507" s="9">
        <f>SUMIF(C$2:C507,C507,E$2:E507)-SUMIF(C$2:C507,C507,F$2:F507)</f>
        <v>-590500</v>
      </c>
      <c r="J507" s="15"/>
    </row>
    <row r="508" spans="1:10" ht="15" customHeight="1" x14ac:dyDescent="0.25">
      <c r="A508" s="14">
        <v>42377</v>
      </c>
      <c r="B508" s="27">
        <f>_xlfn.ISOWEEKNUM(Tableau1[[#This Row],[DATE]])</f>
        <v>1</v>
      </c>
      <c r="C508" s="3" t="s">
        <v>30</v>
      </c>
      <c r="D508" s="2"/>
      <c r="E508" s="6">
        <v>0</v>
      </c>
      <c r="F508" s="6">
        <v>0</v>
      </c>
      <c r="G508" s="32">
        <f>Tableau1[[#This Row],[MONTANT]]-Tableau1[[#This Row],[ENCAISSEMENTS]]</f>
        <v>0</v>
      </c>
      <c r="H508" s="2"/>
      <c r="I508" s="9">
        <f>SUMIF(C$2:C508,C508,E$2:E508)-SUMIF(C$2:C508,C508,F$2:F508)</f>
        <v>0</v>
      </c>
      <c r="J508" s="15"/>
    </row>
    <row r="509" spans="1:10" ht="15" customHeight="1" x14ac:dyDescent="0.25">
      <c r="A509" s="14">
        <v>42377</v>
      </c>
      <c r="B509" s="27">
        <f>_xlfn.ISOWEEKNUM(Tableau1[[#This Row],[DATE]])</f>
        <v>1</v>
      </c>
      <c r="C509" s="3" t="s">
        <v>31</v>
      </c>
      <c r="D509" s="2"/>
      <c r="E509" s="6">
        <v>0</v>
      </c>
      <c r="F509" s="6">
        <v>0</v>
      </c>
      <c r="G509" s="32">
        <f>Tableau1[[#This Row],[MONTANT]]-Tableau1[[#This Row],[ENCAISSEMENTS]]</f>
        <v>0</v>
      </c>
      <c r="H509" s="2"/>
      <c r="I509" s="9">
        <f>SUMIF(C$2:C509,C509,E$2:E509)-SUMIF(C$2:C509,C509,F$2:F509)</f>
        <v>-734000</v>
      </c>
      <c r="J509" s="15"/>
    </row>
    <row r="510" spans="1:10" ht="15" customHeight="1" x14ac:dyDescent="0.25">
      <c r="A510" s="14">
        <v>42377</v>
      </c>
      <c r="B510" s="27">
        <f>_xlfn.ISOWEEKNUM(Tableau1[[#This Row],[DATE]])</f>
        <v>1</v>
      </c>
      <c r="C510" s="3" t="s">
        <v>32</v>
      </c>
      <c r="D510" s="2"/>
      <c r="E510" s="6">
        <v>0</v>
      </c>
      <c r="F510" s="6">
        <v>0</v>
      </c>
      <c r="G510" s="32">
        <f>Tableau1[[#This Row],[MONTANT]]-Tableau1[[#This Row],[ENCAISSEMENTS]]</f>
        <v>0</v>
      </c>
      <c r="H510" s="2"/>
      <c r="I510" s="9">
        <f>SUMIF(C$2:C510,C510,E$2:E510)-SUMIF(C$2:C510,C510,F$2:F510)</f>
        <v>1507000</v>
      </c>
      <c r="J510" s="15"/>
    </row>
    <row r="511" spans="1:10" ht="15" customHeight="1" x14ac:dyDescent="0.25">
      <c r="A511" s="14">
        <v>42377</v>
      </c>
      <c r="B511" s="27">
        <f>_xlfn.ISOWEEKNUM(Tableau1[[#This Row],[DATE]])</f>
        <v>1</v>
      </c>
      <c r="C511" s="3" t="s">
        <v>33</v>
      </c>
      <c r="D511" s="2" t="s">
        <v>772</v>
      </c>
      <c r="E511" s="6">
        <v>532000</v>
      </c>
      <c r="F511" s="6">
        <v>0</v>
      </c>
      <c r="G511" s="32">
        <f>Tableau1[[#This Row],[MONTANT]]-Tableau1[[#This Row],[ENCAISSEMENTS]]</f>
        <v>532000</v>
      </c>
      <c r="H511" s="2"/>
      <c r="I511" s="9">
        <f>SUMIF(C$2:C511,C511,E$2:E511)-SUMIF(C$2:C511,C511,F$2:F511)</f>
        <v>532000</v>
      </c>
      <c r="J511" s="15"/>
    </row>
    <row r="512" spans="1:10" ht="15" customHeight="1" x14ac:dyDescent="0.25">
      <c r="A512" s="14">
        <v>42377</v>
      </c>
      <c r="B512" s="27">
        <f>_xlfn.ISOWEEKNUM(Tableau1[[#This Row],[DATE]])</f>
        <v>1</v>
      </c>
      <c r="C512" s="3" t="s">
        <v>34</v>
      </c>
      <c r="D512" s="2" t="s">
        <v>754</v>
      </c>
      <c r="E512" s="6">
        <v>1121000</v>
      </c>
      <c r="F512" s="6">
        <v>0</v>
      </c>
      <c r="G512" s="32">
        <f>Tableau1[[#This Row],[MONTANT]]-Tableau1[[#This Row],[ENCAISSEMENTS]]</f>
        <v>1121000</v>
      </c>
      <c r="H512" s="2"/>
      <c r="I512" s="9">
        <f>SUMIF(C$2:C512,C512,E$2:E512)-SUMIF(C$2:C512,C512,F$2:F512)</f>
        <v>1171500</v>
      </c>
      <c r="J512" s="15"/>
    </row>
    <row r="513" spans="1:10" ht="15" customHeight="1" x14ac:dyDescent="0.25">
      <c r="A513" s="14">
        <v>42377</v>
      </c>
      <c r="B513" s="27">
        <f>_xlfn.ISOWEEKNUM(Tableau1[[#This Row],[DATE]])</f>
        <v>1</v>
      </c>
      <c r="C513" s="3" t="s">
        <v>35</v>
      </c>
      <c r="D513" s="2" t="s">
        <v>784</v>
      </c>
      <c r="E513" s="6">
        <v>1692000</v>
      </c>
      <c r="F513" s="6">
        <v>7909000</v>
      </c>
      <c r="G513" s="32">
        <f>Tableau1[[#This Row],[MONTANT]]-Tableau1[[#This Row],[ENCAISSEMENTS]]</f>
        <v>-6217000</v>
      </c>
      <c r="H513" s="2"/>
      <c r="I513" s="9">
        <f>SUMIF(C$2:C513,C513,E$2:E513)-SUMIF(C$2:C513,C513,F$2:F513)</f>
        <v>-10508500</v>
      </c>
      <c r="J513" s="15"/>
    </row>
    <row r="514" spans="1:10" ht="15" customHeight="1" x14ac:dyDescent="0.25">
      <c r="A514" s="14">
        <v>42377</v>
      </c>
      <c r="B514" s="27">
        <f>_xlfn.ISOWEEKNUM(Tableau1[[#This Row],[DATE]])</f>
        <v>1</v>
      </c>
      <c r="C514" s="3" t="s">
        <v>1229</v>
      </c>
      <c r="D514" s="2" t="s">
        <v>1231</v>
      </c>
      <c r="E514" s="6">
        <v>270500</v>
      </c>
      <c r="F514" s="6">
        <v>0</v>
      </c>
      <c r="G514" s="32">
        <f>Tableau1[[#This Row],[MONTANT]]-Tableau1[[#This Row],[ENCAISSEMENTS]]</f>
        <v>270500</v>
      </c>
      <c r="H514" s="2"/>
      <c r="I514" s="9">
        <f>SUMIF(C$2:C514,C514,E$2:E514)-SUMIF(C$2:C514,C514,F$2:F514)</f>
        <v>-337500</v>
      </c>
      <c r="J514" s="15"/>
    </row>
    <row r="515" spans="1:10" ht="15" customHeight="1" x14ac:dyDescent="0.25">
      <c r="A515" s="14">
        <v>42377</v>
      </c>
      <c r="B515" s="27">
        <f>_xlfn.ISOWEEKNUM(Tableau1[[#This Row],[DATE]])</f>
        <v>1</v>
      </c>
      <c r="C515" s="3" t="s">
        <v>36</v>
      </c>
      <c r="D515" s="2"/>
      <c r="E515" s="6">
        <v>0</v>
      </c>
      <c r="F515" s="6">
        <v>0</v>
      </c>
      <c r="G515" s="32">
        <f>Tableau1[[#This Row],[MONTANT]]-Tableau1[[#This Row],[ENCAISSEMENTS]]</f>
        <v>0</v>
      </c>
      <c r="H515" s="2"/>
      <c r="I515" s="9">
        <f>SUMIF(C$2:C515,C515,E$2:E515)-SUMIF(C$2:C515,C515,F$2:F515)</f>
        <v>-2804500</v>
      </c>
      <c r="J515" s="15"/>
    </row>
    <row r="516" spans="1:10" ht="15" customHeight="1" x14ac:dyDescent="0.25">
      <c r="A516" s="14">
        <v>42377</v>
      </c>
      <c r="B516" s="27">
        <f>_xlfn.ISOWEEKNUM(Tableau1[[#This Row],[DATE]])</f>
        <v>1</v>
      </c>
      <c r="C516" s="3" t="s">
        <v>37</v>
      </c>
      <c r="D516" s="2" t="s">
        <v>843</v>
      </c>
      <c r="E516" s="6">
        <v>763500</v>
      </c>
      <c r="F516" s="6">
        <v>0</v>
      </c>
      <c r="G516" s="32">
        <f>Tableau1[[#This Row],[MONTANT]]-Tableau1[[#This Row],[ENCAISSEMENTS]]</f>
        <v>763500</v>
      </c>
      <c r="H516" s="2"/>
      <c r="I516" s="9">
        <f>SUMIF(C$2:C516,C516,E$2:E516)-SUMIF(C$2:C516,C516,F$2:F516)</f>
        <v>335500</v>
      </c>
      <c r="J516" s="15"/>
    </row>
    <row r="517" spans="1:10" ht="15" customHeight="1" x14ac:dyDescent="0.25">
      <c r="A517" s="14">
        <v>42377</v>
      </c>
      <c r="B517" s="27">
        <f>_xlfn.ISOWEEKNUM(Tableau1[[#This Row],[DATE]])</f>
        <v>1</v>
      </c>
      <c r="C517" s="3" t="s">
        <v>38</v>
      </c>
      <c r="D517" s="2" t="s">
        <v>870</v>
      </c>
      <c r="E517" s="6">
        <v>618500</v>
      </c>
      <c r="F517" s="6">
        <v>0</v>
      </c>
      <c r="G517" s="32">
        <f>Tableau1[[#This Row],[MONTANT]]-Tableau1[[#This Row],[ENCAISSEMENTS]]</f>
        <v>618500</v>
      </c>
      <c r="H517" s="2"/>
      <c r="I517" s="9">
        <f>SUMIF(C$2:C517,C517,E$2:E517)-SUMIF(C$2:C517,C517,F$2:F517)</f>
        <v>-14500</v>
      </c>
      <c r="J517" s="15"/>
    </row>
    <row r="518" spans="1:10" ht="15" customHeight="1" x14ac:dyDescent="0.25">
      <c r="A518" s="14">
        <v>42377</v>
      </c>
      <c r="B518" s="27">
        <f>_xlfn.ISOWEEKNUM(Tableau1[[#This Row],[DATE]])</f>
        <v>1</v>
      </c>
      <c r="C518" s="3" t="s">
        <v>39</v>
      </c>
      <c r="D518" s="2"/>
      <c r="E518" s="6">
        <v>0</v>
      </c>
      <c r="F518" s="6">
        <v>0</v>
      </c>
      <c r="G518" s="32">
        <f>Tableau1[[#This Row],[MONTANT]]-Tableau1[[#This Row],[ENCAISSEMENTS]]</f>
        <v>0</v>
      </c>
      <c r="H518" s="2"/>
      <c r="I518" s="9">
        <f>SUMIF(C$2:C518,C518,E$2:E518)-SUMIF(C$2:C518,C518,F$2:F518)</f>
        <v>-1445500</v>
      </c>
      <c r="J518" s="15"/>
    </row>
    <row r="519" spans="1:10" ht="15" customHeight="1" x14ac:dyDescent="0.25">
      <c r="A519" s="14">
        <v>42377</v>
      </c>
      <c r="B519" s="27">
        <f>_xlfn.ISOWEEKNUM(Tableau1[[#This Row],[DATE]])</f>
        <v>1</v>
      </c>
      <c r="C519" s="3" t="s">
        <v>40</v>
      </c>
      <c r="D519" s="2" t="s">
        <v>905</v>
      </c>
      <c r="E519" s="6">
        <v>1391500</v>
      </c>
      <c r="F519" s="6">
        <v>1280000</v>
      </c>
      <c r="G519" s="32">
        <f>Tableau1[[#This Row],[MONTANT]]-Tableau1[[#This Row],[ENCAISSEMENTS]]</f>
        <v>111500</v>
      </c>
      <c r="H519" s="2"/>
      <c r="I519" s="9">
        <f>SUMIF(C$2:C519,C519,E$2:E519)-SUMIF(C$2:C519,C519,F$2:F519)</f>
        <v>-629000</v>
      </c>
      <c r="J519" s="15"/>
    </row>
    <row r="520" spans="1:10" ht="15" customHeight="1" x14ac:dyDescent="0.25">
      <c r="A520" s="14">
        <v>42377</v>
      </c>
      <c r="B520" s="27">
        <f>_xlfn.ISOWEEKNUM(Tableau1[[#This Row],[DATE]])</f>
        <v>1</v>
      </c>
      <c r="C520" s="3" t="s">
        <v>41</v>
      </c>
      <c r="D520" s="2" t="s">
        <v>927</v>
      </c>
      <c r="E520" s="6">
        <v>2434500</v>
      </c>
      <c r="F520" s="6">
        <v>3737500</v>
      </c>
      <c r="G520" s="32">
        <f>Tableau1[[#This Row],[MONTANT]]-Tableau1[[#This Row],[ENCAISSEMENTS]]</f>
        <v>-1303000</v>
      </c>
      <c r="H520" s="2" t="s">
        <v>929</v>
      </c>
      <c r="I520" s="9">
        <f>SUMIF(C$2:C520,C520,E$2:E520)-SUMIF(C$2:C520,C520,F$2:F520)</f>
        <v>-2908500</v>
      </c>
      <c r="J520" s="15"/>
    </row>
    <row r="521" spans="1:10" ht="15" customHeight="1" x14ac:dyDescent="0.25">
      <c r="A521" s="14">
        <v>42377</v>
      </c>
      <c r="B521" s="27">
        <f>_xlfn.ISOWEEKNUM(Tableau1[[#This Row],[DATE]])</f>
        <v>1</v>
      </c>
      <c r="C521" s="3" t="s">
        <v>42</v>
      </c>
      <c r="D521" s="2"/>
      <c r="E521" s="6">
        <v>0</v>
      </c>
      <c r="F521" s="6">
        <v>0</v>
      </c>
      <c r="G521" s="32">
        <f>Tableau1[[#This Row],[MONTANT]]-Tableau1[[#This Row],[ENCAISSEMENTS]]</f>
        <v>0</v>
      </c>
      <c r="H521" s="2"/>
      <c r="I521" s="9">
        <f>SUMIF(C$2:C521,C521,E$2:E521)-SUMIF(C$2:C521,C521,F$2:F521)</f>
        <v>266000</v>
      </c>
      <c r="J521" s="15"/>
    </row>
    <row r="522" spans="1:10" ht="15" customHeight="1" x14ac:dyDescent="0.25">
      <c r="A522" s="14">
        <v>42377</v>
      </c>
      <c r="B522" s="27">
        <f>_xlfn.ISOWEEKNUM(Tableau1[[#This Row],[DATE]])</f>
        <v>1</v>
      </c>
      <c r="C522" s="3" t="s">
        <v>43</v>
      </c>
      <c r="D522" s="2" t="s">
        <v>204</v>
      </c>
      <c r="E522" s="6">
        <v>0</v>
      </c>
      <c r="F522" s="6">
        <v>965000</v>
      </c>
      <c r="G522" s="32">
        <f>Tableau1[[#This Row],[MONTANT]]-Tableau1[[#This Row],[ENCAISSEMENTS]]</f>
        <v>-965000</v>
      </c>
      <c r="H522" s="2" t="s">
        <v>205</v>
      </c>
      <c r="I522" s="9">
        <f>SUMIF(C$2:C522,C522,E$2:E522)-SUMIF(C$2:C522,C522,F$2:F522)</f>
        <v>0</v>
      </c>
      <c r="J522" s="15"/>
    </row>
    <row r="523" spans="1:10" ht="15" customHeight="1" x14ac:dyDescent="0.25">
      <c r="A523" s="14">
        <v>42377</v>
      </c>
      <c r="B523" s="27">
        <f>_xlfn.ISOWEEKNUM(Tableau1[[#This Row],[DATE]])</f>
        <v>1</v>
      </c>
      <c r="C523" s="3" t="s">
        <v>44</v>
      </c>
      <c r="D523" s="2" t="s">
        <v>955</v>
      </c>
      <c r="E523" s="6">
        <v>3412000</v>
      </c>
      <c r="F523" s="6">
        <v>4000000</v>
      </c>
      <c r="G523" s="32">
        <f>Tableau1[[#This Row],[MONTANT]]-Tableau1[[#This Row],[ENCAISSEMENTS]]</f>
        <v>-588000</v>
      </c>
      <c r="H523" s="2" t="s">
        <v>771</v>
      </c>
      <c r="I523" s="9">
        <f>SUMIF(C$2:C523,C523,E$2:E523)-SUMIF(C$2:C523,C523,F$2:F523)</f>
        <v>-2598500</v>
      </c>
      <c r="J523" s="15"/>
    </row>
    <row r="524" spans="1:10" ht="15" customHeight="1" x14ac:dyDescent="0.25">
      <c r="A524" s="14">
        <v>42377</v>
      </c>
      <c r="B524" s="27">
        <f>_xlfn.ISOWEEKNUM(Tableau1[[#This Row],[DATE]])</f>
        <v>1</v>
      </c>
      <c r="C524" s="3" t="s">
        <v>45</v>
      </c>
      <c r="D524" s="2" t="s">
        <v>247</v>
      </c>
      <c r="E524" s="6">
        <v>1080000</v>
      </c>
      <c r="F524" s="6">
        <v>160000</v>
      </c>
      <c r="G524" s="32">
        <f>Tableau1[[#This Row],[MONTANT]]-Tableau1[[#This Row],[ENCAISSEMENTS]]</f>
        <v>920000</v>
      </c>
      <c r="H524" s="2" t="s">
        <v>257</v>
      </c>
      <c r="I524" s="9">
        <f>SUMIF(C$2:C524,C524,E$2:E524)-SUMIF(C$2:C524,C524,F$2:F524)</f>
        <v>1080000</v>
      </c>
      <c r="J524" s="15"/>
    </row>
    <row r="525" spans="1:10" ht="15" customHeight="1" x14ac:dyDescent="0.25">
      <c r="A525" s="14">
        <v>42377</v>
      </c>
      <c r="B525" s="27">
        <f>_xlfn.ISOWEEKNUM(Tableau1[[#This Row],[DATE]])</f>
        <v>1</v>
      </c>
      <c r="C525" s="3" t="s">
        <v>46</v>
      </c>
      <c r="D525" s="2"/>
      <c r="E525" s="6">
        <v>0</v>
      </c>
      <c r="F525" s="6">
        <v>1000000</v>
      </c>
      <c r="G525" s="32">
        <f>Tableau1[[#This Row],[MONTANT]]-Tableau1[[#This Row],[ENCAISSEMENTS]]</f>
        <v>-1000000</v>
      </c>
      <c r="H525" s="2" t="s">
        <v>980</v>
      </c>
      <c r="I525" s="9">
        <f>SUMIF(C$2:C525,C525,E$2:E525)-SUMIF(C$2:C525,C525,F$2:F525)</f>
        <v>-1704000</v>
      </c>
      <c r="J525" s="15"/>
    </row>
    <row r="526" spans="1:10" ht="15" customHeight="1" x14ac:dyDescent="0.25">
      <c r="A526" s="14">
        <v>42377</v>
      </c>
      <c r="B526" s="27">
        <f>_xlfn.ISOWEEKNUM(Tableau1[[#This Row],[DATE]])</f>
        <v>1</v>
      </c>
      <c r="C526" s="3" t="s">
        <v>47</v>
      </c>
      <c r="D526" s="2" t="s">
        <v>1004</v>
      </c>
      <c r="E526" s="6">
        <v>386500</v>
      </c>
      <c r="F526" s="6">
        <v>0</v>
      </c>
      <c r="G526" s="32">
        <f>Tableau1[[#This Row],[MONTANT]]-Tableau1[[#This Row],[ENCAISSEMENTS]]</f>
        <v>386500</v>
      </c>
      <c r="H526" s="2"/>
      <c r="I526" s="9">
        <f>SUMIF(C$2:C526,C526,E$2:E526)-SUMIF(C$2:C526,C526,F$2:F526)</f>
        <v>44000</v>
      </c>
      <c r="J526" s="15"/>
    </row>
    <row r="527" spans="1:10" ht="15" customHeight="1" x14ac:dyDescent="0.25">
      <c r="A527" s="14">
        <v>42377</v>
      </c>
      <c r="B527" s="27">
        <f>_xlfn.ISOWEEKNUM(Tableau1[[#This Row],[DATE]])</f>
        <v>1</v>
      </c>
      <c r="C527" s="3" t="s">
        <v>48</v>
      </c>
      <c r="D527" s="2"/>
      <c r="E527" s="6">
        <v>0</v>
      </c>
      <c r="F527" s="6">
        <v>0</v>
      </c>
      <c r="G527" s="32">
        <f>Tableau1[[#This Row],[MONTANT]]-Tableau1[[#This Row],[ENCAISSEMENTS]]</f>
        <v>0</v>
      </c>
      <c r="H527" s="2"/>
      <c r="I527" s="9">
        <f>SUMIF(C$2:C527,C527,E$2:E527)-SUMIF(C$2:C527,C527,F$2:F527)</f>
        <v>-4136500</v>
      </c>
      <c r="J527" s="15"/>
    </row>
    <row r="528" spans="1:10" ht="15" customHeight="1" x14ac:dyDescent="0.25">
      <c r="A528" s="14">
        <v>42377</v>
      </c>
      <c r="B528" s="27">
        <f>_xlfn.ISOWEEKNUM(Tableau1[[#This Row],[DATE]])</f>
        <v>1</v>
      </c>
      <c r="C528" s="3" t="s">
        <v>49</v>
      </c>
      <c r="D528" s="2" t="s">
        <v>1057</v>
      </c>
      <c r="E528" s="6">
        <v>773000</v>
      </c>
      <c r="F528" s="6">
        <v>1500000</v>
      </c>
      <c r="G528" s="32">
        <f>Tableau1[[#This Row],[MONTANT]]-Tableau1[[#This Row],[ENCAISSEMENTS]]</f>
        <v>-727000</v>
      </c>
      <c r="H528" s="2" t="s">
        <v>1065</v>
      </c>
      <c r="I528" s="9">
        <f>SUMIF(C$2:C528,C528,E$2:E528)-SUMIF(C$2:C528,C528,F$2:F528)</f>
        <v>-2256500</v>
      </c>
      <c r="J528" s="15"/>
    </row>
    <row r="529" spans="1:10" ht="15" customHeight="1" x14ac:dyDescent="0.25">
      <c r="A529" s="14">
        <v>42377</v>
      </c>
      <c r="B529" s="27">
        <f>_xlfn.ISOWEEKNUM(Tableau1[[#This Row],[DATE]])</f>
        <v>1</v>
      </c>
      <c r="C529" s="3" t="s">
        <v>50</v>
      </c>
      <c r="D529" s="2"/>
      <c r="E529" s="6">
        <v>0</v>
      </c>
      <c r="F529" s="6">
        <v>0</v>
      </c>
      <c r="G529" s="32">
        <f>Tableau1[[#This Row],[MONTANT]]-Tableau1[[#This Row],[ENCAISSEMENTS]]</f>
        <v>0</v>
      </c>
      <c r="H529" s="2"/>
      <c r="I529" s="9">
        <f>SUMIF(C$2:C529,C529,E$2:E529)-SUMIF(C$2:C529,C529,F$2:F529)</f>
        <v>0</v>
      </c>
      <c r="J529" s="15"/>
    </row>
    <row r="530" spans="1:10" ht="15" customHeight="1" x14ac:dyDescent="0.25">
      <c r="A530" s="14">
        <v>42377</v>
      </c>
      <c r="B530" s="27">
        <f>_xlfn.ISOWEEKNUM(Tableau1[[#This Row],[DATE]])</f>
        <v>1</v>
      </c>
      <c r="C530" s="3" t="s">
        <v>51</v>
      </c>
      <c r="D530" s="2"/>
      <c r="E530" s="6">
        <v>0</v>
      </c>
      <c r="F530" s="6">
        <v>0</v>
      </c>
      <c r="G530" s="32">
        <f>Tableau1[[#This Row],[MONTANT]]-Tableau1[[#This Row],[ENCAISSEMENTS]]</f>
        <v>0</v>
      </c>
      <c r="H530" s="2"/>
      <c r="I530" s="9">
        <f>SUMIF(C$2:C530,C530,E$2:E530)-SUMIF(C$2:C530,C530,F$2:F530)</f>
        <v>0</v>
      </c>
      <c r="J530" s="15"/>
    </row>
    <row r="531" spans="1:10" ht="15" customHeight="1" x14ac:dyDescent="0.25">
      <c r="A531" s="14">
        <v>42377</v>
      </c>
      <c r="B531" s="27">
        <f>_xlfn.ISOWEEKNUM(Tableau1[[#This Row],[DATE]])</f>
        <v>1</v>
      </c>
      <c r="C531" s="3" t="s">
        <v>52</v>
      </c>
      <c r="D531" s="2"/>
      <c r="E531" s="6">
        <v>0</v>
      </c>
      <c r="F531" s="6">
        <v>0</v>
      </c>
      <c r="G531" s="32">
        <f>Tableau1[[#This Row],[MONTANT]]-Tableau1[[#This Row],[ENCAISSEMENTS]]</f>
        <v>0</v>
      </c>
      <c r="H531" s="2"/>
      <c r="I531" s="9">
        <f>SUMIF(C$2:C531,C531,E$2:E531)-SUMIF(C$2:C531,C531,F$2:F531)</f>
        <v>0</v>
      </c>
      <c r="J531" s="15"/>
    </row>
    <row r="532" spans="1:10" ht="15" customHeight="1" x14ac:dyDescent="0.25">
      <c r="A532" s="14">
        <v>42377</v>
      </c>
      <c r="B532" s="27">
        <f>_xlfn.ISOWEEKNUM(Tableau1[[#This Row],[DATE]])</f>
        <v>1</v>
      </c>
      <c r="C532" s="3" t="s">
        <v>53</v>
      </c>
      <c r="D532" s="2" t="s">
        <v>1100</v>
      </c>
      <c r="E532" s="6">
        <v>77500</v>
      </c>
      <c r="F532" s="6">
        <v>0</v>
      </c>
      <c r="G532" s="32">
        <f>Tableau1[[#This Row],[MONTANT]]-Tableau1[[#This Row],[ENCAISSEMENTS]]</f>
        <v>77500</v>
      </c>
      <c r="H532" s="2"/>
      <c r="I532" s="9">
        <f>SUMIF(C$2:C532,C532,E$2:E532)-SUMIF(C$2:C532,C532,F$2:F532)</f>
        <v>-1914000</v>
      </c>
      <c r="J532" s="15"/>
    </row>
    <row r="533" spans="1:10" ht="15" customHeight="1" x14ac:dyDescent="0.25">
      <c r="A533" s="14">
        <v>42377</v>
      </c>
      <c r="B533" s="27">
        <f>_xlfn.ISOWEEKNUM(Tableau1[[#This Row],[DATE]])</f>
        <v>1</v>
      </c>
      <c r="C533" s="3" t="s">
        <v>54</v>
      </c>
      <c r="D533" s="2"/>
      <c r="E533" s="6">
        <v>0</v>
      </c>
      <c r="F533" s="6">
        <v>3170000</v>
      </c>
      <c r="G533" s="32">
        <f>Tableau1[[#This Row],[MONTANT]]-Tableau1[[#This Row],[ENCAISSEMENTS]]</f>
        <v>-3170000</v>
      </c>
      <c r="H533" s="2" t="s">
        <v>589</v>
      </c>
      <c r="I533" s="9">
        <f>SUMIF(C$2:C533,C533,E$2:E533)-SUMIF(C$2:C533,C533,F$2:F533)</f>
        <v>-1455500</v>
      </c>
      <c r="J533" s="15"/>
    </row>
    <row r="534" spans="1:10" ht="15" customHeight="1" x14ac:dyDescent="0.25">
      <c r="A534" s="14">
        <v>42377</v>
      </c>
      <c r="B534" s="27">
        <f>_xlfn.ISOWEEKNUM(Tableau1[[#This Row],[DATE]])</f>
        <v>1</v>
      </c>
      <c r="C534" s="3" t="s">
        <v>55</v>
      </c>
      <c r="D534" s="2"/>
      <c r="E534" s="6">
        <v>0</v>
      </c>
      <c r="F534" s="6">
        <v>0</v>
      </c>
      <c r="G534" s="32">
        <f>Tableau1[[#This Row],[MONTANT]]-Tableau1[[#This Row],[ENCAISSEMENTS]]</f>
        <v>0</v>
      </c>
      <c r="H534" s="2"/>
      <c r="I534" s="9">
        <f>SUMIF(C$2:C534,C534,E$2:E534)-SUMIF(C$2:C534,C534,F$2:F534)</f>
        <v>-13573500</v>
      </c>
      <c r="J534" s="15"/>
    </row>
    <row r="535" spans="1:10" ht="15" customHeight="1" x14ac:dyDescent="0.25">
      <c r="A535" s="14">
        <v>42377</v>
      </c>
      <c r="B535" s="27">
        <f>_xlfn.ISOWEEKNUM(Tableau1[[#This Row],[DATE]])</f>
        <v>1</v>
      </c>
      <c r="C535" s="3" t="s">
        <v>56</v>
      </c>
      <c r="D535" s="2" t="s">
        <v>1170</v>
      </c>
      <c r="E535" s="6">
        <v>7411500</v>
      </c>
      <c r="F535" s="6">
        <v>6113000</v>
      </c>
      <c r="G535" s="32">
        <f>Tableau1[[#This Row],[MONTANT]]-Tableau1[[#This Row],[ENCAISSEMENTS]]</f>
        <v>1298500</v>
      </c>
      <c r="H535" s="2" t="s">
        <v>1098</v>
      </c>
      <c r="I535" s="9">
        <f>SUMIF(C$2:C535,C535,E$2:E535)-SUMIF(C$2:C535,C535,F$2:F535)</f>
        <v>-1801500</v>
      </c>
      <c r="J535" s="15"/>
    </row>
    <row r="536" spans="1:10" ht="15" customHeight="1" x14ac:dyDescent="0.25">
      <c r="A536" s="14">
        <v>42377</v>
      </c>
      <c r="B536" s="27">
        <f>_xlfn.ISOWEEKNUM(Tableau1[[#This Row],[DATE]])</f>
        <v>1</v>
      </c>
      <c r="C536" s="3" t="s">
        <v>57</v>
      </c>
      <c r="D536" s="2" t="s">
        <v>1192</v>
      </c>
      <c r="E536" s="6">
        <v>541000</v>
      </c>
      <c r="F536" s="6">
        <v>0</v>
      </c>
      <c r="G536" s="32">
        <f>Tableau1[[#This Row],[MONTANT]]-Tableau1[[#This Row],[ENCAISSEMENTS]]</f>
        <v>541000</v>
      </c>
      <c r="H536" s="2"/>
      <c r="I536" s="9">
        <f>SUMIF(C$2:C536,C536,E$2:E536)-SUMIF(C$2:C536,C536,F$2:F536)</f>
        <v>747500</v>
      </c>
      <c r="J536" s="15"/>
    </row>
    <row r="537" spans="1:10" ht="15" customHeight="1" x14ac:dyDescent="0.25">
      <c r="A537" s="14">
        <v>42377</v>
      </c>
      <c r="B537" s="27">
        <f>_xlfn.ISOWEEKNUM(Tableau1[[#This Row],[DATE]])</f>
        <v>1</v>
      </c>
      <c r="C537" s="3" t="s">
        <v>1250</v>
      </c>
      <c r="D537" s="2"/>
      <c r="E537" s="6">
        <v>0</v>
      </c>
      <c r="F537" s="6">
        <v>0</v>
      </c>
      <c r="G537" s="32">
        <f>Tableau1[[#This Row],[MONTANT]]-Tableau1[[#This Row],[ENCAISSEMENTS]]</f>
        <v>0</v>
      </c>
      <c r="H537" s="2"/>
      <c r="I537" s="9">
        <f>SUMIF(C$2:C537,C537,E$2:E537)-SUMIF(C$2:C537,C537,F$2:F537)</f>
        <v>0</v>
      </c>
      <c r="J537" s="15"/>
    </row>
    <row r="538" spans="1:10" ht="15" customHeight="1" x14ac:dyDescent="0.25">
      <c r="A538" s="14">
        <v>42377</v>
      </c>
      <c r="B538" s="27">
        <f>_xlfn.ISOWEEKNUM(Tableau1[[#This Row],[DATE]])</f>
        <v>1</v>
      </c>
      <c r="C538" s="3" t="s">
        <v>1232</v>
      </c>
      <c r="D538" s="2"/>
      <c r="E538" s="6">
        <v>0</v>
      </c>
      <c r="F538" s="6">
        <v>0</v>
      </c>
      <c r="G538" s="32">
        <f>Tableau1[[#This Row],[MONTANT]]-Tableau1[[#This Row],[ENCAISSEMENTS]]</f>
        <v>0</v>
      </c>
      <c r="H538" s="2"/>
      <c r="I538" s="9">
        <f>SUMIF(C$2:C538,C538,E$2:E538)-SUMIF(C$2:C538,C538,F$2:F538)</f>
        <v>0</v>
      </c>
      <c r="J538" s="15"/>
    </row>
    <row r="539" spans="1:10" ht="15" customHeight="1" x14ac:dyDescent="0.25">
      <c r="A539" s="14">
        <v>42377</v>
      </c>
      <c r="B539" s="27">
        <f>_xlfn.ISOWEEKNUM(Tableau1[[#This Row],[DATE]])</f>
        <v>1</v>
      </c>
      <c r="C539" s="3" t="s">
        <v>1233</v>
      </c>
      <c r="D539" s="2"/>
      <c r="E539" s="6">
        <v>0</v>
      </c>
      <c r="F539" s="6">
        <v>0</v>
      </c>
      <c r="G539" s="32">
        <f>Tableau1[[#This Row],[MONTANT]]-Tableau1[[#This Row],[ENCAISSEMENTS]]</f>
        <v>0</v>
      </c>
      <c r="H539" s="2"/>
      <c r="I539" s="9">
        <f>SUMIF(C$2:C539,C539,E$2:E539)-SUMIF(C$2:C539,C539,F$2:F539)</f>
        <v>0</v>
      </c>
      <c r="J539" s="15"/>
    </row>
    <row r="540" spans="1:10" ht="15" customHeight="1" x14ac:dyDescent="0.25">
      <c r="A540" s="14">
        <v>42377</v>
      </c>
      <c r="B540" s="27">
        <f>_xlfn.ISOWEEKNUM(Tableau1[[#This Row],[DATE]])</f>
        <v>1</v>
      </c>
      <c r="C540" s="3" t="s">
        <v>1234</v>
      </c>
      <c r="D540" s="2"/>
      <c r="E540" s="6">
        <v>0</v>
      </c>
      <c r="F540" s="6">
        <v>0</v>
      </c>
      <c r="G540" s="32">
        <f>Tableau1[[#This Row],[MONTANT]]-Tableau1[[#This Row],[ENCAISSEMENTS]]</f>
        <v>0</v>
      </c>
      <c r="H540" s="2"/>
      <c r="I540" s="9">
        <f>SUMIF(C$2:C540,C540,E$2:E540)-SUMIF(C$2:C540,C540,F$2:F540)</f>
        <v>6674500</v>
      </c>
      <c r="J540" s="15"/>
    </row>
    <row r="541" spans="1:10" ht="15" customHeight="1" x14ac:dyDescent="0.25">
      <c r="A541" s="14">
        <v>42377</v>
      </c>
      <c r="B541" s="27">
        <f>_xlfn.ISOWEEKNUM(Tableau1[[#This Row],[DATE]])</f>
        <v>1</v>
      </c>
      <c r="C541" s="3" t="s">
        <v>1235</v>
      </c>
      <c r="D541" s="2"/>
      <c r="E541" s="6">
        <v>0</v>
      </c>
      <c r="F541" s="6">
        <v>0</v>
      </c>
      <c r="G541" s="32">
        <f>Tableau1[[#This Row],[MONTANT]]-Tableau1[[#This Row],[ENCAISSEMENTS]]</f>
        <v>0</v>
      </c>
      <c r="H541" s="2"/>
      <c r="I541" s="9">
        <f>SUMIF(C$2:C541,C541,E$2:E541)-SUMIF(C$2:C541,C541,F$2:F541)</f>
        <v>-2357500</v>
      </c>
      <c r="J541" s="15"/>
    </row>
    <row r="542" spans="1:10" ht="15" customHeight="1" x14ac:dyDescent="0.25">
      <c r="A542" s="14">
        <v>42377</v>
      </c>
      <c r="B542" s="27">
        <f>_xlfn.ISOWEEKNUM(Tableau1[[#This Row],[DATE]])</f>
        <v>1</v>
      </c>
      <c r="C542" s="3" t="s">
        <v>58</v>
      </c>
      <c r="D542" s="2"/>
      <c r="E542" s="6">
        <v>0</v>
      </c>
      <c r="F542" s="6">
        <v>0</v>
      </c>
      <c r="G542" s="32">
        <f>Tableau1[[#This Row],[MONTANT]]-Tableau1[[#This Row],[ENCAISSEMENTS]]</f>
        <v>0</v>
      </c>
      <c r="H542" s="2"/>
      <c r="I542" s="9">
        <f>SUMIF(C$2:C542,C542,E$2:E542)-SUMIF(C$2:C542,C542,F$2:F542)</f>
        <v>-3000000</v>
      </c>
      <c r="J542" s="15"/>
    </row>
    <row r="543" spans="1:10" ht="15" customHeight="1" x14ac:dyDescent="0.25">
      <c r="A543" s="14">
        <v>42377</v>
      </c>
      <c r="B543" s="27">
        <f>_xlfn.ISOWEEKNUM(Tableau1[[#This Row],[DATE]])</f>
        <v>1</v>
      </c>
      <c r="C543" s="3" t="s">
        <v>59</v>
      </c>
      <c r="D543" s="2"/>
      <c r="E543" s="6">
        <v>0</v>
      </c>
      <c r="F543" s="6">
        <v>0</v>
      </c>
      <c r="G543" s="32">
        <f>Tableau1[[#This Row],[MONTANT]]-Tableau1[[#This Row],[ENCAISSEMENTS]]</f>
        <v>0</v>
      </c>
      <c r="H543" s="2"/>
      <c r="I543" s="9">
        <f>SUMIF(C$2:C543,C543,E$2:E543)-SUMIF(C$2:C543,C543,F$2:F543)</f>
        <v>-652000</v>
      </c>
      <c r="J543" s="15"/>
    </row>
    <row r="544" spans="1:10" ht="15" customHeight="1" x14ac:dyDescent="0.25">
      <c r="A544" s="14">
        <v>42377</v>
      </c>
      <c r="B544" s="27">
        <f>_xlfn.ISOWEEKNUM(Tableau1[[#This Row],[DATE]])</f>
        <v>1</v>
      </c>
      <c r="C544" s="3" t="s">
        <v>60</v>
      </c>
      <c r="D544" s="2" t="s">
        <v>808</v>
      </c>
      <c r="E544" s="6">
        <v>1807500</v>
      </c>
      <c r="F544" s="6">
        <v>387000</v>
      </c>
      <c r="G544" s="32">
        <f>Tableau1[[#This Row],[MONTANT]]-Tableau1[[#This Row],[ENCAISSEMENTS]]</f>
        <v>1420500</v>
      </c>
      <c r="H544" s="2" t="s">
        <v>831</v>
      </c>
      <c r="I544" s="9">
        <f>SUMIF(C$2:C544,C544,E$2:E544)-SUMIF(C$2:C544,C544,F$2:F544)</f>
        <v>1807500</v>
      </c>
      <c r="J544" s="15"/>
    </row>
    <row r="545" spans="1:10" ht="15" customHeight="1" x14ac:dyDescent="0.25">
      <c r="A545" s="14">
        <v>42377</v>
      </c>
      <c r="B545" s="27">
        <f>_xlfn.ISOWEEKNUM(Tableau1[[#This Row],[DATE]])</f>
        <v>1</v>
      </c>
      <c r="C545" s="3" t="s">
        <v>61</v>
      </c>
      <c r="D545" s="2"/>
      <c r="E545" s="6">
        <v>0</v>
      </c>
      <c r="F545" s="6">
        <v>0</v>
      </c>
      <c r="G545" s="32">
        <f>Tableau1[[#This Row],[MONTANT]]-Tableau1[[#This Row],[ENCAISSEMENTS]]</f>
        <v>0</v>
      </c>
      <c r="H545" s="2" t="s">
        <v>556</v>
      </c>
      <c r="I545" s="9">
        <f>SUMIF(C$2:C545,C545,E$2:E545)-SUMIF(C$2:C545,C545,F$2:F545)</f>
        <v>1920000</v>
      </c>
      <c r="J545" s="15"/>
    </row>
    <row r="546" spans="1:10" ht="15" customHeight="1" x14ac:dyDescent="0.25">
      <c r="A546" s="14">
        <v>42378</v>
      </c>
      <c r="B546" s="27">
        <f>_xlfn.ISOWEEKNUM(Tableau1[[#This Row],[DATE]])</f>
        <v>1</v>
      </c>
      <c r="C546" s="3" t="s">
        <v>0</v>
      </c>
      <c r="D546" s="2"/>
      <c r="E546" s="6">
        <v>155000</v>
      </c>
      <c r="F546" s="6">
        <v>0</v>
      </c>
      <c r="G546" s="32">
        <f>Tableau1[[#This Row],[MONTANT]]-Tableau1[[#This Row],[ENCAISSEMENTS]]</f>
        <v>155000</v>
      </c>
      <c r="H546" s="2"/>
      <c r="I546" s="9">
        <f>SUMIF(C$2:C546,C546,E$2:E546)-SUMIF(C$2:C546,C546,F$2:F546)</f>
        <v>-189000</v>
      </c>
      <c r="J546" s="15"/>
    </row>
    <row r="547" spans="1:10" ht="15" customHeight="1" x14ac:dyDescent="0.25">
      <c r="A547" s="14">
        <v>42378</v>
      </c>
      <c r="B547" s="27">
        <f>_xlfn.ISOWEEKNUM(Tableau1[[#This Row],[DATE]])</f>
        <v>1</v>
      </c>
      <c r="C547" s="3" t="s">
        <v>1</v>
      </c>
      <c r="D547" s="2"/>
      <c r="E547" s="6">
        <v>0</v>
      </c>
      <c r="F547" s="6">
        <v>0</v>
      </c>
      <c r="G547" s="32">
        <f>Tableau1[[#This Row],[MONTANT]]-Tableau1[[#This Row],[ENCAISSEMENTS]]</f>
        <v>0</v>
      </c>
      <c r="H547" s="2"/>
      <c r="I547" s="9">
        <f>SUMIF(C$2:C547,C547,E$2:E547)-SUMIF(C$2:C547,C547,F$2:F547)</f>
        <v>0</v>
      </c>
      <c r="J547" s="15"/>
    </row>
    <row r="548" spans="1:10" ht="15" customHeight="1" x14ac:dyDescent="0.25">
      <c r="A548" s="14">
        <v>42378</v>
      </c>
      <c r="B548" s="27">
        <f>_xlfn.ISOWEEKNUM(Tableau1[[#This Row],[DATE]])</f>
        <v>1</v>
      </c>
      <c r="C548" s="3" t="s">
        <v>2</v>
      </c>
      <c r="D548" s="2"/>
      <c r="E548" s="6">
        <v>0</v>
      </c>
      <c r="F548" s="6">
        <v>0</v>
      </c>
      <c r="G548" s="32">
        <f>Tableau1[[#This Row],[MONTANT]]-Tableau1[[#This Row],[ENCAISSEMENTS]]</f>
        <v>0</v>
      </c>
      <c r="H548" s="2"/>
      <c r="I548" s="9">
        <f>SUMIF(C$2:C548,C548,E$2:E548)-SUMIF(C$2:C548,C548,F$2:F548)</f>
        <v>0</v>
      </c>
      <c r="J548" s="15"/>
    </row>
    <row r="549" spans="1:10" ht="15" customHeight="1" x14ac:dyDescent="0.25">
      <c r="A549" s="14">
        <v>42378</v>
      </c>
      <c r="B549" s="27">
        <f>_xlfn.ISOWEEKNUM(Tableau1[[#This Row],[DATE]])</f>
        <v>1</v>
      </c>
      <c r="C549" s="3" t="s">
        <v>3</v>
      </c>
      <c r="D549" s="2" t="s">
        <v>79</v>
      </c>
      <c r="E549" s="6">
        <v>2937000</v>
      </c>
      <c r="F549" s="6">
        <v>3131000</v>
      </c>
      <c r="G549" s="32">
        <f>Tableau1[[#This Row],[MONTANT]]-Tableau1[[#This Row],[ENCAISSEMENTS]]</f>
        <v>-194000</v>
      </c>
      <c r="H549" s="2"/>
      <c r="I549" s="9">
        <f>SUMIF(C$2:C549,C549,E$2:E549)-SUMIF(C$2:C549,C549,F$2:F549)</f>
        <v>1290000</v>
      </c>
      <c r="J549" s="15"/>
    </row>
    <row r="550" spans="1:10" ht="15" customHeight="1" x14ac:dyDescent="0.25">
      <c r="A550" s="14">
        <v>42378</v>
      </c>
      <c r="B550" s="27">
        <f>_xlfn.ISOWEEKNUM(Tableau1[[#This Row],[DATE]])</f>
        <v>1</v>
      </c>
      <c r="C550" s="3" t="s">
        <v>4</v>
      </c>
      <c r="D550" s="2" t="s">
        <v>105</v>
      </c>
      <c r="E550" s="6">
        <v>3630000</v>
      </c>
      <c r="F550" s="6">
        <v>2360000</v>
      </c>
      <c r="G550" s="32">
        <f>Tableau1[[#This Row],[MONTANT]]-Tableau1[[#This Row],[ENCAISSEMENTS]]</f>
        <v>1270000</v>
      </c>
      <c r="H550" s="2" t="s">
        <v>104</v>
      </c>
      <c r="I550" s="9">
        <f>SUMIF(C$2:C550,C550,E$2:E550)-SUMIF(C$2:C550,C550,F$2:F550)</f>
        <v>3790000</v>
      </c>
      <c r="J550" s="15"/>
    </row>
    <row r="551" spans="1:10" ht="15" customHeight="1" x14ac:dyDescent="0.25">
      <c r="A551" s="14">
        <v>42378</v>
      </c>
      <c r="B551" s="27">
        <f>_xlfn.ISOWEEKNUM(Tableau1[[#This Row],[DATE]])</f>
        <v>1</v>
      </c>
      <c r="C551" s="3" t="s">
        <v>5</v>
      </c>
      <c r="D551" s="2" t="s">
        <v>141</v>
      </c>
      <c r="E551" s="6">
        <v>9060000</v>
      </c>
      <c r="F551" s="6">
        <v>6960000</v>
      </c>
      <c r="G551" s="32">
        <f>Tableau1[[#This Row],[MONTANT]]-Tableau1[[#This Row],[ENCAISSEMENTS]]</f>
        <v>2100000</v>
      </c>
      <c r="H551" s="2" t="s">
        <v>104</v>
      </c>
      <c r="I551" s="9">
        <f>SUMIF(C$2:C551,C551,E$2:E551)-SUMIF(C$2:C551,C551,F$2:F551)</f>
        <v>9060000</v>
      </c>
      <c r="J551" s="15"/>
    </row>
    <row r="552" spans="1:10" ht="15" customHeight="1" x14ac:dyDescent="0.25">
      <c r="A552" s="14">
        <v>42378</v>
      </c>
      <c r="B552" s="27">
        <f>_xlfn.ISOWEEKNUM(Tableau1[[#This Row],[DATE]])</f>
        <v>1</v>
      </c>
      <c r="C552" s="3" t="s">
        <v>6</v>
      </c>
      <c r="D552" s="2" t="s">
        <v>181</v>
      </c>
      <c r="E552" s="6">
        <v>5520000</v>
      </c>
      <c r="F552" s="6">
        <v>4815000</v>
      </c>
      <c r="G552" s="32">
        <f>Tableau1[[#This Row],[MONTANT]]-Tableau1[[#This Row],[ENCAISSEMENTS]]</f>
        <v>705000</v>
      </c>
      <c r="H552" s="2" t="s">
        <v>104</v>
      </c>
      <c r="I552" s="9">
        <f>SUMIF(C$2:C552,C552,E$2:E552)-SUMIF(C$2:C552,C552,F$2:F552)</f>
        <v>5520000</v>
      </c>
      <c r="J552" s="15"/>
    </row>
    <row r="553" spans="1:10" ht="15" customHeight="1" x14ac:dyDescent="0.25">
      <c r="A553" s="14">
        <v>42378</v>
      </c>
      <c r="B553" s="27">
        <f>_xlfn.ISOWEEKNUM(Tableau1[[#This Row],[DATE]])</f>
        <v>1</v>
      </c>
      <c r="C553" s="3" t="s">
        <v>7</v>
      </c>
      <c r="D553" s="2" t="s">
        <v>214</v>
      </c>
      <c r="E553" s="6">
        <v>11920000</v>
      </c>
      <c r="F553" s="6">
        <v>17460000</v>
      </c>
      <c r="G553" s="32">
        <f>Tableau1[[#This Row],[MONTANT]]-Tableau1[[#This Row],[ENCAISSEMENTS]]</f>
        <v>-5540000</v>
      </c>
      <c r="H553" s="2" t="s">
        <v>217</v>
      </c>
      <c r="I553" s="9">
        <f>SUMIF(C$2:C553,C553,E$2:E553)-SUMIF(C$2:C553,C553,F$2:F553)</f>
        <v>12549831</v>
      </c>
      <c r="J553" s="15"/>
    </row>
    <row r="554" spans="1:10" ht="15" customHeight="1" x14ac:dyDescent="0.25">
      <c r="A554" s="14">
        <v>42378</v>
      </c>
      <c r="B554" s="27">
        <f>_xlfn.ISOWEEKNUM(Tableau1[[#This Row],[DATE]])</f>
        <v>1</v>
      </c>
      <c r="C554" s="3" t="s">
        <v>8</v>
      </c>
      <c r="D554" s="2" t="s">
        <v>318</v>
      </c>
      <c r="E554" s="6">
        <v>0</v>
      </c>
      <c r="F554" s="6">
        <v>1280000</v>
      </c>
      <c r="G554" s="32">
        <f>Tableau1[[#This Row],[MONTANT]]-Tableau1[[#This Row],[ENCAISSEMENTS]]</f>
        <v>-1280000</v>
      </c>
      <c r="H554" s="2" t="s">
        <v>104</v>
      </c>
      <c r="I554" s="9">
        <f>SUMIF(C$2:C554,C554,E$2:E554)-SUMIF(C$2:C554,C554,F$2:F554)</f>
        <v>0</v>
      </c>
      <c r="J554" s="15"/>
    </row>
    <row r="555" spans="1:10" ht="15" customHeight="1" x14ac:dyDescent="0.25">
      <c r="A555" s="14">
        <v>42378</v>
      </c>
      <c r="B555" s="27">
        <f>_xlfn.ISOWEEKNUM(Tableau1[[#This Row],[DATE]])</f>
        <v>1</v>
      </c>
      <c r="C555" s="3" t="s">
        <v>9</v>
      </c>
      <c r="D555" s="2" t="s">
        <v>334</v>
      </c>
      <c r="E555" s="6">
        <v>7390000</v>
      </c>
      <c r="F555" s="6">
        <v>5660000</v>
      </c>
      <c r="G555" s="32">
        <f>Tableau1[[#This Row],[MONTANT]]-Tableau1[[#This Row],[ENCAISSEMENTS]]</f>
        <v>1730000</v>
      </c>
      <c r="H555" s="2" t="s">
        <v>104</v>
      </c>
      <c r="I555" s="9">
        <f>SUMIF(C$2:C555,C555,E$2:E555)-SUMIF(C$2:C555,C555,F$2:F555)</f>
        <v>7390000</v>
      </c>
      <c r="J555" s="15"/>
    </row>
    <row r="556" spans="1:10" ht="15" customHeight="1" x14ac:dyDescent="0.25">
      <c r="A556" s="14">
        <v>42378</v>
      </c>
      <c r="B556" s="27">
        <f>_xlfn.ISOWEEKNUM(Tableau1[[#This Row],[DATE]])</f>
        <v>1</v>
      </c>
      <c r="C556" s="3" t="s">
        <v>10</v>
      </c>
      <c r="D556" s="2" t="s">
        <v>357</v>
      </c>
      <c r="E556" s="6">
        <v>2720000</v>
      </c>
      <c r="F556" s="6">
        <v>2630000</v>
      </c>
      <c r="G556" s="32">
        <f>Tableau1[[#This Row],[MONTANT]]-Tableau1[[#This Row],[ENCAISSEMENTS]]</f>
        <v>90000</v>
      </c>
      <c r="H556" s="2" t="s">
        <v>104</v>
      </c>
      <c r="I556" s="9">
        <f>SUMIF(C$2:C556,C556,E$2:E556)-SUMIF(C$2:C556,C556,F$2:F556)</f>
        <v>2720000</v>
      </c>
      <c r="J556" s="15"/>
    </row>
    <row r="557" spans="1:10" ht="15" customHeight="1" x14ac:dyDescent="0.25">
      <c r="A557" s="14">
        <v>42378</v>
      </c>
      <c r="B557" s="27">
        <f>_xlfn.ISOWEEKNUM(Tableau1[[#This Row],[DATE]])</f>
        <v>1</v>
      </c>
      <c r="C557" s="3" t="s">
        <v>11</v>
      </c>
      <c r="D557" s="2" t="s">
        <v>248</v>
      </c>
      <c r="E557" s="6">
        <v>0</v>
      </c>
      <c r="F557" s="6">
        <v>0</v>
      </c>
      <c r="G557" s="32">
        <f>Tableau1[[#This Row],[MONTANT]]-Tableau1[[#This Row],[ENCAISSEMENTS]]</f>
        <v>0</v>
      </c>
      <c r="H557" s="2" t="s">
        <v>120</v>
      </c>
      <c r="I557" s="9">
        <f>SUMIF(C$2:C557,C557,E$2:E557)-SUMIF(C$2:C557,C557,F$2:F557)</f>
        <v>1680000</v>
      </c>
      <c r="J557" s="15"/>
    </row>
    <row r="558" spans="1:10" ht="15" customHeight="1" x14ac:dyDescent="0.25">
      <c r="A558" s="14">
        <v>42378</v>
      </c>
      <c r="B558" s="27">
        <f>_xlfn.ISOWEEKNUM(Tableau1[[#This Row],[DATE]])</f>
        <v>1</v>
      </c>
      <c r="C558" s="3" t="s">
        <v>12</v>
      </c>
      <c r="D558" s="2" t="s">
        <v>391</v>
      </c>
      <c r="E558" s="6">
        <v>773000</v>
      </c>
      <c r="F558" s="6">
        <v>0</v>
      </c>
      <c r="G558" s="32">
        <f>Tableau1[[#This Row],[MONTANT]]-Tableau1[[#This Row],[ENCAISSEMENTS]]</f>
        <v>773000</v>
      </c>
      <c r="H558" s="2"/>
      <c r="I558" s="9">
        <f>SUMIF(C$2:C558,C558,E$2:E558)-SUMIF(C$2:C558,C558,F$2:F558)</f>
        <v>1345500</v>
      </c>
      <c r="J558" s="15"/>
    </row>
    <row r="559" spans="1:10" ht="15" customHeight="1" x14ac:dyDescent="0.25">
      <c r="A559" s="14">
        <v>42378</v>
      </c>
      <c r="B559" s="27">
        <f>_xlfn.ISOWEEKNUM(Tableau1[[#This Row],[DATE]])</f>
        <v>1</v>
      </c>
      <c r="C559" s="3" t="s">
        <v>13</v>
      </c>
      <c r="D559" s="2" t="s">
        <v>419</v>
      </c>
      <c r="E559" s="6">
        <v>2908500</v>
      </c>
      <c r="F559" s="6">
        <v>0</v>
      </c>
      <c r="G559" s="32">
        <f>Tableau1[[#This Row],[MONTANT]]-Tableau1[[#This Row],[ENCAISSEMENTS]]</f>
        <v>2908500</v>
      </c>
      <c r="H559" s="2"/>
      <c r="I559" s="9">
        <f>SUMIF(C$2:C559,C559,E$2:E559)-SUMIF(C$2:C559,C559,F$2:F559)</f>
        <v>3223500</v>
      </c>
      <c r="J559" s="15"/>
    </row>
    <row r="560" spans="1:10" ht="15" customHeight="1" x14ac:dyDescent="0.25">
      <c r="A560" s="14">
        <v>42378</v>
      </c>
      <c r="B560" s="27">
        <f>_xlfn.ISOWEEKNUM(Tableau1[[#This Row],[DATE]])</f>
        <v>1</v>
      </c>
      <c r="C560" s="3" t="s">
        <v>14</v>
      </c>
      <c r="D560" s="2"/>
      <c r="E560" s="6">
        <v>520000</v>
      </c>
      <c r="F560" s="6">
        <v>2000000</v>
      </c>
      <c r="G560" s="32">
        <f>Tableau1[[#This Row],[MONTANT]]-Tableau1[[#This Row],[ENCAISSEMENTS]]</f>
        <v>-1480000</v>
      </c>
      <c r="H560" s="2"/>
      <c r="I560" s="9">
        <f>SUMIF(C$2:C560,C560,E$2:E560)-SUMIF(C$2:C560,C560,F$2:F560)</f>
        <v>-2350000</v>
      </c>
      <c r="J560" s="15"/>
    </row>
    <row r="561" spans="1:10" ht="15" customHeight="1" x14ac:dyDescent="0.25">
      <c r="A561" s="14">
        <v>42378</v>
      </c>
      <c r="B561" s="27">
        <f>_xlfn.ISOWEEKNUM(Tableau1[[#This Row],[DATE]])</f>
        <v>1</v>
      </c>
      <c r="C561" s="3" t="s">
        <v>15</v>
      </c>
      <c r="D561" s="2"/>
      <c r="E561" s="6">
        <v>0</v>
      </c>
      <c r="F561" s="6">
        <v>0</v>
      </c>
      <c r="G561" s="32">
        <f>Tableau1[[#This Row],[MONTANT]]-Tableau1[[#This Row],[ENCAISSEMENTS]]</f>
        <v>0</v>
      </c>
      <c r="H561" s="2" t="s">
        <v>456</v>
      </c>
      <c r="I561" s="9">
        <f>SUMIF(C$2:C561,C561,E$2:E561)-SUMIF(C$2:C561,C561,F$2:F561)</f>
        <v>-8531000</v>
      </c>
      <c r="J561" s="15"/>
    </row>
    <row r="562" spans="1:10" ht="15" customHeight="1" x14ac:dyDescent="0.25">
      <c r="A562" s="14">
        <v>42378</v>
      </c>
      <c r="B562" s="27">
        <f>_xlfn.ISOWEEKNUM(Tableau1[[#This Row],[DATE]])</f>
        <v>1</v>
      </c>
      <c r="C562" s="3" t="s">
        <v>16</v>
      </c>
      <c r="D562" s="2"/>
      <c r="E562" s="6">
        <v>154500</v>
      </c>
      <c r="F562" s="6">
        <v>0</v>
      </c>
      <c r="G562" s="32">
        <f>Tableau1[[#This Row],[MONTANT]]-Tableau1[[#This Row],[ENCAISSEMENTS]]</f>
        <v>154500</v>
      </c>
      <c r="H562" s="2"/>
      <c r="I562" s="9">
        <f>SUMIF(C$2:C562,C562,E$2:E562)-SUMIF(C$2:C562,C562,F$2:F562)</f>
        <v>448500</v>
      </c>
      <c r="J562" s="15"/>
    </row>
    <row r="563" spans="1:10" ht="15" customHeight="1" x14ac:dyDescent="0.25">
      <c r="A563" s="14">
        <v>42378</v>
      </c>
      <c r="B563" s="27">
        <f>_xlfn.ISOWEEKNUM(Tableau1[[#This Row],[DATE]])</f>
        <v>1</v>
      </c>
      <c r="C563" s="3" t="s">
        <v>17</v>
      </c>
      <c r="D563" s="2" t="s">
        <v>472</v>
      </c>
      <c r="E563" s="6">
        <v>4508000</v>
      </c>
      <c r="F563" s="6">
        <v>0</v>
      </c>
      <c r="G563" s="32">
        <f>Tableau1[[#This Row],[MONTANT]]-Tableau1[[#This Row],[ENCAISSEMENTS]]</f>
        <v>4508000</v>
      </c>
      <c r="H563" s="2"/>
      <c r="I563" s="9">
        <f>SUMIF(C$2:C563,C563,E$2:E563)-SUMIF(C$2:C563,C563,F$2:F563)</f>
        <v>3775000</v>
      </c>
      <c r="J563" s="15"/>
    </row>
    <row r="564" spans="1:10" ht="15" customHeight="1" x14ac:dyDescent="0.25">
      <c r="A564" s="14">
        <v>42378</v>
      </c>
      <c r="B564" s="27">
        <f>_xlfn.ISOWEEKNUM(Tableau1[[#This Row],[DATE]])</f>
        <v>1</v>
      </c>
      <c r="C564" s="3" t="s">
        <v>18</v>
      </c>
      <c r="D564" s="2" t="s">
        <v>495</v>
      </c>
      <c r="E564" s="6">
        <v>1198000</v>
      </c>
      <c r="F564" s="6">
        <v>0</v>
      </c>
      <c r="G564" s="32">
        <f>Tableau1[[#This Row],[MONTANT]]-Tableau1[[#This Row],[ENCAISSEMENTS]]</f>
        <v>1198000</v>
      </c>
      <c r="H564" s="2" t="s">
        <v>435</v>
      </c>
      <c r="I564" s="9">
        <f>SUMIF(C$2:C564,C564,E$2:E564)-SUMIF(C$2:C564,C564,F$2:F564)</f>
        <v>5573500</v>
      </c>
      <c r="J564" s="15"/>
    </row>
    <row r="565" spans="1:10" ht="15" customHeight="1" x14ac:dyDescent="0.25">
      <c r="A565" s="14">
        <v>42378</v>
      </c>
      <c r="B565" s="27">
        <f>_xlfn.ISOWEEKNUM(Tableau1[[#This Row],[DATE]])</f>
        <v>1</v>
      </c>
      <c r="C565" s="3" t="s">
        <v>19</v>
      </c>
      <c r="D565" s="2"/>
      <c r="E565" s="6">
        <v>0</v>
      </c>
      <c r="F565" s="6">
        <v>0</v>
      </c>
      <c r="G565" s="32">
        <f>Tableau1[[#This Row],[MONTANT]]-Tableau1[[#This Row],[ENCAISSEMENTS]]</f>
        <v>0</v>
      </c>
      <c r="H565" s="2"/>
      <c r="I565" s="9">
        <f>SUMIF(C$2:C565,C565,E$2:E565)-SUMIF(C$2:C565,C565,F$2:F565)</f>
        <v>0</v>
      </c>
      <c r="J565" s="15"/>
    </row>
    <row r="566" spans="1:10" ht="15" customHeight="1" x14ac:dyDescent="0.25">
      <c r="A566" s="14">
        <v>42378</v>
      </c>
      <c r="B566" s="27">
        <f>_xlfn.ISOWEEKNUM(Tableau1[[#This Row],[DATE]])</f>
        <v>1</v>
      </c>
      <c r="C566" s="3" t="s">
        <v>20</v>
      </c>
      <c r="D566" s="2" t="s">
        <v>533</v>
      </c>
      <c r="E566" s="6">
        <v>1846000</v>
      </c>
      <c r="F566" s="6">
        <v>850500</v>
      </c>
      <c r="G566" s="32">
        <f>Tableau1[[#This Row],[MONTANT]]-Tableau1[[#This Row],[ENCAISSEMENTS]]</f>
        <v>995500</v>
      </c>
      <c r="H566" s="2" t="s">
        <v>537</v>
      </c>
      <c r="I566" s="9">
        <f>SUMIF(C$2:C566,C566,E$2:E566)-SUMIF(C$2:C566,C566,F$2:F566)</f>
        <v>1846000</v>
      </c>
      <c r="J566" s="15"/>
    </row>
    <row r="567" spans="1:10" ht="15" customHeight="1" x14ac:dyDescent="0.25">
      <c r="A567" s="14">
        <v>42378</v>
      </c>
      <c r="B567" s="27">
        <f>_xlfn.ISOWEEKNUM(Tableau1[[#This Row],[DATE]])</f>
        <v>1</v>
      </c>
      <c r="C567" s="3" t="s">
        <v>21</v>
      </c>
      <c r="D567" s="2" t="s">
        <v>570</v>
      </c>
      <c r="E567" s="6">
        <v>889500</v>
      </c>
      <c r="F567" s="6">
        <v>0</v>
      </c>
      <c r="G567" s="32">
        <f>Tableau1[[#This Row],[MONTANT]]-Tableau1[[#This Row],[ENCAISSEMENTS]]</f>
        <v>889500</v>
      </c>
      <c r="H567" s="2"/>
      <c r="I567" s="9">
        <f>SUMIF(C$2:C567,C567,E$2:E567)-SUMIF(C$2:C567,C567,F$2:F567)</f>
        <v>1528000</v>
      </c>
      <c r="J567" s="15"/>
    </row>
    <row r="568" spans="1:10" ht="15" customHeight="1" x14ac:dyDescent="0.25">
      <c r="A568" s="14">
        <v>42378</v>
      </c>
      <c r="B568" s="27">
        <f>_xlfn.ISOWEEKNUM(Tableau1[[#This Row],[DATE]])</f>
        <v>1</v>
      </c>
      <c r="C568" s="3" t="s">
        <v>22</v>
      </c>
      <c r="D568" s="2"/>
      <c r="E568" s="6">
        <v>0</v>
      </c>
      <c r="F568" s="6">
        <v>0</v>
      </c>
      <c r="G568" s="32">
        <f>Tableau1[[#This Row],[MONTANT]]-Tableau1[[#This Row],[ENCAISSEMENTS]]</f>
        <v>0</v>
      </c>
      <c r="H568" s="2" t="s">
        <v>592</v>
      </c>
      <c r="I568" s="9">
        <f>SUMIF(C$2:C568,C568,E$2:E568)-SUMIF(C$2:C568,C568,F$2:F568)</f>
        <v>423000</v>
      </c>
      <c r="J568" s="15"/>
    </row>
    <row r="569" spans="1:10" ht="15" customHeight="1" x14ac:dyDescent="0.25">
      <c r="A569" s="14">
        <v>42378</v>
      </c>
      <c r="B569" s="27">
        <f>_xlfn.ISOWEEKNUM(Tableau1[[#This Row],[DATE]])</f>
        <v>1</v>
      </c>
      <c r="C569" s="3" t="s">
        <v>23</v>
      </c>
      <c r="D569" s="2" t="s">
        <v>599</v>
      </c>
      <c r="E569" s="6">
        <v>851000</v>
      </c>
      <c r="F569" s="6">
        <v>0</v>
      </c>
      <c r="G569" s="32">
        <f>Tableau1[[#This Row],[MONTANT]]-Tableau1[[#This Row],[ENCAISSEMENTS]]</f>
        <v>851000</v>
      </c>
      <c r="H569" s="2"/>
      <c r="I569" s="9">
        <f>SUMIF(C$2:C569,C569,E$2:E569)-SUMIF(C$2:C569,C569,F$2:F569)</f>
        <v>1565000</v>
      </c>
      <c r="J569" s="15"/>
    </row>
    <row r="570" spans="1:10" ht="15" customHeight="1" x14ac:dyDescent="0.25">
      <c r="A570" s="14">
        <v>42378</v>
      </c>
      <c r="B570" s="27">
        <f>_xlfn.ISOWEEKNUM(Tableau1[[#This Row],[DATE]])</f>
        <v>1</v>
      </c>
      <c r="C570" s="3" t="s">
        <v>24</v>
      </c>
      <c r="D570" s="2"/>
      <c r="E570" s="6">
        <v>0</v>
      </c>
      <c r="F570" s="6">
        <v>0</v>
      </c>
      <c r="G570" s="32">
        <f>Tableau1[[#This Row],[MONTANT]]-Tableau1[[#This Row],[ENCAISSEMENTS]]</f>
        <v>0</v>
      </c>
      <c r="H570" s="2"/>
      <c r="I570" s="9">
        <f>SUMIF(C$2:C570,C570,E$2:E570)-SUMIF(C$2:C570,C570,F$2:F570)</f>
        <v>-291500</v>
      </c>
      <c r="J570" s="15"/>
    </row>
    <row r="571" spans="1:10" ht="15" customHeight="1" x14ac:dyDescent="0.25">
      <c r="A571" s="14">
        <v>42378</v>
      </c>
      <c r="B571" s="27">
        <f>_xlfn.ISOWEEKNUM(Tableau1[[#This Row],[DATE]])</f>
        <v>1</v>
      </c>
      <c r="C571" s="3" t="s">
        <v>25</v>
      </c>
      <c r="D571" s="2" t="s">
        <v>634</v>
      </c>
      <c r="E571" s="6">
        <v>687000</v>
      </c>
      <c r="F571" s="6">
        <v>0</v>
      </c>
      <c r="G571" s="32">
        <f>Tableau1[[#This Row],[MONTANT]]-Tableau1[[#This Row],[ENCAISSEMENTS]]</f>
        <v>687000</v>
      </c>
      <c r="H571" s="2"/>
      <c r="I571" s="9">
        <f>SUMIF(C$2:C571,C571,E$2:E571)-SUMIF(C$2:C571,C571,F$2:F571)</f>
        <v>1303000</v>
      </c>
      <c r="J571" s="15"/>
    </row>
    <row r="572" spans="1:10" ht="15" customHeight="1" x14ac:dyDescent="0.25">
      <c r="A572" s="14">
        <v>42378</v>
      </c>
      <c r="B572" s="27">
        <f>_xlfn.ISOWEEKNUM(Tableau1[[#This Row],[DATE]])</f>
        <v>1</v>
      </c>
      <c r="C572" s="3" t="s">
        <v>26</v>
      </c>
      <c r="D572" s="2"/>
      <c r="E572" s="6">
        <v>773000</v>
      </c>
      <c r="F572" s="6">
        <v>0</v>
      </c>
      <c r="G572" s="32">
        <f>Tableau1[[#This Row],[MONTANT]]-Tableau1[[#This Row],[ENCAISSEMENTS]]</f>
        <v>773000</v>
      </c>
      <c r="H572" s="2"/>
      <c r="I572" s="9">
        <f>SUMIF(C$2:C572,C572,E$2:E572)-SUMIF(C$2:C572,C572,F$2:F572)</f>
        <v>-1672500</v>
      </c>
      <c r="J572" s="15"/>
    </row>
    <row r="573" spans="1:10" ht="15" customHeight="1" x14ac:dyDescent="0.25">
      <c r="A573" s="14">
        <v>42378</v>
      </c>
      <c r="B573" s="27">
        <f>_xlfn.ISOWEEKNUM(Tableau1[[#This Row],[DATE]])</f>
        <v>1</v>
      </c>
      <c r="C573" s="3" t="s">
        <v>27</v>
      </c>
      <c r="D573" s="2" t="s">
        <v>677</v>
      </c>
      <c r="E573" s="6">
        <v>1778000</v>
      </c>
      <c r="F573" s="6">
        <v>0</v>
      </c>
      <c r="G573" s="32">
        <f>Tableau1[[#This Row],[MONTANT]]-Tableau1[[#This Row],[ENCAISSEMENTS]]</f>
        <v>1778000</v>
      </c>
      <c r="H573" s="2"/>
      <c r="I573" s="9">
        <f>SUMIF(C$2:C573,C573,E$2:E573)-SUMIF(C$2:C573,C573,F$2:F573)</f>
        <v>2360000</v>
      </c>
      <c r="J573" s="15"/>
    </row>
    <row r="574" spans="1:10" ht="15" customHeight="1" x14ac:dyDescent="0.25">
      <c r="A574" s="14">
        <v>42378</v>
      </c>
      <c r="B574" s="27">
        <f>_xlfn.ISOWEEKNUM(Tableau1[[#This Row],[DATE]])</f>
        <v>1</v>
      </c>
      <c r="C574" s="3" t="s">
        <v>28</v>
      </c>
      <c r="D574" s="2"/>
      <c r="E574" s="6">
        <v>0</v>
      </c>
      <c r="F574" s="6">
        <v>0</v>
      </c>
      <c r="G574" s="32">
        <f>Tableau1[[#This Row],[MONTANT]]-Tableau1[[#This Row],[ENCAISSEMENTS]]</f>
        <v>0</v>
      </c>
      <c r="H574" s="2"/>
      <c r="I574" s="9">
        <f>SUMIF(C$2:C574,C574,E$2:E574)-SUMIF(C$2:C574,C574,F$2:F574)</f>
        <v>0</v>
      </c>
      <c r="J574" s="15"/>
    </row>
    <row r="575" spans="1:10" ht="15" customHeight="1" x14ac:dyDescent="0.25">
      <c r="A575" s="14">
        <v>42378</v>
      </c>
      <c r="B575" s="27">
        <f>_xlfn.ISOWEEKNUM(Tableau1[[#This Row],[DATE]])</f>
        <v>1</v>
      </c>
      <c r="C575" s="3" t="s">
        <v>29</v>
      </c>
      <c r="D575" s="2" t="s">
        <v>696</v>
      </c>
      <c r="E575" s="6">
        <v>7256000</v>
      </c>
      <c r="F575" s="6">
        <v>4975000</v>
      </c>
      <c r="G575" s="32">
        <f>Tableau1[[#This Row],[MONTANT]]-Tableau1[[#This Row],[ENCAISSEMENTS]]</f>
        <v>2281000</v>
      </c>
      <c r="H575" s="2" t="s">
        <v>718</v>
      </c>
      <c r="I575" s="9">
        <f>SUMIF(C$2:C575,C575,E$2:E575)-SUMIF(C$2:C575,C575,F$2:F575)</f>
        <v>1690500</v>
      </c>
      <c r="J575" s="15"/>
    </row>
    <row r="576" spans="1:10" ht="15" customHeight="1" x14ac:dyDescent="0.25">
      <c r="A576" s="14">
        <v>42378</v>
      </c>
      <c r="B576" s="27">
        <f>_xlfn.ISOWEEKNUM(Tableau1[[#This Row],[DATE]])</f>
        <v>1</v>
      </c>
      <c r="C576" s="3" t="s">
        <v>30</v>
      </c>
      <c r="D576" s="2"/>
      <c r="E576" s="6">
        <v>0</v>
      </c>
      <c r="F576" s="6">
        <v>0</v>
      </c>
      <c r="G576" s="32">
        <f>Tableau1[[#This Row],[MONTANT]]-Tableau1[[#This Row],[ENCAISSEMENTS]]</f>
        <v>0</v>
      </c>
      <c r="H576" s="2"/>
      <c r="I576" s="9">
        <f>SUMIF(C$2:C576,C576,E$2:E576)-SUMIF(C$2:C576,C576,F$2:F576)</f>
        <v>0</v>
      </c>
      <c r="J576" s="15"/>
    </row>
    <row r="577" spans="1:10" ht="15" customHeight="1" x14ac:dyDescent="0.25">
      <c r="A577" s="14">
        <v>42378</v>
      </c>
      <c r="B577" s="27">
        <f>_xlfn.ISOWEEKNUM(Tableau1[[#This Row],[DATE]])</f>
        <v>1</v>
      </c>
      <c r="C577" s="3" t="s">
        <v>31</v>
      </c>
      <c r="D577" s="2"/>
      <c r="E577" s="6">
        <v>0</v>
      </c>
      <c r="F577" s="6">
        <v>0</v>
      </c>
      <c r="G577" s="32">
        <f>Tableau1[[#This Row],[MONTANT]]-Tableau1[[#This Row],[ENCAISSEMENTS]]</f>
        <v>0</v>
      </c>
      <c r="H577" s="2"/>
      <c r="I577" s="9">
        <f>SUMIF(C$2:C577,C577,E$2:E577)-SUMIF(C$2:C577,C577,F$2:F577)</f>
        <v>-734000</v>
      </c>
      <c r="J577" s="15"/>
    </row>
    <row r="578" spans="1:10" ht="15" customHeight="1" x14ac:dyDescent="0.25">
      <c r="A578" s="14">
        <v>42378</v>
      </c>
      <c r="B578" s="27">
        <f>_xlfn.ISOWEEKNUM(Tableau1[[#This Row],[DATE]])</f>
        <v>1</v>
      </c>
      <c r="C578" s="3" t="s">
        <v>32</v>
      </c>
      <c r="D578" s="2"/>
      <c r="E578" s="6">
        <v>0</v>
      </c>
      <c r="F578" s="6">
        <v>0</v>
      </c>
      <c r="G578" s="32">
        <f>Tableau1[[#This Row],[MONTANT]]-Tableau1[[#This Row],[ENCAISSEMENTS]]</f>
        <v>0</v>
      </c>
      <c r="H578" s="2"/>
      <c r="I578" s="9">
        <f>SUMIF(C$2:C578,C578,E$2:E578)-SUMIF(C$2:C578,C578,F$2:F578)</f>
        <v>1507000</v>
      </c>
      <c r="J578" s="15"/>
    </row>
    <row r="579" spans="1:10" ht="15" customHeight="1" x14ac:dyDescent="0.25">
      <c r="A579" s="14">
        <v>42378</v>
      </c>
      <c r="B579" s="27">
        <f>_xlfn.ISOWEEKNUM(Tableau1[[#This Row],[DATE]])</f>
        <v>1</v>
      </c>
      <c r="C579" s="3" t="s">
        <v>33</v>
      </c>
      <c r="D579" s="2"/>
      <c r="E579" s="6">
        <v>0</v>
      </c>
      <c r="F579" s="6">
        <v>0</v>
      </c>
      <c r="G579" s="32">
        <f>Tableau1[[#This Row],[MONTANT]]-Tableau1[[#This Row],[ENCAISSEMENTS]]</f>
        <v>0</v>
      </c>
      <c r="H579" s="2"/>
      <c r="I579" s="9">
        <f>SUMIF(C$2:C579,C579,E$2:E579)-SUMIF(C$2:C579,C579,F$2:F579)</f>
        <v>532000</v>
      </c>
      <c r="J579" s="15"/>
    </row>
    <row r="580" spans="1:10" ht="15" customHeight="1" x14ac:dyDescent="0.25">
      <c r="A580" s="14">
        <v>42378</v>
      </c>
      <c r="B580" s="27">
        <f>_xlfn.ISOWEEKNUM(Tableau1[[#This Row],[DATE]])</f>
        <v>1</v>
      </c>
      <c r="C580" s="3" t="s">
        <v>34</v>
      </c>
      <c r="D580" s="2" t="s">
        <v>755</v>
      </c>
      <c r="E580" s="6">
        <v>2271500</v>
      </c>
      <c r="F580" s="6">
        <v>0</v>
      </c>
      <c r="G580" s="32">
        <f>Tableau1[[#This Row],[MONTANT]]-Tableau1[[#This Row],[ENCAISSEMENTS]]</f>
        <v>2271500</v>
      </c>
      <c r="H580" s="2"/>
      <c r="I580" s="9">
        <f>SUMIF(C$2:C580,C580,E$2:E580)-SUMIF(C$2:C580,C580,F$2:F580)</f>
        <v>3443000</v>
      </c>
      <c r="J580" s="15"/>
    </row>
    <row r="581" spans="1:10" ht="15" customHeight="1" x14ac:dyDescent="0.25">
      <c r="A581" s="14">
        <v>42378</v>
      </c>
      <c r="B581" s="27">
        <f>_xlfn.ISOWEEKNUM(Tableau1[[#This Row],[DATE]])</f>
        <v>1</v>
      </c>
      <c r="C581" s="3" t="s">
        <v>35</v>
      </c>
      <c r="D581" s="2" t="s">
        <v>755</v>
      </c>
      <c r="E581" s="6">
        <v>4735500</v>
      </c>
      <c r="F581" s="6">
        <v>0</v>
      </c>
      <c r="G581" s="32">
        <f>Tableau1[[#This Row],[MONTANT]]-Tableau1[[#This Row],[ENCAISSEMENTS]]</f>
        <v>4735500</v>
      </c>
      <c r="H581" s="2" t="s">
        <v>793</v>
      </c>
      <c r="I581" s="9">
        <f>SUMIF(C$2:C581,C581,E$2:E581)-SUMIF(C$2:C581,C581,F$2:F581)</f>
        <v>-5773000</v>
      </c>
      <c r="J581" s="15"/>
    </row>
    <row r="582" spans="1:10" ht="15" customHeight="1" x14ac:dyDescent="0.25">
      <c r="A582" s="14">
        <v>42378</v>
      </c>
      <c r="B582" s="27">
        <f>_xlfn.ISOWEEKNUM(Tableau1[[#This Row],[DATE]])</f>
        <v>1</v>
      </c>
      <c r="C582" s="3" t="s">
        <v>1229</v>
      </c>
      <c r="D582" s="2"/>
      <c r="E582" s="6">
        <v>0</v>
      </c>
      <c r="F582" s="6">
        <v>0</v>
      </c>
      <c r="G582" s="32">
        <f>Tableau1[[#This Row],[MONTANT]]-Tableau1[[#This Row],[ENCAISSEMENTS]]</f>
        <v>0</v>
      </c>
      <c r="H582" s="2"/>
      <c r="I582" s="9">
        <f>SUMIF(C$2:C582,C582,E$2:E582)-SUMIF(C$2:C582,C582,F$2:F582)</f>
        <v>-337500</v>
      </c>
      <c r="J582" s="15"/>
    </row>
    <row r="583" spans="1:10" ht="15" customHeight="1" x14ac:dyDescent="0.25">
      <c r="A583" s="14">
        <v>42378</v>
      </c>
      <c r="B583" s="27">
        <f>_xlfn.ISOWEEKNUM(Tableau1[[#This Row],[DATE]])</f>
        <v>1</v>
      </c>
      <c r="C583" s="3" t="s">
        <v>36</v>
      </c>
      <c r="D583" s="2"/>
      <c r="E583" s="6">
        <v>154500</v>
      </c>
      <c r="F583" s="6">
        <v>0</v>
      </c>
      <c r="G583" s="32">
        <f>Tableau1[[#This Row],[MONTANT]]-Tableau1[[#This Row],[ENCAISSEMENTS]]</f>
        <v>154500</v>
      </c>
      <c r="H583" s="2"/>
      <c r="I583" s="9">
        <f>SUMIF(C$2:C583,C583,E$2:E583)-SUMIF(C$2:C583,C583,F$2:F583)</f>
        <v>-2650000</v>
      </c>
      <c r="J583" s="15"/>
    </row>
    <row r="584" spans="1:10" ht="15" customHeight="1" x14ac:dyDescent="0.25">
      <c r="A584" s="14">
        <v>42378</v>
      </c>
      <c r="B584" s="27">
        <f>_xlfn.ISOWEEKNUM(Tableau1[[#This Row],[DATE]])</f>
        <v>1</v>
      </c>
      <c r="C584" s="3" t="s">
        <v>37</v>
      </c>
      <c r="D584" s="2" t="s">
        <v>844</v>
      </c>
      <c r="E584" s="6">
        <v>309000</v>
      </c>
      <c r="F584" s="6">
        <v>0</v>
      </c>
      <c r="G584" s="32">
        <f>Tableau1[[#This Row],[MONTANT]]-Tableau1[[#This Row],[ENCAISSEMENTS]]</f>
        <v>309000</v>
      </c>
      <c r="H584" s="2"/>
      <c r="I584" s="9">
        <f>SUMIF(C$2:C584,C584,E$2:E584)-SUMIF(C$2:C584,C584,F$2:F584)</f>
        <v>644500</v>
      </c>
      <c r="J584" s="15"/>
    </row>
    <row r="585" spans="1:10" ht="15" customHeight="1" x14ac:dyDescent="0.25">
      <c r="A585" s="14">
        <v>42378</v>
      </c>
      <c r="B585" s="27">
        <f>_xlfn.ISOWEEKNUM(Tableau1[[#This Row],[DATE]])</f>
        <v>1</v>
      </c>
      <c r="C585" s="3" t="s">
        <v>38</v>
      </c>
      <c r="D585" s="2" t="s">
        <v>871</v>
      </c>
      <c r="E585" s="6">
        <v>2318500</v>
      </c>
      <c r="F585" s="6">
        <v>0</v>
      </c>
      <c r="G585" s="32">
        <f>Tableau1[[#This Row],[MONTANT]]-Tableau1[[#This Row],[ENCAISSEMENTS]]</f>
        <v>2318500</v>
      </c>
      <c r="H585" s="2"/>
      <c r="I585" s="9">
        <f>SUMIF(C$2:C585,C585,E$2:E585)-SUMIF(C$2:C585,C585,F$2:F585)</f>
        <v>2304000</v>
      </c>
      <c r="J585" s="15"/>
    </row>
    <row r="586" spans="1:10" ht="15" customHeight="1" x14ac:dyDescent="0.25">
      <c r="A586" s="14">
        <v>42378</v>
      </c>
      <c r="B586" s="27">
        <f>_xlfn.ISOWEEKNUM(Tableau1[[#This Row],[DATE]])</f>
        <v>1</v>
      </c>
      <c r="C586" s="3" t="s">
        <v>39</v>
      </c>
      <c r="D586" s="2"/>
      <c r="E586" s="6">
        <v>0</v>
      </c>
      <c r="F586" s="6">
        <v>0</v>
      </c>
      <c r="G586" s="32">
        <f>Tableau1[[#This Row],[MONTANT]]-Tableau1[[#This Row],[ENCAISSEMENTS]]</f>
        <v>0</v>
      </c>
      <c r="H586" s="2"/>
      <c r="I586" s="9">
        <f>SUMIF(C$2:C586,C586,E$2:E586)-SUMIF(C$2:C586,C586,F$2:F586)</f>
        <v>-1445500</v>
      </c>
      <c r="J586" s="15"/>
    </row>
    <row r="587" spans="1:10" ht="15" customHeight="1" x14ac:dyDescent="0.25">
      <c r="A587" s="14">
        <v>42378</v>
      </c>
      <c r="B587" s="27">
        <f>_xlfn.ISOWEEKNUM(Tableau1[[#This Row],[DATE]])</f>
        <v>1</v>
      </c>
      <c r="C587" s="3" t="s">
        <v>40</v>
      </c>
      <c r="D587" s="2" t="s">
        <v>906</v>
      </c>
      <c r="E587" s="6">
        <v>3015000</v>
      </c>
      <c r="F587" s="6">
        <v>930000</v>
      </c>
      <c r="G587" s="32">
        <f>Tableau1[[#This Row],[MONTANT]]-Tableau1[[#This Row],[ENCAISSEMENTS]]</f>
        <v>2085000</v>
      </c>
      <c r="H587" s="2"/>
      <c r="I587" s="9">
        <f>SUMIF(C$2:C587,C587,E$2:E587)-SUMIF(C$2:C587,C587,F$2:F587)</f>
        <v>1456000</v>
      </c>
      <c r="J587" s="15"/>
    </row>
    <row r="588" spans="1:10" ht="15" customHeight="1" x14ac:dyDescent="0.25">
      <c r="A588" s="14">
        <v>42378</v>
      </c>
      <c r="B588" s="27">
        <f>_xlfn.ISOWEEKNUM(Tableau1[[#This Row],[DATE]])</f>
        <v>1</v>
      </c>
      <c r="C588" s="3" t="s">
        <v>41</v>
      </c>
      <c r="D588" s="2" t="s">
        <v>928</v>
      </c>
      <c r="E588" s="6">
        <v>1429500</v>
      </c>
      <c r="F588" s="6">
        <v>0</v>
      </c>
      <c r="G588" s="32">
        <f>Tableau1[[#This Row],[MONTANT]]-Tableau1[[#This Row],[ENCAISSEMENTS]]</f>
        <v>1429500</v>
      </c>
      <c r="H588" s="2"/>
      <c r="I588" s="9">
        <f>SUMIF(C$2:C588,C588,E$2:E588)-SUMIF(C$2:C588,C588,F$2:F588)</f>
        <v>-1479000</v>
      </c>
      <c r="J588" s="15"/>
    </row>
    <row r="589" spans="1:10" ht="15" customHeight="1" x14ac:dyDescent="0.25">
      <c r="A589" s="14">
        <v>42378</v>
      </c>
      <c r="B589" s="27">
        <f>_xlfn.ISOWEEKNUM(Tableau1[[#This Row],[DATE]])</f>
        <v>1</v>
      </c>
      <c r="C589" s="3" t="s">
        <v>42</v>
      </c>
      <c r="D589" s="2"/>
      <c r="E589" s="6">
        <v>0</v>
      </c>
      <c r="F589" s="6">
        <v>0</v>
      </c>
      <c r="G589" s="32">
        <f>Tableau1[[#This Row],[MONTANT]]-Tableau1[[#This Row],[ENCAISSEMENTS]]</f>
        <v>0</v>
      </c>
      <c r="H589" s="2"/>
      <c r="I589" s="9">
        <f>SUMIF(C$2:C589,C589,E$2:E589)-SUMIF(C$2:C589,C589,F$2:F589)</f>
        <v>266000</v>
      </c>
      <c r="J589" s="15"/>
    </row>
    <row r="590" spans="1:10" ht="15" customHeight="1" x14ac:dyDescent="0.25">
      <c r="A590" s="14">
        <v>42378</v>
      </c>
      <c r="B590" s="27">
        <f>_xlfn.ISOWEEKNUM(Tableau1[[#This Row],[DATE]])</f>
        <v>1</v>
      </c>
      <c r="C590" s="3" t="s">
        <v>43</v>
      </c>
      <c r="D590" s="2"/>
      <c r="E590" s="6">
        <v>0</v>
      </c>
      <c r="F590" s="6">
        <v>0</v>
      </c>
      <c r="G590" s="32">
        <f>Tableau1[[#This Row],[MONTANT]]-Tableau1[[#This Row],[ENCAISSEMENTS]]</f>
        <v>0</v>
      </c>
      <c r="H590" s="2" t="s">
        <v>206</v>
      </c>
      <c r="I590" s="9">
        <f>SUMIF(C$2:C590,C590,E$2:E590)-SUMIF(C$2:C590,C590,F$2:F590)</f>
        <v>0</v>
      </c>
      <c r="J590" s="15"/>
    </row>
    <row r="591" spans="1:10" ht="15" customHeight="1" x14ac:dyDescent="0.25">
      <c r="A591" s="14">
        <v>42378</v>
      </c>
      <c r="B591" s="27">
        <f>_xlfn.ISOWEEKNUM(Tableau1[[#This Row],[DATE]])</f>
        <v>1</v>
      </c>
      <c r="C591" s="3" t="s">
        <v>44</v>
      </c>
      <c r="D591" s="2" t="s">
        <v>956</v>
      </c>
      <c r="E591" s="6">
        <v>2705500</v>
      </c>
      <c r="F591" s="6">
        <v>0</v>
      </c>
      <c r="G591" s="32">
        <f>Tableau1[[#This Row],[MONTANT]]-Tableau1[[#This Row],[ENCAISSEMENTS]]</f>
        <v>2705500</v>
      </c>
      <c r="H591" s="2"/>
      <c r="I591" s="9">
        <f>SUMIF(C$2:C591,C591,E$2:E591)-SUMIF(C$2:C591,C591,F$2:F591)</f>
        <v>107000</v>
      </c>
      <c r="J591" s="15"/>
    </row>
    <row r="592" spans="1:10" ht="15" customHeight="1" x14ac:dyDescent="0.25">
      <c r="A592" s="14">
        <v>42378</v>
      </c>
      <c r="B592" s="27">
        <f>_xlfn.ISOWEEKNUM(Tableau1[[#This Row],[DATE]])</f>
        <v>1</v>
      </c>
      <c r="C592" s="3" t="s">
        <v>45</v>
      </c>
      <c r="D592" s="2" t="s">
        <v>248</v>
      </c>
      <c r="E592" s="6">
        <v>2160000</v>
      </c>
      <c r="F592" s="6">
        <v>1080000</v>
      </c>
      <c r="G592" s="32">
        <f>Tableau1[[#This Row],[MONTANT]]-Tableau1[[#This Row],[ENCAISSEMENTS]]</f>
        <v>1080000</v>
      </c>
      <c r="H592" s="2" t="s">
        <v>257</v>
      </c>
      <c r="I592" s="9">
        <f>SUMIF(C$2:C592,C592,E$2:E592)-SUMIF(C$2:C592,C592,F$2:F592)</f>
        <v>2160000</v>
      </c>
      <c r="J592" s="15"/>
    </row>
    <row r="593" spans="1:10" ht="15" customHeight="1" x14ac:dyDescent="0.25">
      <c r="A593" s="14">
        <v>42378</v>
      </c>
      <c r="B593" s="27">
        <f>_xlfn.ISOWEEKNUM(Tableau1[[#This Row],[DATE]])</f>
        <v>1</v>
      </c>
      <c r="C593" s="3" t="s">
        <v>46</v>
      </c>
      <c r="D593" s="2" t="s">
        <v>981</v>
      </c>
      <c r="E593" s="6">
        <v>952000</v>
      </c>
      <c r="F593" s="6">
        <v>0</v>
      </c>
      <c r="G593" s="32">
        <f>Tableau1[[#This Row],[MONTANT]]-Tableau1[[#This Row],[ENCAISSEMENTS]]</f>
        <v>952000</v>
      </c>
      <c r="H593" s="2"/>
      <c r="I593" s="9">
        <f>SUMIF(C$2:C593,C593,E$2:E593)-SUMIF(C$2:C593,C593,F$2:F593)</f>
        <v>-752000</v>
      </c>
      <c r="J593" s="15"/>
    </row>
    <row r="594" spans="1:10" ht="15" customHeight="1" x14ac:dyDescent="0.25">
      <c r="A594" s="14">
        <v>42378</v>
      </c>
      <c r="B594" s="27">
        <f>_xlfn.ISOWEEKNUM(Tableau1[[#This Row],[DATE]])</f>
        <v>1</v>
      </c>
      <c r="C594" s="3" t="s">
        <v>47</v>
      </c>
      <c r="D594" s="2" t="s">
        <v>1005</v>
      </c>
      <c r="E594" s="6">
        <v>1584500</v>
      </c>
      <c r="F594" s="6">
        <v>2396500</v>
      </c>
      <c r="G594" s="32">
        <f>Tableau1[[#This Row],[MONTANT]]-Tableau1[[#This Row],[ENCAISSEMENTS]]</f>
        <v>-812000</v>
      </c>
      <c r="H594" s="2" t="s">
        <v>1011</v>
      </c>
      <c r="I594" s="9">
        <f>SUMIF(C$2:C594,C594,E$2:E594)-SUMIF(C$2:C594,C594,F$2:F594)</f>
        <v>-768000</v>
      </c>
      <c r="J594" s="15"/>
    </row>
    <row r="595" spans="1:10" ht="15" customHeight="1" x14ac:dyDescent="0.25">
      <c r="A595" s="14">
        <v>42378</v>
      </c>
      <c r="B595" s="27">
        <f>_xlfn.ISOWEEKNUM(Tableau1[[#This Row],[DATE]])</f>
        <v>1</v>
      </c>
      <c r="C595" s="3" t="s">
        <v>48</v>
      </c>
      <c r="D595" s="2" t="s">
        <v>1037</v>
      </c>
      <c r="E595" s="6">
        <v>730500</v>
      </c>
      <c r="F595" s="6">
        <v>0</v>
      </c>
      <c r="G595" s="32">
        <f>Tableau1[[#This Row],[MONTANT]]-Tableau1[[#This Row],[ENCAISSEMENTS]]</f>
        <v>730500</v>
      </c>
      <c r="H595" s="2"/>
      <c r="I595" s="9">
        <f>SUMIF(C$2:C595,C595,E$2:E595)-SUMIF(C$2:C595,C595,F$2:F595)</f>
        <v>-3406000</v>
      </c>
      <c r="J595" s="15"/>
    </row>
    <row r="596" spans="1:10" ht="15" customHeight="1" x14ac:dyDescent="0.25">
      <c r="A596" s="14">
        <v>42378</v>
      </c>
      <c r="B596" s="27">
        <f>_xlfn.ISOWEEKNUM(Tableau1[[#This Row],[DATE]])</f>
        <v>1</v>
      </c>
      <c r="C596" s="3" t="s">
        <v>49</v>
      </c>
      <c r="D596" s="2" t="s">
        <v>1058</v>
      </c>
      <c r="E596" s="6">
        <v>686000</v>
      </c>
      <c r="F596" s="6">
        <v>0</v>
      </c>
      <c r="G596" s="32">
        <f>Tableau1[[#This Row],[MONTANT]]-Tableau1[[#This Row],[ENCAISSEMENTS]]</f>
        <v>686000</v>
      </c>
      <c r="H596" s="2"/>
      <c r="I596" s="9">
        <f>SUMIF(C$2:C596,C596,E$2:E596)-SUMIF(C$2:C596,C596,F$2:F596)</f>
        <v>-1570500</v>
      </c>
      <c r="J596" s="15"/>
    </row>
    <row r="597" spans="1:10" ht="15" customHeight="1" x14ac:dyDescent="0.25">
      <c r="A597" s="14">
        <v>42378</v>
      </c>
      <c r="B597" s="27">
        <f>_xlfn.ISOWEEKNUM(Tableau1[[#This Row],[DATE]])</f>
        <v>1</v>
      </c>
      <c r="C597" s="3" t="s">
        <v>50</v>
      </c>
      <c r="D597" s="2"/>
      <c r="E597" s="6">
        <v>0</v>
      </c>
      <c r="F597" s="6">
        <v>0</v>
      </c>
      <c r="G597" s="32">
        <f>Tableau1[[#This Row],[MONTANT]]-Tableau1[[#This Row],[ENCAISSEMENTS]]</f>
        <v>0</v>
      </c>
      <c r="H597" s="2"/>
      <c r="I597" s="9">
        <f>SUMIF(C$2:C597,C597,E$2:E597)-SUMIF(C$2:C597,C597,F$2:F597)</f>
        <v>0</v>
      </c>
      <c r="J597" s="15"/>
    </row>
    <row r="598" spans="1:10" ht="15" customHeight="1" x14ac:dyDescent="0.25">
      <c r="A598" s="14">
        <v>42378</v>
      </c>
      <c r="B598" s="27">
        <f>_xlfn.ISOWEEKNUM(Tableau1[[#This Row],[DATE]])</f>
        <v>1</v>
      </c>
      <c r="C598" s="3" t="s">
        <v>51</v>
      </c>
      <c r="D598" s="2"/>
      <c r="E598" s="6">
        <v>0</v>
      </c>
      <c r="F598" s="6">
        <v>0</v>
      </c>
      <c r="G598" s="32">
        <f>Tableau1[[#This Row],[MONTANT]]-Tableau1[[#This Row],[ENCAISSEMENTS]]</f>
        <v>0</v>
      </c>
      <c r="H598" s="2"/>
      <c r="I598" s="9">
        <f>SUMIF(C$2:C598,C598,E$2:E598)-SUMIF(C$2:C598,C598,F$2:F598)</f>
        <v>0</v>
      </c>
      <c r="J598" s="15"/>
    </row>
    <row r="599" spans="1:10" ht="15" customHeight="1" x14ac:dyDescent="0.25">
      <c r="A599" s="14">
        <v>42378</v>
      </c>
      <c r="B599" s="27">
        <f>_xlfn.ISOWEEKNUM(Tableau1[[#This Row],[DATE]])</f>
        <v>1</v>
      </c>
      <c r="C599" s="3" t="s">
        <v>52</v>
      </c>
      <c r="D599" s="2"/>
      <c r="E599" s="6">
        <v>3320000</v>
      </c>
      <c r="F599" s="6">
        <v>0</v>
      </c>
      <c r="G599" s="32">
        <f>Tableau1[[#This Row],[MONTANT]]-Tableau1[[#This Row],[ENCAISSEMENTS]]</f>
        <v>3320000</v>
      </c>
      <c r="H599" s="2"/>
      <c r="I599" s="9">
        <f>SUMIF(C$2:C599,C599,E$2:E599)-SUMIF(C$2:C599,C599,F$2:F599)</f>
        <v>3320000</v>
      </c>
      <c r="J599" s="15"/>
    </row>
    <row r="600" spans="1:10" ht="15" customHeight="1" x14ac:dyDescent="0.25">
      <c r="A600" s="14">
        <v>42378</v>
      </c>
      <c r="B600" s="27">
        <f>_xlfn.ISOWEEKNUM(Tableau1[[#This Row],[DATE]])</f>
        <v>1</v>
      </c>
      <c r="C600" s="3" t="s">
        <v>53</v>
      </c>
      <c r="D600" s="2" t="s">
        <v>1101</v>
      </c>
      <c r="E600" s="6">
        <v>696000</v>
      </c>
      <c r="F600" s="6">
        <v>0</v>
      </c>
      <c r="G600" s="32">
        <f>Tableau1[[#This Row],[MONTANT]]-Tableau1[[#This Row],[ENCAISSEMENTS]]</f>
        <v>696000</v>
      </c>
      <c r="H600" s="2"/>
      <c r="I600" s="9">
        <f>SUMIF(C$2:C600,C600,E$2:E600)-SUMIF(C$2:C600,C600,F$2:F600)</f>
        <v>-1218000</v>
      </c>
      <c r="J600" s="15"/>
    </row>
    <row r="601" spans="1:10" ht="15" customHeight="1" x14ac:dyDescent="0.25">
      <c r="A601" s="14">
        <v>42378</v>
      </c>
      <c r="B601" s="27">
        <f>_xlfn.ISOWEEKNUM(Tableau1[[#This Row],[DATE]])</f>
        <v>1</v>
      </c>
      <c r="C601" s="3" t="s">
        <v>54</v>
      </c>
      <c r="D601" s="2" t="s">
        <v>1122</v>
      </c>
      <c r="E601" s="6">
        <v>4909000</v>
      </c>
      <c r="F601" s="6">
        <v>0</v>
      </c>
      <c r="G601" s="32">
        <f>Tableau1[[#This Row],[MONTANT]]-Tableau1[[#This Row],[ENCAISSEMENTS]]</f>
        <v>4909000</v>
      </c>
      <c r="H601" s="2"/>
      <c r="I601" s="9">
        <f>SUMIF(C$2:C601,C601,E$2:E601)-SUMIF(C$2:C601,C601,F$2:F601)</f>
        <v>3453500</v>
      </c>
      <c r="J601" s="15"/>
    </row>
    <row r="602" spans="1:10" ht="15" customHeight="1" x14ac:dyDescent="0.25">
      <c r="A602" s="14">
        <v>42378</v>
      </c>
      <c r="B602" s="27">
        <f>_xlfn.ISOWEEKNUM(Tableau1[[#This Row],[DATE]])</f>
        <v>1</v>
      </c>
      <c r="C602" s="3" t="s">
        <v>55</v>
      </c>
      <c r="D602" s="2"/>
      <c r="E602" s="6">
        <v>0</v>
      </c>
      <c r="F602" s="6">
        <v>0</v>
      </c>
      <c r="G602" s="32">
        <f>Tableau1[[#This Row],[MONTANT]]-Tableau1[[#This Row],[ENCAISSEMENTS]]</f>
        <v>0</v>
      </c>
      <c r="H602" s="2"/>
      <c r="I602" s="9">
        <f>SUMIF(C$2:C602,C602,E$2:E602)-SUMIF(C$2:C602,C602,F$2:F602)</f>
        <v>-13573500</v>
      </c>
      <c r="J602" s="15"/>
    </row>
    <row r="603" spans="1:10" ht="15" customHeight="1" x14ac:dyDescent="0.25">
      <c r="A603" s="14">
        <v>42378</v>
      </c>
      <c r="B603" s="27">
        <f>_xlfn.ISOWEEKNUM(Tableau1[[#This Row],[DATE]])</f>
        <v>1</v>
      </c>
      <c r="C603" s="3" t="s">
        <v>56</v>
      </c>
      <c r="D603" s="2" t="s">
        <v>1171</v>
      </c>
      <c r="E603" s="6">
        <v>18659500</v>
      </c>
      <c r="F603" s="6">
        <v>7000000</v>
      </c>
      <c r="G603" s="32">
        <f>Tableau1[[#This Row],[MONTANT]]-Tableau1[[#This Row],[ENCAISSEMENTS]]</f>
        <v>11659500</v>
      </c>
      <c r="H603" s="2" t="s">
        <v>589</v>
      </c>
      <c r="I603" s="9">
        <f>SUMIF(C$2:C603,C603,E$2:E603)-SUMIF(C$2:C603,C603,F$2:F603)</f>
        <v>9858000</v>
      </c>
      <c r="J603" s="15"/>
    </row>
    <row r="604" spans="1:10" ht="15" customHeight="1" x14ac:dyDescent="0.25">
      <c r="A604" s="14">
        <v>42378</v>
      </c>
      <c r="B604" s="27">
        <f>_xlfn.ISOWEEKNUM(Tableau1[[#This Row],[DATE]])</f>
        <v>1</v>
      </c>
      <c r="C604" s="3" t="s">
        <v>57</v>
      </c>
      <c r="D604" s="2" t="s">
        <v>1193</v>
      </c>
      <c r="E604" s="6">
        <v>657000</v>
      </c>
      <c r="F604" s="6">
        <v>0</v>
      </c>
      <c r="G604" s="32">
        <f>Tableau1[[#This Row],[MONTANT]]-Tableau1[[#This Row],[ENCAISSEMENTS]]</f>
        <v>657000</v>
      </c>
      <c r="H604" s="2"/>
      <c r="I604" s="9">
        <f>SUMIF(C$2:C604,C604,E$2:E604)-SUMIF(C$2:C604,C604,F$2:F604)</f>
        <v>1404500</v>
      </c>
      <c r="J604" s="15"/>
    </row>
    <row r="605" spans="1:10" ht="15" customHeight="1" x14ac:dyDescent="0.25">
      <c r="A605" s="14">
        <v>42378</v>
      </c>
      <c r="B605" s="27">
        <f>_xlfn.ISOWEEKNUM(Tableau1[[#This Row],[DATE]])</f>
        <v>1</v>
      </c>
      <c r="C605" s="3" t="s">
        <v>1250</v>
      </c>
      <c r="D605" s="2"/>
      <c r="E605" s="6">
        <v>0</v>
      </c>
      <c r="F605" s="6">
        <v>0</v>
      </c>
      <c r="G605" s="32">
        <f>Tableau1[[#This Row],[MONTANT]]-Tableau1[[#This Row],[ENCAISSEMENTS]]</f>
        <v>0</v>
      </c>
      <c r="H605" s="2"/>
      <c r="I605" s="9">
        <f>SUMIF(C$2:C605,C605,E$2:E605)-SUMIF(C$2:C605,C605,F$2:F605)</f>
        <v>0</v>
      </c>
      <c r="J605" s="15"/>
    </row>
    <row r="606" spans="1:10" ht="15" customHeight="1" x14ac:dyDescent="0.25">
      <c r="A606" s="14">
        <v>42378</v>
      </c>
      <c r="B606" s="27">
        <f>_xlfn.ISOWEEKNUM(Tableau1[[#This Row],[DATE]])</f>
        <v>1</v>
      </c>
      <c r="C606" s="3" t="s">
        <v>1232</v>
      </c>
      <c r="D606" s="2"/>
      <c r="E606" s="6">
        <v>0</v>
      </c>
      <c r="F606" s="6">
        <v>2000000</v>
      </c>
      <c r="G606" s="32">
        <f>Tableau1[[#This Row],[MONTANT]]-Tableau1[[#This Row],[ENCAISSEMENTS]]</f>
        <v>-2000000</v>
      </c>
      <c r="H606" s="2" t="s">
        <v>1136</v>
      </c>
      <c r="I606" s="9">
        <f>SUMIF(C$2:C606,C606,E$2:E606)-SUMIF(C$2:C606,C606,F$2:F606)</f>
        <v>-2000000</v>
      </c>
      <c r="J606" s="15"/>
    </row>
    <row r="607" spans="1:10" ht="15" customHeight="1" x14ac:dyDescent="0.25">
      <c r="A607" s="14">
        <v>42378</v>
      </c>
      <c r="B607" s="27">
        <f>_xlfn.ISOWEEKNUM(Tableau1[[#This Row],[DATE]])</f>
        <v>1</v>
      </c>
      <c r="C607" s="3" t="s">
        <v>1233</v>
      </c>
      <c r="D607" s="2"/>
      <c r="E607" s="6">
        <v>0</v>
      </c>
      <c r="F607" s="6">
        <v>0</v>
      </c>
      <c r="G607" s="32">
        <f>Tableau1[[#This Row],[MONTANT]]-Tableau1[[#This Row],[ENCAISSEMENTS]]</f>
        <v>0</v>
      </c>
      <c r="H607" s="2"/>
      <c r="I607" s="9">
        <f>SUMIF(C$2:C607,C607,E$2:E607)-SUMIF(C$2:C607,C607,F$2:F607)</f>
        <v>0</v>
      </c>
      <c r="J607" s="15"/>
    </row>
    <row r="608" spans="1:10" ht="15" customHeight="1" x14ac:dyDescent="0.25">
      <c r="A608" s="14">
        <v>42378</v>
      </c>
      <c r="B608" s="27">
        <f>_xlfn.ISOWEEKNUM(Tableau1[[#This Row],[DATE]])</f>
        <v>1</v>
      </c>
      <c r="C608" s="3" t="s">
        <v>1234</v>
      </c>
      <c r="D608" s="2"/>
      <c r="E608" s="6">
        <v>0</v>
      </c>
      <c r="F608" s="6">
        <v>0</v>
      </c>
      <c r="G608" s="32">
        <f>Tableau1[[#This Row],[MONTANT]]-Tableau1[[#This Row],[ENCAISSEMENTS]]</f>
        <v>0</v>
      </c>
      <c r="H608" s="2"/>
      <c r="I608" s="9">
        <f>SUMIF(C$2:C608,C608,E$2:E608)-SUMIF(C$2:C608,C608,F$2:F608)</f>
        <v>6674500</v>
      </c>
      <c r="J608" s="15"/>
    </row>
    <row r="609" spans="1:10" ht="15" customHeight="1" x14ac:dyDescent="0.25">
      <c r="A609" s="14">
        <v>42378</v>
      </c>
      <c r="B609" s="27">
        <f>_xlfn.ISOWEEKNUM(Tableau1[[#This Row],[DATE]])</f>
        <v>1</v>
      </c>
      <c r="C609" s="3" t="s">
        <v>1235</v>
      </c>
      <c r="D609" s="2" t="s">
        <v>1239</v>
      </c>
      <c r="E609" s="6">
        <v>966500</v>
      </c>
      <c r="F609" s="6">
        <v>0</v>
      </c>
      <c r="G609" s="32">
        <f>Tableau1[[#This Row],[MONTANT]]-Tableau1[[#This Row],[ENCAISSEMENTS]]</f>
        <v>966500</v>
      </c>
      <c r="H609" s="2"/>
      <c r="I609" s="9">
        <f>SUMIF(C$2:C609,C609,E$2:E609)-SUMIF(C$2:C609,C609,F$2:F609)</f>
        <v>-1391000</v>
      </c>
      <c r="J609" s="15"/>
    </row>
    <row r="610" spans="1:10" ht="15" customHeight="1" x14ac:dyDescent="0.25">
      <c r="A610" s="14">
        <v>42378</v>
      </c>
      <c r="B610" s="27">
        <f>_xlfn.ISOWEEKNUM(Tableau1[[#This Row],[DATE]])</f>
        <v>1</v>
      </c>
      <c r="C610" s="3" t="s">
        <v>58</v>
      </c>
      <c r="D610" s="2" t="s">
        <v>1199</v>
      </c>
      <c r="E610" s="6">
        <v>1541500</v>
      </c>
      <c r="F610" s="6">
        <v>0</v>
      </c>
      <c r="G610" s="32">
        <f>Tableau1[[#This Row],[MONTANT]]-Tableau1[[#This Row],[ENCAISSEMENTS]]</f>
        <v>1541500</v>
      </c>
      <c r="H610" s="2"/>
      <c r="I610" s="9">
        <f>SUMIF(C$2:C610,C610,E$2:E610)-SUMIF(C$2:C610,C610,F$2:F610)</f>
        <v>-1458500</v>
      </c>
      <c r="J610" s="15"/>
    </row>
    <row r="611" spans="1:10" ht="15" customHeight="1" x14ac:dyDescent="0.25">
      <c r="A611" s="14">
        <v>42378</v>
      </c>
      <c r="B611" s="27">
        <f>_xlfn.ISOWEEKNUM(Tableau1[[#This Row],[DATE]])</f>
        <v>1</v>
      </c>
      <c r="C611" s="3" t="s">
        <v>59</v>
      </c>
      <c r="D611" s="2"/>
      <c r="E611" s="6">
        <v>0</v>
      </c>
      <c r="F611" s="6">
        <v>0</v>
      </c>
      <c r="G611" s="32">
        <f>Tableau1[[#This Row],[MONTANT]]-Tableau1[[#This Row],[ENCAISSEMENTS]]</f>
        <v>0</v>
      </c>
      <c r="H611" s="2"/>
      <c r="I611" s="9">
        <f>SUMIF(C$2:C611,C611,E$2:E611)-SUMIF(C$2:C611,C611,F$2:F611)</f>
        <v>-652000</v>
      </c>
      <c r="J611" s="15"/>
    </row>
    <row r="612" spans="1:10" ht="15" customHeight="1" x14ac:dyDescent="0.25">
      <c r="A612" s="14">
        <v>42378</v>
      </c>
      <c r="B612" s="27">
        <f>_xlfn.ISOWEEKNUM(Tableau1[[#This Row],[DATE]])</f>
        <v>1</v>
      </c>
      <c r="C612" s="3" t="s">
        <v>60</v>
      </c>
      <c r="D612" s="2" t="s">
        <v>809</v>
      </c>
      <c r="E612" s="6">
        <v>266000</v>
      </c>
      <c r="F612" s="6">
        <v>1807500</v>
      </c>
      <c r="G612" s="32">
        <f>Tableau1[[#This Row],[MONTANT]]-Tableau1[[#This Row],[ENCAISSEMENTS]]</f>
        <v>-1541500</v>
      </c>
      <c r="H612" s="2" t="s">
        <v>831</v>
      </c>
      <c r="I612" s="9">
        <f>SUMIF(C$2:C612,C612,E$2:E612)-SUMIF(C$2:C612,C612,F$2:F612)</f>
        <v>266000</v>
      </c>
      <c r="J612" s="15"/>
    </row>
    <row r="613" spans="1:10" ht="15" customHeight="1" x14ac:dyDescent="0.25">
      <c r="A613" s="14">
        <v>42378</v>
      </c>
      <c r="B613" s="27">
        <f>_xlfn.ISOWEEKNUM(Tableau1[[#This Row],[DATE]])</f>
        <v>1</v>
      </c>
      <c r="C613" s="3" t="s">
        <v>61</v>
      </c>
      <c r="D613" s="2"/>
      <c r="E613" s="6">
        <v>735000</v>
      </c>
      <c r="F613" s="6">
        <v>0</v>
      </c>
      <c r="G613" s="32">
        <f>Tableau1[[#This Row],[MONTANT]]-Tableau1[[#This Row],[ENCAISSEMENTS]]</f>
        <v>735000</v>
      </c>
      <c r="H613" s="2"/>
      <c r="I613" s="9">
        <f>SUMIF(C$2:C613,C613,E$2:E613)-SUMIF(C$2:C613,C613,F$2:F613)</f>
        <v>2655000</v>
      </c>
      <c r="J613" s="15"/>
    </row>
    <row r="614" spans="1:10" ht="15" customHeight="1" x14ac:dyDescent="0.25">
      <c r="A614" s="14">
        <v>42379</v>
      </c>
      <c r="B614" s="27">
        <f>_xlfn.ISOWEEKNUM(Tableau1[[#This Row],[DATE]])</f>
        <v>1</v>
      </c>
      <c r="C614" s="3" t="s">
        <v>0</v>
      </c>
      <c r="D614" s="2"/>
      <c r="E614" s="6">
        <v>0</v>
      </c>
      <c r="F614" s="6">
        <v>0</v>
      </c>
      <c r="G614" s="32">
        <f>Tableau1[[#This Row],[MONTANT]]-Tableau1[[#This Row],[ENCAISSEMENTS]]</f>
        <v>0</v>
      </c>
      <c r="H614" s="2"/>
      <c r="I614" s="9">
        <f>SUMIF(C$2:C614,C614,E$2:E614)-SUMIF(C$2:C614,C614,F$2:F614)</f>
        <v>-189000</v>
      </c>
      <c r="J614" s="15"/>
    </row>
    <row r="615" spans="1:10" ht="15" customHeight="1" x14ac:dyDescent="0.25">
      <c r="A615" s="14">
        <v>42379</v>
      </c>
      <c r="B615" s="27">
        <f>_xlfn.ISOWEEKNUM(Tableau1[[#This Row],[DATE]])</f>
        <v>1</v>
      </c>
      <c r="C615" s="3" t="s">
        <v>1</v>
      </c>
      <c r="D615" s="2"/>
      <c r="E615" s="6">
        <v>0</v>
      </c>
      <c r="F615" s="6">
        <v>0</v>
      </c>
      <c r="G615" s="32">
        <f>Tableau1[[#This Row],[MONTANT]]-Tableau1[[#This Row],[ENCAISSEMENTS]]</f>
        <v>0</v>
      </c>
      <c r="H615" s="2"/>
      <c r="I615" s="9">
        <f>SUMIF(C$2:C615,C615,E$2:E615)-SUMIF(C$2:C615,C615,F$2:F615)</f>
        <v>0</v>
      </c>
      <c r="J615" s="15"/>
    </row>
    <row r="616" spans="1:10" ht="15" customHeight="1" x14ac:dyDescent="0.25">
      <c r="A616" s="14">
        <v>42379</v>
      </c>
      <c r="B616" s="27">
        <f>_xlfn.ISOWEEKNUM(Tableau1[[#This Row],[DATE]])</f>
        <v>1</v>
      </c>
      <c r="C616" s="3" t="s">
        <v>2</v>
      </c>
      <c r="D616" s="2"/>
      <c r="E616" s="6">
        <v>0</v>
      </c>
      <c r="F616" s="6">
        <v>0</v>
      </c>
      <c r="G616" s="32">
        <f>Tableau1[[#This Row],[MONTANT]]-Tableau1[[#This Row],[ENCAISSEMENTS]]</f>
        <v>0</v>
      </c>
      <c r="H616" s="2"/>
      <c r="I616" s="9">
        <f>SUMIF(C$2:C616,C616,E$2:E616)-SUMIF(C$2:C616,C616,F$2:F616)</f>
        <v>0</v>
      </c>
      <c r="J616" s="15"/>
    </row>
    <row r="617" spans="1:10" ht="15" customHeight="1" x14ac:dyDescent="0.25">
      <c r="A617" s="14">
        <v>42379</v>
      </c>
      <c r="B617" s="27">
        <f>_xlfn.ISOWEEKNUM(Tableau1[[#This Row],[DATE]])</f>
        <v>1</v>
      </c>
      <c r="C617" s="3" t="s">
        <v>3</v>
      </c>
      <c r="D617" s="2" t="s">
        <v>81</v>
      </c>
      <c r="E617" s="6">
        <v>850000</v>
      </c>
      <c r="F617" s="6">
        <v>0</v>
      </c>
      <c r="G617" s="32">
        <f>Tableau1[[#This Row],[MONTANT]]-Tableau1[[#This Row],[ENCAISSEMENTS]]</f>
        <v>850000</v>
      </c>
      <c r="H617" s="2" t="s">
        <v>80</v>
      </c>
      <c r="I617" s="9">
        <f>SUMIF(C$2:C617,C617,E$2:E617)-SUMIF(C$2:C617,C617,F$2:F617)</f>
        <v>2140000</v>
      </c>
      <c r="J617" s="15"/>
    </row>
    <row r="618" spans="1:10" ht="15" customHeight="1" x14ac:dyDescent="0.25">
      <c r="A618" s="14">
        <v>42379</v>
      </c>
      <c r="B618" s="27">
        <f>_xlfn.ISOWEEKNUM(Tableau1[[#This Row],[DATE]])</f>
        <v>1</v>
      </c>
      <c r="C618" s="3" t="s">
        <v>4</v>
      </c>
      <c r="D618" s="2" t="s">
        <v>108</v>
      </c>
      <c r="E618" s="6">
        <v>0</v>
      </c>
      <c r="F618" s="6">
        <v>3630000</v>
      </c>
      <c r="G618" s="32">
        <f>Tableau1[[#This Row],[MONTANT]]-Tableau1[[#This Row],[ENCAISSEMENTS]]</f>
        <v>-3630000</v>
      </c>
      <c r="H618" s="2" t="s">
        <v>104</v>
      </c>
      <c r="I618" s="9">
        <f>SUMIF(C$2:C618,C618,E$2:E618)-SUMIF(C$2:C618,C618,F$2:F618)</f>
        <v>160000</v>
      </c>
      <c r="J618" s="15"/>
    </row>
    <row r="619" spans="1:10" ht="15" customHeight="1" x14ac:dyDescent="0.25">
      <c r="A619" s="14">
        <v>42379</v>
      </c>
      <c r="B619" s="27">
        <f>_xlfn.ISOWEEKNUM(Tableau1[[#This Row],[DATE]])</f>
        <v>1</v>
      </c>
      <c r="C619" s="3" t="s">
        <v>5</v>
      </c>
      <c r="D619" s="2" t="s">
        <v>142</v>
      </c>
      <c r="E619" s="6">
        <v>0</v>
      </c>
      <c r="F619" s="6">
        <v>9060000</v>
      </c>
      <c r="G619" s="32">
        <f>Tableau1[[#This Row],[MONTANT]]-Tableau1[[#This Row],[ENCAISSEMENTS]]</f>
        <v>-9060000</v>
      </c>
      <c r="H619" s="2" t="s">
        <v>104</v>
      </c>
      <c r="I619" s="9">
        <f>SUMIF(C$2:C619,C619,E$2:E619)-SUMIF(C$2:C619,C619,F$2:F619)</f>
        <v>0</v>
      </c>
      <c r="J619" s="15"/>
    </row>
    <row r="620" spans="1:10" ht="15" customHeight="1" x14ac:dyDescent="0.25">
      <c r="A620" s="14">
        <v>42379</v>
      </c>
      <c r="B620" s="27">
        <f>_xlfn.ISOWEEKNUM(Tableau1[[#This Row],[DATE]])</f>
        <v>1</v>
      </c>
      <c r="C620" s="3" t="s">
        <v>6</v>
      </c>
      <c r="D620" s="2" t="s">
        <v>182</v>
      </c>
      <c r="E620" s="6">
        <v>0</v>
      </c>
      <c r="F620" s="6">
        <v>5520000</v>
      </c>
      <c r="G620" s="32">
        <f>Tableau1[[#This Row],[MONTANT]]-Tableau1[[#This Row],[ENCAISSEMENTS]]</f>
        <v>-5520000</v>
      </c>
      <c r="H620" s="2" t="s">
        <v>104</v>
      </c>
      <c r="I620" s="9">
        <f>SUMIF(C$2:C620,C620,E$2:E620)-SUMIF(C$2:C620,C620,F$2:F620)</f>
        <v>0</v>
      </c>
      <c r="J620" s="15"/>
    </row>
    <row r="621" spans="1:10" ht="15" customHeight="1" x14ac:dyDescent="0.25">
      <c r="A621" s="14">
        <v>42379</v>
      </c>
      <c r="B621" s="27">
        <f>_xlfn.ISOWEEKNUM(Tableau1[[#This Row],[DATE]])</f>
        <v>1</v>
      </c>
      <c r="C621" s="3" t="s">
        <v>7</v>
      </c>
      <c r="D621" s="2" t="s">
        <v>215</v>
      </c>
      <c r="E621" s="6">
        <v>0</v>
      </c>
      <c r="F621" s="6">
        <v>11920000</v>
      </c>
      <c r="G621" s="32">
        <f>Tableau1[[#This Row],[MONTANT]]-Tableau1[[#This Row],[ENCAISSEMENTS]]</f>
        <v>-11920000</v>
      </c>
      <c r="H621" s="2" t="s">
        <v>106</v>
      </c>
      <c r="I621" s="9">
        <f>SUMIF(C$2:C621,C621,E$2:E621)-SUMIF(C$2:C621,C621,F$2:F621)</f>
        <v>629831</v>
      </c>
      <c r="J621" s="15"/>
    </row>
    <row r="622" spans="1:10" ht="15" customHeight="1" x14ac:dyDescent="0.25">
      <c r="A622" s="14">
        <v>42379</v>
      </c>
      <c r="B622" s="27">
        <f>_xlfn.ISOWEEKNUM(Tableau1[[#This Row],[DATE]])</f>
        <v>1</v>
      </c>
      <c r="C622" s="3" t="s">
        <v>8</v>
      </c>
      <c r="D622" s="2"/>
      <c r="E622" s="6">
        <v>0</v>
      </c>
      <c r="F622" s="6">
        <v>0</v>
      </c>
      <c r="G622" s="32">
        <f>Tableau1[[#This Row],[MONTANT]]-Tableau1[[#This Row],[ENCAISSEMENTS]]</f>
        <v>0</v>
      </c>
      <c r="H622" s="2" t="s">
        <v>106</v>
      </c>
      <c r="I622" s="9">
        <f>SUMIF(C$2:C622,C622,E$2:E622)-SUMIF(C$2:C622,C622,F$2:F622)</f>
        <v>0</v>
      </c>
      <c r="J622" s="15"/>
    </row>
    <row r="623" spans="1:10" ht="15" customHeight="1" x14ac:dyDescent="0.25">
      <c r="A623" s="14">
        <v>42379</v>
      </c>
      <c r="B623" s="27">
        <f>_xlfn.ISOWEEKNUM(Tableau1[[#This Row],[DATE]])</f>
        <v>1</v>
      </c>
      <c r="C623" s="3" t="s">
        <v>9</v>
      </c>
      <c r="D623" s="2" t="s">
        <v>335</v>
      </c>
      <c r="E623" s="6">
        <v>0</v>
      </c>
      <c r="F623" s="6">
        <v>7390000</v>
      </c>
      <c r="G623" s="32">
        <f>Tableau1[[#This Row],[MONTANT]]-Tableau1[[#This Row],[ENCAISSEMENTS]]</f>
        <v>-7390000</v>
      </c>
      <c r="H623" s="2" t="s">
        <v>104</v>
      </c>
      <c r="I623" s="9">
        <f>SUMIF(C$2:C623,C623,E$2:E623)-SUMIF(C$2:C623,C623,F$2:F623)</f>
        <v>0</v>
      </c>
      <c r="J623" s="15"/>
    </row>
    <row r="624" spans="1:10" ht="15" customHeight="1" x14ac:dyDescent="0.25">
      <c r="A624" s="14">
        <v>42379</v>
      </c>
      <c r="B624" s="27">
        <f>_xlfn.ISOWEEKNUM(Tableau1[[#This Row],[DATE]])</f>
        <v>1</v>
      </c>
      <c r="C624" s="3" t="s">
        <v>10</v>
      </c>
      <c r="D624" s="2" t="s">
        <v>358</v>
      </c>
      <c r="E624" s="6">
        <v>0</v>
      </c>
      <c r="F624" s="6">
        <v>2720000</v>
      </c>
      <c r="G624" s="32">
        <f>Tableau1[[#This Row],[MONTANT]]-Tableau1[[#This Row],[ENCAISSEMENTS]]</f>
        <v>-2720000</v>
      </c>
      <c r="H624" s="2" t="s">
        <v>104</v>
      </c>
      <c r="I624" s="9">
        <f>SUMIF(C$2:C624,C624,E$2:E624)-SUMIF(C$2:C624,C624,F$2:F624)</f>
        <v>0</v>
      </c>
      <c r="J624" s="15"/>
    </row>
    <row r="625" spans="1:10" ht="15" customHeight="1" x14ac:dyDescent="0.25">
      <c r="A625" s="14">
        <v>42379</v>
      </c>
      <c r="B625" s="27">
        <f>_xlfn.ISOWEEKNUM(Tableau1[[#This Row],[DATE]])</f>
        <v>1</v>
      </c>
      <c r="C625" s="3" t="s">
        <v>11</v>
      </c>
      <c r="D625" s="2"/>
      <c r="E625" s="6">
        <v>0</v>
      </c>
      <c r="F625" s="6">
        <v>0</v>
      </c>
      <c r="G625" s="32">
        <f>Tableau1[[#This Row],[MONTANT]]-Tableau1[[#This Row],[ENCAISSEMENTS]]</f>
        <v>0</v>
      </c>
      <c r="H625" s="2"/>
      <c r="I625" s="9">
        <f>SUMIF(C$2:C625,C625,E$2:E625)-SUMIF(C$2:C625,C625,F$2:F625)</f>
        <v>1680000</v>
      </c>
      <c r="J625" s="15"/>
    </row>
    <row r="626" spans="1:10" ht="15" customHeight="1" x14ac:dyDescent="0.25">
      <c r="A626" s="14">
        <v>42379</v>
      </c>
      <c r="B626" s="27">
        <f>_xlfn.ISOWEEKNUM(Tableau1[[#This Row],[DATE]])</f>
        <v>1</v>
      </c>
      <c r="C626" s="3" t="s">
        <v>12</v>
      </c>
      <c r="D626" s="2" t="s">
        <v>392</v>
      </c>
      <c r="E626" s="6">
        <v>0</v>
      </c>
      <c r="F626" s="6">
        <v>2030000</v>
      </c>
      <c r="G626" s="32">
        <f>Tableau1[[#This Row],[MONTANT]]-Tableau1[[#This Row],[ENCAISSEMENTS]]</f>
        <v>-2030000</v>
      </c>
      <c r="H626" s="2"/>
      <c r="I626" s="9">
        <f>SUMIF(C$2:C626,C626,E$2:E626)-SUMIF(C$2:C626,C626,F$2:F626)</f>
        <v>-684500</v>
      </c>
      <c r="J626" s="15"/>
    </row>
    <row r="627" spans="1:10" ht="15" customHeight="1" x14ac:dyDescent="0.25">
      <c r="A627" s="14">
        <v>42379</v>
      </c>
      <c r="B627" s="27">
        <f>_xlfn.ISOWEEKNUM(Tableau1[[#This Row],[DATE]])</f>
        <v>1</v>
      </c>
      <c r="C627" s="3" t="s">
        <v>13</v>
      </c>
      <c r="D627" s="2" t="s">
        <v>392</v>
      </c>
      <c r="E627" s="6">
        <v>0</v>
      </c>
      <c r="F627" s="6">
        <v>3000000</v>
      </c>
      <c r="G627" s="32">
        <f>Tableau1[[#This Row],[MONTANT]]-Tableau1[[#This Row],[ENCAISSEMENTS]]</f>
        <v>-3000000</v>
      </c>
      <c r="H627" s="2"/>
      <c r="I627" s="9">
        <f>SUMIF(C$2:C627,C627,E$2:E627)-SUMIF(C$2:C627,C627,F$2:F627)</f>
        <v>223500</v>
      </c>
      <c r="J627" s="15"/>
    </row>
    <row r="628" spans="1:10" ht="15" customHeight="1" x14ac:dyDescent="0.25">
      <c r="A628" s="14">
        <v>42379</v>
      </c>
      <c r="B628" s="27">
        <f>_xlfn.ISOWEEKNUM(Tableau1[[#This Row],[DATE]])</f>
        <v>1</v>
      </c>
      <c r="C628" s="3" t="s">
        <v>14</v>
      </c>
      <c r="D628" s="2" t="s">
        <v>441</v>
      </c>
      <c r="E628" s="6">
        <v>691000</v>
      </c>
      <c r="F628" s="6">
        <v>0</v>
      </c>
      <c r="G628" s="32">
        <f>Tableau1[[#This Row],[MONTANT]]-Tableau1[[#This Row],[ENCAISSEMENTS]]</f>
        <v>691000</v>
      </c>
      <c r="H628" s="2" t="s">
        <v>438</v>
      </c>
      <c r="I628" s="9">
        <f>SUMIF(C$2:C628,C628,E$2:E628)-SUMIF(C$2:C628,C628,F$2:F628)</f>
        <v>-1659000</v>
      </c>
      <c r="J628" s="15"/>
    </row>
    <row r="629" spans="1:10" ht="15" customHeight="1" x14ac:dyDescent="0.25">
      <c r="A629" s="14">
        <v>42379</v>
      </c>
      <c r="B629" s="27">
        <f>_xlfn.ISOWEEKNUM(Tableau1[[#This Row],[DATE]])</f>
        <v>1</v>
      </c>
      <c r="C629" s="3" t="s">
        <v>15</v>
      </c>
      <c r="D629" s="2"/>
      <c r="E629" s="6">
        <v>0</v>
      </c>
      <c r="F629" s="6">
        <v>0</v>
      </c>
      <c r="G629" s="32">
        <f>Tableau1[[#This Row],[MONTANT]]-Tableau1[[#This Row],[ENCAISSEMENTS]]</f>
        <v>0</v>
      </c>
      <c r="H629" s="2"/>
      <c r="I629" s="9">
        <f>SUMIF(C$2:C629,C629,E$2:E629)-SUMIF(C$2:C629,C629,F$2:F629)</f>
        <v>-8531000</v>
      </c>
      <c r="J629" s="15"/>
    </row>
    <row r="630" spans="1:10" ht="15" customHeight="1" x14ac:dyDescent="0.25">
      <c r="A630" s="14">
        <v>42379</v>
      </c>
      <c r="B630" s="27">
        <f>_xlfn.ISOWEEKNUM(Tableau1[[#This Row],[DATE]])</f>
        <v>1</v>
      </c>
      <c r="C630" s="3" t="s">
        <v>16</v>
      </c>
      <c r="D630" s="2"/>
      <c r="E630" s="6">
        <v>0</v>
      </c>
      <c r="F630" s="6">
        <v>0</v>
      </c>
      <c r="G630" s="32">
        <f>Tableau1[[#This Row],[MONTANT]]-Tableau1[[#This Row],[ENCAISSEMENTS]]</f>
        <v>0</v>
      </c>
      <c r="H630" s="2"/>
      <c r="I630" s="9">
        <f>SUMIF(C$2:C630,C630,E$2:E630)-SUMIF(C$2:C630,C630,F$2:F630)</f>
        <v>448500</v>
      </c>
      <c r="J630" s="15"/>
    </row>
    <row r="631" spans="1:10" ht="15" customHeight="1" x14ac:dyDescent="0.25">
      <c r="A631" s="14">
        <v>42379</v>
      </c>
      <c r="B631" s="27">
        <f>_xlfn.ISOWEEKNUM(Tableau1[[#This Row],[DATE]])</f>
        <v>1</v>
      </c>
      <c r="C631" s="3" t="s">
        <v>17</v>
      </c>
      <c r="D631" s="2" t="s">
        <v>473</v>
      </c>
      <c r="E631" s="6">
        <v>816500</v>
      </c>
      <c r="F631" s="6">
        <v>0</v>
      </c>
      <c r="G631" s="32">
        <f>Tableau1[[#This Row],[MONTANT]]-Tableau1[[#This Row],[ENCAISSEMENTS]]</f>
        <v>816500</v>
      </c>
      <c r="H631" s="2"/>
      <c r="I631" s="9">
        <f>SUMIF(C$2:C631,C631,E$2:E631)-SUMIF(C$2:C631,C631,F$2:F631)</f>
        <v>4591500</v>
      </c>
      <c r="J631" s="15"/>
    </row>
    <row r="632" spans="1:10" ht="15" customHeight="1" x14ac:dyDescent="0.25">
      <c r="A632" s="14">
        <v>42379</v>
      </c>
      <c r="B632" s="27">
        <f>_xlfn.ISOWEEKNUM(Tableau1[[#This Row],[DATE]])</f>
        <v>1</v>
      </c>
      <c r="C632" s="3" t="s">
        <v>18</v>
      </c>
      <c r="D632" s="2" t="s">
        <v>496</v>
      </c>
      <c r="E632" s="6">
        <v>0</v>
      </c>
      <c r="F632" s="6">
        <v>0</v>
      </c>
      <c r="G632" s="32">
        <f>Tableau1[[#This Row],[MONTANT]]-Tableau1[[#This Row],[ENCAISSEMENTS]]</f>
        <v>0</v>
      </c>
      <c r="H632" s="2"/>
      <c r="I632" s="9">
        <f>SUMIF(C$2:C632,C632,E$2:E632)-SUMIF(C$2:C632,C632,F$2:F632)</f>
        <v>5573500</v>
      </c>
      <c r="J632" s="15"/>
    </row>
    <row r="633" spans="1:10" ht="15" customHeight="1" x14ac:dyDescent="0.25">
      <c r="A633" s="14">
        <v>42379</v>
      </c>
      <c r="B633" s="27">
        <f>_xlfn.ISOWEEKNUM(Tableau1[[#This Row],[DATE]])</f>
        <v>1</v>
      </c>
      <c r="C633" s="3" t="s">
        <v>19</v>
      </c>
      <c r="D633" s="2"/>
      <c r="E633" s="6">
        <v>0</v>
      </c>
      <c r="F633" s="6">
        <v>0</v>
      </c>
      <c r="G633" s="32">
        <f>Tableau1[[#This Row],[MONTANT]]-Tableau1[[#This Row],[ENCAISSEMENTS]]</f>
        <v>0</v>
      </c>
      <c r="H633" s="2"/>
      <c r="I633" s="9">
        <f>SUMIF(C$2:C633,C633,E$2:E633)-SUMIF(C$2:C633,C633,F$2:F633)</f>
        <v>0</v>
      </c>
      <c r="J633" s="15"/>
    </row>
    <row r="634" spans="1:10" ht="15" customHeight="1" x14ac:dyDescent="0.25">
      <c r="A634" s="14">
        <v>42379</v>
      </c>
      <c r="B634" s="27">
        <f>_xlfn.ISOWEEKNUM(Tableau1[[#This Row],[DATE]])</f>
        <v>1</v>
      </c>
      <c r="C634" s="3" t="s">
        <v>20</v>
      </c>
      <c r="D634" s="2" t="s">
        <v>534</v>
      </c>
      <c r="E634" s="6">
        <v>0</v>
      </c>
      <c r="F634" s="6">
        <v>1846000</v>
      </c>
      <c r="G634" s="32">
        <f>Tableau1[[#This Row],[MONTANT]]-Tableau1[[#This Row],[ENCAISSEMENTS]]</f>
        <v>-1846000</v>
      </c>
      <c r="H634" s="2" t="s">
        <v>538</v>
      </c>
      <c r="I634" s="9">
        <f>SUMIF(C$2:C634,C634,E$2:E634)-SUMIF(C$2:C634,C634,F$2:F634)</f>
        <v>0</v>
      </c>
      <c r="J634" s="15"/>
    </row>
    <row r="635" spans="1:10" ht="15" customHeight="1" x14ac:dyDescent="0.25">
      <c r="A635" s="14">
        <v>42379</v>
      </c>
      <c r="B635" s="27">
        <f>_xlfn.ISOWEEKNUM(Tableau1[[#This Row],[DATE]])</f>
        <v>1</v>
      </c>
      <c r="C635" s="3" t="s">
        <v>21</v>
      </c>
      <c r="D635" s="2" t="s">
        <v>571</v>
      </c>
      <c r="E635" s="6">
        <v>0</v>
      </c>
      <c r="F635" s="6">
        <v>0</v>
      </c>
      <c r="G635" s="32">
        <f>Tableau1[[#This Row],[MONTANT]]-Tableau1[[#This Row],[ENCAISSEMENTS]]</f>
        <v>0</v>
      </c>
      <c r="H635" s="2"/>
      <c r="I635" s="9">
        <f>SUMIF(C$2:C635,C635,E$2:E635)-SUMIF(C$2:C635,C635,F$2:F635)</f>
        <v>1528000</v>
      </c>
      <c r="J635" s="15"/>
    </row>
    <row r="636" spans="1:10" ht="15" customHeight="1" x14ac:dyDescent="0.25">
      <c r="A636" s="14">
        <v>42379</v>
      </c>
      <c r="B636" s="27">
        <f>_xlfn.ISOWEEKNUM(Tableau1[[#This Row],[DATE]])</f>
        <v>1</v>
      </c>
      <c r="C636" s="3" t="s">
        <v>22</v>
      </c>
      <c r="D636" s="2"/>
      <c r="E636" s="6">
        <v>0</v>
      </c>
      <c r="F636" s="6">
        <v>0</v>
      </c>
      <c r="G636" s="32">
        <f>Tableau1[[#This Row],[MONTANT]]-Tableau1[[#This Row],[ENCAISSEMENTS]]</f>
        <v>0</v>
      </c>
      <c r="H636" s="2"/>
      <c r="I636" s="9">
        <f>SUMIF(C$2:C636,C636,E$2:E636)-SUMIF(C$2:C636,C636,F$2:F636)</f>
        <v>423000</v>
      </c>
      <c r="J636" s="15"/>
    </row>
    <row r="637" spans="1:10" ht="15" customHeight="1" x14ac:dyDescent="0.25">
      <c r="A637" s="14">
        <v>42379</v>
      </c>
      <c r="B637" s="27">
        <f>_xlfn.ISOWEEKNUM(Tableau1[[#This Row],[DATE]])</f>
        <v>1</v>
      </c>
      <c r="C637" s="3" t="s">
        <v>23</v>
      </c>
      <c r="D637" s="2" t="s">
        <v>600</v>
      </c>
      <c r="E637" s="6">
        <v>386500</v>
      </c>
      <c r="F637" s="6">
        <v>0</v>
      </c>
      <c r="G637" s="32">
        <f>Tableau1[[#This Row],[MONTANT]]-Tableau1[[#This Row],[ENCAISSEMENTS]]</f>
        <v>386500</v>
      </c>
      <c r="H637" s="2"/>
      <c r="I637" s="9">
        <f>SUMIF(C$2:C637,C637,E$2:E637)-SUMIF(C$2:C637,C637,F$2:F637)</f>
        <v>1951500</v>
      </c>
      <c r="J637" s="15"/>
    </row>
    <row r="638" spans="1:10" ht="15" customHeight="1" x14ac:dyDescent="0.25">
      <c r="A638" s="14">
        <v>42379</v>
      </c>
      <c r="B638" s="27">
        <f>_xlfn.ISOWEEKNUM(Tableau1[[#This Row],[DATE]])</f>
        <v>1</v>
      </c>
      <c r="C638" s="3" t="s">
        <v>24</v>
      </c>
      <c r="D638" s="2"/>
      <c r="E638" s="6">
        <v>154500</v>
      </c>
      <c r="F638" s="6">
        <v>0</v>
      </c>
      <c r="G638" s="32">
        <f>Tableau1[[#This Row],[MONTANT]]-Tableau1[[#This Row],[ENCAISSEMENTS]]</f>
        <v>154500</v>
      </c>
      <c r="H638" s="2"/>
      <c r="I638" s="9">
        <f>SUMIF(C$2:C638,C638,E$2:E638)-SUMIF(C$2:C638,C638,F$2:F638)</f>
        <v>-137000</v>
      </c>
      <c r="J638" s="15"/>
    </row>
    <row r="639" spans="1:10" ht="15" customHeight="1" x14ac:dyDescent="0.25">
      <c r="A639" s="14">
        <v>42379</v>
      </c>
      <c r="B639" s="27">
        <f>_xlfn.ISOWEEKNUM(Tableau1[[#This Row],[DATE]])</f>
        <v>1</v>
      </c>
      <c r="C639" s="3" t="s">
        <v>25</v>
      </c>
      <c r="D639" s="2" t="s">
        <v>635</v>
      </c>
      <c r="E639" s="6">
        <v>0</v>
      </c>
      <c r="F639" s="6">
        <v>0</v>
      </c>
      <c r="G639" s="32">
        <f>Tableau1[[#This Row],[MONTANT]]-Tableau1[[#This Row],[ENCAISSEMENTS]]</f>
        <v>0</v>
      </c>
      <c r="H639" s="2"/>
      <c r="I639" s="9">
        <f>SUMIF(C$2:C639,C639,E$2:E639)-SUMIF(C$2:C639,C639,F$2:F639)</f>
        <v>1303000</v>
      </c>
      <c r="J639" s="15"/>
    </row>
    <row r="640" spans="1:10" ht="15" customHeight="1" x14ac:dyDescent="0.25">
      <c r="A640" s="14">
        <v>42379</v>
      </c>
      <c r="B640" s="27">
        <f>_xlfn.ISOWEEKNUM(Tableau1[[#This Row],[DATE]])</f>
        <v>1</v>
      </c>
      <c r="C640" s="3" t="s">
        <v>26</v>
      </c>
      <c r="D640" s="2" t="s">
        <v>656</v>
      </c>
      <c r="E640" s="6">
        <v>266000</v>
      </c>
      <c r="F640" s="6">
        <v>0</v>
      </c>
      <c r="G640" s="32">
        <f>Tableau1[[#This Row],[MONTANT]]-Tableau1[[#This Row],[ENCAISSEMENTS]]</f>
        <v>266000</v>
      </c>
      <c r="H640" s="2"/>
      <c r="I640" s="9">
        <f>SUMIF(C$2:C640,C640,E$2:E640)-SUMIF(C$2:C640,C640,F$2:F640)</f>
        <v>-1406500</v>
      </c>
      <c r="J640" s="15"/>
    </row>
    <row r="641" spans="1:10" ht="15" customHeight="1" x14ac:dyDescent="0.25">
      <c r="A641" s="14">
        <v>42379</v>
      </c>
      <c r="B641" s="27">
        <f>_xlfn.ISOWEEKNUM(Tableau1[[#This Row],[DATE]])</f>
        <v>1</v>
      </c>
      <c r="C641" s="3" t="s">
        <v>27</v>
      </c>
      <c r="D641" s="2" t="s">
        <v>678</v>
      </c>
      <c r="E641" s="6">
        <v>502500</v>
      </c>
      <c r="F641" s="6">
        <v>0</v>
      </c>
      <c r="G641" s="32">
        <f>Tableau1[[#This Row],[MONTANT]]-Tableau1[[#This Row],[ENCAISSEMENTS]]</f>
        <v>502500</v>
      </c>
      <c r="H641" s="2"/>
      <c r="I641" s="9">
        <f>SUMIF(C$2:C641,C641,E$2:E641)-SUMIF(C$2:C641,C641,F$2:F641)</f>
        <v>2862500</v>
      </c>
      <c r="J641" s="15"/>
    </row>
    <row r="642" spans="1:10" ht="15" customHeight="1" x14ac:dyDescent="0.25">
      <c r="A642" s="14">
        <v>42379</v>
      </c>
      <c r="B642" s="27">
        <f>_xlfn.ISOWEEKNUM(Tableau1[[#This Row],[DATE]])</f>
        <v>1</v>
      </c>
      <c r="C642" s="3" t="s">
        <v>28</v>
      </c>
      <c r="D642" s="2"/>
      <c r="E642" s="6">
        <v>0</v>
      </c>
      <c r="F642" s="6">
        <v>0</v>
      </c>
      <c r="G642" s="32">
        <f>Tableau1[[#This Row],[MONTANT]]-Tableau1[[#This Row],[ENCAISSEMENTS]]</f>
        <v>0</v>
      </c>
      <c r="H642" s="2"/>
      <c r="I642" s="9">
        <f>SUMIF(C$2:C642,C642,E$2:E642)-SUMIF(C$2:C642,C642,F$2:F642)</f>
        <v>0</v>
      </c>
      <c r="J642" s="15"/>
    </row>
    <row r="643" spans="1:10" ht="15" customHeight="1" x14ac:dyDescent="0.25">
      <c r="A643" s="14">
        <v>42379</v>
      </c>
      <c r="B643" s="27">
        <f>_xlfn.ISOWEEKNUM(Tableau1[[#This Row],[DATE]])</f>
        <v>1</v>
      </c>
      <c r="C643" s="3" t="s">
        <v>29</v>
      </c>
      <c r="D643" s="2" t="s">
        <v>697</v>
      </c>
      <c r="E643" s="6">
        <v>1238000</v>
      </c>
      <c r="F643" s="6">
        <v>0</v>
      </c>
      <c r="G643" s="32">
        <f>Tableau1[[#This Row],[MONTANT]]-Tableau1[[#This Row],[ENCAISSEMENTS]]</f>
        <v>1238000</v>
      </c>
      <c r="H643" s="2" t="s">
        <v>719</v>
      </c>
      <c r="I643" s="9">
        <f>SUMIF(C$2:C643,C643,E$2:E643)-SUMIF(C$2:C643,C643,F$2:F643)</f>
        <v>2928500</v>
      </c>
      <c r="J643" s="15"/>
    </row>
    <row r="644" spans="1:10" ht="15" customHeight="1" x14ac:dyDescent="0.25">
      <c r="A644" s="14">
        <v>42379</v>
      </c>
      <c r="B644" s="27">
        <f>_xlfn.ISOWEEKNUM(Tableau1[[#This Row],[DATE]])</f>
        <v>1</v>
      </c>
      <c r="C644" s="3" t="s">
        <v>30</v>
      </c>
      <c r="D644" s="2"/>
      <c r="E644" s="6">
        <v>0</v>
      </c>
      <c r="F644" s="6">
        <v>0</v>
      </c>
      <c r="G644" s="32">
        <f>Tableau1[[#This Row],[MONTANT]]-Tableau1[[#This Row],[ENCAISSEMENTS]]</f>
        <v>0</v>
      </c>
      <c r="H644" s="2"/>
      <c r="I644" s="9">
        <f>SUMIF(C$2:C644,C644,E$2:E644)-SUMIF(C$2:C644,C644,F$2:F644)</f>
        <v>0</v>
      </c>
      <c r="J644" s="15"/>
    </row>
    <row r="645" spans="1:10" ht="15" customHeight="1" x14ac:dyDescent="0.25">
      <c r="A645" s="14">
        <v>42379</v>
      </c>
      <c r="B645" s="27">
        <f>_xlfn.ISOWEEKNUM(Tableau1[[#This Row],[DATE]])</f>
        <v>1</v>
      </c>
      <c r="C645" s="3" t="s">
        <v>31</v>
      </c>
      <c r="D645" s="2"/>
      <c r="E645" s="6">
        <v>0</v>
      </c>
      <c r="F645" s="6">
        <v>0</v>
      </c>
      <c r="G645" s="32">
        <f>Tableau1[[#This Row],[MONTANT]]-Tableau1[[#This Row],[ENCAISSEMENTS]]</f>
        <v>0</v>
      </c>
      <c r="H645" s="2"/>
      <c r="I645" s="9">
        <f>SUMIF(C$2:C645,C645,E$2:E645)-SUMIF(C$2:C645,C645,F$2:F645)</f>
        <v>-734000</v>
      </c>
      <c r="J645" s="15"/>
    </row>
    <row r="646" spans="1:10" ht="15" customHeight="1" x14ac:dyDescent="0.25">
      <c r="A646" s="14">
        <v>42379</v>
      </c>
      <c r="B646" s="27">
        <f>_xlfn.ISOWEEKNUM(Tableau1[[#This Row],[DATE]])</f>
        <v>1</v>
      </c>
      <c r="C646" s="3" t="s">
        <v>32</v>
      </c>
      <c r="D646" s="2"/>
      <c r="E646" s="6">
        <v>0</v>
      </c>
      <c r="F646" s="6">
        <v>0</v>
      </c>
      <c r="G646" s="32">
        <f>Tableau1[[#This Row],[MONTANT]]-Tableau1[[#This Row],[ENCAISSEMENTS]]</f>
        <v>0</v>
      </c>
      <c r="H646" s="2"/>
      <c r="I646" s="9">
        <f>SUMIF(C$2:C646,C646,E$2:E646)-SUMIF(C$2:C646,C646,F$2:F646)</f>
        <v>1507000</v>
      </c>
      <c r="J646" s="15"/>
    </row>
    <row r="647" spans="1:10" ht="15" customHeight="1" x14ac:dyDescent="0.25">
      <c r="A647" s="14">
        <v>42379</v>
      </c>
      <c r="B647" s="27">
        <f>_xlfn.ISOWEEKNUM(Tableau1[[#This Row],[DATE]])</f>
        <v>1</v>
      </c>
      <c r="C647" s="3" t="s">
        <v>33</v>
      </c>
      <c r="D647" s="2"/>
      <c r="E647" s="6">
        <v>0</v>
      </c>
      <c r="F647" s="6">
        <v>0</v>
      </c>
      <c r="G647" s="32">
        <f>Tableau1[[#This Row],[MONTANT]]-Tableau1[[#This Row],[ENCAISSEMENTS]]</f>
        <v>0</v>
      </c>
      <c r="H647" s="2"/>
      <c r="I647" s="9">
        <f>SUMIF(C$2:C647,C647,E$2:E647)-SUMIF(C$2:C647,C647,F$2:F647)</f>
        <v>532000</v>
      </c>
      <c r="J647" s="15"/>
    </row>
    <row r="648" spans="1:10" ht="15" customHeight="1" x14ac:dyDescent="0.25">
      <c r="A648" s="14">
        <v>42379</v>
      </c>
      <c r="B648" s="27">
        <f>_xlfn.ISOWEEKNUM(Tableau1[[#This Row],[DATE]])</f>
        <v>1</v>
      </c>
      <c r="C648" s="3" t="s">
        <v>34</v>
      </c>
      <c r="D648" s="2" t="s">
        <v>756</v>
      </c>
      <c r="E648" s="6">
        <v>425000</v>
      </c>
      <c r="F648" s="6">
        <v>0</v>
      </c>
      <c r="G648" s="32">
        <f>Tableau1[[#This Row],[MONTANT]]-Tableau1[[#This Row],[ENCAISSEMENTS]]</f>
        <v>425000</v>
      </c>
      <c r="H648" s="2"/>
      <c r="I648" s="9">
        <f>SUMIF(C$2:C648,C648,E$2:E648)-SUMIF(C$2:C648,C648,F$2:F648)</f>
        <v>3868000</v>
      </c>
      <c r="J648" s="15"/>
    </row>
    <row r="649" spans="1:10" ht="15" customHeight="1" x14ac:dyDescent="0.25">
      <c r="A649" s="14">
        <v>42379</v>
      </c>
      <c r="B649" s="27">
        <f>_xlfn.ISOWEEKNUM(Tableau1[[#This Row],[DATE]])</f>
        <v>1</v>
      </c>
      <c r="C649" s="3" t="s">
        <v>35</v>
      </c>
      <c r="D649" s="2" t="s">
        <v>785</v>
      </c>
      <c r="E649" s="6">
        <v>618500</v>
      </c>
      <c r="F649" s="6">
        <v>0</v>
      </c>
      <c r="G649" s="32">
        <f>Tableau1[[#This Row],[MONTANT]]-Tableau1[[#This Row],[ENCAISSEMENTS]]</f>
        <v>618500</v>
      </c>
      <c r="H649" s="2"/>
      <c r="I649" s="9">
        <f>SUMIF(C$2:C649,C649,E$2:E649)-SUMIF(C$2:C649,C649,F$2:F649)</f>
        <v>-5154500</v>
      </c>
      <c r="J649" s="15"/>
    </row>
    <row r="650" spans="1:10" ht="15" customHeight="1" x14ac:dyDescent="0.25">
      <c r="A650" s="14">
        <v>42379</v>
      </c>
      <c r="B650" s="27">
        <f>_xlfn.ISOWEEKNUM(Tableau1[[#This Row],[DATE]])</f>
        <v>1</v>
      </c>
      <c r="C650" s="3" t="s">
        <v>1229</v>
      </c>
      <c r="D650" s="2"/>
      <c r="E650" s="6">
        <v>734500</v>
      </c>
      <c r="F650" s="6">
        <v>0</v>
      </c>
      <c r="G650" s="32">
        <f>Tableau1[[#This Row],[MONTANT]]-Tableau1[[#This Row],[ENCAISSEMENTS]]</f>
        <v>734500</v>
      </c>
      <c r="H650" s="2"/>
      <c r="I650" s="9">
        <f>SUMIF(C$2:C650,C650,E$2:E650)-SUMIF(C$2:C650,C650,F$2:F650)</f>
        <v>397000</v>
      </c>
      <c r="J650" s="15"/>
    </row>
    <row r="651" spans="1:10" ht="15" customHeight="1" x14ac:dyDescent="0.25">
      <c r="A651" s="14">
        <v>42379</v>
      </c>
      <c r="B651" s="27">
        <f>_xlfn.ISOWEEKNUM(Tableau1[[#This Row],[DATE]])</f>
        <v>1</v>
      </c>
      <c r="C651" s="3" t="s">
        <v>36</v>
      </c>
      <c r="D651" s="2"/>
      <c r="E651" s="6">
        <v>0</v>
      </c>
      <c r="F651" s="6">
        <v>0</v>
      </c>
      <c r="G651" s="32">
        <f>Tableau1[[#This Row],[MONTANT]]-Tableau1[[#This Row],[ENCAISSEMENTS]]</f>
        <v>0</v>
      </c>
      <c r="H651" s="2"/>
      <c r="I651" s="9">
        <f>SUMIF(C$2:C651,C651,E$2:E651)-SUMIF(C$2:C651,C651,F$2:F651)</f>
        <v>-2650000</v>
      </c>
      <c r="J651" s="15"/>
    </row>
    <row r="652" spans="1:10" ht="15" customHeight="1" x14ac:dyDescent="0.25">
      <c r="A652" s="14">
        <v>42379</v>
      </c>
      <c r="B652" s="27">
        <f>_xlfn.ISOWEEKNUM(Tableau1[[#This Row],[DATE]])</f>
        <v>1</v>
      </c>
      <c r="C652" s="3" t="s">
        <v>37</v>
      </c>
      <c r="D652" s="2" t="s">
        <v>845</v>
      </c>
      <c r="E652" s="6">
        <v>261000</v>
      </c>
      <c r="F652" s="6">
        <v>0</v>
      </c>
      <c r="G652" s="32">
        <f>Tableau1[[#This Row],[MONTANT]]-Tableau1[[#This Row],[ENCAISSEMENTS]]</f>
        <v>261000</v>
      </c>
      <c r="H652" s="2"/>
      <c r="I652" s="9">
        <f>SUMIF(C$2:C652,C652,E$2:E652)-SUMIF(C$2:C652,C652,F$2:F652)</f>
        <v>905500</v>
      </c>
      <c r="J652" s="15"/>
    </row>
    <row r="653" spans="1:10" ht="15" customHeight="1" x14ac:dyDescent="0.25">
      <c r="A653" s="14">
        <v>42379</v>
      </c>
      <c r="B653" s="27">
        <f>_xlfn.ISOWEEKNUM(Tableau1[[#This Row],[DATE]])</f>
        <v>1</v>
      </c>
      <c r="C653" s="3" t="s">
        <v>38</v>
      </c>
      <c r="D653" s="2"/>
      <c r="E653" s="6">
        <v>0</v>
      </c>
      <c r="F653" s="6">
        <v>0</v>
      </c>
      <c r="G653" s="32">
        <f>Tableau1[[#This Row],[MONTANT]]-Tableau1[[#This Row],[ENCAISSEMENTS]]</f>
        <v>0</v>
      </c>
      <c r="H653" s="2"/>
      <c r="I653" s="9">
        <f>SUMIF(C$2:C653,C653,E$2:E653)-SUMIF(C$2:C653,C653,F$2:F653)</f>
        <v>2304000</v>
      </c>
      <c r="J653" s="15"/>
    </row>
    <row r="654" spans="1:10" ht="15" customHeight="1" x14ac:dyDescent="0.25">
      <c r="A654" s="14">
        <v>42379</v>
      </c>
      <c r="B654" s="27">
        <f>_xlfn.ISOWEEKNUM(Tableau1[[#This Row],[DATE]])</f>
        <v>1</v>
      </c>
      <c r="C654" s="3" t="s">
        <v>39</v>
      </c>
      <c r="D654" s="2"/>
      <c r="E654" s="6">
        <v>0</v>
      </c>
      <c r="F654" s="6">
        <v>0</v>
      </c>
      <c r="G654" s="32">
        <f>Tableau1[[#This Row],[MONTANT]]-Tableau1[[#This Row],[ENCAISSEMENTS]]</f>
        <v>0</v>
      </c>
      <c r="H654" s="2"/>
      <c r="I654" s="9">
        <f>SUMIF(C$2:C654,C654,E$2:E654)-SUMIF(C$2:C654,C654,F$2:F654)</f>
        <v>-1445500</v>
      </c>
      <c r="J654" s="15"/>
    </row>
    <row r="655" spans="1:10" ht="15" customHeight="1" x14ac:dyDescent="0.25">
      <c r="A655" s="14">
        <v>42379</v>
      </c>
      <c r="B655" s="27">
        <f>_xlfn.ISOWEEKNUM(Tableau1[[#This Row],[DATE]])</f>
        <v>1</v>
      </c>
      <c r="C655" s="3" t="s">
        <v>40</v>
      </c>
      <c r="D655" s="2" t="s">
        <v>907</v>
      </c>
      <c r="E655" s="6">
        <v>647500</v>
      </c>
      <c r="F655" s="6">
        <v>0</v>
      </c>
      <c r="G655" s="32">
        <f>Tableau1[[#This Row],[MONTANT]]-Tableau1[[#This Row],[ENCAISSEMENTS]]</f>
        <v>647500</v>
      </c>
      <c r="H655" s="2"/>
      <c r="I655" s="9">
        <f>SUMIF(C$2:C655,C655,E$2:E655)-SUMIF(C$2:C655,C655,F$2:F655)</f>
        <v>2103500</v>
      </c>
      <c r="J655" s="15"/>
    </row>
    <row r="656" spans="1:10" ht="15" customHeight="1" x14ac:dyDescent="0.25">
      <c r="A656" s="14">
        <v>42379</v>
      </c>
      <c r="B656" s="27">
        <f>_xlfn.ISOWEEKNUM(Tableau1[[#This Row],[DATE]])</f>
        <v>1</v>
      </c>
      <c r="C656" s="3" t="s">
        <v>41</v>
      </c>
      <c r="D656" s="2"/>
      <c r="E656" s="6">
        <v>0</v>
      </c>
      <c r="F656" s="6">
        <v>0</v>
      </c>
      <c r="G656" s="32">
        <f>Tableau1[[#This Row],[MONTANT]]-Tableau1[[#This Row],[ENCAISSEMENTS]]</f>
        <v>0</v>
      </c>
      <c r="H656" s="2"/>
      <c r="I656" s="9">
        <f>SUMIF(C$2:C656,C656,E$2:E656)-SUMIF(C$2:C656,C656,F$2:F656)</f>
        <v>-1479000</v>
      </c>
      <c r="J656" s="15"/>
    </row>
    <row r="657" spans="1:10" ht="15" customHeight="1" x14ac:dyDescent="0.25">
      <c r="A657" s="14">
        <v>42379</v>
      </c>
      <c r="B657" s="27">
        <f>_xlfn.ISOWEEKNUM(Tableau1[[#This Row],[DATE]])</f>
        <v>1</v>
      </c>
      <c r="C657" s="3" t="s">
        <v>42</v>
      </c>
      <c r="D657" s="2"/>
      <c r="E657" s="6">
        <v>0</v>
      </c>
      <c r="F657" s="6">
        <v>0</v>
      </c>
      <c r="G657" s="32">
        <f>Tableau1[[#This Row],[MONTANT]]-Tableau1[[#This Row],[ENCAISSEMENTS]]</f>
        <v>0</v>
      </c>
      <c r="H657" s="2"/>
      <c r="I657" s="9">
        <f>SUMIF(C$2:C657,C657,E$2:E657)-SUMIF(C$2:C657,C657,F$2:F657)</f>
        <v>266000</v>
      </c>
      <c r="J657" s="15"/>
    </row>
    <row r="658" spans="1:10" ht="15" customHeight="1" x14ac:dyDescent="0.25">
      <c r="A658" s="14">
        <v>42379</v>
      </c>
      <c r="B658" s="27">
        <f>_xlfn.ISOWEEKNUM(Tableau1[[#This Row],[DATE]])</f>
        <v>1</v>
      </c>
      <c r="C658" s="3" t="s">
        <v>43</v>
      </c>
      <c r="D658" s="2"/>
      <c r="E658" s="6">
        <v>0</v>
      </c>
      <c r="F658" s="6">
        <v>0</v>
      </c>
      <c r="G658" s="32">
        <f>Tableau1[[#This Row],[MONTANT]]-Tableau1[[#This Row],[ENCAISSEMENTS]]</f>
        <v>0</v>
      </c>
      <c r="H658" s="2"/>
      <c r="I658" s="9">
        <f>SUMIF(C$2:C658,C658,E$2:E658)-SUMIF(C$2:C658,C658,F$2:F658)</f>
        <v>0</v>
      </c>
      <c r="J658" s="15"/>
    </row>
    <row r="659" spans="1:10" ht="15" customHeight="1" x14ac:dyDescent="0.25">
      <c r="A659" s="14">
        <v>42379</v>
      </c>
      <c r="B659" s="27">
        <f>_xlfn.ISOWEEKNUM(Tableau1[[#This Row],[DATE]])</f>
        <v>1</v>
      </c>
      <c r="C659" s="3" t="s">
        <v>44</v>
      </c>
      <c r="D659" s="2"/>
      <c r="E659" s="6">
        <v>0</v>
      </c>
      <c r="F659" s="6">
        <v>0</v>
      </c>
      <c r="G659" s="32">
        <f>Tableau1[[#This Row],[MONTANT]]-Tableau1[[#This Row],[ENCAISSEMENTS]]</f>
        <v>0</v>
      </c>
      <c r="H659" s="2"/>
      <c r="I659" s="9">
        <f>SUMIF(C$2:C659,C659,E$2:E659)-SUMIF(C$2:C659,C659,F$2:F659)</f>
        <v>107000</v>
      </c>
      <c r="J659" s="15"/>
    </row>
    <row r="660" spans="1:10" ht="15" customHeight="1" x14ac:dyDescent="0.25">
      <c r="A660" s="14">
        <v>42379</v>
      </c>
      <c r="B660" s="27">
        <f>_xlfn.ISOWEEKNUM(Tableau1[[#This Row],[DATE]])</f>
        <v>1</v>
      </c>
      <c r="C660" s="3" t="s">
        <v>45</v>
      </c>
      <c r="D660" s="2" t="s">
        <v>249</v>
      </c>
      <c r="E660" s="6">
        <v>1030000</v>
      </c>
      <c r="F660" s="6">
        <v>2160000</v>
      </c>
      <c r="G660" s="32">
        <f>Tableau1[[#This Row],[MONTANT]]-Tableau1[[#This Row],[ENCAISSEMENTS]]</f>
        <v>-1130000</v>
      </c>
      <c r="H660" s="2" t="s">
        <v>257</v>
      </c>
      <c r="I660" s="9">
        <f>SUMIF(C$2:C660,C660,E$2:E660)-SUMIF(C$2:C660,C660,F$2:F660)</f>
        <v>1030000</v>
      </c>
      <c r="J660" s="15"/>
    </row>
    <row r="661" spans="1:10" ht="15" customHeight="1" x14ac:dyDescent="0.25">
      <c r="A661" s="14">
        <v>42379</v>
      </c>
      <c r="B661" s="27">
        <f>_xlfn.ISOWEEKNUM(Tableau1[[#This Row],[DATE]])</f>
        <v>1</v>
      </c>
      <c r="C661" s="3" t="s">
        <v>46</v>
      </c>
      <c r="D661" s="2" t="s">
        <v>982</v>
      </c>
      <c r="E661" s="6">
        <v>1106500</v>
      </c>
      <c r="F661" s="6">
        <v>0</v>
      </c>
      <c r="G661" s="32">
        <f>Tableau1[[#This Row],[MONTANT]]-Tableau1[[#This Row],[ENCAISSEMENTS]]</f>
        <v>1106500</v>
      </c>
      <c r="H661" s="2"/>
      <c r="I661" s="9">
        <f>SUMIF(C$2:C661,C661,E$2:E661)-SUMIF(C$2:C661,C661,F$2:F661)</f>
        <v>354500</v>
      </c>
      <c r="J661" s="15"/>
    </row>
    <row r="662" spans="1:10" ht="15" customHeight="1" x14ac:dyDescent="0.25">
      <c r="A662" s="14">
        <v>42379</v>
      </c>
      <c r="B662" s="27">
        <f>_xlfn.ISOWEEKNUM(Tableau1[[#This Row],[DATE]])</f>
        <v>1</v>
      </c>
      <c r="C662" s="3" t="s">
        <v>47</v>
      </c>
      <c r="D662" s="2" t="s">
        <v>1006</v>
      </c>
      <c r="E662" s="6">
        <v>680000</v>
      </c>
      <c r="F662" s="6">
        <v>0</v>
      </c>
      <c r="G662" s="32">
        <f>Tableau1[[#This Row],[MONTANT]]-Tableau1[[#This Row],[ENCAISSEMENTS]]</f>
        <v>680000</v>
      </c>
      <c r="H662" s="2"/>
      <c r="I662" s="9">
        <f>SUMIF(C$2:C662,C662,E$2:E662)-SUMIF(C$2:C662,C662,F$2:F662)</f>
        <v>-88000</v>
      </c>
      <c r="J662" s="15"/>
    </row>
    <row r="663" spans="1:10" ht="15" customHeight="1" x14ac:dyDescent="0.25">
      <c r="A663" s="14">
        <v>42379</v>
      </c>
      <c r="B663" s="27">
        <f>_xlfn.ISOWEEKNUM(Tableau1[[#This Row],[DATE]])</f>
        <v>1</v>
      </c>
      <c r="C663" s="3" t="s">
        <v>48</v>
      </c>
      <c r="D663" s="2" t="s">
        <v>1038</v>
      </c>
      <c r="E663" s="6">
        <v>570000</v>
      </c>
      <c r="F663" s="6">
        <v>0</v>
      </c>
      <c r="G663" s="32">
        <f>Tableau1[[#This Row],[MONTANT]]-Tableau1[[#This Row],[ENCAISSEMENTS]]</f>
        <v>570000</v>
      </c>
      <c r="H663" s="2"/>
      <c r="I663" s="9">
        <f>SUMIF(C$2:C663,C663,E$2:E663)-SUMIF(C$2:C663,C663,F$2:F663)</f>
        <v>-2836000</v>
      </c>
      <c r="J663" s="15"/>
    </row>
    <row r="664" spans="1:10" ht="15" customHeight="1" x14ac:dyDescent="0.25">
      <c r="A664" s="14">
        <v>42379</v>
      </c>
      <c r="B664" s="27">
        <f>_xlfn.ISOWEEKNUM(Tableau1[[#This Row],[DATE]])</f>
        <v>1</v>
      </c>
      <c r="C664" s="3" t="s">
        <v>49</v>
      </c>
      <c r="D664" s="2" t="s">
        <v>1059</v>
      </c>
      <c r="E664" s="6">
        <v>706500</v>
      </c>
      <c r="F664" s="6">
        <v>0</v>
      </c>
      <c r="G664" s="32">
        <f>Tableau1[[#This Row],[MONTANT]]-Tableau1[[#This Row],[ENCAISSEMENTS]]</f>
        <v>706500</v>
      </c>
      <c r="H664" s="2"/>
      <c r="I664" s="9">
        <f>SUMIF(C$2:C664,C664,E$2:E664)-SUMIF(C$2:C664,C664,F$2:F664)</f>
        <v>-864000</v>
      </c>
      <c r="J664" s="15"/>
    </row>
    <row r="665" spans="1:10" ht="15" customHeight="1" x14ac:dyDescent="0.25">
      <c r="A665" s="14">
        <v>42379</v>
      </c>
      <c r="B665" s="27">
        <f>_xlfn.ISOWEEKNUM(Tableau1[[#This Row],[DATE]])</f>
        <v>1</v>
      </c>
      <c r="C665" s="3" t="s">
        <v>50</v>
      </c>
      <c r="D665" s="2"/>
      <c r="E665" s="6">
        <v>0</v>
      </c>
      <c r="F665" s="6">
        <v>0</v>
      </c>
      <c r="G665" s="32">
        <f>Tableau1[[#This Row],[MONTANT]]-Tableau1[[#This Row],[ENCAISSEMENTS]]</f>
        <v>0</v>
      </c>
      <c r="H665" s="2"/>
      <c r="I665" s="9">
        <f>SUMIF(C$2:C665,C665,E$2:E665)-SUMIF(C$2:C665,C665,F$2:F665)</f>
        <v>0</v>
      </c>
      <c r="J665" s="15"/>
    </row>
    <row r="666" spans="1:10" ht="15" customHeight="1" x14ac:dyDescent="0.25">
      <c r="A666" s="14">
        <v>42379</v>
      </c>
      <c r="B666" s="27">
        <f>_xlfn.ISOWEEKNUM(Tableau1[[#This Row],[DATE]])</f>
        <v>1</v>
      </c>
      <c r="C666" s="3" t="s">
        <v>51</v>
      </c>
      <c r="D666" s="2"/>
      <c r="E666" s="6">
        <v>0</v>
      </c>
      <c r="F666" s="6">
        <v>0</v>
      </c>
      <c r="G666" s="32">
        <f>Tableau1[[#This Row],[MONTANT]]-Tableau1[[#This Row],[ENCAISSEMENTS]]</f>
        <v>0</v>
      </c>
      <c r="H666" s="2"/>
      <c r="I666" s="9">
        <f>SUMIF(C$2:C666,C666,E$2:E666)-SUMIF(C$2:C666,C666,F$2:F666)</f>
        <v>0</v>
      </c>
      <c r="J666" s="15"/>
    </row>
    <row r="667" spans="1:10" ht="15" customHeight="1" x14ac:dyDescent="0.25">
      <c r="A667" s="14">
        <v>42379</v>
      </c>
      <c r="B667" s="27">
        <f>_xlfn.ISOWEEKNUM(Tableau1[[#This Row],[DATE]])</f>
        <v>1</v>
      </c>
      <c r="C667" s="3" t="s">
        <v>52</v>
      </c>
      <c r="D667" s="2" t="s">
        <v>286</v>
      </c>
      <c r="E667" s="6">
        <v>0</v>
      </c>
      <c r="F667" s="6">
        <v>3320000</v>
      </c>
      <c r="G667" s="32">
        <f>Tableau1[[#This Row],[MONTANT]]-Tableau1[[#This Row],[ENCAISSEMENTS]]</f>
        <v>-3320000</v>
      </c>
      <c r="H667" s="2"/>
      <c r="I667" s="9">
        <f>SUMIF(C$2:C667,C667,E$2:E667)-SUMIF(C$2:C667,C667,F$2:F667)</f>
        <v>0</v>
      </c>
      <c r="J667" s="15"/>
    </row>
    <row r="668" spans="1:10" ht="15" customHeight="1" x14ac:dyDescent="0.25">
      <c r="A668" s="14">
        <v>42379</v>
      </c>
      <c r="B668" s="27">
        <f>_xlfn.ISOWEEKNUM(Tableau1[[#This Row],[DATE]])</f>
        <v>1</v>
      </c>
      <c r="C668" s="3" t="s">
        <v>53</v>
      </c>
      <c r="D668" s="2" t="s">
        <v>1102</v>
      </c>
      <c r="E668" s="6">
        <v>77500</v>
      </c>
      <c r="F668" s="6">
        <v>400000</v>
      </c>
      <c r="G668" s="32">
        <f>Tableau1[[#This Row],[MONTANT]]-Tableau1[[#This Row],[ENCAISSEMENTS]]</f>
        <v>-322500</v>
      </c>
      <c r="H668" s="2"/>
      <c r="I668" s="9">
        <f>SUMIF(C$2:C668,C668,E$2:E668)-SUMIF(C$2:C668,C668,F$2:F668)</f>
        <v>-1540500</v>
      </c>
      <c r="J668" s="15"/>
    </row>
    <row r="669" spans="1:10" ht="15" customHeight="1" x14ac:dyDescent="0.25">
      <c r="A669" s="14">
        <v>42379</v>
      </c>
      <c r="B669" s="27">
        <f>_xlfn.ISOWEEKNUM(Tableau1[[#This Row],[DATE]])</f>
        <v>1</v>
      </c>
      <c r="C669" s="3" t="s">
        <v>54</v>
      </c>
      <c r="D669" s="2" t="s">
        <v>1123</v>
      </c>
      <c r="E669" s="6">
        <v>850500</v>
      </c>
      <c r="F669" s="6">
        <v>5960000</v>
      </c>
      <c r="G669" s="32">
        <f>Tableau1[[#This Row],[MONTANT]]-Tableau1[[#This Row],[ENCAISSEMENTS]]</f>
        <v>-5109500</v>
      </c>
      <c r="H669" s="2" t="s">
        <v>588</v>
      </c>
      <c r="I669" s="9">
        <f>SUMIF(C$2:C669,C669,E$2:E669)-SUMIF(C$2:C669,C669,F$2:F669)</f>
        <v>-1656000</v>
      </c>
      <c r="J669" s="15"/>
    </row>
    <row r="670" spans="1:10" ht="15" customHeight="1" x14ac:dyDescent="0.25">
      <c r="A670" s="14">
        <v>42379</v>
      </c>
      <c r="B670" s="27">
        <f>_xlfn.ISOWEEKNUM(Tableau1[[#This Row],[DATE]])</f>
        <v>1</v>
      </c>
      <c r="C670" s="3" t="s">
        <v>55</v>
      </c>
      <c r="D670" s="2"/>
      <c r="E670" s="6">
        <v>0</v>
      </c>
      <c r="F670" s="6">
        <v>0</v>
      </c>
      <c r="G670" s="32">
        <f>Tableau1[[#This Row],[MONTANT]]-Tableau1[[#This Row],[ENCAISSEMENTS]]</f>
        <v>0</v>
      </c>
      <c r="H670" s="2"/>
      <c r="I670" s="9">
        <f>SUMIF(C$2:C670,C670,E$2:E670)-SUMIF(C$2:C670,C670,F$2:F670)</f>
        <v>-13573500</v>
      </c>
      <c r="J670" s="15"/>
    </row>
    <row r="671" spans="1:10" ht="15" customHeight="1" x14ac:dyDescent="0.25">
      <c r="A671" s="14">
        <v>42379</v>
      </c>
      <c r="B671" s="27">
        <f>_xlfn.ISOWEEKNUM(Tableau1[[#This Row],[DATE]])</f>
        <v>1</v>
      </c>
      <c r="C671" s="3" t="s">
        <v>56</v>
      </c>
      <c r="D671" s="2" t="s">
        <v>1172</v>
      </c>
      <c r="E671" s="6">
        <v>2735500</v>
      </c>
      <c r="F671" s="6">
        <v>0</v>
      </c>
      <c r="G671" s="32">
        <f>Tableau1[[#This Row],[MONTANT]]-Tableau1[[#This Row],[ENCAISSEMENTS]]</f>
        <v>2735500</v>
      </c>
      <c r="H671" s="2"/>
      <c r="I671" s="9">
        <f>SUMIF(C$2:C671,C671,E$2:E671)-SUMIF(C$2:C671,C671,F$2:F671)</f>
        <v>12593500</v>
      </c>
      <c r="J671" s="15"/>
    </row>
    <row r="672" spans="1:10" ht="15" customHeight="1" x14ac:dyDescent="0.25">
      <c r="A672" s="14">
        <v>42379</v>
      </c>
      <c r="B672" s="27">
        <f>_xlfn.ISOWEEKNUM(Tableau1[[#This Row],[DATE]])</f>
        <v>1</v>
      </c>
      <c r="C672" s="3" t="s">
        <v>57</v>
      </c>
      <c r="D672" s="2" t="s">
        <v>1194</v>
      </c>
      <c r="E672" s="6">
        <v>232000</v>
      </c>
      <c r="F672" s="6">
        <v>0</v>
      </c>
      <c r="G672" s="32">
        <f>Tableau1[[#This Row],[MONTANT]]-Tableau1[[#This Row],[ENCAISSEMENTS]]</f>
        <v>232000</v>
      </c>
      <c r="H672" s="2"/>
      <c r="I672" s="9">
        <f>SUMIF(C$2:C672,C672,E$2:E672)-SUMIF(C$2:C672,C672,F$2:F672)</f>
        <v>1636500</v>
      </c>
      <c r="J672" s="15"/>
    </row>
    <row r="673" spans="1:10" ht="15" customHeight="1" x14ac:dyDescent="0.25">
      <c r="A673" s="14">
        <v>42379</v>
      </c>
      <c r="B673" s="27">
        <f>_xlfn.ISOWEEKNUM(Tableau1[[#This Row],[DATE]])</f>
        <v>1</v>
      </c>
      <c r="C673" s="3" t="s">
        <v>1250</v>
      </c>
      <c r="D673" s="2"/>
      <c r="E673" s="6">
        <v>0</v>
      </c>
      <c r="F673" s="6">
        <v>0</v>
      </c>
      <c r="G673" s="32">
        <f>Tableau1[[#This Row],[MONTANT]]-Tableau1[[#This Row],[ENCAISSEMENTS]]</f>
        <v>0</v>
      </c>
      <c r="H673" s="2"/>
      <c r="I673" s="9">
        <f>SUMIF(C$2:C673,C673,E$2:E673)-SUMIF(C$2:C673,C673,F$2:F673)</f>
        <v>0</v>
      </c>
      <c r="J673" s="15"/>
    </row>
    <row r="674" spans="1:10" ht="15" customHeight="1" x14ac:dyDescent="0.25">
      <c r="A674" s="14">
        <v>42379</v>
      </c>
      <c r="B674" s="27">
        <f>_xlfn.ISOWEEKNUM(Tableau1[[#This Row],[DATE]])</f>
        <v>1</v>
      </c>
      <c r="C674" s="3" t="s">
        <v>1232</v>
      </c>
      <c r="D674" s="2"/>
      <c r="E674" s="6">
        <v>0</v>
      </c>
      <c r="F674" s="6">
        <v>0</v>
      </c>
      <c r="G674" s="32">
        <f>Tableau1[[#This Row],[MONTANT]]-Tableau1[[#This Row],[ENCAISSEMENTS]]</f>
        <v>0</v>
      </c>
      <c r="H674" s="2"/>
      <c r="I674" s="9">
        <f>SUMIF(C$2:C674,C674,E$2:E674)-SUMIF(C$2:C674,C674,F$2:F674)</f>
        <v>-2000000</v>
      </c>
      <c r="J674" s="15"/>
    </row>
    <row r="675" spans="1:10" ht="15" customHeight="1" x14ac:dyDescent="0.25">
      <c r="A675" s="14">
        <v>42379</v>
      </c>
      <c r="B675" s="27">
        <f>_xlfn.ISOWEEKNUM(Tableau1[[#This Row],[DATE]])</f>
        <v>1</v>
      </c>
      <c r="C675" s="3" t="s">
        <v>1233</v>
      </c>
      <c r="D675" s="2"/>
      <c r="E675" s="6">
        <v>0</v>
      </c>
      <c r="F675" s="6">
        <v>0</v>
      </c>
      <c r="G675" s="32">
        <f>Tableau1[[#This Row],[MONTANT]]-Tableau1[[#This Row],[ENCAISSEMENTS]]</f>
        <v>0</v>
      </c>
      <c r="H675" s="2"/>
      <c r="I675" s="9">
        <f>SUMIF(C$2:C675,C675,E$2:E675)-SUMIF(C$2:C675,C675,F$2:F675)</f>
        <v>0</v>
      </c>
      <c r="J675" s="15"/>
    </row>
    <row r="676" spans="1:10" ht="15" customHeight="1" x14ac:dyDescent="0.25">
      <c r="A676" s="14">
        <v>42379</v>
      </c>
      <c r="B676" s="27">
        <f>_xlfn.ISOWEEKNUM(Tableau1[[#This Row],[DATE]])</f>
        <v>1</v>
      </c>
      <c r="C676" s="3" t="s">
        <v>1234</v>
      </c>
      <c r="D676" s="2"/>
      <c r="E676" s="6">
        <v>0</v>
      </c>
      <c r="F676" s="6">
        <v>0</v>
      </c>
      <c r="G676" s="32">
        <f>Tableau1[[#This Row],[MONTANT]]-Tableau1[[#This Row],[ENCAISSEMENTS]]</f>
        <v>0</v>
      </c>
      <c r="H676" s="2"/>
      <c r="I676" s="9">
        <f>SUMIF(C$2:C676,C676,E$2:E676)-SUMIF(C$2:C676,C676,F$2:F676)</f>
        <v>6674500</v>
      </c>
      <c r="J676" s="15"/>
    </row>
    <row r="677" spans="1:10" ht="15" customHeight="1" x14ac:dyDescent="0.25">
      <c r="A677" s="14">
        <v>42379</v>
      </c>
      <c r="B677" s="27">
        <f>_xlfn.ISOWEEKNUM(Tableau1[[#This Row],[DATE]])</f>
        <v>1</v>
      </c>
      <c r="C677" s="3" t="s">
        <v>1235</v>
      </c>
      <c r="D677" s="2" t="s">
        <v>1240</v>
      </c>
      <c r="E677" s="6">
        <v>387000</v>
      </c>
      <c r="F677" s="6">
        <v>0</v>
      </c>
      <c r="G677" s="32">
        <f>Tableau1[[#This Row],[MONTANT]]-Tableau1[[#This Row],[ENCAISSEMENTS]]</f>
        <v>387000</v>
      </c>
      <c r="H677" s="2"/>
      <c r="I677" s="9">
        <f>SUMIF(C$2:C677,C677,E$2:E677)-SUMIF(C$2:C677,C677,F$2:F677)</f>
        <v>-1004000</v>
      </c>
      <c r="J677" s="15"/>
    </row>
    <row r="678" spans="1:10" ht="15" customHeight="1" x14ac:dyDescent="0.25">
      <c r="A678" s="14">
        <v>42379</v>
      </c>
      <c r="B678" s="27">
        <f>_xlfn.ISOWEEKNUM(Tableau1[[#This Row],[DATE]])</f>
        <v>1</v>
      </c>
      <c r="C678" s="3" t="s">
        <v>58</v>
      </c>
      <c r="D678" s="2" t="s">
        <v>1200</v>
      </c>
      <c r="E678" s="6">
        <v>154500</v>
      </c>
      <c r="F678" s="6">
        <v>0</v>
      </c>
      <c r="G678" s="32">
        <f>Tableau1[[#This Row],[MONTANT]]-Tableau1[[#This Row],[ENCAISSEMENTS]]</f>
        <v>154500</v>
      </c>
      <c r="H678" s="2"/>
      <c r="I678" s="9">
        <f>SUMIF(C$2:C678,C678,E$2:E678)-SUMIF(C$2:C678,C678,F$2:F678)</f>
        <v>-1304000</v>
      </c>
      <c r="J678" s="15"/>
    </row>
    <row r="679" spans="1:10" ht="15" customHeight="1" x14ac:dyDescent="0.25">
      <c r="A679" s="14">
        <v>42379</v>
      </c>
      <c r="B679" s="27">
        <f>_xlfn.ISOWEEKNUM(Tableau1[[#This Row],[DATE]])</f>
        <v>1</v>
      </c>
      <c r="C679" s="3" t="s">
        <v>59</v>
      </c>
      <c r="D679" s="2"/>
      <c r="E679" s="6">
        <v>0</v>
      </c>
      <c r="F679" s="6">
        <v>0</v>
      </c>
      <c r="G679" s="32">
        <f>Tableau1[[#This Row],[MONTANT]]-Tableau1[[#This Row],[ENCAISSEMENTS]]</f>
        <v>0</v>
      </c>
      <c r="H679" s="2"/>
      <c r="I679" s="9">
        <f>SUMIF(C$2:C679,C679,E$2:E679)-SUMIF(C$2:C679,C679,F$2:F679)</f>
        <v>-652000</v>
      </c>
      <c r="J679" s="15"/>
    </row>
    <row r="680" spans="1:10" ht="15" customHeight="1" x14ac:dyDescent="0.25">
      <c r="A680" s="14">
        <v>42379</v>
      </c>
      <c r="B680" s="27">
        <f>_xlfn.ISOWEEKNUM(Tableau1[[#This Row],[DATE]])</f>
        <v>1</v>
      </c>
      <c r="C680" s="3" t="s">
        <v>60</v>
      </c>
      <c r="D680" s="2" t="s">
        <v>810</v>
      </c>
      <c r="E680" s="6">
        <v>77500</v>
      </c>
      <c r="F680" s="6">
        <v>266000</v>
      </c>
      <c r="G680" s="32">
        <f>Tableau1[[#This Row],[MONTANT]]-Tableau1[[#This Row],[ENCAISSEMENTS]]</f>
        <v>-188500</v>
      </c>
      <c r="H680" s="2" t="s">
        <v>831</v>
      </c>
      <c r="I680" s="9">
        <f>SUMIF(C$2:C680,C680,E$2:E680)-SUMIF(C$2:C680,C680,F$2:F680)</f>
        <v>77500</v>
      </c>
      <c r="J680" s="15"/>
    </row>
    <row r="681" spans="1:10" ht="15" customHeight="1" x14ac:dyDescent="0.25">
      <c r="A681" s="14">
        <v>42379</v>
      </c>
      <c r="B681" s="27">
        <f>_xlfn.ISOWEEKNUM(Tableau1[[#This Row],[DATE]])</f>
        <v>1</v>
      </c>
      <c r="C681" s="3" t="s">
        <v>61</v>
      </c>
      <c r="D681" s="2" t="s">
        <v>557</v>
      </c>
      <c r="E681" s="6">
        <v>0</v>
      </c>
      <c r="F681" s="6">
        <v>735000</v>
      </c>
      <c r="G681" s="32">
        <f>Tableau1[[#This Row],[MONTANT]]-Tableau1[[#This Row],[ENCAISSEMENTS]]</f>
        <v>-735000</v>
      </c>
      <c r="H681" s="2"/>
      <c r="I681" s="9">
        <f>SUMIF(C$2:C681,C681,E$2:E681)-SUMIF(C$2:C681,C681,F$2:F681)</f>
        <v>1920000</v>
      </c>
      <c r="J681" s="15"/>
    </row>
    <row r="682" spans="1:10" ht="15" customHeight="1" x14ac:dyDescent="0.25">
      <c r="A682" s="14">
        <v>42380</v>
      </c>
      <c r="B682" s="27">
        <f>_xlfn.ISOWEEKNUM(Tableau1[[#This Row],[DATE]])</f>
        <v>2</v>
      </c>
      <c r="C682" s="3" t="s">
        <v>0</v>
      </c>
      <c r="D682" s="2"/>
      <c r="E682" s="6">
        <v>0</v>
      </c>
      <c r="F682" s="6">
        <v>0</v>
      </c>
      <c r="G682" s="32">
        <f>Tableau1[[#This Row],[MONTANT]]-Tableau1[[#This Row],[ENCAISSEMENTS]]</f>
        <v>0</v>
      </c>
      <c r="H682" s="2"/>
      <c r="I682" s="9">
        <f>SUMIF(C$2:C682,C682,E$2:E682)-SUMIF(C$2:C682,C682,F$2:F682)</f>
        <v>-189000</v>
      </c>
      <c r="J682" s="15"/>
    </row>
    <row r="683" spans="1:10" ht="15" customHeight="1" x14ac:dyDescent="0.25">
      <c r="A683" s="14">
        <v>42380</v>
      </c>
      <c r="B683" s="27">
        <f>_xlfn.ISOWEEKNUM(Tableau1[[#This Row],[DATE]])</f>
        <v>2</v>
      </c>
      <c r="C683" s="3" t="s">
        <v>1</v>
      </c>
      <c r="D683" s="2"/>
      <c r="E683" s="6">
        <v>0</v>
      </c>
      <c r="F683" s="6">
        <v>0</v>
      </c>
      <c r="G683" s="32">
        <f>Tableau1[[#This Row],[MONTANT]]-Tableau1[[#This Row],[ENCAISSEMENTS]]</f>
        <v>0</v>
      </c>
      <c r="H683" s="2"/>
      <c r="I683" s="9">
        <f>SUMIF(C$2:C683,C683,E$2:E683)-SUMIF(C$2:C683,C683,F$2:F683)</f>
        <v>0</v>
      </c>
      <c r="J683" s="15"/>
    </row>
    <row r="684" spans="1:10" ht="15" customHeight="1" x14ac:dyDescent="0.25">
      <c r="A684" s="14">
        <v>42380</v>
      </c>
      <c r="B684" s="27">
        <f>_xlfn.ISOWEEKNUM(Tableau1[[#This Row],[DATE]])</f>
        <v>2</v>
      </c>
      <c r="C684" s="3" t="s">
        <v>2</v>
      </c>
      <c r="D684" s="2"/>
      <c r="E684" s="6">
        <v>0</v>
      </c>
      <c r="F684" s="6">
        <v>0</v>
      </c>
      <c r="G684" s="32">
        <f>Tableau1[[#This Row],[MONTANT]]-Tableau1[[#This Row],[ENCAISSEMENTS]]</f>
        <v>0</v>
      </c>
      <c r="H684" s="2"/>
      <c r="I684" s="9">
        <f>SUMIF(C$2:C684,C684,E$2:E684)-SUMIF(C$2:C684,C684,F$2:F684)</f>
        <v>0</v>
      </c>
      <c r="J684" s="15"/>
    </row>
    <row r="685" spans="1:10" ht="15" customHeight="1" x14ac:dyDescent="0.25">
      <c r="A685" s="14">
        <v>42380</v>
      </c>
      <c r="B685" s="27">
        <f>_xlfn.ISOWEEKNUM(Tableau1[[#This Row],[DATE]])</f>
        <v>2</v>
      </c>
      <c r="C685" s="3" t="s">
        <v>3</v>
      </c>
      <c r="D685" s="2" t="s">
        <v>82</v>
      </c>
      <c r="E685" s="6">
        <v>232000</v>
      </c>
      <c r="F685" s="6">
        <v>0</v>
      </c>
      <c r="G685" s="32">
        <f>Tableau1[[#This Row],[MONTANT]]-Tableau1[[#This Row],[ENCAISSEMENTS]]</f>
        <v>232000</v>
      </c>
      <c r="H685" s="2"/>
      <c r="I685" s="9">
        <f>SUMIF(C$2:C685,C685,E$2:E685)-SUMIF(C$2:C685,C685,F$2:F685)</f>
        <v>2372000</v>
      </c>
      <c r="J685" s="15"/>
    </row>
    <row r="686" spans="1:10" ht="15" customHeight="1" x14ac:dyDescent="0.25">
      <c r="A686" s="14">
        <v>42380</v>
      </c>
      <c r="B686" s="27">
        <f>_xlfn.ISOWEEKNUM(Tableau1[[#This Row],[DATE]])</f>
        <v>2</v>
      </c>
      <c r="C686" s="3" t="s">
        <v>4</v>
      </c>
      <c r="D686" s="2"/>
      <c r="E686" s="6">
        <v>2870000</v>
      </c>
      <c r="F686" s="6">
        <v>0</v>
      </c>
      <c r="G686" s="32">
        <f>Tableau1[[#This Row],[MONTANT]]-Tableau1[[#This Row],[ENCAISSEMENTS]]</f>
        <v>2870000</v>
      </c>
      <c r="H686" s="2" t="s">
        <v>106</v>
      </c>
      <c r="I686" s="9">
        <f>SUMIF(C$2:C686,C686,E$2:E686)-SUMIF(C$2:C686,C686,F$2:F686)</f>
        <v>3030000</v>
      </c>
      <c r="J686" s="15"/>
    </row>
    <row r="687" spans="1:10" ht="15" customHeight="1" x14ac:dyDescent="0.25">
      <c r="A687" s="14">
        <v>42380</v>
      </c>
      <c r="B687" s="27">
        <f>_xlfn.ISOWEEKNUM(Tableau1[[#This Row],[DATE]])</f>
        <v>2</v>
      </c>
      <c r="C687" s="3" t="s">
        <v>5</v>
      </c>
      <c r="D687" s="2"/>
      <c r="E687" s="6">
        <v>12570000</v>
      </c>
      <c r="F687" s="6">
        <v>0</v>
      </c>
      <c r="G687" s="32">
        <f>Tableau1[[#This Row],[MONTANT]]-Tableau1[[#This Row],[ENCAISSEMENTS]]</f>
        <v>12570000</v>
      </c>
      <c r="H687" s="2" t="s">
        <v>106</v>
      </c>
      <c r="I687" s="9">
        <f>SUMIF(C$2:C687,C687,E$2:E687)-SUMIF(C$2:C687,C687,F$2:F687)</f>
        <v>12570000</v>
      </c>
      <c r="J687" s="15"/>
    </row>
    <row r="688" spans="1:10" ht="15" customHeight="1" x14ac:dyDescent="0.25">
      <c r="A688" s="14">
        <v>42380</v>
      </c>
      <c r="B688" s="27">
        <f>_xlfn.ISOWEEKNUM(Tableau1[[#This Row],[DATE]])</f>
        <v>2</v>
      </c>
      <c r="C688" s="3" t="s">
        <v>6</v>
      </c>
      <c r="D688" s="2"/>
      <c r="E688" s="6">
        <v>8470000</v>
      </c>
      <c r="F688" s="6">
        <v>0</v>
      </c>
      <c r="G688" s="32">
        <f>Tableau1[[#This Row],[MONTANT]]-Tableau1[[#This Row],[ENCAISSEMENTS]]</f>
        <v>8470000</v>
      </c>
      <c r="H688" s="2" t="s">
        <v>106</v>
      </c>
      <c r="I688" s="9">
        <f>SUMIF(C$2:C688,C688,E$2:E688)-SUMIF(C$2:C688,C688,F$2:F688)</f>
        <v>8470000</v>
      </c>
      <c r="J688" s="15"/>
    </row>
    <row r="689" spans="1:10" ht="15" customHeight="1" x14ac:dyDescent="0.25">
      <c r="A689" s="14">
        <v>42380</v>
      </c>
      <c r="B689" s="27">
        <f>_xlfn.ISOWEEKNUM(Tableau1[[#This Row],[DATE]])</f>
        <v>2</v>
      </c>
      <c r="C689" s="3" t="s">
        <v>7</v>
      </c>
      <c r="D689" s="2"/>
      <c r="E689" s="6">
        <v>31180000</v>
      </c>
      <c r="F689" s="6">
        <v>0</v>
      </c>
      <c r="G689" s="32">
        <f>Tableau1[[#This Row],[MONTANT]]-Tableau1[[#This Row],[ENCAISSEMENTS]]</f>
        <v>31180000</v>
      </c>
      <c r="H689" s="2" t="s">
        <v>106</v>
      </c>
      <c r="I689" s="9">
        <f>SUMIF(C$2:C689,C689,E$2:E689)-SUMIF(C$2:C689,C689,F$2:F689)</f>
        <v>31809831</v>
      </c>
      <c r="J689" s="15"/>
    </row>
    <row r="690" spans="1:10" ht="15" customHeight="1" x14ac:dyDescent="0.25">
      <c r="A690" s="14">
        <v>42380</v>
      </c>
      <c r="B690" s="27">
        <f>_xlfn.ISOWEEKNUM(Tableau1[[#This Row],[DATE]])</f>
        <v>2</v>
      </c>
      <c r="C690" s="3" t="s">
        <v>8</v>
      </c>
      <c r="D690" s="2"/>
      <c r="E690" s="6">
        <v>1400000</v>
      </c>
      <c r="F690" s="6">
        <v>0</v>
      </c>
      <c r="G690" s="32">
        <f>Tableau1[[#This Row],[MONTANT]]-Tableau1[[#This Row],[ENCAISSEMENTS]]</f>
        <v>1400000</v>
      </c>
      <c r="H690" s="2"/>
      <c r="I690" s="9">
        <f>SUMIF(C$2:C690,C690,E$2:E690)-SUMIF(C$2:C690,C690,F$2:F690)</f>
        <v>1400000</v>
      </c>
      <c r="J690" s="15"/>
    </row>
    <row r="691" spans="1:10" ht="15" customHeight="1" x14ac:dyDescent="0.25">
      <c r="A691" s="14">
        <v>42380</v>
      </c>
      <c r="B691" s="27">
        <f>_xlfn.ISOWEEKNUM(Tableau1[[#This Row],[DATE]])</f>
        <v>2</v>
      </c>
      <c r="C691" s="3" t="s">
        <v>9</v>
      </c>
      <c r="D691" s="2"/>
      <c r="E691" s="6">
        <v>5870000</v>
      </c>
      <c r="F691" s="6">
        <v>0</v>
      </c>
      <c r="G691" s="32">
        <f>Tableau1[[#This Row],[MONTANT]]-Tableau1[[#This Row],[ENCAISSEMENTS]]</f>
        <v>5870000</v>
      </c>
      <c r="H691" s="2" t="s">
        <v>106</v>
      </c>
      <c r="I691" s="9">
        <f>SUMIF(C$2:C691,C691,E$2:E691)-SUMIF(C$2:C691,C691,F$2:F691)</f>
        <v>5870000</v>
      </c>
      <c r="J691" s="15"/>
    </row>
    <row r="692" spans="1:10" ht="15" customHeight="1" x14ac:dyDescent="0.25">
      <c r="A692" s="14">
        <v>42380</v>
      </c>
      <c r="B692" s="27">
        <f>_xlfn.ISOWEEKNUM(Tableau1[[#This Row],[DATE]])</f>
        <v>2</v>
      </c>
      <c r="C692" s="3" t="s">
        <v>10</v>
      </c>
      <c r="D692" s="2"/>
      <c r="E692" s="6">
        <v>0</v>
      </c>
      <c r="F692" s="6">
        <v>0</v>
      </c>
      <c r="G692" s="32">
        <f>Tableau1[[#This Row],[MONTANT]]-Tableau1[[#This Row],[ENCAISSEMENTS]]</f>
        <v>0</v>
      </c>
      <c r="H692" s="2" t="s">
        <v>106</v>
      </c>
      <c r="I692" s="9">
        <f>SUMIF(C$2:C692,C692,E$2:E692)-SUMIF(C$2:C692,C692,F$2:F692)</f>
        <v>0</v>
      </c>
      <c r="J692" s="15"/>
    </row>
    <row r="693" spans="1:10" ht="15" customHeight="1" x14ac:dyDescent="0.25">
      <c r="A693" s="14">
        <v>42380</v>
      </c>
      <c r="B693" s="27">
        <f>_xlfn.ISOWEEKNUM(Tableau1[[#This Row],[DATE]])</f>
        <v>2</v>
      </c>
      <c r="C693" s="3" t="s">
        <v>11</v>
      </c>
      <c r="D693" s="2"/>
      <c r="E693" s="6">
        <v>0</v>
      </c>
      <c r="F693" s="6">
        <v>0</v>
      </c>
      <c r="G693" s="32">
        <f>Tableau1[[#This Row],[MONTANT]]-Tableau1[[#This Row],[ENCAISSEMENTS]]</f>
        <v>0</v>
      </c>
      <c r="H693" s="2"/>
      <c r="I693" s="9">
        <f>SUMIF(C$2:C693,C693,E$2:E693)-SUMIF(C$2:C693,C693,F$2:F693)</f>
        <v>1680000</v>
      </c>
      <c r="J693" s="15"/>
    </row>
    <row r="694" spans="1:10" ht="15" customHeight="1" x14ac:dyDescent="0.25">
      <c r="A694" s="14">
        <v>42380</v>
      </c>
      <c r="B694" s="27">
        <f>_xlfn.ISOWEEKNUM(Tableau1[[#This Row],[DATE]])</f>
        <v>2</v>
      </c>
      <c r="C694" s="3" t="s">
        <v>12</v>
      </c>
      <c r="D694" s="2"/>
      <c r="E694" s="6">
        <v>1005000</v>
      </c>
      <c r="F694" s="6">
        <v>0</v>
      </c>
      <c r="G694" s="32">
        <f>Tableau1[[#This Row],[MONTANT]]-Tableau1[[#This Row],[ENCAISSEMENTS]]</f>
        <v>1005000</v>
      </c>
      <c r="H694" s="2" t="s">
        <v>395</v>
      </c>
      <c r="I694" s="9">
        <f>SUMIF(C$2:C694,C694,E$2:E694)-SUMIF(C$2:C694,C694,F$2:F694)</f>
        <v>320500</v>
      </c>
      <c r="J694" s="15"/>
    </row>
    <row r="695" spans="1:10" ht="15" customHeight="1" x14ac:dyDescent="0.25">
      <c r="A695" s="14">
        <v>42380</v>
      </c>
      <c r="B695" s="27">
        <f>_xlfn.ISOWEEKNUM(Tableau1[[#This Row],[DATE]])</f>
        <v>2</v>
      </c>
      <c r="C695" s="3" t="s">
        <v>13</v>
      </c>
      <c r="D695" s="2"/>
      <c r="E695" s="6">
        <v>734000</v>
      </c>
      <c r="F695" s="6">
        <v>2500000</v>
      </c>
      <c r="G695" s="32">
        <f>Tableau1[[#This Row],[MONTANT]]-Tableau1[[#This Row],[ENCAISSEMENTS]]</f>
        <v>-1766000</v>
      </c>
      <c r="H695" s="2" t="s">
        <v>423</v>
      </c>
      <c r="I695" s="9">
        <f>SUMIF(C$2:C695,C695,E$2:E695)-SUMIF(C$2:C695,C695,F$2:F695)</f>
        <v>-1542500</v>
      </c>
      <c r="J695" s="15"/>
    </row>
    <row r="696" spans="1:10" ht="15" customHeight="1" x14ac:dyDescent="0.25">
      <c r="A696" s="14">
        <v>42380</v>
      </c>
      <c r="B696" s="27">
        <f>_xlfn.ISOWEEKNUM(Tableau1[[#This Row],[DATE]])</f>
        <v>2</v>
      </c>
      <c r="C696" s="3" t="s">
        <v>14</v>
      </c>
      <c r="D696" s="2" t="s">
        <v>442</v>
      </c>
      <c r="E696" s="6">
        <v>0</v>
      </c>
      <c r="F696" s="6">
        <v>0</v>
      </c>
      <c r="G696" s="32">
        <f>Tableau1[[#This Row],[MONTANT]]-Tableau1[[#This Row],[ENCAISSEMENTS]]</f>
        <v>0</v>
      </c>
      <c r="H696" s="2"/>
      <c r="I696" s="9">
        <f>SUMIF(C$2:C696,C696,E$2:E696)-SUMIF(C$2:C696,C696,F$2:F696)</f>
        <v>-1659000</v>
      </c>
      <c r="J696" s="15"/>
    </row>
    <row r="697" spans="1:10" ht="15" customHeight="1" x14ac:dyDescent="0.25">
      <c r="A697" s="14">
        <v>42380</v>
      </c>
      <c r="B697" s="27">
        <f>_xlfn.ISOWEEKNUM(Tableau1[[#This Row],[DATE]])</f>
        <v>2</v>
      </c>
      <c r="C697" s="3" t="s">
        <v>15</v>
      </c>
      <c r="D697" s="2"/>
      <c r="E697" s="6">
        <v>0</v>
      </c>
      <c r="F697" s="6">
        <v>0</v>
      </c>
      <c r="G697" s="32">
        <f>Tableau1[[#This Row],[MONTANT]]-Tableau1[[#This Row],[ENCAISSEMENTS]]</f>
        <v>0</v>
      </c>
      <c r="H697" s="2"/>
      <c r="I697" s="9">
        <f>SUMIF(C$2:C697,C697,E$2:E697)-SUMIF(C$2:C697,C697,F$2:F697)</f>
        <v>-8531000</v>
      </c>
      <c r="J697" s="15"/>
    </row>
    <row r="698" spans="1:10" ht="15" customHeight="1" x14ac:dyDescent="0.25">
      <c r="A698" s="14">
        <v>42380</v>
      </c>
      <c r="B698" s="27">
        <f>_xlfn.ISOWEEKNUM(Tableau1[[#This Row],[DATE]])</f>
        <v>2</v>
      </c>
      <c r="C698" s="3" t="s">
        <v>16</v>
      </c>
      <c r="D698" s="2"/>
      <c r="E698" s="6">
        <v>579500</v>
      </c>
      <c r="F698" s="6">
        <v>1470000</v>
      </c>
      <c r="G698" s="32">
        <f>Tableau1[[#This Row],[MONTANT]]-Tableau1[[#This Row],[ENCAISSEMENTS]]</f>
        <v>-890500</v>
      </c>
      <c r="H698" s="2"/>
      <c r="I698" s="9">
        <f>SUMIF(C$2:C698,C698,E$2:E698)-SUMIF(C$2:C698,C698,F$2:F698)</f>
        <v>-442000</v>
      </c>
      <c r="J698" s="15"/>
    </row>
    <row r="699" spans="1:10" ht="15" customHeight="1" x14ac:dyDescent="0.25">
      <c r="A699" s="14">
        <v>42380</v>
      </c>
      <c r="B699" s="27">
        <f>_xlfn.ISOWEEKNUM(Tableau1[[#This Row],[DATE]])</f>
        <v>2</v>
      </c>
      <c r="C699" s="3" t="s">
        <v>17</v>
      </c>
      <c r="D699" s="2" t="s">
        <v>474</v>
      </c>
      <c r="E699" s="6">
        <v>4316500</v>
      </c>
      <c r="F699" s="6">
        <v>7145000</v>
      </c>
      <c r="G699" s="32">
        <f>Tableau1[[#This Row],[MONTANT]]-Tableau1[[#This Row],[ENCAISSEMENTS]]</f>
        <v>-2828500</v>
      </c>
      <c r="H699" s="2"/>
      <c r="I699" s="9">
        <f>SUMIF(C$2:C699,C699,E$2:E699)-SUMIF(C$2:C699,C699,F$2:F699)</f>
        <v>1763000</v>
      </c>
      <c r="J699" s="15"/>
    </row>
    <row r="700" spans="1:10" ht="15" customHeight="1" x14ac:dyDescent="0.25">
      <c r="A700" s="14">
        <v>42380</v>
      </c>
      <c r="B700" s="27">
        <f>_xlfn.ISOWEEKNUM(Tableau1[[#This Row],[DATE]])</f>
        <v>2</v>
      </c>
      <c r="C700" s="3" t="s">
        <v>18</v>
      </c>
      <c r="D700" s="2"/>
      <c r="E700" s="6">
        <v>0</v>
      </c>
      <c r="F700" s="6">
        <v>0</v>
      </c>
      <c r="G700" s="32">
        <f>Tableau1[[#This Row],[MONTANT]]-Tableau1[[#This Row],[ENCAISSEMENTS]]</f>
        <v>0</v>
      </c>
      <c r="H700" s="2"/>
      <c r="I700" s="9">
        <f>SUMIF(C$2:C700,C700,E$2:E700)-SUMIF(C$2:C700,C700,F$2:F700)</f>
        <v>5573500</v>
      </c>
      <c r="J700" s="15"/>
    </row>
    <row r="701" spans="1:10" ht="15" customHeight="1" x14ac:dyDescent="0.25">
      <c r="A701" s="14">
        <v>42380</v>
      </c>
      <c r="B701" s="27">
        <f>_xlfn.ISOWEEKNUM(Tableau1[[#This Row],[DATE]])</f>
        <v>2</v>
      </c>
      <c r="C701" s="3" t="s">
        <v>19</v>
      </c>
      <c r="D701" s="2"/>
      <c r="E701" s="6">
        <v>532000</v>
      </c>
      <c r="F701" s="6">
        <v>0</v>
      </c>
      <c r="G701" s="32">
        <f>Tableau1[[#This Row],[MONTANT]]-Tableau1[[#This Row],[ENCAISSEMENTS]]</f>
        <v>532000</v>
      </c>
      <c r="H701" s="2"/>
      <c r="I701" s="9">
        <f>SUMIF(C$2:C701,C701,E$2:E701)-SUMIF(C$2:C701,C701,F$2:F701)</f>
        <v>532000</v>
      </c>
      <c r="J701" s="15"/>
    </row>
    <row r="702" spans="1:10" ht="15" customHeight="1" x14ac:dyDescent="0.25">
      <c r="A702" s="14">
        <v>42380</v>
      </c>
      <c r="B702" s="27">
        <f>_xlfn.ISOWEEKNUM(Tableau1[[#This Row],[DATE]])</f>
        <v>2</v>
      </c>
      <c r="C702" s="3" t="s">
        <v>20</v>
      </c>
      <c r="D702" s="2"/>
      <c r="E702" s="6">
        <v>2976000</v>
      </c>
      <c r="F702" s="6">
        <v>0</v>
      </c>
      <c r="G702" s="32">
        <f>Tableau1[[#This Row],[MONTANT]]-Tableau1[[#This Row],[ENCAISSEMENTS]]</f>
        <v>2976000</v>
      </c>
      <c r="H702" s="2" t="s">
        <v>539</v>
      </c>
      <c r="I702" s="9">
        <f>SUMIF(C$2:C702,C702,E$2:E702)-SUMIF(C$2:C702,C702,F$2:F702)</f>
        <v>2976000</v>
      </c>
      <c r="J702" s="15"/>
    </row>
    <row r="703" spans="1:10" ht="15" customHeight="1" x14ac:dyDescent="0.25">
      <c r="A703" s="14">
        <v>42380</v>
      </c>
      <c r="B703" s="27">
        <f>_xlfn.ISOWEEKNUM(Tableau1[[#This Row],[DATE]])</f>
        <v>2</v>
      </c>
      <c r="C703" s="3" t="s">
        <v>21</v>
      </c>
      <c r="D703" s="2"/>
      <c r="E703" s="6">
        <v>1347500</v>
      </c>
      <c r="F703" s="6">
        <v>3000000</v>
      </c>
      <c r="G703" s="32">
        <f>Tableau1[[#This Row],[MONTANT]]-Tableau1[[#This Row],[ENCAISSEMENTS]]</f>
        <v>-1652500</v>
      </c>
      <c r="H703" s="2"/>
      <c r="I703" s="9">
        <f>SUMIF(C$2:C703,C703,E$2:E703)-SUMIF(C$2:C703,C703,F$2:F703)</f>
        <v>-124500</v>
      </c>
      <c r="J703" s="15"/>
    </row>
    <row r="704" spans="1:10" ht="15" customHeight="1" x14ac:dyDescent="0.25">
      <c r="A704" s="14">
        <v>42380</v>
      </c>
      <c r="B704" s="27">
        <f>_xlfn.ISOWEEKNUM(Tableau1[[#This Row],[DATE]])</f>
        <v>2</v>
      </c>
      <c r="C704" s="3" t="s">
        <v>22</v>
      </c>
      <c r="D704" s="2"/>
      <c r="E704" s="6">
        <v>0</v>
      </c>
      <c r="F704" s="6">
        <v>0</v>
      </c>
      <c r="G704" s="32">
        <f>Tableau1[[#This Row],[MONTANT]]-Tableau1[[#This Row],[ENCAISSEMENTS]]</f>
        <v>0</v>
      </c>
      <c r="H704" s="2"/>
      <c r="I704" s="9">
        <f>SUMIF(C$2:C704,C704,E$2:E704)-SUMIF(C$2:C704,C704,F$2:F704)</f>
        <v>423000</v>
      </c>
      <c r="J704" s="15"/>
    </row>
    <row r="705" spans="1:10" ht="15" customHeight="1" x14ac:dyDescent="0.25">
      <c r="A705" s="14">
        <v>42380</v>
      </c>
      <c r="B705" s="27">
        <f>_xlfn.ISOWEEKNUM(Tableau1[[#This Row],[DATE]])</f>
        <v>2</v>
      </c>
      <c r="C705" s="3" t="s">
        <v>23</v>
      </c>
      <c r="D705" s="2" t="s">
        <v>601</v>
      </c>
      <c r="E705" s="6">
        <v>0</v>
      </c>
      <c r="F705" s="6">
        <v>1500000</v>
      </c>
      <c r="G705" s="32">
        <f>Tableau1[[#This Row],[MONTANT]]-Tableau1[[#This Row],[ENCAISSEMENTS]]</f>
        <v>-1500000</v>
      </c>
      <c r="H705" s="2"/>
      <c r="I705" s="9">
        <f>SUMIF(C$2:C705,C705,E$2:E705)-SUMIF(C$2:C705,C705,F$2:F705)</f>
        <v>451500</v>
      </c>
      <c r="J705" s="15"/>
    </row>
    <row r="706" spans="1:10" ht="15" customHeight="1" x14ac:dyDescent="0.25">
      <c r="A706" s="14">
        <v>42380</v>
      </c>
      <c r="B706" s="27">
        <f>_xlfn.ISOWEEKNUM(Tableau1[[#This Row],[DATE]])</f>
        <v>2</v>
      </c>
      <c r="C706" s="3" t="s">
        <v>24</v>
      </c>
      <c r="D706" s="2"/>
      <c r="E706" s="6">
        <v>0</v>
      </c>
      <c r="F706" s="6">
        <v>0</v>
      </c>
      <c r="G706" s="32">
        <f>Tableau1[[#This Row],[MONTANT]]-Tableau1[[#This Row],[ENCAISSEMENTS]]</f>
        <v>0</v>
      </c>
      <c r="H706" s="2"/>
      <c r="I706" s="9">
        <f>SUMIF(C$2:C706,C706,E$2:E706)-SUMIF(C$2:C706,C706,F$2:F706)</f>
        <v>-137000</v>
      </c>
      <c r="J706" s="15"/>
    </row>
    <row r="707" spans="1:10" ht="15" customHeight="1" x14ac:dyDescent="0.25">
      <c r="A707" s="14">
        <v>42380</v>
      </c>
      <c r="B707" s="27">
        <f>_xlfn.ISOWEEKNUM(Tableau1[[#This Row],[DATE]])</f>
        <v>2</v>
      </c>
      <c r="C707" s="3" t="s">
        <v>25</v>
      </c>
      <c r="D707" s="2"/>
      <c r="E707" s="6">
        <v>3552000</v>
      </c>
      <c r="F707" s="6">
        <v>2836500</v>
      </c>
      <c r="G707" s="32">
        <f>Tableau1[[#This Row],[MONTANT]]-Tableau1[[#This Row],[ENCAISSEMENTS]]</f>
        <v>715500</v>
      </c>
      <c r="H707" s="2"/>
      <c r="I707" s="9">
        <f>SUMIF(C$2:C707,C707,E$2:E707)-SUMIF(C$2:C707,C707,F$2:F707)</f>
        <v>2018500</v>
      </c>
      <c r="J707" s="15"/>
    </row>
    <row r="708" spans="1:10" ht="15" customHeight="1" x14ac:dyDescent="0.25">
      <c r="A708" s="14">
        <v>42380</v>
      </c>
      <c r="B708" s="27">
        <f>_xlfn.ISOWEEKNUM(Tableau1[[#This Row],[DATE]])</f>
        <v>2</v>
      </c>
      <c r="C708" s="3" t="s">
        <v>26</v>
      </c>
      <c r="D708" s="2" t="s">
        <v>657</v>
      </c>
      <c r="E708" s="6">
        <v>154500</v>
      </c>
      <c r="F708" s="6">
        <v>0</v>
      </c>
      <c r="G708" s="32">
        <f>Tableau1[[#This Row],[MONTANT]]-Tableau1[[#This Row],[ENCAISSEMENTS]]</f>
        <v>154500</v>
      </c>
      <c r="H708" s="2"/>
      <c r="I708" s="9">
        <f>SUMIF(C$2:C708,C708,E$2:E708)-SUMIF(C$2:C708,C708,F$2:F708)</f>
        <v>-1252000</v>
      </c>
      <c r="J708" s="15"/>
    </row>
    <row r="709" spans="1:10" ht="15" customHeight="1" x14ac:dyDescent="0.25">
      <c r="A709" s="14">
        <v>42380</v>
      </c>
      <c r="B709" s="27">
        <f>_xlfn.ISOWEEKNUM(Tableau1[[#This Row],[DATE]])</f>
        <v>2</v>
      </c>
      <c r="C709" s="3" t="s">
        <v>27</v>
      </c>
      <c r="D709" s="2" t="s">
        <v>679</v>
      </c>
      <c r="E709" s="6">
        <v>1189000</v>
      </c>
      <c r="F709" s="6">
        <v>4000000</v>
      </c>
      <c r="G709" s="32">
        <f>Tableau1[[#This Row],[MONTANT]]-Tableau1[[#This Row],[ENCAISSEMENTS]]</f>
        <v>-2811000</v>
      </c>
      <c r="H709" s="2"/>
      <c r="I709" s="9">
        <f>SUMIF(C$2:C709,C709,E$2:E709)-SUMIF(C$2:C709,C709,F$2:F709)</f>
        <v>51500</v>
      </c>
      <c r="J709" s="15"/>
    </row>
    <row r="710" spans="1:10" ht="15" customHeight="1" x14ac:dyDescent="0.25">
      <c r="A710" s="14">
        <v>42380</v>
      </c>
      <c r="B710" s="27">
        <f>_xlfn.ISOWEEKNUM(Tableau1[[#This Row],[DATE]])</f>
        <v>2</v>
      </c>
      <c r="C710" s="3" t="s">
        <v>28</v>
      </c>
      <c r="D710" s="2"/>
      <c r="E710" s="6">
        <v>0</v>
      </c>
      <c r="F710" s="6">
        <v>0</v>
      </c>
      <c r="G710" s="32">
        <f>Tableau1[[#This Row],[MONTANT]]-Tableau1[[#This Row],[ENCAISSEMENTS]]</f>
        <v>0</v>
      </c>
      <c r="H710" s="2"/>
      <c r="I710" s="9">
        <f>SUMIF(C$2:C710,C710,E$2:E710)-SUMIF(C$2:C710,C710,F$2:F710)</f>
        <v>0</v>
      </c>
      <c r="J710" s="15"/>
    </row>
    <row r="711" spans="1:10" ht="15" customHeight="1" x14ac:dyDescent="0.25">
      <c r="A711" s="14">
        <v>42380</v>
      </c>
      <c r="B711" s="27">
        <f>_xlfn.ISOWEEKNUM(Tableau1[[#This Row],[DATE]])</f>
        <v>2</v>
      </c>
      <c r="C711" s="3" t="s">
        <v>29</v>
      </c>
      <c r="D711" s="2" t="s">
        <v>698</v>
      </c>
      <c r="E711" s="6">
        <v>2981500</v>
      </c>
      <c r="F711" s="6">
        <v>8495000</v>
      </c>
      <c r="G711" s="32">
        <f>Tableau1[[#This Row],[MONTANT]]-Tableau1[[#This Row],[ENCAISSEMENTS]]</f>
        <v>-5513500</v>
      </c>
      <c r="H711" s="2"/>
      <c r="I711" s="9">
        <f>SUMIF(C$2:C711,C711,E$2:E711)-SUMIF(C$2:C711,C711,F$2:F711)</f>
        <v>-2585000</v>
      </c>
      <c r="J711" s="15"/>
    </row>
    <row r="712" spans="1:10" ht="15" customHeight="1" x14ac:dyDescent="0.25">
      <c r="A712" s="14">
        <v>42380</v>
      </c>
      <c r="B712" s="27">
        <f>_xlfn.ISOWEEKNUM(Tableau1[[#This Row],[DATE]])</f>
        <v>2</v>
      </c>
      <c r="C712" s="3" t="s">
        <v>30</v>
      </c>
      <c r="D712" s="2"/>
      <c r="E712" s="6">
        <v>0</v>
      </c>
      <c r="F712" s="6">
        <v>0</v>
      </c>
      <c r="G712" s="32">
        <f>Tableau1[[#This Row],[MONTANT]]-Tableau1[[#This Row],[ENCAISSEMENTS]]</f>
        <v>0</v>
      </c>
      <c r="H712" s="2"/>
      <c r="I712" s="9">
        <f>SUMIF(C$2:C712,C712,E$2:E712)-SUMIF(C$2:C712,C712,F$2:F712)</f>
        <v>0</v>
      </c>
      <c r="J712" s="15"/>
    </row>
    <row r="713" spans="1:10" ht="15" customHeight="1" x14ac:dyDescent="0.25">
      <c r="A713" s="14">
        <v>42380</v>
      </c>
      <c r="B713" s="27">
        <f>_xlfn.ISOWEEKNUM(Tableau1[[#This Row],[DATE]])</f>
        <v>2</v>
      </c>
      <c r="C713" s="3" t="s">
        <v>31</v>
      </c>
      <c r="D713" s="2" t="s">
        <v>739</v>
      </c>
      <c r="E713" s="6">
        <v>904000</v>
      </c>
      <c r="F713" s="6">
        <v>3903500</v>
      </c>
      <c r="G713" s="32">
        <f>Tableau1[[#This Row],[MONTANT]]-Tableau1[[#This Row],[ENCAISSEMENTS]]</f>
        <v>-2999500</v>
      </c>
      <c r="H713" s="2"/>
      <c r="I713" s="9">
        <f>SUMIF(C$2:C713,C713,E$2:E713)-SUMIF(C$2:C713,C713,F$2:F713)</f>
        <v>-3733500</v>
      </c>
      <c r="J713" s="15"/>
    </row>
    <row r="714" spans="1:10" ht="15" customHeight="1" x14ac:dyDescent="0.25">
      <c r="A714" s="14">
        <v>42380</v>
      </c>
      <c r="B714" s="27">
        <f>_xlfn.ISOWEEKNUM(Tableau1[[#This Row],[DATE]])</f>
        <v>2</v>
      </c>
      <c r="C714" s="3" t="s">
        <v>32</v>
      </c>
      <c r="D714" s="2"/>
      <c r="E714" s="6">
        <v>0</v>
      </c>
      <c r="F714" s="6">
        <v>0</v>
      </c>
      <c r="G714" s="32">
        <f>Tableau1[[#This Row],[MONTANT]]-Tableau1[[#This Row],[ENCAISSEMENTS]]</f>
        <v>0</v>
      </c>
      <c r="H714" s="2"/>
      <c r="I714" s="9">
        <f>SUMIF(C$2:C714,C714,E$2:E714)-SUMIF(C$2:C714,C714,F$2:F714)</f>
        <v>1507000</v>
      </c>
      <c r="J714" s="15"/>
    </row>
    <row r="715" spans="1:10" ht="15" customHeight="1" x14ac:dyDescent="0.25">
      <c r="A715" s="14">
        <v>42380</v>
      </c>
      <c r="B715" s="27">
        <f>_xlfn.ISOWEEKNUM(Tableau1[[#This Row],[DATE]])</f>
        <v>2</v>
      </c>
      <c r="C715" s="3" t="s">
        <v>33</v>
      </c>
      <c r="D715" s="2"/>
      <c r="E715" s="6">
        <v>0</v>
      </c>
      <c r="F715" s="6">
        <v>0</v>
      </c>
      <c r="G715" s="32">
        <f>Tableau1[[#This Row],[MONTANT]]-Tableau1[[#This Row],[ENCAISSEMENTS]]</f>
        <v>0</v>
      </c>
      <c r="H715" s="2"/>
      <c r="I715" s="9">
        <f>SUMIF(C$2:C715,C715,E$2:E715)-SUMIF(C$2:C715,C715,F$2:F715)</f>
        <v>532000</v>
      </c>
      <c r="J715" s="15"/>
    </row>
    <row r="716" spans="1:10" ht="15" customHeight="1" x14ac:dyDescent="0.25">
      <c r="A716" s="14">
        <v>42380</v>
      </c>
      <c r="B716" s="27">
        <f>_xlfn.ISOWEEKNUM(Tableau1[[#This Row],[DATE]])</f>
        <v>2</v>
      </c>
      <c r="C716" s="3" t="s">
        <v>34</v>
      </c>
      <c r="D716" s="2" t="s">
        <v>757</v>
      </c>
      <c r="E716" s="6">
        <v>1151000</v>
      </c>
      <c r="F716" s="6">
        <v>6293000</v>
      </c>
      <c r="G716" s="32">
        <f>Tableau1[[#This Row],[MONTANT]]-Tableau1[[#This Row],[ENCAISSEMENTS]]</f>
        <v>-5142000</v>
      </c>
      <c r="H716" s="2"/>
      <c r="I716" s="9">
        <f>SUMIF(C$2:C716,C716,E$2:E716)-SUMIF(C$2:C716,C716,F$2:F716)</f>
        <v>-1274000</v>
      </c>
      <c r="J716" s="15"/>
    </row>
    <row r="717" spans="1:10" ht="15" customHeight="1" x14ac:dyDescent="0.25">
      <c r="A717" s="14">
        <v>42380</v>
      </c>
      <c r="B717" s="27">
        <f>_xlfn.ISOWEEKNUM(Tableau1[[#This Row],[DATE]])</f>
        <v>2</v>
      </c>
      <c r="C717" s="3" t="s">
        <v>35</v>
      </c>
      <c r="D717" s="2" t="s">
        <v>786</v>
      </c>
      <c r="E717" s="6">
        <v>2938000</v>
      </c>
      <c r="F717" s="6">
        <v>7046000</v>
      </c>
      <c r="G717" s="32">
        <f>Tableau1[[#This Row],[MONTANT]]-Tableau1[[#This Row],[ENCAISSEMENTS]]</f>
        <v>-4108000</v>
      </c>
      <c r="H717" s="2"/>
      <c r="I717" s="9">
        <f>SUMIF(C$2:C717,C717,E$2:E717)-SUMIF(C$2:C717,C717,F$2:F717)</f>
        <v>-9262500</v>
      </c>
      <c r="J717" s="15"/>
    </row>
    <row r="718" spans="1:10" ht="15" customHeight="1" x14ac:dyDescent="0.25">
      <c r="A718" s="14">
        <v>42380</v>
      </c>
      <c r="B718" s="27">
        <f>_xlfn.ISOWEEKNUM(Tableau1[[#This Row],[DATE]])</f>
        <v>2</v>
      </c>
      <c r="C718" s="3" t="s">
        <v>1229</v>
      </c>
      <c r="D718" s="2"/>
      <c r="E718" s="6">
        <v>0</v>
      </c>
      <c r="F718" s="6">
        <v>0</v>
      </c>
      <c r="G718" s="32">
        <f>Tableau1[[#This Row],[MONTANT]]-Tableau1[[#This Row],[ENCAISSEMENTS]]</f>
        <v>0</v>
      </c>
      <c r="H718" s="2"/>
      <c r="I718" s="9">
        <f>SUMIF(C$2:C718,C718,E$2:E718)-SUMIF(C$2:C718,C718,F$2:F718)</f>
        <v>397000</v>
      </c>
      <c r="J718" s="15"/>
    </row>
    <row r="719" spans="1:10" ht="15" customHeight="1" x14ac:dyDescent="0.25">
      <c r="A719" s="14">
        <v>42380</v>
      </c>
      <c r="B719" s="27">
        <f>_xlfn.ISOWEEKNUM(Tableau1[[#This Row],[DATE]])</f>
        <v>2</v>
      </c>
      <c r="C719" s="3" t="s">
        <v>36</v>
      </c>
      <c r="D719" s="2"/>
      <c r="E719" s="6">
        <v>754000</v>
      </c>
      <c r="F719" s="6">
        <v>0</v>
      </c>
      <c r="G719" s="32">
        <f>Tableau1[[#This Row],[MONTANT]]-Tableau1[[#This Row],[ENCAISSEMENTS]]</f>
        <v>754000</v>
      </c>
      <c r="H719" s="2"/>
      <c r="I719" s="9">
        <f>SUMIF(C$2:C719,C719,E$2:E719)-SUMIF(C$2:C719,C719,F$2:F719)</f>
        <v>-1896000</v>
      </c>
      <c r="J719" s="15"/>
    </row>
    <row r="720" spans="1:10" ht="15" customHeight="1" x14ac:dyDescent="0.25">
      <c r="A720" s="14">
        <v>42380</v>
      </c>
      <c r="B720" s="27">
        <f>_xlfn.ISOWEEKNUM(Tableau1[[#This Row],[DATE]])</f>
        <v>2</v>
      </c>
      <c r="C720" s="3" t="s">
        <v>37</v>
      </c>
      <c r="D720" s="2" t="s">
        <v>846</v>
      </c>
      <c r="E720" s="6">
        <v>483500</v>
      </c>
      <c r="F720" s="6">
        <v>1640000</v>
      </c>
      <c r="G720" s="32">
        <f>Tableau1[[#This Row],[MONTANT]]-Tableau1[[#This Row],[ENCAISSEMENTS]]</f>
        <v>-1156500</v>
      </c>
      <c r="H720" s="2" t="s">
        <v>858</v>
      </c>
      <c r="I720" s="9">
        <f>SUMIF(C$2:C720,C720,E$2:E720)-SUMIF(C$2:C720,C720,F$2:F720)</f>
        <v>-251000</v>
      </c>
      <c r="J720" s="15"/>
    </row>
    <row r="721" spans="1:10" ht="15" customHeight="1" x14ac:dyDescent="0.25">
      <c r="A721" s="14">
        <v>42380</v>
      </c>
      <c r="B721" s="27">
        <f>_xlfn.ISOWEEKNUM(Tableau1[[#This Row],[DATE]])</f>
        <v>2</v>
      </c>
      <c r="C721" s="3" t="s">
        <v>38</v>
      </c>
      <c r="D721" s="2"/>
      <c r="E721" s="6">
        <v>0</v>
      </c>
      <c r="F721" s="6">
        <v>0</v>
      </c>
      <c r="G721" s="32">
        <f>Tableau1[[#This Row],[MONTANT]]-Tableau1[[#This Row],[ENCAISSEMENTS]]</f>
        <v>0</v>
      </c>
      <c r="H721" s="2"/>
      <c r="I721" s="9">
        <f>SUMIF(C$2:C721,C721,E$2:E721)-SUMIF(C$2:C721,C721,F$2:F721)</f>
        <v>2304000</v>
      </c>
      <c r="J721" s="15"/>
    </row>
    <row r="722" spans="1:10" ht="15" customHeight="1" x14ac:dyDescent="0.25">
      <c r="A722" s="14">
        <v>42380</v>
      </c>
      <c r="B722" s="27">
        <f>_xlfn.ISOWEEKNUM(Tableau1[[#This Row],[DATE]])</f>
        <v>2</v>
      </c>
      <c r="C722" s="3" t="s">
        <v>39</v>
      </c>
      <c r="D722" s="2" t="s">
        <v>887</v>
      </c>
      <c r="E722" s="6">
        <v>77500</v>
      </c>
      <c r="F722" s="6">
        <v>0</v>
      </c>
      <c r="G722" s="32">
        <f>Tableau1[[#This Row],[MONTANT]]-Tableau1[[#This Row],[ENCAISSEMENTS]]</f>
        <v>77500</v>
      </c>
      <c r="H722" s="2"/>
      <c r="I722" s="9">
        <f>SUMIF(C$2:C722,C722,E$2:E722)-SUMIF(C$2:C722,C722,F$2:F722)</f>
        <v>-1368000</v>
      </c>
      <c r="J722" s="15"/>
    </row>
    <row r="723" spans="1:10" ht="15" customHeight="1" x14ac:dyDescent="0.25">
      <c r="A723" s="14">
        <v>42380</v>
      </c>
      <c r="B723" s="27">
        <f>_xlfn.ISOWEEKNUM(Tableau1[[#This Row],[DATE]])</f>
        <v>2</v>
      </c>
      <c r="C723" s="3" t="s">
        <v>40</v>
      </c>
      <c r="D723" s="2"/>
      <c r="E723" s="6">
        <v>0</v>
      </c>
      <c r="F723" s="6">
        <v>1265000</v>
      </c>
      <c r="G723" s="32">
        <f>Tableau1[[#This Row],[MONTANT]]-Tableau1[[#This Row],[ENCAISSEMENTS]]</f>
        <v>-1265000</v>
      </c>
      <c r="H723" s="2" t="s">
        <v>429</v>
      </c>
      <c r="I723" s="9">
        <f>SUMIF(C$2:C723,C723,E$2:E723)-SUMIF(C$2:C723,C723,F$2:F723)</f>
        <v>838500</v>
      </c>
      <c r="J723" s="15"/>
    </row>
    <row r="724" spans="1:10" ht="15" customHeight="1" x14ac:dyDescent="0.25">
      <c r="A724" s="14">
        <v>42380</v>
      </c>
      <c r="B724" s="27">
        <f>_xlfn.ISOWEEKNUM(Tableau1[[#This Row],[DATE]])</f>
        <v>2</v>
      </c>
      <c r="C724" s="3" t="s">
        <v>41</v>
      </c>
      <c r="D724" s="2"/>
      <c r="E724" s="6">
        <v>0</v>
      </c>
      <c r="F724" s="6">
        <v>3246000</v>
      </c>
      <c r="G724" s="32">
        <f>Tableau1[[#This Row],[MONTANT]]-Tableau1[[#This Row],[ENCAISSEMENTS]]</f>
        <v>-3246000</v>
      </c>
      <c r="H724" s="2" t="s">
        <v>422</v>
      </c>
      <c r="I724" s="9">
        <f>SUMIF(C$2:C724,C724,E$2:E724)-SUMIF(C$2:C724,C724,F$2:F724)</f>
        <v>-4725000</v>
      </c>
      <c r="J724" s="15"/>
    </row>
    <row r="725" spans="1:10" ht="15" customHeight="1" x14ac:dyDescent="0.25">
      <c r="A725" s="14">
        <v>42380</v>
      </c>
      <c r="B725" s="27">
        <f>_xlfn.ISOWEEKNUM(Tableau1[[#This Row],[DATE]])</f>
        <v>2</v>
      </c>
      <c r="C725" s="3" t="s">
        <v>42</v>
      </c>
      <c r="D725" s="2"/>
      <c r="E725" s="6">
        <v>0</v>
      </c>
      <c r="F725" s="6">
        <v>0</v>
      </c>
      <c r="G725" s="32">
        <f>Tableau1[[#This Row],[MONTANT]]-Tableau1[[#This Row],[ENCAISSEMENTS]]</f>
        <v>0</v>
      </c>
      <c r="H725" s="2"/>
      <c r="I725" s="9">
        <f>SUMIF(C$2:C725,C725,E$2:E725)-SUMIF(C$2:C725,C725,F$2:F725)</f>
        <v>266000</v>
      </c>
      <c r="J725" s="15"/>
    </row>
    <row r="726" spans="1:10" ht="15" customHeight="1" x14ac:dyDescent="0.25">
      <c r="A726" s="14">
        <v>42380</v>
      </c>
      <c r="B726" s="27">
        <f>_xlfn.ISOWEEKNUM(Tableau1[[#This Row],[DATE]])</f>
        <v>2</v>
      </c>
      <c r="C726" s="3" t="s">
        <v>43</v>
      </c>
      <c r="D726" s="2"/>
      <c r="E726" s="6">
        <v>0</v>
      </c>
      <c r="F726" s="6">
        <v>0</v>
      </c>
      <c r="G726" s="32">
        <f>Tableau1[[#This Row],[MONTANT]]-Tableau1[[#This Row],[ENCAISSEMENTS]]</f>
        <v>0</v>
      </c>
      <c r="H726" s="2"/>
      <c r="I726" s="9">
        <f>SUMIF(C$2:C726,C726,E$2:E726)-SUMIF(C$2:C726,C726,F$2:F726)</f>
        <v>0</v>
      </c>
      <c r="J726" s="15"/>
    </row>
    <row r="727" spans="1:10" ht="15" customHeight="1" x14ac:dyDescent="0.25">
      <c r="A727" s="14">
        <v>42380</v>
      </c>
      <c r="B727" s="27">
        <f>_xlfn.ISOWEEKNUM(Tableau1[[#This Row],[DATE]])</f>
        <v>2</v>
      </c>
      <c r="C727" s="3" t="s">
        <v>44</v>
      </c>
      <c r="D727" s="2" t="s">
        <v>958</v>
      </c>
      <c r="E727" s="6">
        <v>5605000</v>
      </c>
      <c r="F727" s="6">
        <v>7000000</v>
      </c>
      <c r="G727" s="32">
        <f>Tableau1[[#This Row],[MONTANT]]-Tableau1[[#This Row],[ENCAISSEMENTS]]</f>
        <v>-1395000</v>
      </c>
      <c r="H727" s="2" t="s">
        <v>957</v>
      </c>
      <c r="I727" s="9">
        <f>SUMIF(C$2:C727,C727,E$2:E727)-SUMIF(C$2:C727,C727,F$2:F727)</f>
        <v>-1288000</v>
      </c>
      <c r="J727" s="15"/>
    </row>
    <row r="728" spans="1:10" ht="15" customHeight="1" x14ac:dyDescent="0.25">
      <c r="A728" s="14">
        <v>42380</v>
      </c>
      <c r="B728" s="27">
        <f>_xlfn.ISOWEEKNUM(Tableau1[[#This Row],[DATE]])</f>
        <v>2</v>
      </c>
      <c r="C728" s="3" t="s">
        <v>45</v>
      </c>
      <c r="D728" s="2" t="s">
        <v>250</v>
      </c>
      <c r="E728" s="6">
        <v>160000</v>
      </c>
      <c r="F728" s="6">
        <v>1030000</v>
      </c>
      <c r="G728" s="32">
        <f>Tableau1[[#This Row],[MONTANT]]-Tableau1[[#This Row],[ENCAISSEMENTS]]</f>
        <v>-870000</v>
      </c>
      <c r="H728" s="2" t="s">
        <v>258</v>
      </c>
      <c r="I728" s="9">
        <f>SUMIF(C$2:C728,C728,E$2:E728)-SUMIF(C$2:C728,C728,F$2:F728)</f>
        <v>160000</v>
      </c>
      <c r="J728" s="15"/>
    </row>
    <row r="729" spans="1:10" ht="15" customHeight="1" x14ac:dyDescent="0.25">
      <c r="A729" s="14">
        <v>42380</v>
      </c>
      <c r="B729" s="27">
        <f>_xlfn.ISOWEEKNUM(Tableau1[[#This Row],[DATE]])</f>
        <v>2</v>
      </c>
      <c r="C729" s="3" t="s">
        <v>46</v>
      </c>
      <c r="D729" s="2" t="s">
        <v>983</v>
      </c>
      <c r="E729" s="6">
        <v>995500</v>
      </c>
      <c r="F729" s="6">
        <v>2000000</v>
      </c>
      <c r="G729" s="32">
        <f>Tableau1[[#This Row],[MONTANT]]-Tableau1[[#This Row],[ENCAISSEMENTS]]</f>
        <v>-1004500</v>
      </c>
      <c r="H729" s="2" t="s">
        <v>986</v>
      </c>
      <c r="I729" s="9">
        <f>SUMIF(C$2:C729,C729,E$2:E729)-SUMIF(C$2:C729,C729,F$2:F729)</f>
        <v>-650000</v>
      </c>
      <c r="J729" s="15"/>
    </row>
    <row r="730" spans="1:10" ht="15" customHeight="1" x14ac:dyDescent="0.25">
      <c r="A730" s="14">
        <v>42380</v>
      </c>
      <c r="B730" s="27">
        <f>_xlfn.ISOWEEKNUM(Tableau1[[#This Row],[DATE]])</f>
        <v>2</v>
      </c>
      <c r="C730" s="3" t="s">
        <v>47</v>
      </c>
      <c r="D730" s="2" t="s">
        <v>1007</v>
      </c>
      <c r="E730" s="6">
        <v>1227500</v>
      </c>
      <c r="F730" s="6">
        <v>0</v>
      </c>
      <c r="G730" s="32">
        <f>Tableau1[[#This Row],[MONTANT]]-Tableau1[[#This Row],[ENCAISSEMENTS]]</f>
        <v>1227500</v>
      </c>
      <c r="H730" s="2"/>
      <c r="I730" s="9">
        <f>SUMIF(C$2:C730,C730,E$2:E730)-SUMIF(C$2:C730,C730,F$2:F730)</f>
        <v>1139500</v>
      </c>
      <c r="J730" s="15"/>
    </row>
    <row r="731" spans="1:10" ht="15" customHeight="1" x14ac:dyDescent="0.25">
      <c r="A731" s="14">
        <v>42380</v>
      </c>
      <c r="B731" s="27">
        <f>_xlfn.ISOWEEKNUM(Tableau1[[#This Row],[DATE]])</f>
        <v>2</v>
      </c>
      <c r="C731" s="3" t="s">
        <v>48</v>
      </c>
      <c r="D731" s="2" t="s">
        <v>1039</v>
      </c>
      <c r="E731" s="6">
        <v>2272000</v>
      </c>
      <c r="F731" s="6">
        <v>1073000</v>
      </c>
      <c r="G731" s="32">
        <f>Tableau1[[#This Row],[MONTANT]]-Tableau1[[#This Row],[ENCAISSEMENTS]]</f>
        <v>1199000</v>
      </c>
      <c r="H731" s="2" t="s">
        <v>1053</v>
      </c>
      <c r="I731" s="9">
        <f>SUMIF(C$2:C731,C731,E$2:E731)-SUMIF(C$2:C731,C731,F$2:F731)</f>
        <v>-1637000</v>
      </c>
      <c r="J731" s="15"/>
    </row>
    <row r="732" spans="1:10" ht="15" customHeight="1" x14ac:dyDescent="0.25">
      <c r="A732" s="14">
        <v>42380</v>
      </c>
      <c r="B732" s="27">
        <f>_xlfn.ISOWEEKNUM(Tableau1[[#This Row],[DATE]])</f>
        <v>2</v>
      </c>
      <c r="C732" s="3" t="s">
        <v>49</v>
      </c>
      <c r="D732" s="2" t="s">
        <v>1060</v>
      </c>
      <c r="E732" s="6">
        <v>1682000</v>
      </c>
      <c r="F732" s="6">
        <v>2000000</v>
      </c>
      <c r="G732" s="32">
        <f>Tableau1[[#This Row],[MONTANT]]-Tableau1[[#This Row],[ENCAISSEMENTS]]</f>
        <v>-318000</v>
      </c>
      <c r="H732" s="2" t="s">
        <v>1064</v>
      </c>
      <c r="I732" s="9">
        <f>SUMIF(C$2:C732,C732,E$2:E732)-SUMIF(C$2:C732,C732,F$2:F732)</f>
        <v>-1182000</v>
      </c>
      <c r="J732" s="15"/>
    </row>
    <row r="733" spans="1:10" ht="15" customHeight="1" x14ac:dyDescent="0.25">
      <c r="A733" s="14">
        <v>42380</v>
      </c>
      <c r="B733" s="27">
        <f>_xlfn.ISOWEEKNUM(Tableau1[[#This Row],[DATE]])</f>
        <v>2</v>
      </c>
      <c r="C733" s="3" t="s">
        <v>50</v>
      </c>
      <c r="D733" s="2"/>
      <c r="E733" s="6">
        <v>0</v>
      </c>
      <c r="F733" s="6">
        <v>0</v>
      </c>
      <c r="G733" s="32">
        <f>Tableau1[[#This Row],[MONTANT]]-Tableau1[[#This Row],[ENCAISSEMENTS]]</f>
        <v>0</v>
      </c>
      <c r="H733" s="2"/>
      <c r="I733" s="9">
        <f>SUMIF(C$2:C733,C733,E$2:E733)-SUMIF(C$2:C733,C733,F$2:F733)</f>
        <v>0</v>
      </c>
      <c r="J733" s="15"/>
    </row>
    <row r="734" spans="1:10" ht="15" customHeight="1" x14ac:dyDescent="0.25">
      <c r="A734" s="14">
        <v>42380</v>
      </c>
      <c r="B734" s="27">
        <f>_xlfn.ISOWEEKNUM(Tableau1[[#This Row],[DATE]])</f>
        <v>2</v>
      </c>
      <c r="C734" s="3" t="s">
        <v>51</v>
      </c>
      <c r="D734" s="2"/>
      <c r="E734" s="6">
        <v>0</v>
      </c>
      <c r="F734" s="6">
        <v>0</v>
      </c>
      <c r="G734" s="32">
        <f>Tableau1[[#This Row],[MONTANT]]-Tableau1[[#This Row],[ENCAISSEMENTS]]</f>
        <v>0</v>
      </c>
      <c r="H734" s="2"/>
      <c r="I734" s="9">
        <f>SUMIF(C$2:C734,C734,E$2:E734)-SUMIF(C$2:C734,C734,F$2:F734)</f>
        <v>0</v>
      </c>
      <c r="J734" s="15"/>
    </row>
    <row r="735" spans="1:10" ht="15" customHeight="1" x14ac:dyDescent="0.25">
      <c r="A735" s="14">
        <v>42380</v>
      </c>
      <c r="B735" s="27">
        <f>_xlfn.ISOWEEKNUM(Tableau1[[#This Row],[DATE]])</f>
        <v>2</v>
      </c>
      <c r="C735" s="3" t="s">
        <v>52</v>
      </c>
      <c r="D735" s="2"/>
      <c r="E735" s="6">
        <v>2120000</v>
      </c>
      <c r="F735" s="6">
        <v>0</v>
      </c>
      <c r="G735" s="32">
        <f>Tableau1[[#This Row],[MONTANT]]-Tableau1[[#This Row],[ENCAISSEMENTS]]</f>
        <v>2120000</v>
      </c>
      <c r="H735" s="2" t="s">
        <v>287</v>
      </c>
      <c r="I735" s="9">
        <f>SUMIF(C$2:C735,C735,E$2:E735)-SUMIF(C$2:C735,C735,F$2:F735)</f>
        <v>2120000</v>
      </c>
      <c r="J735" s="15"/>
    </row>
    <row r="736" spans="1:10" ht="15" customHeight="1" x14ac:dyDescent="0.25">
      <c r="A736" s="14">
        <v>42380</v>
      </c>
      <c r="B736" s="27">
        <f>_xlfn.ISOWEEKNUM(Tableau1[[#This Row],[DATE]])</f>
        <v>2</v>
      </c>
      <c r="C736" s="3" t="s">
        <v>53</v>
      </c>
      <c r="D736" s="2" t="s">
        <v>1103</v>
      </c>
      <c r="E736" s="6">
        <v>1082500</v>
      </c>
      <c r="F736" s="6">
        <v>2000000</v>
      </c>
      <c r="G736" s="32">
        <f>Tableau1[[#This Row],[MONTANT]]-Tableau1[[#This Row],[ENCAISSEMENTS]]</f>
        <v>-917500</v>
      </c>
      <c r="H736" s="2"/>
      <c r="I736" s="9">
        <f>SUMIF(C$2:C736,C736,E$2:E736)-SUMIF(C$2:C736,C736,F$2:F736)</f>
        <v>-2458000</v>
      </c>
      <c r="J736" s="15"/>
    </row>
    <row r="737" spans="1:10" ht="15" customHeight="1" x14ac:dyDescent="0.25">
      <c r="A737" s="14">
        <v>42380</v>
      </c>
      <c r="B737" s="27">
        <f>_xlfn.ISOWEEKNUM(Tableau1[[#This Row],[DATE]])</f>
        <v>2</v>
      </c>
      <c r="C737" s="3" t="s">
        <v>54</v>
      </c>
      <c r="D737" s="2" t="s">
        <v>1124</v>
      </c>
      <c r="E737" s="6">
        <v>2126000</v>
      </c>
      <c r="F737" s="6">
        <v>0</v>
      </c>
      <c r="G737" s="32">
        <f>Tableau1[[#This Row],[MONTANT]]-Tableau1[[#This Row],[ENCAISSEMENTS]]</f>
        <v>2126000</v>
      </c>
      <c r="H737" s="2"/>
      <c r="I737" s="9">
        <f>SUMIF(C$2:C737,C737,E$2:E737)-SUMIF(C$2:C737,C737,F$2:F737)</f>
        <v>470000</v>
      </c>
      <c r="J737" s="15"/>
    </row>
    <row r="738" spans="1:10" ht="15" customHeight="1" x14ac:dyDescent="0.25">
      <c r="A738" s="14">
        <v>42380</v>
      </c>
      <c r="B738" s="27">
        <f>_xlfn.ISOWEEKNUM(Tableau1[[#This Row],[DATE]])</f>
        <v>2</v>
      </c>
      <c r="C738" s="3" t="s">
        <v>55</v>
      </c>
      <c r="D738" s="2"/>
      <c r="E738" s="6">
        <v>0</v>
      </c>
      <c r="F738" s="6">
        <v>0</v>
      </c>
      <c r="G738" s="32">
        <f>Tableau1[[#This Row],[MONTANT]]-Tableau1[[#This Row],[ENCAISSEMENTS]]</f>
        <v>0</v>
      </c>
      <c r="H738" s="2"/>
      <c r="I738" s="9">
        <f>SUMIF(C$2:C738,C738,E$2:E738)-SUMIF(C$2:C738,C738,F$2:F738)</f>
        <v>-13573500</v>
      </c>
      <c r="J738" s="15"/>
    </row>
    <row r="739" spans="1:10" ht="15" customHeight="1" x14ac:dyDescent="0.25">
      <c r="A739" s="14">
        <v>42380</v>
      </c>
      <c r="B739" s="27">
        <f>_xlfn.ISOWEEKNUM(Tableau1[[#This Row],[DATE]])</f>
        <v>2</v>
      </c>
      <c r="C739" s="3" t="s">
        <v>56</v>
      </c>
      <c r="D739" s="2" t="s">
        <v>1173</v>
      </c>
      <c r="E739" s="6">
        <v>6013500</v>
      </c>
      <c r="F739" s="6">
        <v>21000000</v>
      </c>
      <c r="G739" s="32">
        <f>Tableau1[[#This Row],[MONTANT]]-Tableau1[[#This Row],[ENCAISSEMENTS]]</f>
        <v>-14986500</v>
      </c>
      <c r="H739" s="2" t="s">
        <v>371</v>
      </c>
      <c r="I739" s="9">
        <f>SUMIF(C$2:C739,C739,E$2:E739)-SUMIF(C$2:C739,C739,F$2:F739)</f>
        <v>-2393000</v>
      </c>
      <c r="J739" s="15"/>
    </row>
    <row r="740" spans="1:10" ht="15" customHeight="1" x14ac:dyDescent="0.25">
      <c r="A740" s="14">
        <v>42380</v>
      </c>
      <c r="B740" s="27">
        <f>_xlfn.ISOWEEKNUM(Tableau1[[#This Row],[DATE]])</f>
        <v>2</v>
      </c>
      <c r="C740" s="3" t="s">
        <v>57</v>
      </c>
      <c r="D740" s="2" t="s">
        <v>1195</v>
      </c>
      <c r="E740" s="6">
        <v>1198500</v>
      </c>
      <c r="F740" s="6">
        <v>0</v>
      </c>
      <c r="G740" s="32">
        <f>Tableau1[[#This Row],[MONTANT]]-Tableau1[[#This Row],[ENCAISSEMENTS]]</f>
        <v>1198500</v>
      </c>
      <c r="H740" s="2"/>
      <c r="I740" s="9">
        <f>SUMIF(C$2:C740,C740,E$2:E740)-SUMIF(C$2:C740,C740,F$2:F740)</f>
        <v>2835000</v>
      </c>
      <c r="J740" s="15"/>
    </row>
    <row r="741" spans="1:10" ht="15" customHeight="1" x14ac:dyDescent="0.25">
      <c r="A741" s="14">
        <v>42380</v>
      </c>
      <c r="B741" s="27">
        <f>_xlfn.ISOWEEKNUM(Tableau1[[#This Row],[DATE]])</f>
        <v>2</v>
      </c>
      <c r="C741" s="3" t="s">
        <v>1250</v>
      </c>
      <c r="D741" s="2"/>
      <c r="E741" s="6">
        <v>31925000</v>
      </c>
      <c r="F741" s="6">
        <v>31925000</v>
      </c>
      <c r="G741" s="32">
        <f>Tableau1[[#This Row],[MONTANT]]-Tableau1[[#This Row],[ENCAISSEMENTS]]</f>
        <v>0</v>
      </c>
      <c r="H741" s="2" t="s">
        <v>1253</v>
      </c>
      <c r="I741" s="9">
        <f>SUMIF(C$2:C741,C741,E$2:E741)-SUMIF(C$2:C741,C741,F$2:F741)</f>
        <v>0</v>
      </c>
      <c r="J741" s="15"/>
    </row>
    <row r="742" spans="1:10" ht="15" customHeight="1" x14ac:dyDescent="0.25">
      <c r="A742" s="14">
        <v>42380</v>
      </c>
      <c r="B742" s="27">
        <f>_xlfn.ISOWEEKNUM(Tableau1[[#This Row],[DATE]])</f>
        <v>2</v>
      </c>
      <c r="C742" s="3" t="s">
        <v>1232</v>
      </c>
      <c r="D742" s="2"/>
      <c r="E742" s="6">
        <v>0</v>
      </c>
      <c r="F742" s="6">
        <v>0</v>
      </c>
      <c r="G742" s="32">
        <f>Tableau1[[#This Row],[MONTANT]]-Tableau1[[#This Row],[ENCAISSEMENTS]]</f>
        <v>0</v>
      </c>
      <c r="H742" s="2"/>
      <c r="I742" s="9">
        <f>SUMIF(C$2:C742,C742,E$2:E742)-SUMIF(C$2:C742,C742,F$2:F742)</f>
        <v>-2000000</v>
      </c>
      <c r="J742" s="15"/>
    </row>
    <row r="743" spans="1:10" ht="15" customHeight="1" x14ac:dyDescent="0.25">
      <c r="A743" s="14">
        <v>42380</v>
      </c>
      <c r="B743" s="27">
        <f>_xlfn.ISOWEEKNUM(Tableau1[[#This Row],[DATE]])</f>
        <v>2</v>
      </c>
      <c r="C743" s="3" t="s">
        <v>1233</v>
      </c>
      <c r="D743" s="2"/>
      <c r="E743" s="6">
        <v>0</v>
      </c>
      <c r="F743" s="6">
        <v>0</v>
      </c>
      <c r="G743" s="32">
        <f>Tableau1[[#This Row],[MONTANT]]-Tableau1[[#This Row],[ENCAISSEMENTS]]</f>
        <v>0</v>
      </c>
      <c r="H743" s="2"/>
      <c r="I743" s="9">
        <f>SUMIF(C$2:C743,C743,E$2:E743)-SUMIF(C$2:C743,C743,F$2:F743)</f>
        <v>0</v>
      </c>
      <c r="J743" s="15"/>
    </row>
    <row r="744" spans="1:10" ht="15" customHeight="1" x14ac:dyDescent="0.25">
      <c r="A744" s="14">
        <v>42380</v>
      </c>
      <c r="B744" s="27">
        <f>_xlfn.ISOWEEKNUM(Tableau1[[#This Row],[DATE]])</f>
        <v>2</v>
      </c>
      <c r="C744" s="3" t="s">
        <v>1234</v>
      </c>
      <c r="D744" s="2"/>
      <c r="E744" s="6">
        <v>0</v>
      </c>
      <c r="F744" s="6">
        <v>0</v>
      </c>
      <c r="G744" s="32">
        <f>Tableau1[[#This Row],[MONTANT]]-Tableau1[[#This Row],[ENCAISSEMENTS]]</f>
        <v>0</v>
      </c>
      <c r="H744" s="2"/>
      <c r="I744" s="9">
        <f>SUMIF(C$2:C744,C744,E$2:E744)-SUMIF(C$2:C744,C744,F$2:F744)</f>
        <v>6674500</v>
      </c>
      <c r="J744" s="15"/>
    </row>
    <row r="745" spans="1:10" ht="15" customHeight="1" x14ac:dyDescent="0.25">
      <c r="A745" s="14">
        <v>42380</v>
      </c>
      <c r="B745" s="27">
        <f>_xlfn.ISOWEEKNUM(Tableau1[[#This Row],[DATE]])</f>
        <v>2</v>
      </c>
      <c r="C745" s="3" t="s">
        <v>1235</v>
      </c>
      <c r="D745" s="2" t="s">
        <v>1241</v>
      </c>
      <c r="E745" s="6">
        <v>387000</v>
      </c>
      <c r="F745" s="6">
        <v>0</v>
      </c>
      <c r="G745" s="32">
        <f>Tableau1[[#This Row],[MONTANT]]-Tableau1[[#This Row],[ENCAISSEMENTS]]</f>
        <v>387000</v>
      </c>
      <c r="H745" s="2"/>
      <c r="I745" s="9">
        <f>SUMIF(C$2:C745,C745,E$2:E745)-SUMIF(C$2:C745,C745,F$2:F745)</f>
        <v>-617000</v>
      </c>
      <c r="J745" s="15"/>
    </row>
    <row r="746" spans="1:10" ht="15" customHeight="1" x14ac:dyDescent="0.25">
      <c r="A746" s="14">
        <v>42380</v>
      </c>
      <c r="B746" s="27">
        <f>_xlfn.ISOWEEKNUM(Tableau1[[#This Row],[DATE]])</f>
        <v>2</v>
      </c>
      <c r="C746" s="3" t="s">
        <v>58</v>
      </c>
      <c r="D746" s="2" t="s">
        <v>1201</v>
      </c>
      <c r="E746" s="6">
        <v>270500</v>
      </c>
      <c r="F746" s="6">
        <v>0</v>
      </c>
      <c r="G746" s="32">
        <f>Tableau1[[#This Row],[MONTANT]]-Tableau1[[#This Row],[ENCAISSEMENTS]]</f>
        <v>270500</v>
      </c>
      <c r="H746" s="2"/>
      <c r="I746" s="9">
        <f>SUMIF(C$2:C746,C746,E$2:E746)-SUMIF(C$2:C746,C746,F$2:F746)</f>
        <v>-1033500</v>
      </c>
      <c r="J746" s="15"/>
    </row>
    <row r="747" spans="1:10" ht="15" customHeight="1" x14ac:dyDescent="0.25">
      <c r="A747" s="14">
        <v>42380</v>
      </c>
      <c r="B747" s="27">
        <f>_xlfn.ISOWEEKNUM(Tableau1[[#This Row],[DATE]])</f>
        <v>2</v>
      </c>
      <c r="C747" s="3" t="s">
        <v>59</v>
      </c>
      <c r="D747" s="2" t="s">
        <v>1217</v>
      </c>
      <c r="E747" s="6">
        <v>1605000</v>
      </c>
      <c r="F747" s="6">
        <v>0</v>
      </c>
      <c r="G747" s="32">
        <f>Tableau1[[#This Row],[MONTANT]]-Tableau1[[#This Row],[ENCAISSEMENTS]]</f>
        <v>1605000</v>
      </c>
      <c r="H747" s="2"/>
      <c r="I747" s="9">
        <f>SUMIF(C$2:C747,C747,E$2:E747)-SUMIF(C$2:C747,C747,F$2:F747)</f>
        <v>953000</v>
      </c>
      <c r="J747" s="15"/>
    </row>
    <row r="748" spans="1:10" ht="15" customHeight="1" x14ac:dyDescent="0.25">
      <c r="A748" s="14">
        <v>42380</v>
      </c>
      <c r="B748" s="27">
        <f>_xlfn.ISOWEEKNUM(Tableau1[[#This Row],[DATE]])</f>
        <v>2</v>
      </c>
      <c r="C748" s="3" t="s">
        <v>60</v>
      </c>
      <c r="D748" s="2" t="s">
        <v>811</v>
      </c>
      <c r="E748" s="6">
        <v>1130000</v>
      </c>
      <c r="F748" s="6">
        <v>77500</v>
      </c>
      <c r="G748" s="32">
        <f>Tableau1[[#This Row],[MONTANT]]-Tableau1[[#This Row],[ENCAISSEMENTS]]</f>
        <v>1052500</v>
      </c>
      <c r="H748" s="2" t="s">
        <v>832</v>
      </c>
      <c r="I748" s="9">
        <f>SUMIF(C$2:C748,C748,E$2:E748)-SUMIF(C$2:C748,C748,F$2:F748)</f>
        <v>1130000</v>
      </c>
      <c r="J748" s="15"/>
    </row>
    <row r="749" spans="1:10" ht="15" customHeight="1" x14ac:dyDescent="0.25">
      <c r="A749" s="14">
        <v>42380</v>
      </c>
      <c r="B749" s="27">
        <f>_xlfn.ISOWEEKNUM(Tableau1[[#This Row],[DATE]])</f>
        <v>2</v>
      </c>
      <c r="C749" s="3" t="s">
        <v>61</v>
      </c>
      <c r="D749" s="2"/>
      <c r="E749" s="6">
        <v>0</v>
      </c>
      <c r="F749" s="6">
        <v>0</v>
      </c>
      <c r="G749" s="32">
        <f>Tableau1[[#This Row],[MONTANT]]-Tableau1[[#This Row],[ENCAISSEMENTS]]</f>
        <v>0</v>
      </c>
      <c r="H749" s="2"/>
      <c r="I749" s="9">
        <f>SUMIF(C$2:C749,C749,E$2:E749)-SUMIF(C$2:C749,C749,F$2:F749)</f>
        <v>1920000</v>
      </c>
      <c r="J749" s="15"/>
    </row>
    <row r="750" spans="1:10" ht="15" customHeight="1" x14ac:dyDescent="0.25">
      <c r="A750" s="14">
        <v>42381</v>
      </c>
      <c r="B750" s="27">
        <f>_xlfn.ISOWEEKNUM(Tableau1[[#This Row],[DATE]])</f>
        <v>2</v>
      </c>
      <c r="C750" s="3" t="s">
        <v>0</v>
      </c>
      <c r="D750" s="2"/>
      <c r="E750" s="6">
        <v>0</v>
      </c>
      <c r="F750" s="6">
        <v>0</v>
      </c>
      <c r="G750" s="32">
        <f>Tableau1[[#This Row],[MONTANT]]-Tableau1[[#This Row],[ENCAISSEMENTS]]</f>
        <v>0</v>
      </c>
      <c r="H750" s="2"/>
      <c r="I750" s="9">
        <f>SUMIF(C$2:C750,C750,E$2:E750)-SUMIF(C$2:C750,C750,F$2:F750)</f>
        <v>-189000</v>
      </c>
      <c r="J750" s="15"/>
    </row>
    <row r="751" spans="1:10" ht="15" customHeight="1" x14ac:dyDescent="0.25">
      <c r="A751" s="14">
        <v>42381</v>
      </c>
      <c r="B751" s="27">
        <f>_xlfn.ISOWEEKNUM(Tableau1[[#This Row],[DATE]])</f>
        <v>2</v>
      </c>
      <c r="C751" s="3" t="s">
        <v>1</v>
      </c>
      <c r="D751" s="2"/>
      <c r="E751" s="6">
        <v>0</v>
      </c>
      <c r="F751" s="6">
        <v>0</v>
      </c>
      <c r="G751" s="32">
        <f>Tableau1[[#This Row],[MONTANT]]-Tableau1[[#This Row],[ENCAISSEMENTS]]</f>
        <v>0</v>
      </c>
      <c r="H751" s="2"/>
      <c r="I751" s="9">
        <f>SUMIF(C$2:C751,C751,E$2:E751)-SUMIF(C$2:C751,C751,F$2:F751)</f>
        <v>0</v>
      </c>
      <c r="J751" s="15"/>
    </row>
    <row r="752" spans="1:10" ht="15" customHeight="1" x14ac:dyDescent="0.25">
      <c r="A752" s="14">
        <v>42381</v>
      </c>
      <c r="B752" s="27">
        <f>_xlfn.ISOWEEKNUM(Tableau1[[#This Row],[DATE]])</f>
        <v>2</v>
      </c>
      <c r="C752" s="3" t="s">
        <v>2</v>
      </c>
      <c r="D752" s="2"/>
      <c r="E752" s="6">
        <v>0</v>
      </c>
      <c r="F752" s="6">
        <v>0</v>
      </c>
      <c r="G752" s="32">
        <f>Tableau1[[#This Row],[MONTANT]]-Tableau1[[#This Row],[ENCAISSEMENTS]]</f>
        <v>0</v>
      </c>
      <c r="H752" s="2"/>
      <c r="I752" s="9">
        <f>SUMIF(C$2:C752,C752,E$2:E752)-SUMIF(C$2:C752,C752,F$2:F752)</f>
        <v>0</v>
      </c>
      <c r="J752" s="15"/>
    </row>
    <row r="753" spans="1:10" ht="15" customHeight="1" x14ac:dyDescent="0.25">
      <c r="A753" s="14">
        <v>42381</v>
      </c>
      <c r="B753" s="27">
        <f>_xlfn.ISOWEEKNUM(Tableau1[[#This Row],[DATE]])</f>
        <v>2</v>
      </c>
      <c r="C753" s="3" t="s">
        <v>3</v>
      </c>
      <c r="D753" s="2" t="s">
        <v>84</v>
      </c>
      <c r="E753" s="6">
        <v>0</v>
      </c>
      <c r="F753" s="6">
        <v>4695000</v>
      </c>
      <c r="G753" s="32">
        <f>Tableau1[[#This Row],[MONTANT]]-Tableau1[[#This Row],[ENCAISSEMENTS]]</f>
        <v>-4695000</v>
      </c>
      <c r="H753" s="2"/>
      <c r="I753" s="9">
        <f>SUMIF(C$2:C753,C753,E$2:E753)-SUMIF(C$2:C753,C753,F$2:F753)</f>
        <v>-2323000</v>
      </c>
      <c r="J753" s="15"/>
    </row>
    <row r="754" spans="1:10" ht="15" customHeight="1" x14ac:dyDescent="0.25">
      <c r="A754" s="14">
        <v>42381</v>
      </c>
      <c r="B754" s="27">
        <f>_xlfn.ISOWEEKNUM(Tableau1[[#This Row],[DATE]])</f>
        <v>2</v>
      </c>
      <c r="C754" s="3" t="s">
        <v>4</v>
      </c>
      <c r="D754" s="2" t="s">
        <v>107</v>
      </c>
      <c r="E754" s="6">
        <v>1640000</v>
      </c>
      <c r="F754" s="6">
        <v>2870000</v>
      </c>
      <c r="G754" s="32">
        <f>Tableau1[[#This Row],[MONTANT]]-Tableau1[[#This Row],[ENCAISSEMENTS]]</f>
        <v>-1230000</v>
      </c>
      <c r="H754" s="2"/>
      <c r="I754" s="9">
        <f>SUMIF(C$2:C754,C754,E$2:E754)-SUMIF(C$2:C754,C754,F$2:F754)</f>
        <v>1800000</v>
      </c>
      <c r="J754" s="15"/>
    </row>
    <row r="755" spans="1:10" ht="15" customHeight="1" x14ac:dyDescent="0.25">
      <c r="A755" s="14">
        <v>42381</v>
      </c>
      <c r="B755" s="27">
        <f>_xlfn.ISOWEEKNUM(Tableau1[[#This Row],[DATE]])</f>
        <v>2</v>
      </c>
      <c r="C755" s="3" t="s">
        <v>5</v>
      </c>
      <c r="D755" s="2" t="s">
        <v>143</v>
      </c>
      <c r="E755" s="6">
        <v>8425000</v>
      </c>
      <c r="F755" s="6">
        <v>12570000</v>
      </c>
      <c r="G755" s="32">
        <f>Tableau1[[#This Row],[MONTANT]]-Tableau1[[#This Row],[ENCAISSEMENTS]]</f>
        <v>-4145000</v>
      </c>
      <c r="H755" s="2"/>
      <c r="I755" s="9">
        <f>SUMIF(C$2:C755,C755,E$2:E755)-SUMIF(C$2:C755,C755,F$2:F755)</f>
        <v>8425000</v>
      </c>
      <c r="J755" s="15"/>
    </row>
    <row r="756" spans="1:10" ht="15" customHeight="1" x14ac:dyDescent="0.25">
      <c r="A756" s="14">
        <v>42381</v>
      </c>
      <c r="B756" s="27">
        <f>_xlfn.ISOWEEKNUM(Tableau1[[#This Row],[DATE]])</f>
        <v>2</v>
      </c>
      <c r="C756" s="3" t="s">
        <v>6</v>
      </c>
      <c r="D756" s="2" t="s">
        <v>183</v>
      </c>
      <c r="E756" s="6">
        <v>3840000</v>
      </c>
      <c r="F756" s="6">
        <v>8470000</v>
      </c>
      <c r="G756" s="32">
        <f>Tableau1[[#This Row],[MONTANT]]-Tableau1[[#This Row],[ENCAISSEMENTS]]</f>
        <v>-4630000</v>
      </c>
      <c r="H756" s="2"/>
      <c r="I756" s="9">
        <f>SUMIF(C$2:C756,C756,E$2:E756)-SUMIF(C$2:C756,C756,F$2:F756)</f>
        <v>3840000</v>
      </c>
      <c r="J756" s="15"/>
    </row>
    <row r="757" spans="1:10" ht="15" customHeight="1" x14ac:dyDescent="0.25">
      <c r="A757" s="14">
        <v>42381</v>
      </c>
      <c r="B757" s="27">
        <f>_xlfn.ISOWEEKNUM(Tableau1[[#This Row],[DATE]])</f>
        <v>2</v>
      </c>
      <c r="C757" s="3" t="s">
        <v>7</v>
      </c>
      <c r="D757" s="2" t="s">
        <v>218</v>
      </c>
      <c r="E757" s="6">
        <v>19735000</v>
      </c>
      <c r="F757" s="6">
        <v>31180000</v>
      </c>
      <c r="G757" s="32">
        <f>Tableau1[[#This Row],[MONTANT]]-Tableau1[[#This Row],[ENCAISSEMENTS]]</f>
        <v>-11445000</v>
      </c>
      <c r="H757" s="2"/>
      <c r="I757" s="9">
        <f>SUMIF(C$2:C757,C757,E$2:E757)-SUMIF(C$2:C757,C757,F$2:F757)</f>
        <v>20364831</v>
      </c>
      <c r="J757" s="15"/>
    </row>
    <row r="758" spans="1:10" ht="15" customHeight="1" x14ac:dyDescent="0.25">
      <c r="A758" s="14">
        <v>42381</v>
      </c>
      <c r="B758" s="27">
        <f>_xlfn.ISOWEEKNUM(Tableau1[[#This Row],[DATE]])</f>
        <v>2</v>
      </c>
      <c r="C758" s="3" t="s">
        <v>8</v>
      </c>
      <c r="D758" s="2" t="s">
        <v>319</v>
      </c>
      <c r="E758" s="6">
        <v>0</v>
      </c>
      <c r="F758" s="6">
        <v>1400000</v>
      </c>
      <c r="G758" s="32">
        <f>Tableau1[[#This Row],[MONTANT]]-Tableau1[[#This Row],[ENCAISSEMENTS]]</f>
        <v>-1400000</v>
      </c>
      <c r="H758" s="2"/>
      <c r="I758" s="9">
        <f>SUMIF(C$2:C758,C758,E$2:E758)-SUMIF(C$2:C758,C758,F$2:F758)</f>
        <v>0</v>
      </c>
      <c r="J758" s="15"/>
    </row>
    <row r="759" spans="1:10" ht="15" customHeight="1" x14ac:dyDescent="0.25">
      <c r="A759" s="14">
        <v>42381</v>
      </c>
      <c r="B759" s="27">
        <f>_xlfn.ISOWEEKNUM(Tableau1[[#This Row],[DATE]])</f>
        <v>2</v>
      </c>
      <c r="C759" s="3" t="s">
        <v>9</v>
      </c>
      <c r="D759" s="2" t="s">
        <v>336</v>
      </c>
      <c r="E759" s="6">
        <v>1760000</v>
      </c>
      <c r="F759" s="6">
        <v>5870000</v>
      </c>
      <c r="G759" s="32">
        <f>Tableau1[[#This Row],[MONTANT]]-Tableau1[[#This Row],[ENCAISSEMENTS]]</f>
        <v>-4110000</v>
      </c>
      <c r="H759" s="2"/>
      <c r="I759" s="9">
        <f>SUMIF(C$2:C759,C759,E$2:E759)-SUMIF(C$2:C759,C759,F$2:F759)</f>
        <v>1760000</v>
      </c>
      <c r="J759" s="15"/>
    </row>
    <row r="760" spans="1:10" ht="15" customHeight="1" x14ac:dyDescent="0.25">
      <c r="A760" s="14">
        <v>42381</v>
      </c>
      <c r="B760" s="27">
        <f>_xlfn.ISOWEEKNUM(Tableau1[[#This Row],[DATE]])</f>
        <v>2</v>
      </c>
      <c r="C760" s="3" t="s">
        <v>10</v>
      </c>
      <c r="D760" s="2"/>
      <c r="E760" s="6">
        <v>0</v>
      </c>
      <c r="F760" s="6">
        <v>0</v>
      </c>
      <c r="G760" s="32">
        <f>Tableau1[[#This Row],[MONTANT]]-Tableau1[[#This Row],[ENCAISSEMENTS]]</f>
        <v>0</v>
      </c>
      <c r="H760" s="2"/>
      <c r="I760" s="9">
        <f>SUMIF(C$2:C760,C760,E$2:E760)-SUMIF(C$2:C760,C760,F$2:F760)</f>
        <v>0</v>
      </c>
      <c r="J760" s="15"/>
    </row>
    <row r="761" spans="1:10" ht="15" customHeight="1" x14ac:dyDescent="0.25">
      <c r="A761" s="14">
        <v>42381</v>
      </c>
      <c r="B761" s="27">
        <f>_xlfn.ISOWEEKNUM(Tableau1[[#This Row],[DATE]])</f>
        <v>2</v>
      </c>
      <c r="C761" s="3" t="s">
        <v>11</v>
      </c>
      <c r="D761" s="2"/>
      <c r="E761" s="6">
        <v>0</v>
      </c>
      <c r="F761" s="6">
        <v>0</v>
      </c>
      <c r="G761" s="32">
        <f>Tableau1[[#This Row],[MONTANT]]-Tableau1[[#This Row],[ENCAISSEMENTS]]</f>
        <v>0</v>
      </c>
      <c r="H761" s="2"/>
      <c r="I761" s="9">
        <f>SUMIF(C$2:C761,C761,E$2:E761)-SUMIF(C$2:C761,C761,F$2:F761)</f>
        <v>1680000</v>
      </c>
      <c r="J761" s="15"/>
    </row>
    <row r="762" spans="1:10" ht="15" customHeight="1" x14ac:dyDescent="0.25">
      <c r="A762" s="14">
        <v>42381</v>
      </c>
      <c r="B762" s="27">
        <f>_xlfn.ISOWEEKNUM(Tableau1[[#This Row],[DATE]])</f>
        <v>2</v>
      </c>
      <c r="C762" s="3" t="s">
        <v>12</v>
      </c>
      <c r="D762" s="2" t="s">
        <v>396</v>
      </c>
      <c r="E762" s="6">
        <v>154500</v>
      </c>
      <c r="F762" s="6">
        <v>0</v>
      </c>
      <c r="G762" s="32">
        <f>Tableau1[[#This Row],[MONTANT]]-Tableau1[[#This Row],[ENCAISSEMENTS]]</f>
        <v>154500</v>
      </c>
      <c r="H762" s="2"/>
      <c r="I762" s="9">
        <f>SUMIF(C$2:C762,C762,E$2:E762)-SUMIF(C$2:C762,C762,F$2:F762)</f>
        <v>475000</v>
      </c>
      <c r="J762" s="15"/>
    </row>
    <row r="763" spans="1:10" ht="15" customHeight="1" x14ac:dyDescent="0.25">
      <c r="A763" s="14">
        <v>42381</v>
      </c>
      <c r="B763" s="27">
        <f>_xlfn.ISOWEEKNUM(Tableau1[[#This Row],[DATE]])</f>
        <v>2</v>
      </c>
      <c r="C763" s="3" t="s">
        <v>13</v>
      </c>
      <c r="D763" s="2" t="s">
        <v>424</v>
      </c>
      <c r="E763" s="6">
        <v>1279500</v>
      </c>
      <c r="F763" s="6">
        <v>0</v>
      </c>
      <c r="G763" s="32">
        <f>Tableau1[[#This Row],[MONTANT]]-Tableau1[[#This Row],[ENCAISSEMENTS]]</f>
        <v>1279500</v>
      </c>
      <c r="H763" s="2" t="s">
        <v>429</v>
      </c>
      <c r="I763" s="9">
        <f>SUMIF(C$2:C763,C763,E$2:E763)-SUMIF(C$2:C763,C763,F$2:F763)</f>
        <v>-263000</v>
      </c>
      <c r="J763" s="15"/>
    </row>
    <row r="764" spans="1:10" ht="15" customHeight="1" x14ac:dyDescent="0.25">
      <c r="A764" s="14">
        <v>42381</v>
      </c>
      <c r="B764" s="27">
        <f>_xlfn.ISOWEEKNUM(Tableau1[[#This Row],[DATE]])</f>
        <v>2</v>
      </c>
      <c r="C764" s="3" t="s">
        <v>14</v>
      </c>
      <c r="D764" s="2"/>
      <c r="E764" s="6">
        <v>270500</v>
      </c>
      <c r="F764" s="6">
        <v>1000000</v>
      </c>
      <c r="G764" s="32">
        <f>Tableau1[[#This Row],[MONTANT]]-Tableau1[[#This Row],[ENCAISSEMENTS]]</f>
        <v>-729500</v>
      </c>
      <c r="H764" s="2"/>
      <c r="I764" s="9">
        <f>SUMIF(C$2:C764,C764,E$2:E764)-SUMIF(C$2:C764,C764,F$2:F764)</f>
        <v>-2388500</v>
      </c>
      <c r="J764" s="15"/>
    </row>
    <row r="765" spans="1:10" ht="15" customHeight="1" x14ac:dyDescent="0.25">
      <c r="A765" s="14">
        <v>42381</v>
      </c>
      <c r="B765" s="27">
        <f>_xlfn.ISOWEEKNUM(Tableau1[[#This Row],[DATE]])</f>
        <v>2</v>
      </c>
      <c r="C765" s="3" t="s">
        <v>15</v>
      </c>
      <c r="D765" s="2"/>
      <c r="E765" s="6">
        <v>0</v>
      </c>
      <c r="F765" s="6">
        <v>0</v>
      </c>
      <c r="G765" s="32">
        <f>Tableau1[[#This Row],[MONTANT]]-Tableau1[[#This Row],[ENCAISSEMENTS]]</f>
        <v>0</v>
      </c>
      <c r="H765" s="2"/>
      <c r="I765" s="9">
        <f>SUMIF(C$2:C765,C765,E$2:E765)-SUMIF(C$2:C765,C765,F$2:F765)</f>
        <v>-8531000</v>
      </c>
      <c r="J765" s="15"/>
    </row>
    <row r="766" spans="1:10" ht="15" customHeight="1" x14ac:dyDescent="0.25">
      <c r="A766" s="14">
        <v>42381</v>
      </c>
      <c r="B766" s="27">
        <f>_xlfn.ISOWEEKNUM(Tableau1[[#This Row],[DATE]])</f>
        <v>2</v>
      </c>
      <c r="C766" s="3" t="s">
        <v>16</v>
      </c>
      <c r="D766" s="2"/>
      <c r="E766" s="6">
        <v>0</v>
      </c>
      <c r="F766" s="6">
        <v>0</v>
      </c>
      <c r="G766" s="32">
        <f>Tableau1[[#This Row],[MONTANT]]-Tableau1[[#This Row],[ENCAISSEMENTS]]</f>
        <v>0</v>
      </c>
      <c r="H766" s="2" t="s">
        <v>460</v>
      </c>
      <c r="I766" s="9">
        <f>SUMIF(C$2:C766,C766,E$2:E766)-SUMIF(C$2:C766,C766,F$2:F766)</f>
        <v>-442000</v>
      </c>
      <c r="J766" s="15"/>
    </row>
    <row r="767" spans="1:10" ht="15" customHeight="1" x14ac:dyDescent="0.25">
      <c r="A767" s="14">
        <v>42381</v>
      </c>
      <c r="B767" s="27">
        <f>_xlfn.ISOWEEKNUM(Tableau1[[#This Row],[DATE]])</f>
        <v>2</v>
      </c>
      <c r="C767" s="3" t="s">
        <v>17</v>
      </c>
      <c r="D767" s="2" t="s">
        <v>475</v>
      </c>
      <c r="E767" s="6">
        <v>4201500</v>
      </c>
      <c r="F767" s="6">
        <v>0</v>
      </c>
      <c r="G767" s="32">
        <f>Tableau1[[#This Row],[MONTANT]]-Tableau1[[#This Row],[ENCAISSEMENTS]]</f>
        <v>4201500</v>
      </c>
      <c r="H767" s="2" t="s">
        <v>476</v>
      </c>
      <c r="I767" s="9">
        <f>SUMIF(C$2:C767,C767,E$2:E767)-SUMIF(C$2:C767,C767,F$2:F767)</f>
        <v>5964500</v>
      </c>
      <c r="J767" s="15"/>
    </row>
    <row r="768" spans="1:10" ht="15" customHeight="1" x14ac:dyDescent="0.25">
      <c r="A768" s="14">
        <v>42381</v>
      </c>
      <c r="B768" s="27">
        <f>_xlfn.ISOWEEKNUM(Tableau1[[#This Row],[DATE]])</f>
        <v>2</v>
      </c>
      <c r="C768" s="3" t="s">
        <v>18</v>
      </c>
      <c r="D768" s="2"/>
      <c r="E768" s="6">
        <v>3866000</v>
      </c>
      <c r="F768" s="6">
        <v>6140000</v>
      </c>
      <c r="G768" s="32">
        <f>Tableau1[[#This Row],[MONTANT]]-Tableau1[[#This Row],[ENCAISSEMENTS]]</f>
        <v>-2274000</v>
      </c>
      <c r="H768" s="2"/>
      <c r="I768" s="9">
        <f>SUMIF(C$2:C768,C768,E$2:E768)-SUMIF(C$2:C768,C768,F$2:F768)</f>
        <v>3299500</v>
      </c>
      <c r="J768" s="15"/>
    </row>
    <row r="769" spans="1:10" ht="15" customHeight="1" x14ac:dyDescent="0.25">
      <c r="A769" s="14">
        <v>42381</v>
      </c>
      <c r="B769" s="27">
        <f>_xlfn.ISOWEEKNUM(Tableau1[[#This Row],[DATE]])</f>
        <v>2</v>
      </c>
      <c r="C769" s="3" t="s">
        <v>19</v>
      </c>
      <c r="D769" s="2" t="s">
        <v>558</v>
      </c>
      <c r="E769" s="6">
        <v>0</v>
      </c>
      <c r="F769" s="6">
        <v>532000</v>
      </c>
      <c r="G769" s="32">
        <f>Tableau1[[#This Row],[MONTANT]]-Tableau1[[#This Row],[ENCAISSEMENTS]]</f>
        <v>-532000</v>
      </c>
      <c r="H769" s="2"/>
      <c r="I769" s="9">
        <f>SUMIF(C$2:C769,C769,E$2:E769)-SUMIF(C$2:C769,C769,F$2:F769)</f>
        <v>0</v>
      </c>
      <c r="J769" s="15"/>
    </row>
    <row r="770" spans="1:10" ht="15" customHeight="1" x14ac:dyDescent="0.25">
      <c r="A770" s="14">
        <v>42381</v>
      </c>
      <c r="B770" s="27">
        <f>_xlfn.ISOWEEKNUM(Tableau1[[#This Row],[DATE]])</f>
        <v>2</v>
      </c>
      <c r="C770" s="3" t="s">
        <v>20</v>
      </c>
      <c r="D770" s="2" t="s">
        <v>540</v>
      </c>
      <c r="E770" s="6">
        <v>4792500</v>
      </c>
      <c r="F770" s="6">
        <v>2976000</v>
      </c>
      <c r="G770" s="32">
        <f>Tableau1[[#This Row],[MONTANT]]-Tableau1[[#This Row],[ENCAISSEMENTS]]</f>
        <v>1816500</v>
      </c>
      <c r="H770" s="2"/>
      <c r="I770" s="9">
        <f>SUMIF(C$2:C770,C770,E$2:E770)-SUMIF(C$2:C770,C770,F$2:F770)</f>
        <v>4792500</v>
      </c>
      <c r="J770" s="15"/>
    </row>
    <row r="771" spans="1:10" ht="15" customHeight="1" x14ac:dyDescent="0.25">
      <c r="A771" s="14">
        <v>42381</v>
      </c>
      <c r="B771" s="27">
        <f>_xlfn.ISOWEEKNUM(Tableau1[[#This Row],[DATE]])</f>
        <v>2</v>
      </c>
      <c r="C771" s="3" t="s">
        <v>21</v>
      </c>
      <c r="D771" s="2" t="s">
        <v>573</v>
      </c>
      <c r="E771" s="6">
        <v>309000</v>
      </c>
      <c r="F771" s="6">
        <v>0</v>
      </c>
      <c r="G771" s="32">
        <f>Tableau1[[#This Row],[MONTANT]]-Tableau1[[#This Row],[ENCAISSEMENTS]]</f>
        <v>309000</v>
      </c>
      <c r="H771" s="2" t="s">
        <v>572</v>
      </c>
      <c r="I771" s="9">
        <f>SUMIF(C$2:C771,C771,E$2:E771)-SUMIF(C$2:C771,C771,F$2:F771)</f>
        <v>184500</v>
      </c>
      <c r="J771" s="15"/>
    </row>
    <row r="772" spans="1:10" ht="15" customHeight="1" x14ac:dyDescent="0.25">
      <c r="A772" s="14">
        <v>42381</v>
      </c>
      <c r="B772" s="27">
        <f>_xlfn.ISOWEEKNUM(Tableau1[[#This Row],[DATE]])</f>
        <v>2</v>
      </c>
      <c r="C772" s="3" t="s">
        <v>22</v>
      </c>
      <c r="D772" s="2"/>
      <c r="E772" s="6">
        <v>0</v>
      </c>
      <c r="F772" s="6">
        <v>0</v>
      </c>
      <c r="G772" s="32">
        <f>Tableau1[[#This Row],[MONTANT]]-Tableau1[[#This Row],[ENCAISSEMENTS]]</f>
        <v>0</v>
      </c>
      <c r="H772" s="2"/>
      <c r="I772" s="9">
        <f>SUMIF(C$2:C772,C772,E$2:E772)-SUMIF(C$2:C772,C772,F$2:F772)</f>
        <v>423000</v>
      </c>
      <c r="J772" s="15"/>
    </row>
    <row r="773" spans="1:10" ht="15" customHeight="1" x14ac:dyDescent="0.25">
      <c r="A773" s="14">
        <v>42381</v>
      </c>
      <c r="B773" s="27">
        <f>_xlfn.ISOWEEKNUM(Tableau1[[#This Row],[DATE]])</f>
        <v>2</v>
      </c>
      <c r="C773" s="3" t="s">
        <v>23</v>
      </c>
      <c r="D773" s="2"/>
      <c r="E773" s="6">
        <v>735000</v>
      </c>
      <c r="F773" s="6">
        <v>1550000</v>
      </c>
      <c r="G773" s="32">
        <f>Tableau1[[#This Row],[MONTANT]]-Tableau1[[#This Row],[ENCAISSEMENTS]]</f>
        <v>-815000</v>
      </c>
      <c r="H773" s="2" t="s">
        <v>602</v>
      </c>
      <c r="I773" s="9">
        <f>SUMIF(C$2:C773,C773,E$2:E773)-SUMIF(C$2:C773,C773,F$2:F773)</f>
        <v>-363500</v>
      </c>
      <c r="J773" s="15"/>
    </row>
    <row r="774" spans="1:10" ht="15" customHeight="1" x14ac:dyDescent="0.25">
      <c r="A774" s="14">
        <v>42381</v>
      </c>
      <c r="B774" s="27">
        <f>_xlfn.ISOWEEKNUM(Tableau1[[#This Row],[DATE]])</f>
        <v>2</v>
      </c>
      <c r="C774" s="3" t="s">
        <v>24</v>
      </c>
      <c r="D774" s="2"/>
      <c r="E774" s="6">
        <v>0</v>
      </c>
      <c r="F774" s="6">
        <v>0</v>
      </c>
      <c r="G774" s="32">
        <f>Tableau1[[#This Row],[MONTANT]]-Tableau1[[#This Row],[ENCAISSEMENTS]]</f>
        <v>0</v>
      </c>
      <c r="H774" s="2"/>
      <c r="I774" s="9">
        <f>SUMIF(C$2:C774,C774,E$2:E774)-SUMIF(C$2:C774,C774,F$2:F774)</f>
        <v>-137000</v>
      </c>
      <c r="J774" s="15"/>
    </row>
    <row r="775" spans="1:10" ht="15" customHeight="1" x14ac:dyDescent="0.25">
      <c r="A775" s="14">
        <v>42381</v>
      </c>
      <c r="B775" s="27">
        <f>_xlfn.ISOWEEKNUM(Tableau1[[#This Row],[DATE]])</f>
        <v>2</v>
      </c>
      <c r="C775" s="3" t="s">
        <v>25</v>
      </c>
      <c r="D775" s="2" t="s">
        <v>637</v>
      </c>
      <c r="E775" s="6">
        <v>657500</v>
      </c>
      <c r="F775" s="6">
        <v>0</v>
      </c>
      <c r="G775" s="32">
        <f>Tableau1[[#This Row],[MONTANT]]-Tableau1[[#This Row],[ENCAISSEMENTS]]</f>
        <v>657500</v>
      </c>
      <c r="H775" s="2" t="s">
        <v>301</v>
      </c>
      <c r="I775" s="9">
        <f>SUMIF(C$2:C775,C775,E$2:E775)-SUMIF(C$2:C775,C775,F$2:F775)</f>
        <v>2676000</v>
      </c>
      <c r="J775" s="15"/>
    </row>
    <row r="776" spans="1:10" ht="15" customHeight="1" x14ac:dyDescent="0.25">
      <c r="A776" s="14">
        <v>42381</v>
      </c>
      <c r="B776" s="27">
        <f>_xlfn.ISOWEEKNUM(Tableau1[[#This Row],[DATE]])</f>
        <v>2</v>
      </c>
      <c r="C776" s="3" t="s">
        <v>26</v>
      </c>
      <c r="D776" s="2" t="s">
        <v>658</v>
      </c>
      <c r="E776" s="6">
        <v>425500</v>
      </c>
      <c r="F776" s="6">
        <v>0</v>
      </c>
      <c r="G776" s="32">
        <f>Tableau1[[#This Row],[MONTANT]]-Tableau1[[#This Row],[ENCAISSEMENTS]]</f>
        <v>425500</v>
      </c>
      <c r="H776" s="2"/>
      <c r="I776" s="9">
        <f>SUMIF(C$2:C776,C776,E$2:E776)-SUMIF(C$2:C776,C776,F$2:F776)</f>
        <v>-826500</v>
      </c>
      <c r="J776" s="15"/>
    </row>
    <row r="777" spans="1:10" ht="15" customHeight="1" x14ac:dyDescent="0.25">
      <c r="A777" s="14">
        <v>42381</v>
      </c>
      <c r="B777" s="27">
        <f>_xlfn.ISOWEEKNUM(Tableau1[[#This Row],[DATE]])</f>
        <v>2</v>
      </c>
      <c r="C777" s="3" t="s">
        <v>27</v>
      </c>
      <c r="D777" s="2" t="s">
        <v>680</v>
      </c>
      <c r="E777" s="6">
        <v>232500</v>
      </c>
      <c r="F777" s="6">
        <v>0</v>
      </c>
      <c r="G777" s="32">
        <f>Tableau1[[#This Row],[MONTANT]]-Tableau1[[#This Row],[ENCAISSEMENTS]]</f>
        <v>232500</v>
      </c>
      <c r="H777" s="2" t="s">
        <v>686</v>
      </c>
      <c r="I777" s="9">
        <f>SUMIF(C$2:C777,C777,E$2:E777)-SUMIF(C$2:C777,C777,F$2:F777)</f>
        <v>284000</v>
      </c>
      <c r="J777" s="15"/>
    </row>
    <row r="778" spans="1:10" ht="15" customHeight="1" x14ac:dyDescent="0.25">
      <c r="A778" s="14">
        <v>42381</v>
      </c>
      <c r="B778" s="27">
        <f>_xlfn.ISOWEEKNUM(Tableau1[[#This Row],[DATE]])</f>
        <v>2</v>
      </c>
      <c r="C778" s="3" t="s">
        <v>28</v>
      </c>
      <c r="D778" s="2"/>
      <c r="E778" s="6">
        <v>0</v>
      </c>
      <c r="F778" s="6">
        <v>1868000</v>
      </c>
      <c r="G778" s="32">
        <f>Tableau1[[#This Row],[MONTANT]]-Tableau1[[#This Row],[ENCAISSEMENTS]]</f>
        <v>-1868000</v>
      </c>
      <c r="H778" s="2"/>
      <c r="I778" s="9">
        <f>SUMIF(C$2:C778,C778,E$2:E778)-SUMIF(C$2:C778,C778,F$2:F778)</f>
        <v>-1868000</v>
      </c>
      <c r="J778" s="15"/>
    </row>
    <row r="779" spans="1:10" ht="15" customHeight="1" x14ac:dyDescent="0.25">
      <c r="A779" s="14">
        <v>42381</v>
      </c>
      <c r="B779" s="27">
        <f>_xlfn.ISOWEEKNUM(Tableau1[[#This Row],[DATE]])</f>
        <v>2</v>
      </c>
      <c r="C779" s="3" t="s">
        <v>29</v>
      </c>
      <c r="D779" s="2" t="s">
        <v>699</v>
      </c>
      <c r="E779" s="6">
        <v>5291000</v>
      </c>
      <c r="F779" s="6">
        <v>2980000</v>
      </c>
      <c r="G779" s="32">
        <f>Tableau1[[#This Row],[MONTANT]]-Tableau1[[#This Row],[ENCAISSEMENTS]]</f>
        <v>2311000</v>
      </c>
      <c r="H779" s="2" t="s">
        <v>720</v>
      </c>
      <c r="I779" s="9">
        <f>SUMIF(C$2:C779,C779,E$2:E779)-SUMIF(C$2:C779,C779,F$2:F779)</f>
        <v>-274000</v>
      </c>
      <c r="J779" s="15"/>
    </row>
    <row r="780" spans="1:10" ht="15" customHeight="1" x14ac:dyDescent="0.25">
      <c r="A780" s="14">
        <v>42381</v>
      </c>
      <c r="B780" s="27">
        <f>_xlfn.ISOWEEKNUM(Tableau1[[#This Row],[DATE]])</f>
        <v>2</v>
      </c>
      <c r="C780" s="3" t="s">
        <v>30</v>
      </c>
      <c r="D780" s="2"/>
      <c r="E780" s="6">
        <v>0</v>
      </c>
      <c r="F780" s="6">
        <v>0</v>
      </c>
      <c r="G780" s="32">
        <f>Tableau1[[#This Row],[MONTANT]]-Tableau1[[#This Row],[ENCAISSEMENTS]]</f>
        <v>0</v>
      </c>
      <c r="H780" s="2"/>
      <c r="I780" s="9">
        <f>SUMIF(C$2:C780,C780,E$2:E780)-SUMIF(C$2:C780,C780,F$2:F780)</f>
        <v>0</v>
      </c>
      <c r="J780" s="15"/>
    </row>
    <row r="781" spans="1:10" ht="15" customHeight="1" x14ac:dyDescent="0.25">
      <c r="A781" s="14">
        <v>42381</v>
      </c>
      <c r="B781" s="27">
        <f>_xlfn.ISOWEEKNUM(Tableau1[[#This Row],[DATE]])</f>
        <v>2</v>
      </c>
      <c r="C781" s="3" t="s">
        <v>31</v>
      </c>
      <c r="D781" s="2" t="s">
        <v>740</v>
      </c>
      <c r="E781" s="6">
        <v>1121000</v>
      </c>
      <c r="F781" s="6">
        <v>0</v>
      </c>
      <c r="G781" s="32">
        <f>Tableau1[[#This Row],[MONTANT]]-Tableau1[[#This Row],[ENCAISSEMENTS]]</f>
        <v>1121000</v>
      </c>
      <c r="H781" s="2"/>
      <c r="I781" s="9">
        <f>SUMIF(C$2:C781,C781,E$2:E781)-SUMIF(C$2:C781,C781,F$2:F781)</f>
        <v>-2612500</v>
      </c>
      <c r="J781" s="15"/>
    </row>
    <row r="782" spans="1:10" ht="15" customHeight="1" x14ac:dyDescent="0.25">
      <c r="A782" s="14">
        <v>42381</v>
      </c>
      <c r="B782" s="27">
        <f>_xlfn.ISOWEEKNUM(Tableau1[[#This Row],[DATE]])</f>
        <v>2</v>
      </c>
      <c r="C782" s="3" t="s">
        <v>32</v>
      </c>
      <c r="D782" s="2"/>
      <c r="E782" s="6">
        <v>0</v>
      </c>
      <c r="F782" s="6">
        <v>0</v>
      </c>
      <c r="G782" s="32">
        <f>Tableau1[[#This Row],[MONTANT]]-Tableau1[[#This Row],[ENCAISSEMENTS]]</f>
        <v>0</v>
      </c>
      <c r="H782" s="2"/>
      <c r="I782" s="9">
        <f>SUMIF(C$2:C782,C782,E$2:E782)-SUMIF(C$2:C782,C782,F$2:F782)</f>
        <v>1507000</v>
      </c>
      <c r="J782" s="15"/>
    </row>
    <row r="783" spans="1:10" ht="15" customHeight="1" x14ac:dyDescent="0.25">
      <c r="A783" s="14">
        <v>42381</v>
      </c>
      <c r="B783" s="27">
        <f>_xlfn.ISOWEEKNUM(Tableau1[[#This Row],[DATE]])</f>
        <v>2</v>
      </c>
      <c r="C783" s="3" t="s">
        <v>33</v>
      </c>
      <c r="D783" s="2" t="s">
        <v>773</v>
      </c>
      <c r="E783" s="6">
        <v>536500</v>
      </c>
      <c r="F783" s="6">
        <v>0</v>
      </c>
      <c r="G783" s="32">
        <f>Tableau1[[#This Row],[MONTANT]]-Tableau1[[#This Row],[ENCAISSEMENTS]]</f>
        <v>536500</v>
      </c>
      <c r="H783" s="2"/>
      <c r="I783" s="9">
        <f>SUMIF(C$2:C783,C783,E$2:E783)-SUMIF(C$2:C783,C783,F$2:F783)</f>
        <v>1068500</v>
      </c>
      <c r="J783" s="15"/>
    </row>
    <row r="784" spans="1:10" ht="15" customHeight="1" x14ac:dyDescent="0.25">
      <c r="A784" s="14">
        <v>42381</v>
      </c>
      <c r="B784" s="27">
        <f>_xlfn.ISOWEEKNUM(Tableau1[[#This Row],[DATE]])</f>
        <v>2</v>
      </c>
      <c r="C784" s="3" t="s">
        <v>34</v>
      </c>
      <c r="D784" s="2" t="s">
        <v>760</v>
      </c>
      <c r="E784" s="6">
        <v>1770500</v>
      </c>
      <c r="F784" s="6">
        <v>0</v>
      </c>
      <c r="G784" s="32">
        <f>Tableau1[[#This Row],[MONTANT]]-Tableau1[[#This Row],[ENCAISSEMENTS]]</f>
        <v>1770500</v>
      </c>
      <c r="H784" s="2" t="s">
        <v>758</v>
      </c>
      <c r="I784" s="9">
        <f>SUMIF(C$2:C784,C784,E$2:E784)-SUMIF(C$2:C784,C784,F$2:F784)</f>
        <v>496500</v>
      </c>
      <c r="J784" s="15"/>
    </row>
    <row r="785" spans="1:10" ht="15" customHeight="1" x14ac:dyDescent="0.25">
      <c r="A785" s="14">
        <v>42381</v>
      </c>
      <c r="B785" s="27">
        <f>_xlfn.ISOWEEKNUM(Tableau1[[#This Row],[DATE]])</f>
        <v>2</v>
      </c>
      <c r="C785" s="3" t="s">
        <v>35</v>
      </c>
      <c r="D785" s="2" t="s">
        <v>787</v>
      </c>
      <c r="E785" s="6">
        <v>2473500</v>
      </c>
      <c r="F785" s="6">
        <v>0</v>
      </c>
      <c r="G785" s="32">
        <f>Tableau1[[#This Row],[MONTANT]]-Tableau1[[#This Row],[ENCAISSEMENTS]]</f>
        <v>2473500</v>
      </c>
      <c r="H785" s="2" t="s">
        <v>794</v>
      </c>
      <c r="I785" s="9">
        <f>SUMIF(C$2:C785,C785,E$2:E785)-SUMIF(C$2:C785,C785,F$2:F785)</f>
        <v>-6789000</v>
      </c>
      <c r="J785" s="15"/>
    </row>
    <row r="786" spans="1:10" ht="15" customHeight="1" x14ac:dyDescent="0.25">
      <c r="A786" s="14">
        <v>42381</v>
      </c>
      <c r="B786" s="27">
        <f>_xlfn.ISOWEEKNUM(Tableau1[[#This Row],[DATE]])</f>
        <v>2</v>
      </c>
      <c r="C786" s="3" t="s">
        <v>1229</v>
      </c>
      <c r="D786" s="2"/>
      <c r="E786" s="6">
        <v>77500</v>
      </c>
      <c r="F786" s="6">
        <v>0</v>
      </c>
      <c r="G786" s="32">
        <f>Tableau1[[#This Row],[MONTANT]]-Tableau1[[#This Row],[ENCAISSEMENTS]]</f>
        <v>77500</v>
      </c>
      <c r="H786" s="2"/>
      <c r="I786" s="9">
        <f>SUMIF(C$2:C786,C786,E$2:E786)-SUMIF(C$2:C786,C786,F$2:F786)</f>
        <v>474500</v>
      </c>
      <c r="J786" s="15"/>
    </row>
    <row r="787" spans="1:10" ht="15" customHeight="1" x14ac:dyDescent="0.25">
      <c r="A787" s="14">
        <v>42381</v>
      </c>
      <c r="B787" s="27">
        <f>_xlfn.ISOWEEKNUM(Tableau1[[#This Row],[DATE]])</f>
        <v>2</v>
      </c>
      <c r="C787" s="3" t="s">
        <v>36</v>
      </c>
      <c r="D787" s="2"/>
      <c r="E787" s="6">
        <v>465000</v>
      </c>
      <c r="F787" s="6">
        <v>0</v>
      </c>
      <c r="G787" s="32">
        <f>Tableau1[[#This Row],[MONTANT]]-Tableau1[[#This Row],[ENCAISSEMENTS]]</f>
        <v>465000</v>
      </c>
      <c r="H787" s="2"/>
      <c r="I787" s="9">
        <f>SUMIF(C$2:C787,C787,E$2:E787)-SUMIF(C$2:C787,C787,F$2:F787)</f>
        <v>-1431000</v>
      </c>
      <c r="J787" s="15"/>
    </row>
    <row r="788" spans="1:10" ht="15" customHeight="1" x14ac:dyDescent="0.25">
      <c r="A788" s="14">
        <v>42381</v>
      </c>
      <c r="B788" s="27">
        <f>_xlfn.ISOWEEKNUM(Tableau1[[#This Row],[DATE]])</f>
        <v>2</v>
      </c>
      <c r="C788" s="3" t="s">
        <v>37</v>
      </c>
      <c r="D788" s="2"/>
      <c r="E788" s="6">
        <v>0</v>
      </c>
      <c r="F788" s="6">
        <v>0</v>
      </c>
      <c r="G788" s="32">
        <f>Tableau1[[#This Row],[MONTANT]]-Tableau1[[#This Row],[ENCAISSEMENTS]]</f>
        <v>0</v>
      </c>
      <c r="H788" s="2"/>
      <c r="I788" s="9">
        <f>SUMIF(C$2:C788,C788,E$2:E788)-SUMIF(C$2:C788,C788,F$2:F788)</f>
        <v>-251000</v>
      </c>
      <c r="J788" s="15"/>
    </row>
    <row r="789" spans="1:10" ht="15" customHeight="1" x14ac:dyDescent="0.25">
      <c r="A789" s="14">
        <v>42381</v>
      </c>
      <c r="B789" s="27">
        <f>_xlfn.ISOWEEKNUM(Tableau1[[#This Row],[DATE]])</f>
        <v>2</v>
      </c>
      <c r="C789" s="3" t="s">
        <v>38</v>
      </c>
      <c r="D789" s="2"/>
      <c r="E789" s="6">
        <v>1082000</v>
      </c>
      <c r="F789" s="6">
        <v>3000000</v>
      </c>
      <c r="G789" s="32">
        <f>Tableau1[[#This Row],[MONTANT]]-Tableau1[[#This Row],[ENCAISSEMENTS]]</f>
        <v>-1918000</v>
      </c>
      <c r="H789" s="2" t="s">
        <v>875</v>
      </c>
      <c r="I789" s="9">
        <f>SUMIF(C$2:C789,C789,E$2:E789)-SUMIF(C$2:C789,C789,F$2:F789)</f>
        <v>386000</v>
      </c>
      <c r="J789" s="15"/>
    </row>
    <row r="790" spans="1:10" ht="15" customHeight="1" x14ac:dyDescent="0.25">
      <c r="A790" s="14">
        <v>42381</v>
      </c>
      <c r="B790" s="27">
        <f>_xlfn.ISOWEEKNUM(Tableau1[[#This Row],[DATE]])</f>
        <v>2</v>
      </c>
      <c r="C790" s="3" t="s">
        <v>39</v>
      </c>
      <c r="D790" s="2"/>
      <c r="E790" s="6">
        <v>0</v>
      </c>
      <c r="F790" s="6">
        <v>0</v>
      </c>
      <c r="G790" s="32">
        <f>Tableau1[[#This Row],[MONTANT]]-Tableau1[[#This Row],[ENCAISSEMENTS]]</f>
        <v>0</v>
      </c>
      <c r="H790" s="2"/>
      <c r="I790" s="9">
        <f>SUMIF(C$2:C790,C790,E$2:E790)-SUMIF(C$2:C790,C790,F$2:F790)</f>
        <v>-1368000</v>
      </c>
      <c r="J790" s="15"/>
    </row>
    <row r="791" spans="1:10" ht="15" customHeight="1" x14ac:dyDescent="0.25">
      <c r="A791" s="14">
        <v>42381</v>
      </c>
      <c r="B791" s="27">
        <f>_xlfn.ISOWEEKNUM(Tableau1[[#This Row],[DATE]])</f>
        <v>2</v>
      </c>
      <c r="C791" s="3" t="s">
        <v>40</v>
      </c>
      <c r="D791" s="2" t="s">
        <v>912</v>
      </c>
      <c r="E791" s="6">
        <v>2126500</v>
      </c>
      <c r="F791" s="6">
        <v>5000000</v>
      </c>
      <c r="G791" s="32">
        <f>Tableau1[[#This Row],[MONTANT]]-Tableau1[[#This Row],[ENCAISSEMENTS]]</f>
        <v>-2873500</v>
      </c>
      <c r="H791" s="2" t="s">
        <v>800</v>
      </c>
      <c r="I791" s="9">
        <f>SUMIF(C$2:C791,C791,E$2:E791)-SUMIF(C$2:C791,C791,F$2:F791)</f>
        <v>-2035000</v>
      </c>
      <c r="J791" s="15"/>
    </row>
    <row r="792" spans="1:10" ht="15" customHeight="1" x14ac:dyDescent="0.25">
      <c r="A792" s="14">
        <v>42381</v>
      </c>
      <c r="B792" s="27">
        <f>_xlfn.ISOWEEKNUM(Tableau1[[#This Row],[DATE]])</f>
        <v>2</v>
      </c>
      <c r="C792" s="3" t="s">
        <v>41</v>
      </c>
      <c r="D792" s="2" t="s">
        <v>930</v>
      </c>
      <c r="E792" s="6">
        <v>1623500</v>
      </c>
      <c r="F792" s="6">
        <v>0</v>
      </c>
      <c r="G792" s="32">
        <f>Tableau1[[#This Row],[MONTANT]]-Tableau1[[#This Row],[ENCAISSEMENTS]]</f>
        <v>1623500</v>
      </c>
      <c r="H792" s="2"/>
      <c r="I792" s="9">
        <f>SUMIF(C$2:C792,C792,E$2:E792)-SUMIF(C$2:C792,C792,F$2:F792)</f>
        <v>-3101500</v>
      </c>
      <c r="J792" s="15"/>
    </row>
    <row r="793" spans="1:10" ht="15" customHeight="1" x14ac:dyDescent="0.25">
      <c r="A793" s="14">
        <v>42381</v>
      </c>
      <c r="B793" s="27">
        <f>_xlfn.ISOWEEKNUM(Tableau1[[#This Row],[DATE]])</f>
        <v>2</v>
      </c>
      <c r="C793" s="3" t="s">
        <v>42</v>
      </c>
      <c r="D793" s="2"/>
      <c r="E793" s="6">
        <v>0</v>
      </c>
      <c r="F793" s="6">
        <v>0</v>
      </c>
      <c r="G793" s="32">
        <f>Tableau1[[#This Row],[MONTANT]]-Tableau1[[#This Row],[ENCAISSEMENTS]]</f>
        <v>0</v>
      </c>
      <c r="H793" s="2"/>
      <c r="I793" s="9">
        <f>SUMIF(C$2:C793,C793,E$2:E793)-SUMIF(C$2:C793,C793,F$2:F793)</f>
        <v>266000</v>
      </c>
      <c r="J793" s="15"/>
    </row>
    <row r="794" spans="1:10" ht="15" customHeight="1" x14ac:dyDescent="0.25">
      <c r="A794" s="14">
        <v>42381</v>
      </c>
      <c r="B794" s="27">
        <f>_xlfn.ISOWEEKNUM(Tableau1[[#This Row],[DATE]])</f>
        <v>2</v>
      </c>
      <c r="C794" s="3" t="s">
        <v>43</v>
      </c>
      <c r="D794" s="2"/>
      <c r="E794" s="6">
        <v>0</v>
      </c>
      <c r="F794" s="6">
        <v>0</v>
      </c>
      <c r="G794" s="32">
        <f>Tableau1[[#This Row],[MONTANT]]-Tableau1[[#This Row],[ENCAISSEMENTS]]</f>
        <v>0</v>
      </c>
      <c r="H794" s="2"/>
      <c r="I794" s="9">
        <f>SUMIF(C$2:C794,C794,E$2:E794)-SUMIF(C$2:C794,C794,F$2:F794)</f>
        <v>0</v>
      </c>
      <c r="J794" s="15"/>
    </row>
    <row r="795" spans="1:10" ht="15" customHeight="1" x14ac:dyDescent="0.25">
      <c r="A795" s="14">
        <v>42381</v>
      </c>
      <c r="B795" s="27">
        <f>_xlfn.ISOWEEKNUM(Tableau1[[#This Row],[DATE]])</f>
        <v>2</v>
      </c>
      <c r="C795" s="3" t="s">
        <v>44</v>
      </c>
      <c r="D795" s="2" t="s">
        <v>959</v>
      </c>
      <c r="E795" s="6">
        <v>2996500</v>
      </c>
      <c r="F795" s="6">
        <v>0</v>
      </c>
      <c r="G795" s="32">
        <f>Tableau1[[#This Row],[MONTANT]]-Tableau1[[#This Row],[ENCAISSEMENTS]]</f>
        <v>2996500</v>
      </c>
      <c r="H795" s="2"/>
      <c r="I795" s="9">
        <f>SUMIF(C$2:C795,C795,E$2:E795)-SUMIF(C$2:C795,C795,F$2:F795)</f>
        <v>1708500</v>
      </c>
      <c r="J795" s="15"/>
    </row>
    <row r="796" spans="1:10" ht="15" customHeight="1" x14ac:dyDescent="0.25">
      <c r="A796" s="14">
        <v>42381</v>
      </c>
      <c r="B796" s="27">
        <f>_xlfn.ISOWEEKNUM(Tableau1[[#This Row],[DATE]])</f>
        <v>2</v>
      </c>
      <c r="C796" s="3" t="s">
        <v>45</v>
      </c>
      <c r="D796" s="2" t="s">
        <v>251</v>
      </c>
      <c r="E796" s="6">
        <v>960000</v>
      </c>
      <c r="F796" s="6">
        <v>160000</v>
      </c>
      <c r="G796" s="32">
        <f>Tableau1[[#This Row],[MONTANT]]-Tableau1[[#This Row],[ENCAISSEMENTS]]</f>
        <v>800000</v>
      </c>
      <c r="H796" s="2" t="s">
        <v>259</v>
      </c>
      <c r="I796" s="9">
        <f>SUMIF(C$2:C796,C796,E$2:E796)-SUMIF(C$2:C796,C796,F$2:F796)</f>
        <v>960000</v>
      </c>
      <c r="J796" s="15"/>
    </row>
    <row r="797" spans="1:10" ht="15" customHeight="1" x14ac:dyDescent="0.25">
      <c r="A797" s="14">
        <v>42381</v>
      </c>
      <c r="B797" s="27">
        <f>_xlfn.ISOWEEKNUM(Tableau1[[#This Row],[DATE]])</f>
        <v>2</v>
      </c>
      <c r="C797" s="3" t="s">
        <v>46</v>
      </c>
      <c r="D797" s="2" t="s">
        <v>984</v>
      </c>
      <c r="E797" s="6">
        <v>1155500</v>
      </c>
      <c r="F797" s="6">
        <v>1000000</v>
      </c>
      <c r="G797" s="32">
        <f>Tableau1[[#This Row],[MONTANT]]-Tableau1[[#This Row],[ENCAISSEMENTS]]</f>
        <v>155500</v>
      </c>
      <c r="H797" s="2" t="s">
        <v>987</v>
      </c>
      <c r="I797" s="9">
        <f>SUMIF(C$2:C797,C797,E$2:E797)-SUMIF(C$2:C797,C797,F$2:F797)</f>
        <v>-494500</v>
      </c>
      <c r="J797" s="15"/>
    </row>
    <row r="798" spans="1:10" ht="15" customHeight="1" x14ac:dyDescent="0.25">
      <c r="A798" s="14">
        <v>42381</v>
      </c>
      <c r="B798" s="27">
        <f>_xlfn.ISOWEEKNUM(Tableau1[[#This Row],[DATE]])</f>
        <v>2</v>
      </c>
      <c r="C798" s="3" t="s">
        <v>47</v>
      </c>
      <c r="D798" s="2" t="s">
        <v>1008</v>
      </c>
      <c r="E798" s="6">
        <v>730000</v>
      </c>
      <c r="F798" s="6">
        <v>3492000</v>
      </c>
      <c r="G798" s="32">
        <f>Tableau1[[#This Row],[MONTANT]]-Tableau1[[#This Row],[ENCAISSEMENTS]]</f>
        <v>-2762000</v>
      </c>
      <c r="H798" s="2" t="s">
        <v>1012</v>
      </c>
      <c r="I798" s="9">
        <f>SUMIF(C$2:C798,C798,E$2:E798)-SUMIF(C$2:C798,C798,F$2:F798)</f>
        <v>-1622500</v>
      </c>
      <c r="J798" s="15"/>
    </row>
    <row r="799" spans="1:10" ht="15" customHeight="1" x14ac:dyDescent="0.25">
      <c r="A799" s="14">
        <v>42381</v>
      </c>
      <c r="B799" s="27">
        <f>_xlfn.ISOWEEKNUM(Tableau1[[#This Row],[DATE]])</f>
        <v>2</v>
      </c>
      <c r="C799" s="3" t="s">
        <v>48</v>
      </c>
      <c r="D799" s="2" t="s">
        <v>1040</v>
      </c>
      <c r="E799" s="6">
        <v>653000</v>
      </c>
      <c r="F799" s="6">
        <v>0</v>
      </c>
      <c r="G799" s="32">
        <f>Tableau1[[#This Row],[MONTANT]]-Tableau1[[#This Row],[ENCAISSEMENTS]]</f>
        <v>653000</v>
      </c>
      <c r="H799" s="2"/>
      <c r="I799" s="9">
        <f>SUMIF(C$2:C799,C799,E$2:E799)-SUMIF(C$2:C799,C799,F$2:F799)</f>
        <v>-984000</v>
      </c>
      <c r="J799" s="15"/>
    </row>
    <row r="800" spans="1:10" ht="15" customHeight="1" x14ac:dyDescent="0.25">
      <c r="A800" s="14">
        <v>42381</v>
      </c>
      <c r="B800" s="27">
        <f>_xlfn.ISOWEEKNUM(Tableau1[[#This Row],[DATE]])</f>
        <v>2</v>
      </c>
      <c r="C800" s="3" t="s">
        <v>49</v>
      </c>
      <c r="D800" s="2" t="s">
        <v>1061</v>
      </c>
      <c r="E800" s="6">
        <v>1658500</v>
      </c>
      <c r="F800" s="6">
        <v>1800000</v>
      </c>
      <c r="G800" s="32">
        <f>Tableau1[[#This Row],[MONTANT]]-Tableau1[[#This Row],[ENCAISSEMENTS]]</f>
        <v>-141500</v>
      </c>
      <c r="H800" s="2" t="s">
        <v>1066</v>
      </c>
      <c r="I800" s="9">
        <f>SUMIF(C$2:C800,C800,E$2:E800)-SUMIF(C$2:C800,C800,F$2:F800)</f>
        <v>-1323500</v>
      </c>
      <c r="J800" s="15"/>
    </row>
    <row r="801" spans="1:10" ht="15" customHeight="1" x14ac:dyDescent="0.25">
      <c r="A801" s="14">
        <v>42381</v>
      </c>
      <c r="B801" s="27">
        <f>_xlfn.ISOWEEKNUM(Tableau1[[#This Row],[DATE]])</f>
        <v>2</v>
      </c>
      <c r="C801" s="3" t="s">
        <v>50</v>
      </c>
      <c r="D801" s="2"/>
      <c r="E801" s="6">
        <v>0</v>
      </c>
      <c r="F801" s="6">
        <v>0</v>
      </c>
      <c r="G801" s="32">
        <f>Tableau1[[#This Row],[MONTANT]]-Tableau1[[#This Row],[ENCAISSEMENTS]]</f>
        <v>0</v>
      </c>
      <c r="H801" s="2"/>
      <c r="I801" s="9">
        <f>SUMIF(C$2:C801,C801,E$2:E801)-SUMIF(C$2:C801,C801,F$2:F801)</f>
        <v>0</v>
      </c>
      <c r="J801" s="15"/>
    </row>
    <row r="802" spans="1:10" ht="15" customHeight="1" x14ac:dyDescent="0.25">
      <c r="A802" s="14">
        <v>42381</v>
      </c>
      <c r="B802" s="27">
        <f>_xlfn.ISOWEEKNUM(Tableau1[[#This Row],[DATE]])</f>
        <v>2</v>
      </c>
      <c r="C802" s="3" t="s">
        <v>51</v>
      </c>
      <c r="D802" s="2"/>
      <c r="E802" s="6">
        <v>0</v>
      </c>
      <c r="F802" s="6">
        <v>0</v>
      </c>
      <c r="G802" s="32">
        <f>Tableau1[[#This Row],[MONTANT]]-Tableau1[[#This Row],[ENCAISSEMENTS]]</f>
        <v>0</v>
      </c>
      <c r="H802" s="2"/>
      <c r="I802" s="9">
        <f>SUMIF(C$2:C802,C802,E$2:E802)-SUMIF(C$2:C802,C802,F$2:F802)</f>
        <v>0</v>
      </c>
      <c r="J802" s="15"/>
    </row>
    <row r="803" spans="1:10" ht="15" customHeight="1" x14ac:dyDescent="0.25">
      <c r="A803" s="14">
        <v>42381</v>
      </c>
      <c r="B803" s="27">
        <f>_xlfn.ISOWEEKNUM(Tableau1[[#This Row],[DATE]])</f>
        <v>2</v>
      </c>
      <c r="C803" s="3" t="s">
        <v>52</v>
      </c>
      <c r="D803" s="2" t="s">
        <v>288</v>
      </c>
      <c r="E803" s="6">
        <v>3400000</v>
      </c>
      <c r="F803" s="6">
        <v>1480000</v>
      </c>
      <c r="G803" s="32">
        <f>Tableau1[[#This Row],[MONTANT]]-Tableau1[[#This Row],[ENCAISSEMENTS]]</f>
        <v>1920000</v>
      </c>
      <c r="H803" s="2"/>
      <c r="I803" s="9">
        <f>SUMIF(C$2:C803,C803,E$2:E803)-SUMIF(C$2:C803,C803,F$2:F803)</f>
        <v>4040000</v>
      </c>
      <c r="J803" s="15"/>
    </row>
    <row r="804" spans="1:10" ht="15" customHeight="1" x14ac:dyDescent="0.25">
      <c r="A804" s="14">
        <v>42381</v>
      </c>
      <c r="B804" s="27">
        <f>_xlfn.ISOWEEKNUM(Tableau1[[#This Row],[DATE]])</f>
        <v>2</v>
      </c>
      <c r="C804" s="3" t="s">
        <v>53</v>
      </c>
      <c r="D804" s="2" t="s">
        <v>1104</v>
      </c>
      <c r="E804" s="6">
        <v>811500</v>
      </c>
      <c r="F804" s="6">
        <v>0</v>
      </c>
      <c r="G804" s="32">
        <f>Tableau1[[#This Row],[MONTANT]]-Tableau1[[#This Row],[ENCAISSEMENTS]]</f>
        <v>811500</v>
      </c>
      <c r="H804" s="2"/>
      <c r="I804" s="9">
        <f>SUMIF(C$2:C804,C804,E$2:E804)-SUMIF(C$2:C804,C804,F$2:F804)</f>
        <v>-1646500</v>
      </c>
      <c r="J804" s="15"/>
    </row>
    <row r="805" spans="1:10" ht="15" customHeight="1" x14ac:dyDescent="0.25">
      <c r="A805" s="14">
        <v>42381</v>
      </c>
      <c r="B805" s="27">
        <f>_xlfn.ISOWEEKNUM(Tableau1[[#This Row],[DATE]])</f>
        <v>2</v>
      </c>
      <c r="C805" s="3" t="s">
        <v>54</v>
      </c>
      <c r="D805" s="2" t="s">
        <v>1125</v>
      </c>
      <c r="E805" s="6">
        <v>309500</v>
      </c>
      <c r="F805" s="6">
        <v>0</v>
      </c>
      <c r="G805" s="32">
        <f>Tableau1[[#This Row],[MONTANT]]-Tableau1[[#This Row],[ENCAISSEMENTS]]</f>
        <v>309500</v>
      </c>
      <c r="H805" s="2"/>
      <c r="I805" s="9">
        <f>SUMIF(C$2:C805,C805,E$2:E805)-SUMIF(C$2:C805,C805,F$2:F805)</f>
        <v>779500</v>
      </c>
      <c r="J805" s="15"/>
    </row>
    <row r="806" spans="1:10" ht="15" customHeight="1" x14ac:dyDescent="0.25">
      <c r="A806" s="14">
        <v>42381</v>
      </c>
      <c r="B806" s="27">
        <f>_xlfn.ISOWEEKNUM(Tableau1[[#This Row],[DATE]])</f>
        <v>2</v>
      </c>
      <c r="C806" s="3" t="s">
        <v>55</v>
      </c>
      <c r="D806" s="2"/>
      <c r="E806" s="6">
        <v>0</v>
      </c>
      <c r="F806" s="6">
        <v>0</v>
      </c>
      <c r="G806" s="32">
        <f>Tableau1[[#This Row],[MONTANT]]-Tableau1[[#This Row],[ENCAISSEMENTS]]</f>
        <v>0</v>
      </c>
      <c r="H806" s="2"/>
      <c r="I806" s="9">
        <f>SUMIF(C$2:C806,C806,E$2:E806)-SUMIF(C$2:C806,C806,F$2:F806)</f>
        <v>-13573500</v>
      </c>
      <c r="J806" s="15"/>
    </row>
    <row r="807" spans="1:10" ht="15" customHeight="1" x14ac:dyDescent="0.25">
      <c r="A807" s="14">
        <v>42381</v>
      </c>
      <c r="B807" s="27">
        <f>_xlfn.ISOWEEKNUM(Tableau1[[#This Row],[DATE]])</f>
        <v>2</v>
      </c>
      <c r="C807" s="3" t="s">
        <v>56</v>
      </c>
      <c r="D807" s="2" t="s">
        <v>1174</v>
      </c>
      <c r="E807" s="6">
        <v>10202000</v>
      </c>
      <c r="F807" s="6">
        <v>5500000</v>
      </c>
      <c r="G807" s="32">
        <f>Tableau1[[#This Row],[MONTANT]]-Tableau1[[#This Row],[ENCAISSEMENTS]]</f>
        <v>4702000</v>
      </c>
      <c r="H807" s="2" t="s">
        <v>1160</v>
      </c>
      <c r="I807" s="9">
        <f>SUMIF(C$2:C807,C807,E$2:E807)-SUMIF(C$2:C807,C807,F$2:F807)</f>
        <v>2309000</v>
      </c>
      <c r="J807" s="15"/>
    </row>
    <row r="808" spans="1:10" ht="15" customHeight="1" x14ac:dyDescent="0.25">
      <c r="A808" s="14">
        <v>42381</v>
      </c>
      <c r="B808" s="27">
        <f>_xlfn.ISOWEEKNUM(Tableau1[[#This Row],[DATE]])</f>
        <v>2</v>
      </c>
      <c r="C808" s="3" t="s">
        <v>57</v>
      </c>
      <c r="D808" s="2" t="s">
        <v>1196</v>
      </c>
      <c r="E808" s="6">
        <v>348000</v>
      </c>
      <c r="F808" s="6">
        <v>0</v>
      </c>
      <c r="G808" s="32">
        <f>Tableau1[[#This Row],[MONTANT]]-Tableau1[[#This Row],[ENCAISSEMENTS]]</f>
        <v>348000</v>
      </c>
      <c r="H808" s="2"/>
      <c r="I808" s="9">
        <f>SUMIF(C$2:C808,C808,E$2:E808)-SUMIF(C$2:C808,C808,F$2:F808)</f>
        <v>3183000</v>
      </c>
      <c r="J808" s="15"/>
    </row>
    <row r="809" spans="1:10" ht="15" customHeight="1" x14ac:dyDescent="0.25">
      <c r="A809" s="14">
        <v>42381</v>
      </c>
      <c r="B809" s="27">
        <f>_xlfn.ISOWEEKNUM(Tableau1[[#This Row],[DATE]])</f>
        <v>2</v>
      </c>
      <c r="C809" s="3" t="s">
        <v>1250</v>
      </c>
      <c r="D809" s="2"/>
      <c r="E809" s="6">
        <v>18107000</v>
      </c>
      <c r="F809" s="6">
        <v>18107000</v>
      </c>
      <c r="G809" s="32">
        <f>Tableau1[[#This Row],[MONTANT]]-Tableau1[[#This Row],[ENCAISSEMENTS]]</f>
        <v>0</v>
      </c>
      <c r="H809" s="2" t="s">
        <v>1254</v>
      </c>
      <c r="I809" s="9">
        <f>SUMIF(C$2:C809,C809,E$2:E809)-SUMIF(C$2:C809,C809,F$2:F809)</f>
        <v>0</v>
      </c>
      <c r="J809" s="15"/>
    </row>
    <row r="810" spans="1:10" ht="15" customHeight="1" x14ac:dyDescent="0.25">
      <c r="A810" s="14">
        <v>42381</v>
      </c>
      <c r="B810" s="27">
        <f>_xlfn.ISOWEEKNUM(Tableau1[[#This Row],[DATE]])</f>
        <v>2</v>
      </c>
      <c r="C810" s="3" t="s">
        <v>1232</v>
      </c>
      <c r="D810" s="2"/>
      <c r="E810" s="6">
        <v>0</v>
      </c>
      <c r="F810" s="6">
        <v>0</v>
      </c>
      <c r="G810" s="32">
        <f>Tableau1[[#This Row],[MONTANT]]-Tableau1[[#This Row],[ENCAISSEMENTS]]</f>
        <v>0</v>
      </c>
      <c r="H810" s="2"/>
      <c r="I810" s="9">
        <f>SUMIF(C$2:C810,C810,E$2:E810)-SUMIF(C$2:C810,C810,F$2:F810)</f>
        <v>-2000000</v>
      </c>
      <c r="J810" s="15"/>
    </row>
    <row r="811" spans="1:10" ht="15" customHeight="1" x14ac:dyDescent="0.25">
      <c r="A811" s="14">
        <v>42381</v>
      </c>
      <c r="B811" s="27">
        <f>_xlfn.ISOWEEKNUM(Tableau1[[#This Row],[DATE]])</f>
        <v>2</v>
      </c>
      <c r="C811" s="3" t="s">
        <v>1233</v>
      </c>
      <c r="D811" s="2"/>
      <c r="E811" s="6">
        <v>0</v>
      </c>
      <c r="F811" s="6">
        <v>0</v>
      </c>
      <c r="G811" s="32">
        <f>Tableau1[[#This Row],[MONTANT]]-Tableau1[[#This Row],[ENCAISSEMENTS]]</f>
        <v>0</v>
      </c>
      <c r="H811" s="2"/>
      <c r="I811" s="9">
        <f>SUMIF(C$2:C811,C811,E$2:E811)-SUMIF(C$2:C811,C811,F$2:F811)</f>
        <v>0</v>
      </c>
      <c r="J811" s="15"/>
    </row>
    <row r="812" spans="1:10" ht="15" customHeight="1" x14ac:dyDescent="0.25">
      <c r="A812" s="14">
        <v>42381</v>
      </c>
      <c r="B812" s="27">
        <f>_xlfn.ISOWEEKNUM(Tableau1[[#This Row],[DATE]])</f>
        <v>2</v>
      </c>
      <c r="C812" s="3" t="s">
        <v>1234</v>
      </c>
      <c r="D812" s="2"/>
      <c r="E812" s="6">
        <v>0</v>
      </c>
      <c r="F812" s="6">
        <v>0</v>
      </c>
      <c r="G812" s="32">
        <f>Tableau1[[#This Row],[MONTANT]]-Tableau1[[#This Row],[ENCAISSEMENTS]]</f>
        <v>0</v>
      </c>
      <c r="H812" s="2"/>
      <c r="I812" s="9">
        <f>SUMIF(C$2:C812,C812,E$2:E812)-SUMIF(C$2:C812,C812,F$2:F812)</f>
        <v>6674500</v>
      </c>
      <c r="J812" s="15"/>
    </row>
    <row r="813" spans="1:10" ht="15" customHeight="1" x14ac:dyDescent="0.25">
      <c r="A813" s="14">
        <v>42381</v>
      </c>
      <c r="B813" s="27">
        <f>_xlfn.ISOWEEKNUM(Tableau1[[#This Row],[DATE]])</f>
        <v>2</v>
      </c>
      <c r="C813" s="3" t="s">
        <v>1235</v>
      </c>
      <c r="D813" s="2" t="s">
        <v>1242</v>
      </c>
      <c r="E813" s="6">
        <v>155000</v>
      </c>
      <c r="F813" s="6">
        <v>0</v>
      </c>
      <c r="G813" s="32">
        <f>Tableau1[[#This Row],[MONTANT]]-Tableau1[[#This Row],[ENCAISSEMENTS]]</f>
        <v>155000</v>
      </c>
      <c r="H813" s="2"/>
      <c r="I813" s="9">
        <f>SUMIF(C$2:C813,C813,E$2:E813)-SUMIF(C$2:C813,C813,F$2:F813)</f>
        <v>-462000</v>
      </c>
      <c r="J813" s="15"/>
    </row>
    <row r="814" spans="1:10" ht="15" customHeight="1" x14ac:dyDescent="0.25">
      <c r="A814" s="14">
        <v>42381</v>
      </c>
      <c r="B814" s="27">
        <f>_xlfn.ISOWEEKNUM(Tableau1[[#This Row],[DATE]])</f>
        <v>2</v>
      </c>
      <c r="C814" s="3" t="s">
        <v>58</v>
      </c>
      <c r="D814" s="2" t="s">
        <v>1202</v>
      </c>
      <c r="E814" s="6">
        <v>154500</v>
      </c>
      <c r="F814" s="6">
        <v>0</v>
      </c>
      <c r="G814" s="32">
        <f>Tableau1[[#This Row],[MONTANT]]-Tableau1[[#This Row],[ENCAISSEMENTS]]</f>
        <v>154500</v>
      </c>
      <c r="H814" s="2"/>
      <c r="I814" s="9">
        <f>SUMIF(C$2:C814,C814,E$2:E814)-SUMIF(C$2:C814,C814,F$2:F814)</f>
        <v>-879000</v>
      </c>
      <c r="J814" s="15"/>
    </row>
    <row r="815" spans="1:10" ht="15" customHeight="1" x14ac:dyDescent="0.25">
      <c r="A815" s="14">
        <v>42381</v>
      </c>
      <c r="B815" s="27">
        <f>_xlfn.ISOWEEKNUM(Tableau1[[#This Row],[DATE]])</f>
        <v>2</v>
      </c>
      <c r="C815" s="3" t="s">
        <v>59</v>
      </c>
      <c r="D815" s="2" t="s">
        <v>1218</v>
      </c>
      <c r="E815" s="6">
        <v>966000</v>
      </c>
      <c r="F815" s="6">
        <v>2240000</v>
      </c>
      <c r="G815" s="32">
        <f>Tableau1[[#This Row],[MONTANT]]-Tableau1[[#This Row],[ENCAISSEMENTS]]</f>
        <v>-1274000</v>
      </c>
      <c r="H815" s="2" t="s">
        <v>1220</v>
      </c>
      <c r="I815" s="9">
        <f>SUMIF(C$2:C815,C815,E$2:E815)-SUMIF(C$2:C815,C815,F$2:F815)</f>
        <v>-321000</v>
      </c>
      <c r="J815" s="15"/>
    </row>
    <row r="816" spans="1:10" ht="15" customHeight="1" x14ac:dyDescent="0.25">
      <c r="A816" s="14">
        <v>42381</v>
      </c>
      <c r="B816" s="27">
        <f>_xlfn.ISOWEEKNUM(Tableau1[[#This Row],[DATE]])</f>
        <v>2</v>
      </c>
      <c r="C816" s="3" t="s">
        <v>60</v>
      </c>
      <c r="D816" s="2" t="s">
        <v>812</v>
      </c>
      <c r="E816" s="6">
        <v>885000</v>
      </c>
      <c r="F816" s="6">
        <v>1130000</v>
      </c>
      <c r="G816" s="32">
        <f>Tableau1[[#This Row],[MONTANT]]-Tableau1[[#This Row],[ENCAISSEMENTS]]</f>
        <v>-245000</v>
      </c>
      <c r="H816" s="2" t="s">
        <v>833</v>
      </c>
      <c r="I816" s="9">
        <f>SUMIF(C$2:C816,C816,E$2:E816)-SUMIF(C$2:C816,C816,F$2:F816)</f>
        <v>885000</v>
      </c>
      <c r="J816" s="15"/>
    </row>
    <row r="817" spans="1:10" ht="15" customHeight="1" x14ac:dyDescent="0.25">
      <c r="A817" s="14">
        <v>42381</v>
      </c>
      <c r="B817" s="27">
        <f>_xlfn.ISOWEEKNUM(Tableau1[[#This Row],[DATE]])</f>
        <v>2</v>
      </c>
      <c r="C817" s="3" t="s">
        <v>61</v>
      </c>
      <c r="D817" s="2"/>
      <c r="E817" s="6">
        <v>0</v>
      </c>
      <c r="F817" s="6">
        <v>0</v>
      </c>
      <c r="G817" s="32">
        <f>Tableau1[[#This Row],[MONTANT]]-Tableau1[[#This Row],[ENCAISSEMENTS]]</f>
        <v>0</v>
      </c>
      <c r="H817" s="2"/>
      <c r="I817" s="9">
        <f>SUMIF(C$2:C817,C817,E$2:E817)-SUMIF(C$2:C817,C817,F$2:F817)</f>
        <v>1920000</v>
      </c>
      <c r="J817" s="15"/>
    </row>
    <row r="818" spans="1:10" ht="15" customHeight="1" x14ac:dyDescent="0.25">
      <c r="A818" s="14">
        <v>42382</v>
      </c>
      <c r="B818" s="27">
        <f>_xlfn.ISOWEEKNUM(Tableau1[[#This Row],[DATE]])</f>
        <v>2</v>
      </c>
      <c r="C818" s="3" t="s">
        <v>0</v>
      </c>
      <c r="D818" s="2"/>
      <c r="E818" s="6">
        <v>0</v>
      </c>
      <c r="F818" s="6">
        <v>1640000</v>
      </c>
      <c r="G818" s="32">
        <f>Tableau1[[#This Row],[MONTANT]]-Tableau1[[#This Row],[ENCAISSEMENTS]]</f>
        <v>-1640000</v>
      </c>
      <c r="H818" s="2"/>
      <c r="I818" s="9">
        <f>SUMIF(C$2:C818,C818,E$2:E818)-SUMIF(C$2:C818,C818,F$2:F818)</f>
        <v>-1829000</v>
      </c>
      <c r="J818" s="15"/>
    </row>
    <row r="819" spans="1:10" ht="15" customHeight="1" x14ac:dyDescent="0.25">
      <c r="A819" s="14">
        <v>42382</v>
      </c>
      <c r="B819" s="27">
        <f>_xlfn.ISOWEEKNUM(Tableau1[[#This Row],[DATE]])</f>
        <v>2</v>
      </c>
      <c r="C819" s="3" t="s">
        <v>1</v>
      </c>
      <c r="D819" s="2"/>
      <c r="E819" s="6">
        <v>0</v>
      </c>
      <c r="F819" s="6">
        <v>1165000</v>
      </c>
      <c r="G819" s="32">
        <f>Tableau1[[#This Row],[MONTANT]]-Tableau1[[#This Row],[ENCAISSEMENTS]]</f>
        <v>-1165000</v>
      </c>
      <c r="H819" s="2"/>
      <c r="I819" s="9">
        <f>SUMIF(C$2:C819,C819,E$2:E819)-SUMIF(C$2:C819,C819,F$2:F819)</f>
        <v>-1165000</v>
      </c>
      <c r="J819" s="15"/>
    </row>
    <row r="820" spans="1:10" ht="15" customHeight="1" x14ac:dyDescent="0.25">
      <c r="A820" s="14">
        <v>42382</v>
      </c>
      <c r="B820" s="27">
        <f>_xlfn.ISOWEEKNUM(Tableau1[[#This Row],[DATE]])</f>
        <v>2</v>
      </c>
      <c r="C820" s="3" t="s">
        <v>2</v>
      </c>
      <c r="D820" s="2"/>
      <c r="E820" s="6">
        <v>0</v>
      </c>
      <c r="F820" s="6">
        <v>0</v>
      </c>
      <c r="G820" s="32">
        <f>Tableau1[[#This Row],[MONTANT]]-Tableau1[[#This Row],[ENCAISSEMENTS]]</f>
        <v>0</v>
      </c>
      <c r="H820" s="2"/>
      <c r="I820" s="9">
        <f>SUMIF(C$2:C820,C820,E$2:E820)-SUMIF(C$2:C820,C820,F$2:F820)</f>
        <v>0</v>
      </c>
      <c r="J820" s="15"/>
    </row>
    <row r="821" spans="1:10" ht="15" customHeight="1" x14ac:dyDescent="0.25">
      <c r="A821" s="14">
        <v>42382</v>
      </c>
      <c r="B821" s="27">
        <f>_xlfn.ISOWEEKNUM(Tableau1[[#This Row],[DATE]])</f>
        <v>2</v>
      </c>
      <c r="C821" s="3" t="s">
        <v>3</v>
      </c>
      <c r="D821" s="2"/>
      <c r="E821" s="6">
        <v>2446000</v>
      </c>
      <c r="F821" s="6">
        <v>0</v>
      </c>
      <c r="G821" s="32">
        <f>Tableau1[[#This Row],[MONTANT]]-Tableau1[[#This Row],[ENCAISSEMENTS]]</f>
        <v>2446000</v>
      </c>
      <c r="H821" s="2" t="s">
        <v>83</v>
      </c>
      <c r="I821" s="9">
        <f>SUMIF(C$2:C821,C821,E$2:E821)-SUMIF(C$2:C821,C821,F$2:F821)</f>
        <v>123000</v>
      </c>
      <c r="J821" s="15"/>
    </row>
    <row r="822" spans="1:10" ht="15" customHeight="1" x14ac:dyDescent="0.25">
      <c r="A822" s="14">
        <v>42382</v>
      </c>
      <c r="B822" s="27">
        <f>_xlfn.ISOWEEKNUM(Tableau1[[#This Row],[DATE]])</f>
        <v>2</v>
      </c>
      <c r="C822" s="3" t="s">
        <v>4</v>
      </c>
      <c r="D822" s="2" t="s">
        <v>111</v>
      </c>
      <c r="E822" s="6">
        <v>2550000</v>
      </c>
      <c r="F822" s="6">
        <v>3960000</v>
      </c>
      <c r="G822" s="32">
        <f>Tableau1[[#This Row],[MONTANT]]-Tableau1[[#This Row],[ENCAISSEMENTS]]</f>
        <v>-1410000</v>
      </c>
      <c r="H822" s="2" t="s">
        <v>109</v>
      </c>
      <c r="I822" s="9">
        <f>SUMIF(C$2:C822,C822,E$2:E822)-SUMIF(C$2:C822,C822,F$2:F822)</f>
        <v>390000</v>
      </c>
      <c r="J822" s="15"/>
    </row>
    <row r="823" spans="1:10" ht="15" customHeight="1" x14ac:dyDescent="0.25">
      <c r="A823" s="14">
        <v>42382</v>
      </c>
      <c r="B823" s="27">
        <f>_xlfn.ISOWEEKNUM(Tableau1[[#This Row],[DATE]])</f>
        <v>2</v>
      </c>
      <c r="C823" s="3" t="s">
        <v>5</v>
      </c>
      <c r="D823" s="2" t="s">
        <v>145</v>
      </c>
      <c r="E823" s="6">
        <v>5360000</v>
      </c>
      <c r="F823" s="6">
        <v>7230000</v>
      </c>
      <c r="G823" s="32">
        <f>Tableau1[[#This Row],[MONTANT]]-Tableau1[[#This Row],[ENCAISSEMENTS]]</f>
        <v>-1870000</v>
      </c>
      <c r="H823" s="2" t="s">
        <v>109</v>
      </c>
      <c r="I823" s="9">
        <f>SUMIF(C$2:C823,C823,E$2:E823)-SUMIF(C$2:C823,C823,F$2:F823)</f>
        <v>6555000</v>
      </c>
      <c r="J823" s="15"/>
    </row>
    <row r="824" spans="1:10" ht="15" customHeight="1" x14ac:dyDescent="0.25">
      <c r="A824" s="14">
        <v>42382</v>
      </c>
      <c r="B824" s="27">
        <f>_xlfn.ISOWEEKNUM(Tableau1[[#This Row],[DATE]])</f>
        <v>2</v>
      </c>
      <c r="C824" s="3" t="s">
        <v>6</v>
      </c>
      <c r="D824" s="2" t="s">
        <v>184</v>
      </c>
      <c r="E824" s="6">
        <v>3000000</v>
      </c>
      <c r="F824" s="6">
        <v>5190000</v>
      </c>
      <c r="G824" s="32">
        <f>Tableau1[[#This Row],[MONTANT]]-Tableau1[[#This Row],[ENCAISSEMENTS]]</f>
        <v>-2190000</v>
      </c>
      <c r="H824" s="2" t="s">
        <v>109</v>
      </c>
      <c r="I824" s="9">
        <f>SUMIF(C$2:C824,C824,E$2:E824)-SUMIF(C$2:C824,C824,F$2:F824)</f>
        <v>1650000</v>
      </c>
      <c r="J824" s="15"/>
    </row>
    <row r="825" spans="1:10" ht="15" customHeight="1" x14ac:dyDescent="0.25">
      <c r="A825" s="14">
        <v>42382</v>
      </c>
      <c r="B825" s="27">
        <f>_xlfn.ISOWEEKNUM(Tableau1[[#This Row],[DATE]])</f>
        <v>2</v>
      </c>
      <c r="C825" s="3" t="s">
        <v>7</v>
      </c>
      <c r="D825" s="2" t="s">
        <v>219</v>
      </c>
      <c r="E825" s="6">
        <v>20120000</v>
      </c>
      <c r="F825" s="6">
        <v>25290000</v>
      </c>
      <c r="G825" s="32">
        <f>Tableau1[[#This Row],[MONTANT]]-Tableau1[[#This Row],[ENCAISSEMENTS]]</f>
        <v>-5170000</v>
      </c>
      <c r="H825" s="2" t="s">
        <v>223</v>
      </c>
      <c r="I825" s="9">
        <f>SUMIF(C$2:C825,C825,E$2:E825)-SUMIF(C$2:C825,C825,F$2:F825)</f>
        <v>15194831</v>
      </c>
      <c r="J825" s="15"/>
    </row>
    <row r="826" spans="1:10" ht="15" customHeight="1" x14ac:dyDescent="0.25">
      <c r="A826" s="14">
        <v>42382</v>
      </c>
      <c r="B826" s="27">
        <f>_xlfn.ISOWEEKNUM(Tableau1[[#This Row],[DATE]])</f>
        <v>2</v>
      </c>
      <c r="C826" s="3" t="s">
        <v>8</v>
      </c>
      <c r="D826" s="2"/>
      <c r="E826" s="6">
        <v>1695000</v>
      </c>
      <c r="F826" s="6">
        <v>0</v>
      </c>
      <c r="G826" s="32">
        <f>Tableau1[[#This Row],[MONTANT]]-Tableau1[[#This Row],[ENCAISSEMENTS]]</f>
        <v>1695000</v>
      </c>
      <c r="H826" s="2" t="s">
        <v>320</v>
      </c>
      <c r="I826" s="9">
        <f>SUMIF(C$2:C826,C826,E$2:E826)-SUMIF(C$2:C826,C826,F$2:F826)</f>
        <v>1695000</v>
      </c>
      <c r="J826" s="15"/>
    </row>
    <row r="827" spans="1:10" ht="15" customHeight="1" x14ac:dyDescent="0.25">
      <c r="A827" s="14">
        <v>42382</v>
      </c>
      <c r="B827" s="27">
        <f>_xlfn.ISOWEEKNUM(Tableau1[[#This Row],[DATE]])</f>
        <v>2</v>
      </c>
      <c r="C827" s="3" t="s">
        <v>9</v>
      </c>
      <c r="D827" s="2" t="s">
        <v>337</v>
      </c>
      <c r="E827" s="6">
        <v>3640000</v>
      </c>
      <c r="F827" s="6">
        <v>2670000</v>
      </c>
      <c r="G827" s="32">
        <f>Tableau1[[#This Row],[MONTANT]]-Tableau1[[#This Row],[ENCAISSEMENTS]]</f>
        <v>970000</v>
      </c>
      <c r="H827" s="2" t="s">
        <v>320</v>
      </c>
      <c r="I827" s="9">
        <f>SUMIF(C$2:C827,C827,E$2:E827)-SUMIF(C$2:C827,C827,F$2:F827)</f>
        <v>2730000</v>
      </c>
      <c r="J827" s="15"/>
    </row>
    <row r="828" spans="1:10" ht="15" customHeight="1" x14ac:dyDescent="0.25">
      <c r="A828" s="14">
        <v>42382</v>
      </c>
      <c r="B828" s="27">
        <f>_xlfn.ISOWEEKNUM(Tableau1[[#This Row],[DATE]])</f>
        <v>2</v>
      </c>
      <c r="C828" s="3" t="s">
        <v>10</v>
      </c>
      <c r="D828" s="2"/>
      <c r="E828" s="6">
        <v>280000</v>
      </c>
      <c r="F828" s="6">
        <v>560000</v>
      </c>
      <c r="G828" s="32">
        <f>Tableau1[[#This Row],[MONTANT]]-Tableau1[[#This Row],[ENCAISSEMENTS]]</f>
        <v>-280000</v>
      </c>
      <c r="H828" s="2"/>
      <c r="I828" s="9">
        <f>SUMIF(C$2:C828,C828,E$2:E828)-SUMIF(C$2:C828,C828,F$2:F828)</f>
        <v>-280000</v>
      </c>
      <c r="J828" s="15"/>
    </row>
    <row r="829" spans="1:10" ht="15" customHeight="1" x14ac:dyDescent="0.25">
      <c r="A829" s="14">
        <v>42382</v>
      </c>
      <c r="B829" s="27">
        <f>_xlfn.ISOWEEKNUM(Tableau1[[#This Row],[DATE]])</f>
        <v>2</v>
      </c>
      <c r="C829" s="3" t="s">
        <v>11</v>
      </c>
      <c r="D829" s="2"/>
      <c r="E829" s="6">
        <v>0</v>
      </c>
      <c r="F829" s="6">
        <v>0</v>
      </c>
      <c r="G829" s="32">
        <f>Tableau1[[#This Row],[MONTANT]]-Tableau1[[#This Row],[ENCAISSEMENTS]]</f>
        <v>0</v>
      </c>
      <c r="H829" s="2"/>
      <c r="I829" s="9">
        <f>SUMIF(C$2:C829,C829,E$2:E829)-SUMIF(C$2:C829,C829,F$2:F829)</f>
        <v>1680000</v>
      </c>
      <c r="J829" s="15"/>
    </row>
    <row r="830" spans="1:10" ht="15" customHeight="1" x14ac:dyDescent="0.25">
      <c r="A830" s="14">
        <v>42382</v>
      </c>
      <c r="B830" s="27">
        <f>_xlfn.ISOWEEKNUM(Tableau1[[#This Row],[DATE]])</f>
        <v>2</v>
      </c>
      <c r="C830" s="3" t="s">
        <v>12</v>
      </c>
      <c r="D830" s="2" t="s">
        <v>397</v>
      </c>
      <c r="E830" s="6">
        <v>77500</v>
      </c>
      <c r="F830" s="6">
        <v>0</v>
      </c>
      <c r="G830" s="32">
        <f>Tableau1[[#This Row],[MONTANT]]-Tableau1[[#This Row],[ENCAISSEMENTS]]</f>
        <v>77500</v>
      </c>
      <c r="H830" s="2"/>
      <c r="I830" s="9">
        <f>SUMIF(C$2:C830,C830,E$2:E830)-SUMIF(C$2:C830,C830,F$2:F830)</f>
        <v>552500</v>
      </c>
      <c r="J830" s="15"/>
    </row>
    <row r="831" spans="1:10" ht="15" customHeight="1" x14ac:dyDescent="0.25">
      <c r="A831" s="14">
        <v>42382</v>
      </c>
      <c r="B831" s="27">
        <f>_xlfn.ISOWEEKNUM(Tableau1[[#This Row],[DATE]])</f>
        <v>2</v>
      </c>
      <c r="C831" s="3" t="s">
        <v>13</v>
      </c>
      <c r="D831" s="2" t="s">
        <v>425</v>
      </c>
      <c r="E831" s="6">
        <v>2096500</v>
      </c>
      <c r="F831" s="6">
        <v>2500000</v>
      </c>
      <c r="G831" s="32">
        <f>Tableau1[[#This Row],[MONTANT]]-Tableau1[[#This Row],[ENCAISSEMENTS]]</f>
        <v>-403500</v>
      </c>
      <c r="H831" s="2"/>
      <c r="I831" s="9">
        <f>SUMIF(C$2:C831,C831,E$2:E831)-SUMIF(C$2:C831,C831,F$2:F831)</f>
        <v>-666500</v>
      </c>
      <c r="J831" s="15"/>
    </row>
    <row r="832" spans="1:10" ht="15" customHeight="1" x14ac:dyDescent="0.25">
      <c r="A832" s="14">
        <v>42382</v>
      </c>
      <c r="B832" s="27">
        <f>_xlfn.ISOWEEKNUM(Tableau1[[#This Row],[DATE]])</f>
        <v>2</v>
      </c>
      <c r="C832" s="3" t="s">
        <v>14</v>
      </c>
      <c r="D832" s="2" t="s">
        <v>443</v>
      </c>
      <c r="E832" s="6">
        <v>1270500</v>
      </c>
      <c r="F832" s="6">
        <v>0</v>
      </c>
      <c r="G832" s="32">
        <f>Tableau1[[#This Row],[MONTANT]]-Tableau1[[#This Row],[ENCAISSEMENTS]]</f>
        <v>1270500</v>
      </c>
      <c r="H832" s="2" t="s">
        <v>439</v>
      </c>
      <c r="I832" s="9">
        <f>SUMIF(C$2:C832,C832,E$2:E832)-SUMIF(C$2:C832,C832,F$2:F832)</f>
        <v>-1118000</v>
      </c>
      <c r="J832" s="15"/>
    </row>
    <row r="833" spans="1:10" ht="15" customHeight="1" x14ac:dyDescent="0.25">
      <c r="A833" s="14">
        <v>42382</v>
      </c>
      <c r="B833" s="27">
        <f>_xlfn.ISOWEEKNUM(Tableau1[[#This Row],[DATE]])</f>
        <v>2</v>
      </c>
      <c r="C833" s="3" t="s">
        <v>15</v>
      </c>
      <c r="D833" s="2"/>
      <c r="E833" s="6">
        <v>0</v>
      </c>
      <c r="F833" s="6">
        <v>0</v>
      </c>
      <c r="G833" s="32">
        <f>Tableau1[[#This Row],[MONTANT]]-Tableau1[[#This Row],[ENCAISSEMENTS]]</f>
        <v>0</v>
      </c>
      <c r="H833" s="2"/>
      <c r="I833" s="9">
        <f>SUMIF(C$2:C833,C833,E$2:E833)-SUMIF(C$2:C833,C833,F$2:F833)</f>
        <v>-8531000</v>
      </c>
      <c r="J833" s="15"/>
    </row>
    <row r="834" spans="1:10" ht="15" customHeight="1" x14ac:dyDescent="0.25">
      <c r="A834" s="14">
        <v>42382</v>
      </c>
      <c r="B834" s="27">
        <f>_xlfn.ISOWEEKNUM(Tableau1[[#This Row],[DATE]])</f>
        <v>2</v>
      </c>
      <c r="C834" s="3" t="s">
        <v>16</v>
      </c>
      <c r="D834" s="2"/>
      <c r="E834" s="6">
        <v>734500</v>
      </c>
      <c r="F834" s="6">
        <v>0</v>
      </c>
      <c r="G834" s="32">
        <f>Tableau1[[#This Row],[MONTANT]]-Tableau1[[#This Row],[ENCAISSEMENTS]]</f>
        <v>734500</v>
      </c>
      <c r="H834" s="2"/>
      <c r="I834" s="9">
        <f>SUMIF(C$2:C834,C834,E$2:E834)-SUMIF(C$2:C834,C834,F$2:F834)</f>
        <v>292500</v>
      </c>
      <c r="J834" s="15"/>
    </row>
    <row r="835" spans="1:10" ht="15" customHeight="1" x14ac:dyDescent="0.25">
      <c r="A835" s="14">
        <v>42382</v>
      </c>
      <c r="B835" s="27">
        <f>_xlfn.ISOWEEKNUM(Tableau1[[#This Row],[DATE]])</f>
        <v>2</v>
      </c>
      <c r="C835" s="3" t="s">
        <v>17</v>
      </c>
      <c r="D835" s="2" t="s">
        <v>478</v>
      </c>
      <c r="E835" s="6">
        <v>1276500</v>
      </c>
      <c r="F835" s="6">
        <v>8405000</v>
      </c>
      <c r="G835" s="32">
        <f>Tableau1[[#This Row],[MONTANT]]-Tableau1[[#This Row],[ENCAISSEMENTS]]</f>
        <v>-7128500</v>
      </c>
      <c r="H835" s="2"/>
      <c r="I835" s="9">
        <f>SUMIF(C$2:C835,C835,E$2:E835)-SUMIF(C$2:C835,C835,F$2:F835)</f>
        <v>-1164000</v>
      </c>
      <c r="J835" s="15"/>
    </row>
    <row r="836" spans="1:10" ht="15" customHeight="1" x14ac:dyDescent="0.25">
      <c r="A836" s="14">
        <v>42382</v>
      </c>
      <c r="B836" s="27">
        <f>_xlfn.ISOWEEKNUM(Tableau1[[#This Row],[DATE]])</f>
        <v>2</v>
      </c>
      <c r="C836" s="3" t="s">
        <v>18</v>
      </c>
      <c r="D836" s="2" t="s">
        <v>497</v>
      </c>
      <c r="E836" s="6">
        <v>1430000</v>
      </c>
      <c r="F836" s="6">
        <v>0</v>
      </c>
      <c r="G836" s="32">
        <f>Tableau1[[#This Row],[MONTANT]]-Tableau1[[#This Row],[ENCAISSEMENTS]]</f>
        <v>1430000</v>
      </c>
      <c r="H836" s="2" t="s">
        <v>499</v>
      </c>
      <c r="I836" s="9">
        <f>SUMIF(C$2:C836,C836,E$2:E836)-SUMIF(C$2:C836,C836,F$2:F836)</f>
        <v>4729500</v>
      </c>
      <c r="J836" s="15"/>
    </row>
    <row r="837" spans="1:10" ht="15" customHeight="1" x14ac:dyDescent="0.25">
      <c r="A837" s="14">
        <v>42382</v>
      </c>
      <c r="B837" s="27">
        <f>_xlfn.ISOWEEKNUM(Tableau1[[#This Row],[DATE]])</f>
        <v>2</v>
      </c>
      <c r="C837" s="3" t="s">
        <v>19</v>
      </c>
      <c r="D837" s="2"/>
      <c r="E837" s="6">
        <v>0</v>
      </c>
      <c r="F837" s="6">
        <v>0</v>
      </c>
      <c r="G837" s="32">
        <f>Tableau1[[#This Row],[MONTANT]]-Tableau1[[#This Row],[ENCAISSEMENTS]]</f>
        <v>0</v>
      </c>
      <c r="H837" s="2" t="s">
        <v>559</v>
      </c>
      <c r="I837" s="9">
        <f>SUMIF(C$2:C837,C837,E$2:E837)-SUMIF(C$2:C837,C837,F$2:F837)</f>
        <v>0</v>
      </c>
      <c r="J837" s="15"/>
    </row>
    <row r="838" spans="1:10" ht="15" customHeight="1" x14ac:dyDescent="0.25">
      <c r="A838" s="14">
        <v>42382</v>
      </c>
      <c r="B838" s="27">
        <f>_xlfn.ISOWEEKNUM(Tableau1[[#This Row],[DATE]])</f>
        <v>2</v>
      </c>
      <c r="C838" s="3" t="s">
        <v>20</v>
      </c>
      <c r="D838" s="2" t="s">
        <v>541</v>
      </c>
      <c r="E838" s="6">
        <v>3324500</v>
      </c>
      <c r="F838" s="6">
        <v>4792500</v>
      </c>
      <c r="G838" s="32">
        <f>Tableau1[[#This Row],[MONTANT]]-Tableau1[[#This Row],[ENCAISSEMENTS]]</f>
        <v>-1468000</v>
      </c>
      <c r="H838" s="2"/>
      <c r="I838" s="9">
        <f>SUMIF(C$2:C838,C838,E$2:E838)-SUMIF(C$2:C838,C838,F$2:F838)</f>
        <v>3324500</v>
      </c>
      <c r="J838" s="15"/>
    </row>
    <row r="839" spans="1:10" ht="15" customHeight="1" x14ac:dyDescent="0.25">
      <c r="A839" s="14">
        <v>42382</v>
      </c>
      <c r="B839" s="27">
        <f>_xlfn.ISOWEEKNUM(Tableau1[[#This Row],[DATE]])</f>
        <v>2</v>
      </c>
      <c r="C839" s="3" t="s">
        <v>21</v>
      </c>
      <c r="D839" s="2" t="s">
        <v>574</v>
      </c>
      <c r="E839" s="6">
        <v>77500</v>
      </c>
      <c r="F839" s="6">
        <v>0</v>
      </c>
      <c r="G839" s="32">
        <f>Tableau1[[#This Row],[MONTANT]]-Tableau1[[#This Row],[ENCAISSEMENTS]]</f>
        <v>77500</v>
      </c>
      <c r="H839" s="2"/>
      <c r="I839" s="9">
        <f>SUMIF(C$2:C839,C839,E$2:E839)-SUMIF(C$2:C839,C839,F$2:F839)</f>
        <v>262000</v>
      </c>
      <c r="J839" s="15"/>
    </row>
    <row r="840" spans="1:10" ht="15" customHeight="1" x14ac:dyDescent="0.25">
      <c r="A840" s="14">
        <v>42382</v>
      </c>
      <c r="B840" s="27">
        <f>_xlfn.ISOWEEKNUM(Tableau1[[#This Row],[DATE]])</f>
        <v>2</v>
      </c>
      <c r="C840" s="3" t="s">
        <v>22</v>
      </c>
      <c r="D840" s="2"/>
      <c r="E840" s="6">
        <v>0</v>
      </c>
      <c r="F840" s="6">
        <v>0</v>
      </c>
      <c r="G840" s="32">
        <f>Tableau1[[#This Row],[MONTANT]]-Tableau1[[#This Row],[ENCAISSEMENTS]]</f>
        <v>0</v>
      </c>
      <c r="H840" s="2"/>
      <c r="I840" s="9">
        <f>SUMIF(C$2:C840,C840,E$2:E840)-SUMIF(C$2:C840,C840,F$2:F840)</f>
        <v>423000</v>
      </c>
      <c r="J840" s="15"/>
    </row>
    <row r="841" spans="1:10" ht="15" customHeight="1" x14ac:dyDescent="0.25">
      <c r="A841" s="14">
        <v>42382</v>
      </c>
      <c r="B841" s="27">
        <f>_xlfn.ISOWEEKNUM(Tableau1[[#This Row],[DATE]])</f>
        <v>2</v>
      </c>
      <c r="C841" s="3" t="s">
        <v>23</v>
      </c>
      <c r="D841" s="2" t="s">
        <v>605</v>
      </c>
      <c r="E841" s="6">
        <v>1039000</v>
      </c>
      <c r="F841" s="6">
        <v>1200000</v>
      </c>
      <c r="G841" s="32">
        <f>Tableau1[[#This Row],[MONTANT]]-Tableau1[[#This Row],[ENCAISSEMENTS]]</f>
        <v>-161000</v>
      </c>
      <c r="H841" s="2" t="s">
        <v>603</v>
      </c>
      <c r="I841" s="9">
        <f>SUMIF(C$2:C841,C841,E$2:E841)-SUMIF(C$2:C841,C841,F$2:F841)</f>
        <v>-524500</v>
      </c>
      <c r="J841" s="15"/>
    </row>
    <row r="842" spans="1:10" ht="15" customHeight="1" x14ac:dyDescent="0.25">
      <c r="A842" s="14">
        <v>42382</v>
      </c>
      <c r="B842" s="27">
        <f>_xlfn.ISOWEEKNUM(Tableau1[[#This Row],[DATE]])</f>
        <v>2</v>
      </c>
      <c r="C842" s="3" t="s">
        <v>24</v>
      </c>
      <c r="D842" s="2"/>
      <c r="E842" s="6">
        <v>0</v>
      </c>
      <c r="F842" s="6">
        <v>0</v>
      </c>
      <c r="G842" s="32">
        <f>Tableau1[[#This Row],[MONTANT]]-Tableau1[[#This Row],[ENCAISSEMENTS]]</f>
        <v>0</v>
      </c>
      <c r="H842" s="2"/>
      <c r="I842" s="9">
        <f>SUMIF(C$2:C842,C842,E$2:E842)-SUMIF(C$2:C842,C842,F$2:F842)</f>
        <v>-137000</v>
      </c>
      <c r="J842" s="15"/>
    </row>
    <row r="843" spans="1:10" ht="15" customHeight="1" x14ac:dyDescent="0.25">
      <c r="A843" s="14">
        <v>42382</v>
      </c>
      <c r="B843" s="27">
        <f>_xlfn.ISOWEEKNUM(Tableau1[[#This Row],[DATE]])</f>
        <v>2</v>
      </c>
      <c r="C843" s="3" t="s">
        <v>25</v>
      </c>
      <c r="D843" s="2" t="s">
        <v>638</v>
      </c>
      <c r="E843" s="6">
        <v>919500</v>
      </c>
      <c r="F843" s="6">
        <v>4210000</v>
      </c>
      <c r="G843" s="32">
        <f>Tableau1[[#This Row],[MONTANT]]-Tableau1[[#This Row],[ENCAISSEMENTS]]</f>
        <v>-3290500</v>
      </c>
      <c r="H843" s="2"/>
      <c r="I843" s="9">
        <f>SUMIF(C$2:C843,C843,E$2:E843)-SUMIF(C$2:C843,C843,F$2:F843)</f>
        <v>-614500</v>
      </c>
      <c r="J843" s="15"/>
    </row>
    <row r="844" spans="1:10" ht="15" customHeight="1" x14ac:dyDescent="0.25">
      <c r="A844" s="14">
        <v>42382</v>
      </c>
      <c r="B844" s="27">
        <f>_xlfn.ISOWEEKNUM(Tableau1[[#This Row],[DATE]])</f>
        <v>2</v>
      </c>
      <c r="C844" s="3" t="s">
        <v>26</v>
      </c>
      <c r="D844" s="2" t="s">
        <v>659</v>
      </c>
      <c r="E844" s="6">
        <v>309500</v>
      </c>
      <c r="F844" s="6">
        <v>0</v>
      </c>
      <c r="G844" s="32">
        <f>Tableau1[[#This Row],[MONTANT]]-Tableau1[[#This Row],[ENCAISSEMENTS]]</f>
        <v>309500</v>
      </c>
      <c r="H844" s="2"/>
      <c r="I844" s="9">
        <f>SUMIF(C$2:C844,C844,E$2:E844)-SUMIF(C$2:C844,C844,F$2:F844)</f>
        <v>-517000</v>
      </c>
      <c r="J844" s="15"/>
    </row>
    <row r="845" spans="1:10" ht="15" customHeight="1" x14ac:dyDescent="0.25">
      <c r="A845" s="14">
        <v>42382</v>
      </c>
      <c r="B845" s="27">
        <f>_xlfn.ISOWEEKNUM(Tableau1[[#This Row],[DATE]])</f>
        <v>2</v>
      </c>
      <c r="C845" s="3" t="s">
        <v>27</v>
      </c>
      <c r="D845" s="2" t="s">
        <v>681</v>
      </c>
      <c r="E845" s="6">
        <v>498000</v>
      </c>
      <c r="F845" s="6">
        <v>0</v>
      </c>
      <c r="G845" s="32">
        <f>Tableau1[[#This Row],[MONTANT]]-Tableau1[[#This Row],[ENCAISSEMENTS]]</f>
        <v>498000</v>
      </c>
      <c r="H845" s="2"/>
      <c r="I845" s="9">
        <f>SUMIF(C$2:C845,C845,E$2:E845)-SUMIF(C$2:C845,C845,F$2:F845)</f>
        <v>782000</v>
      </c>
      <c r="J845" s="15"/>
    </row>
    <row r="846" spans="1:10" ht="15" customHeight="1" x14ac:dyDescent="0.25">
      <c r="A846" s="14">
        <v>42382</v>
      </c>
      <c r="B846" s="27">
        <f>_xlfn.ISOWEEKNUM(Tableau1[[#This Row],[DATE]])</f>
        <v>2</v>
      </c>
      <c r="C846" s="3" t="s">
        <v>28</v>
      </c>
      <c r="D846" s="2"/>
      <c r="E846" s="6">
        <v>232500</v>
      </c>
      <c r="F846" s="6">
        <v>0</v>
      </c>
      <c r="G846" s="32">
        <f>Tableau1[[#This Row],[MONTANT]]-Tableau1[[#This Row],[ENCAISSEMENTS]]</f>
        <v>232500</v>
      </c>
      <c r="H846" s="2" t="s">
        <v>687</v>
      </c>
      <c r="I846" s="9">
        <f>SUMIF(C$2:C846,C846,E$2:E846)-SUMIF(C$2:C846,C846,F$2:F846)</f>
        <v>-1635500</v>
      </c>
      <c r="J846" s="15"/>
    </row>
    <row r="847" spans="1:10" ht="15" customHeight="1" x14ac:dyDescent="0.25">
      <c r="A847" s="14">
        <v>42382</v>
      </c>
      <c r="B847" s="27">
        <f>_xlfn.ISOWEEKNUM(Tableau1[[#This Row],[DATE]])</f>
        <v>2</v>
      </c>
      <c r="C847" s="3" t="s">
        <v>29</v>
      </c>
      <c r="D847" s="2" t="s">
        <v>700</v>
      </c>
      <c r="E847" s="6">
        <v>3246500</v>
      </c>
      <c r="F847" s="6">
        <v>5287000</v>
      </c>
      <c r="G847" s="32">
        <f>Tableau1[[#This Row],[MONTANT]]-Tableau1[[#This Row],[ENCAISSEMENTS]]</f>
        <v>-2040500</v>
      </c>
      <c r="H847" s="2" t="s">
        <v>721</v>
      </c>
      <c r="I847" s="9">
        <f>SUMIF(C$2:C847,C847,E$2:E847)-SUMIF(C$2:C847,C847,F$2:F847)</f>
        <v>-2314500</v>
      </c>
      <c r="J847" s="15"/>
    </row>
    <row r="848" spans="1:10" ht="15" customHeight="1" x14ac:dyDescent="0.25">
      <c r="A848" s="14">
        <v>42382</v>
      </c>
      <c r="B848" s="27">
        <f>_xlfn.ISOWEEKNUM(Tableau1[[#This Row],[DATE]])</f>
        <v>2</v>
      </c>
      <c r="C848" s="3" t="s">
        <v>30</v>
      </c>
      <c r="D848" s="2"/>
      <c r="E848" s="6">
        <v>0</v>
      </c>
      <c r="F848" s="6">
        <v>0</v>
      </c>
      <c r="G848" s="32">
        <f>Tableau1[[#This Row],[MONTANT]]-Tableau1[[#This Row],[ENCAISSEMENTS]]</f>
        <v>0</v>
      </c>
      <c r="H848" s="2"/>
      <c r="I848" s="9">
        <f>SUMIF(C$2:C848,C848,E$2:E848)-SUMIF(C$2:C848,C848,F$2:F848)</f>
        <v>0</v>
      </c>
      <c r="J848" s="15"/>
    </row>
    <row r="849" spans="1:10" ht="15" customHeight="1" x14ac:dyDescent="0.25">
      <c r="A849" s="14">
        <v>42382</v>
      </c>
      <c r="B849" s="27">
        <f>_xlfn.ISOWEEKNUM(Tableau1[[#This Row],[DATE]])</f>
        <v>2</v>
      </c>
      <c r="C849" s="3" t="s">
        <v>31</v>
      </c>
      <c r="D849" s="2" t="s">
        <v>741</v>
      </c>
      <c r="E849" s="6">
        <v>2087000</v>
      </c>
      <c r="F849" s="6">
        <v>0</v>
      </c>
      <c r="G849" s="32">
        <f>Tableau1[[#This Row],[MONTANT]]-Tableau1[[#This Row],[ENCAISSEMENTS]]</f>
        <v>2087000</v>
      </c>
      <c r="H849" s="2"/>
      <c r="I849" s="9">
        <f>SUMIF(C$2:C849,C849,E$2:E849)-SUMIF(C$2:C849,C849,F$2:F849)</f>
        <v>-525500</v>
      </c>
      <c r="J849" s="15"/>
    </row>
    <row r="850" spans="1:10" ht="15" customHeight="1" x14ac:dyDescent="0.25">
      <c r="A850" s="14">
        <v>42382</v>
      </c>
      <c r="B850" s="27">
        <f>_xlfn.ISOWEEKNUM(Tableau1[[#This Row],[DATE]])</f>
        <v>2</v>
      </c>
      <c r="C850" s="3" t="s">
        <v>32</v>
      </c>
      <c r="D850" s="2"/>
      <c r="E850" s="6">
        <v>0</v>
      </c>
      <c r="F850" s="6">
        <v>0</v>
      </c>
      <c r="G850" s="32">
        <f>Tableau1[[#This Row],[MONTANT]]-Tableau1[[#This Row],[ENCAISSEMENTS]]</f>
        <v>0</v>
      </c>
      <c r="H850" s="2"/>
      <c r="I850" s="9">
        <f>SUMIF(C$2:C850,C850,E$2:E850)-SUMIF(C$2:C850,C850,F$2:F850)</f>
        <v>1507000</v>
      </c>
      <c r="J850" s="15"/>
    </row>
    <row r="851" spans="1:10" ht="15" customHeight="1" x14ac:dyDescent="0.25">
      <c r="A851" s="14">
        <v>42382</v>
      </c>
      <c r="B851" s="27">
        <f>_xlfn.ISOWEEKNUM(Tableau1[[#This Row],[DATE]])</f>
        <v>2</v>
      </c>
      <c r="C851" s="3" t="s">
        <v>33</v>
      </c>
      <c r="D851" s="2"/>
      <c r="E851" s="6">
        <v>0</v>
      </c>
      <c r="F851" s="6">
        <v>0</v>
      </c>
      <c r="G851" s="32">
        <f>Tableau1[[#This Row],[MONTANT]]-Tableau1[[#This Row],[ENCAISSEMENTS]]</f>
        <v>0</v>
      </c>
      <c r="H851" s="2"/>
      <c r="I851" s="9">
        <f>SUMIF(C$2:C851,C851,E$2:E851)-SUMIF(C$2:C851,C851,F$2:F851)</f>
        <v>1068500</v>
      </c>
      <c r="J851" s="15"/>
    </row>
    <row r="852" spans="1:10" ht="15" customHeight="1" x14ac:dyDescent="0.25">
      <c r="A852" s="14">
        <v>42382</v>
      </c>
      <c r="B852" s="27">
        <f>_xlfn.ISOWEEKNUM(Tableau1[[#This Row],[DATE]])</f>
        <v>2</v>
      </c>
      <c r="C852" s="3" t="s">
        <v>34</v>
      </c>
      <c r="D852" s="2" t="s">
        <v>761</v>
      </c>
      <c r="E852" s="6">
        <v>1199000</v>
      </c>
      <c r="F852" s="6">
        <v>0</v>
      </c>
      <c r="G852" s="32">
        <f>Tableau1[[#This Row],[MONTANT]]-Tableau1[[#This Row],[ENCAISSEMENTS]]</f>
        <v>1199000</v>
      </c>
      <c r="H852" s="2"/>
      <c r="I852" s="9">
        <f>SUMIF(C$2:C852,C852,E$2:E852)-SUMIF(C$2:C852,C852,F$2:F852)</f>
        <v>1695500</v>
      </c>
      <c r="J852" s="15"/>
    </row>
    <row r="853" spans="1:10" ht="15" customHeight="1" x14ac:dyDescent="0.25">
      <c r="A853" s="14">
        <v>42382</v>
      </c>
      <c r="B853" s="27">
        <f>_xlfn.ISOWEEKNUM(Tableau1[[#This Row],[DATE]])</f>
        <v>2</v>
      </c>
      <c r="C853" s="3" t="s">
        <v>35</v>
      </c>
      <c r="D853" s="2" t="s">
        <v>788</v>
      </c>
      <c r="E853" s="6">
        <v>657500</v>
      </c>
      <c r="F853" s="6">
        <v>0</v>
      </c>
      <c r="G853" s="32">
        <f>Tableau1[[#This Row],[MONTANT]]-Tableau1[[#This Row],[ENCAISSEMENTS]]</f>
        <v>657500</v>
      </c>
      <c r="H853" s="2"/>
      <c r="I853" s="9">
        <f>SUMIF(C$2:C853,C853,E$2:E853)-SUMIF(C$2:C853,C853,F$2:F853)</f>
        <v>-6131500</v>
      </c>
      <c r="J853" s="15"/>
    </row>
    <row r="854" spans="1:10" ht="15" customHeight="1" x14ac:dyDescent="0.25">
      <c r="A854" s="14">
        <v>42382</v>
      </c>
      <c r="B854" s="27">
        <f>_xlfn.ISOWEEKNUM(Tableau1[[#This Row],[DATE]])</f>
        <v>2</v>
      </c>
      <c r="C854" s="3" t="s">
        <v>1229</v>
      </c>
      <c r="D854" s="2"/>
      <c r="E854" s="6">
        <v>0</v>
      </c>
      <c r="F854" s="6">
        <v>0</v>
      </c>
      <c r="G854" s="32">
        <f>Tableau1[[#This Row],[MONTANT]]-Tableau1[[#This Row],[ENCAISSEMENTS]]</f>
        <v>0</v>
      </c>
      <c r="H854" s="2"/>
      <c r="I854" s="9">
        <f>SUMIF(C$2:C854,C854,E$2:E854)-SUMIF(C$2:C854,C854,F$2:F854)</f>
        <v>474500</v>
      </c>
      <c r="J854" s="15"/>
    </row>
    <row r="855" spans="1:10" ht="15" customHeight="1" x14ac:dyDescent="0.25">
      <c r="A855" s="14">
        <v>42382</v>
      </c>
      <c r="B855" s="27">
        <f>_xlfn.ISOWEEKNUM(Tableau1[[#This Row],[DATE]])</f>
        <v>2</v>
      </c>
      <c r="C855" s="3" t="s">
        <v>36</v>
      </c>
      <c r="D855" s="2"/>
      <c r="E855" s="6">
        <v>309000</v>
      </c>
      <c r="F855" s="6">
        <v>0</v>
      </c>
      <c r="G855" s="32">
        <f>Tableau1[[#This Row],[MONTANT]]-Tableau1[[#This Row],[ENCAISSEMENTS]]</f>
        <v>309000</v>
      </c>
      <c r="H855" s="2"/>
      <c r="I855" s="9">
        <f>SUMIF(C$2:C855,C855,E$2:E855)-SUMIF(C$2:C855,C855,F$2:F855)</f>
        <v>-1122000</v>
      </c>
      <c r="J855" s="15"/>
    </row>
    <row r="856" spans="1:10" ht="15" customHeight="1" x14ac:dyDescent="0.25">
      <c r="A856" s="14">
        <v>42382</v>
      </c>
      <c r="B856" s="27">
        <f>_xlfn.ISOWEEKNUM(Tableau1[[#This Row],[DATE]])</f>
        <v>2</v>
      </c>
      <c r="C856" s="3" t="s">
        <v>37</v>
      </c>
      <c r="D856" s="2" t="s">
        <v>847</v>
      </c>
      <c r="E856" s="6">
        <v>502500</v>
      </c>
      <c r="F856" s="6">
        <v>0</v>
      </c>
      <c r="G856" s="32">
        <f>Tableau1[[#This Row],[MONTANT]]-Tableau1[[#This Row],[ENCAISSEMENTS]]</f>
        <v>502500</v>
      </c>
      <c r="H856" s="2"/>
      <c r="I856" s="9">
        <f>SUMIF(C$2:C856,C856,E$2:E856)-SUMIF(C$2:C856,C856,F$2:F856)</f>
        <v>251500</v>
      </c>
      <c r="J856" s="15"/>
    </row>
    <row r="857" spans="1:10" ht="15" customHeight="1" x14ac:dyDescent="0.25">
      <c r="A857" s="14">
        <v>42382</v>
      </c>
      <c r="B857" s="27">
        <f>_xlfn.ISOWEEKNUM(Tableau1[[#This Row],[DATE]])</f>
        <v>2</v>
      </c>
      <c r="C857" s="3" t="s">
        <v>38</v>
      </c>
      <c r="D857" s="2"/>
      <c r="E857" s="6">
        <v>889500</v>
      </c>
      <c r="F857" s="6">
        <v>0</v>
      </c>
      <c r="G857" s="32">
        <f>Tableau1[[#This Row],[MONTANT]]-Tableau1[[#This Row],[ENCAISSEMENTS]]</f>
        <v>889500</v>
      </c>
      <c r="H857" s="2"/>
      <c r="I857" s="9">
        <f>SUMIF(C$2:C857,C857,E$2:E857)-SUMIF(C$2:C857,C857,F$2:F857)</f>
        <v>1275500</v>
      </c>
      <c r="J857" s="15"/>
    </row>
    <row r="858" spans="1:10" ht="15" customHeight="1" x14ac:dyDescent="0.25">
      <c r="A858" s="14">
        <v>42382</v>
      </c>
      <c r="B858" s="27">
        <f>_xlfn.ISOWEEKNUM(Tableau1[[#This Row],[DATE]])</f>
        <v>2</v>
      </c>
      <c r="C858" s="3" t="s">
        <v>39</v>
      </c>
      <c r="D858" s="2" t="s">
        <v>888</v>
      </c>
      <c r="E858" s="6">
        <v>154500</v>
      </c>
      <c r="F858" s="6">
        <v>0</v>
      </c>
      <c r="G858" s="32">
        <f>Tableau1[[#This Row],[MONTANT]]-Tableau1[[#This Row],[ENCAISSEMENTS]]</f>
        <v>154500</v>
      </c>
      <c r="H858" s="2"/>
      <c r="I858" s="9">
        <f>SUMIF(C$2:C858,C858,E$2:E858)-SUMIF(C$2:C858,C858,F$2:F858)</f>
        <v>-1213500</v>
      </c>
      <c r="J858" s="15"/>
    </row>
    <row r="859" spans="1:10" ht="15" customHeight="1" x14ac:dyDescent="0.25">
      <c r="A859" s="14">
        <v>42382</v>
      </c>
      <c r="B859" s="27">
        <f>_xlfn.ISOWEEKNUM(Tableau1[[#This Row],[DATE]])</f>
        <v>2</v>
      </c>
      <c r="C859" s="3" t="s">
        <v>40</v>
      </c>
      <c r="D859" s="2"/>
      <c r="E859" s="6">
        <v>0</v>
      </c>
      <c r="F859" s="6">
        <v>0</v>
      </c>
      <c r="G859" s="32">
        <f>Tableau1[[#This Row],[MONTANT]]-Tableau1[[#This Row],[ENCAISSEMENTS]]</f>
        <v>0</v>
      </c>
      <c r="H859" s="2"/>
      <c r="I859" s="9">
        <f>SUMIF(C$2:C859,C859,E$2:E859)-SUMIF(C$2:C859,C859,F$2:F859)</f>
        <v>-2035000</v>
      </c>
      <c r="J859" s="15"/>
    </row>
    <row r="860" spans="1:10" ht="15" customHeight="1" x14ac:dyDescent="0.25">
      <c r="A860" s="14">
        <v>42382</v>
      </c>
      <c r="B860" s="27">
        <f>_xlfn.ISOWEEKNUM(Tableau1[[#This Row],[DATE]])</f>
        <v>2</v>
      </c>
      <c r="C860" s="3" t="s">
        <v>41</v>
      </c>
      <c r="D860" s="2" t="s">
        <v>931</v>
      </c>
      <c r="E860" s="6">
        <v>928000</v>
      </c>
      <c r="F860" s="6">
        <v>2000000</v>
      </c>
      <c r="G860" s="32">
        <f>Tableau1[[#This Row],[MONTANT]]-Tableau1[[#This Row],[ENCAISSEMENTS]]</f>
        <v>-1072000</v>
      </c>
      <c r="H860" s="2" t="s">
        <v>510</v>
      </c>
      <c r="I860" s="9">
        <f>SUMIF(C$2:C860,C860,E$2:E860)-SUMIF(C$2:C860,C860,F$2:F860)</f>
        <v>-4173500</v>
      </c>
      <c r="J860" s="15"/>
    </row>
    <row r="861" spans="1:10" ht="15" customHeight="1" x14ac:dyDescent="0.25">
      <c r="A861" s="14">
        <v>42382</v>
      </c>
      <c r="B861" s="27">
        <f>_xlfn.ISOWEEKNUM(Tableau1[[#This Row],[DATE]])</f>
        <v>2</v>
      </c>
      <c r="C861" s="3" t="s">
        <v>42</v>
      </c>
      <c r="D861" s="2"/>
      <c r="E861" s="6">
        <v>0</v>
      </c>
      <c r="F861" s="6">
        <v>0</v>
      </c>
      <c r="G861" s="32">
        <f>Tableau1[[#This Row],[MONTANT]]-Tableau1[[#This Row],[ENCAISSEMENTS]]</f>
        <v>0</v>
      </c>
      <c r="H861" s="2"/>
      <c r="I861" s="9">
        <f>SUMIF(C$2:C861,C861,E$2:E861)-SUMIF(C$2:C861,C861,F$2:F861)</f>
        <v>266000</v>
      </c>
      <c r="J861" s="15"/>
    </row>
    <row r="862" spans="1:10" ht="15" customHeight="1" x14ac:dyDescent="0.25">
      <c r="A862" s="14">
        <v>42382</v>
      </c>
      <c r="B862" s="27">
        <f>_xlfn.ISOWEEKNUM(Tableau1[[#This Row],[DATE]])</f>
        <v>2</v>
      </c>
      <c r="C862" s="3" t="s">
        <v>43</v>
      </c>
      <c r="D862" s="2"/>
      <c r="E862" s="6">
        <v>0</v>
      </c>
      <c r="F862" s="6">
        <v>0</v>
      </c>
      <c r="G862" s="32">
        <f>Tableau1[[#This Row],[MONTANT]]-Tableau1[[#This Row],[ENCAISSEMENTS]]</f>
        <v>0</v>
      </c>
      <c r="H862" s="2"/>
      <c r="I862" s="9">
        <f>SUMIF(C$2:C862,C862,E$2:E862)-SUMIF(C$2:C862,C862,F$2:F862)</f>
        <v>0</v>
      </c>
      <c r="J862" s="15"/>
    </row>
    <row r="863" spans="1:10" ht="15" customHeight="1" x14ac:dyDescent="0.25">
      <c r="A863" s="14">
        <v>42382</v>
      </c>
      <c r="B863" s="27">
        <f>_xlfn.ISOWEEKNUM(Tableau1[[#This Row],[DATE]])</f>
        <v>2</v>
      </c>
      <c r="C863" s="3" t="s">
        <v>44</v>
      </c>
      <c r="D863" s="2" t="s">
        <v>960</v>
      </c>
      <c r="E863" s="6">
        <v>2928500</v>
      </c>
      <c r="F863" s="6">
        <v>8500000</v>
      </c>
      <c r="G863" s="32">
        <f>Tableau1[[#This Row],[MONTANT]]-Tableau1[[#This Row],[ENCAISSEMENTS]]</f>
        <v>-5571500</v>
      </c>
      <c r="H863" s="2" t="s">
        <v>971</v>
      </c>
      <c r="I863" s="9">
        <f>SUMIF(C$2:C863,C863,E$2:E863)-SUMIF(C$2:C863,C863,F$2:F863)</f>
        <v>-3863000</v>
      </c>
      <c r="J863" s="15"/>
    </row>
    <row r="864" spans="1:10" ht="15" customHeight="1" x14ac:dyDescent="0.25">
      <c r="A864" s="14">
        <v>42382</v>
      </c>
      <c r="B864" s="27">
        <f>_xlfn.ISOWEEKNUM(Tableau1[[#This Row],[DATE]])</f>
        <v>2</v>
      </c>
      <c r="C864" s="3" t="s">
        <v>45</v>
      </c>
      <c r="D864" s="2" t="s">
        <v>252</v>
      </c>
      <c r="E864" s="6">
        <v>400000</v>
      </c>
      <c r="F864" s="6">
        <v>160000</v>
      </c>
      <c r="G864" s="32">
        <f>Tableau1[[#This Row],[MONTANT]]-Tableau1[[#This Row],[ENCAISSEMENTS]]</f>
        <v>240000</v>
      </c>
      <c r="H864" s="2" t="s">
        <v>260</v>
      </c>
      <c r="I864" s="9">
        <f>SUMIF(C$2:C864,C864,E$2:E864)-SUMIF(C$2:C864,C864,F$2:F864)</f>
        <v>1200000</v>
      </c>
      <c r="J864" s="15"/>
    </row>
    <row r="865" spans="1:10" ht="15" customHeight="1" x14ac:dyDescent="0.25">
      <c r="A865" s="14">
        <v>42382</v>
      </c>
      <c r="B865" s="27">
        <f>_xlfn.ISOWEEKNUM(Tableau1[[#This Row],[DATE]])</f>
        <v>2</v>
      </c>
      <c r="C865" s="3" t="s">
        <v>46</v>
      </c>
      <c r="D865" s="2" t="s">
        <v>985</v>
      </c>
      <c r="E865" s="6">
        <v>1271000</v>
      </c>
      <c r="F865" s="6">
        <v>0</v>
      </c>
      <c r="G865" s="32">
        <f>Tableau1[[#This Row],[MONTANT]]-Tableau1[[#This Row],[ENCAISSEMENTS]]</f>
        <v>1271000</v>
      </c>
      <c r="H865" s="2"/>
      <c r="I865" s="9">
        <f>SUMIF(C$2:C865,C865,E$2:E865)-SUMIF(C$2:C865,C865,F$2:F865)</f>
        <v>776500</v>
      </c>
      <c r="J865" s="15"/>
    </row>
    <row r="866" spans="1:10" ht="15" customHeight="1" x14ac:dyDescent="0.25">
      <c r="A866" s="14">
        <v>42382</v>
      </c>
      <c r="B866" s="27">
        <f>_xlfn.ISOWEEKNUM(Tableau1[[#This Row],[DATE]])</f>
        <v>2</v>
      </c>
      <c r="C866" s="3" t="s">
        <v>47</v>
      </c>
      <c r="D866" s="2" t="s">
        <v>1009</v>
      </c>
      <c r="E866" s="6">
        <v>966500</v>
      </c>
      <c r="F866" s="6">
        <v>0</v>
      </c>
      <c r="G866" s="32">
        <f>Tableau1[[#This Row],[MONTANT]]-Tableau1[[#This Row],[ENCAISSEMENTS]]</f>
        <v>966500</v>
      </c>
      <c r="H866" s="2"/>
      <c r="I866" s="9">
        <f>SUMIF(C$2:C866,C866,E$2:E866)-SUMIF(C$2:C866,C866,F$2:F866)</f>
        <v>-656000</v>
      </c>
      <c r="J866" s="15"/>
    </row>
    <row r="867" spans="1:10" ht="15" customHeight="1" x14ac:dyDescent="0.25">
      <c r="A867" s="14">
        <v>42382</v>
      </c>
      <c r="B867" s="27">
        <f>_xlfn.ISOWEEKNUM(Tableau1[[#This Row],[DATE]])</f>
        <v>2</v>
      </c>
      <c r="C867" s="3" t="s">
        <v>48</v>
      </c>
      <c r="D867" s="2" t="s">
        <v>1041</v>
      </c>
      <c r="E867" s="6">
        <v>1160500</v>
      </c>
      <c r="F867" s="6">
        <v>3572500</v>
      </c>
      <c r="G867" s="32">
        <f>Tableau1[[#This Row],[MONTANT]]-Tableau1[[#This Row],[ENCAISSEMENTS]]</f>
        <v>-2412000</v>
      </c>
      <c r="H867" s="2" t="s">
        <v>771</v>
      </c>
      <c r="I867" s="9">
        <f>SUMIF(C$2:C867,C867,E$2:E867)-SUMIF(C$2:C867,C867,F$2:F867)</f>
        <v>-3396000</v>
      </c>
      <c r="J867" s="15"/>
    </row>
    <row r="868" spans="1:10" ht="15" customHeight="1" x14ac:dyDescent="0.25">
      <c r="A868" s="14">
        <v>42382</v>
      </c>
      <c r="B868" s="27">
        <f>_xlfn.ISOWEEKNUM(Tableau1[[#This Row],[DATE]])</f>
        <v>2</v>
      </c>
      <c r="C868" s="3" t="s">
        <v>49</v>
      </c>
      <c r="D868" s="2" t="s">
        <v>1062</v>
      </c>
      <c r="E868" s="6">
        <v>1923500</v>
      </c>
      <c r="F868" s="6">
        <v>2000000</v>
      </c>
      <c r="G868" s="32">
        <f>Tableau1[[#This Row],[MONTANT]]-Tableau1[[#This Row],[ENCAISSEMENTS]]</f>
        <v>-76500</v>
      </c>
      <c r="H868" s="2" t="s">
        <v>1067</v>
      </c>
      <c r="I868" s="9">
        <f>SUMIF(C$2:C868,C868,E$2:E868)-SUMIF(C$2:C868,C868,F$2:F868)</f>
        <v>-1400000</v>
      </c>
      <c r="J868" s="15"/>
    </row>
    <row r="869" spans="1:10" ht="15" customHeight="1" x14ac:dyDescent="0.25">
      <c r="A869" s="14">
        <v>42382</v>
      </c>
      <c r="B869" s="27">
        <f>_xlfn.ISOWEEKNUM(Tableau1[[#This Row],[DATE]])</f>
        <v>2</v>
      </c>
      <c r="C869" s="3" t="s">
        <v>50</v>
      </c>
      <c r="D869" s="2"/>
      <c r="E869" s="6">
        <v>0</v>
      </c>
      <c r="F869" s="6">
        <v>0</v>
      </c>
      <c r="G869" s="32">
        <f>Tableau1[[#This Row],[MONTANT]]-Tableau1[[#This Row],[ENCAISSEMENTS]]</f>
        <v>0</v>
      </c>
      <c r="H869" s="2"/>
      <c r="I869" s="9">
        <f>SUMIF(C$2:C869,C869,E$2:E869)-SUMIF(C$2:C869,C869,F$2:F869)</f>
        <v>0</v>
      </c>
      <c r="J869" s="15"/>
    </row>
    <row r="870" spans="1:10" ht="15" customHeight="1" x14ac:dyDescent="0.25">
      <c r="A870" s="14">
        <v>42382</v>
      </c>
      <c r="B870" s="27">
        <f>_xlfn.ISOWEEKNUM(Tableau1[[#This Row],[DATE]])</f>
        <v>2</v>
      </c>
      <c r="C870" s="3" t="s">
        <v>51</v>
      </c>
      <c r="D870" s="2"/>
      <c r="E870" s="6">
        <v>0</v>
      </c>
      <c r="F870" s="6">
        <v>0</v>
      </c>
      <c r="G870" s="32">
        <f>Tableau1[[#This Row],[MONTANT]]-Tableau1[[#This Row],[ENCAISSEMENTS]]</f>
        <v>0</v>
      </c>
      <c r="H870" s="2"/>
      <c r="I870" s="9">
        <f>SUMIF(C$2:C870,C870,E$2:E870)-SUMIF(C$2:C870,C870,F$2:F870)</f>
        <v>0</v>
      </c>
      <c r="J870" s="15"/>
    </row>
    <row r="871" spans="1:10" ht="15" customHeight="1" x14ac:dyDescent="0.25">
      <c r="A871" s="14">
        <v>42382</v>
      </c>
      <c r="B871" s="27">
        <f>_xlfn.ISOWEEKNUM(Tableau1[[#This Row],[DATE]])</f>
        <v>2</v>
      </c>
      <c r="C871" s="3" t="s">
        <v>52</v>
      </c>
      <c r="D871" s="2" t="s">
        <v>289</v>
      </c>
      <c r="E871" s="6">
        <v>1000000</v>
      </c>
      <c r="F871" s="6">
        <v>2120000</v>
      </c>
      <c r="G871" s="32">
        <f>Tableau1[[#This Row],[MONTANT]]-Tableau1[[#This Row],[ENCAISSEMENTS]]</f>
        <v>-1120000</v>
      </c>
      <c r="H871" s="2" t="s">
        <v>299</v>
      </c>
      <c r="I871" s="9">
        <f>SUMIF(C$2:C871,C871,E$2:E871)-SUMIF(C$2:C871,C871,F$2:F871)</f>
        <v>2920000</v>
      </c>
      <c r="J871" s="15"/>
    </row>
    <row r="872" spans="1:10" ht="15" customHeight="1" x14ac:dyDescent="0.25">
      <c r="A872" s="14">
        <v>42382</v>
      </c>
      <c r="B872" s="27">
        <f>_xlfn.ISOWEEKNUM(Tableau1[[#This Row],[DATE]])</f>
        <v>2</v>
      </c>
      <c r="C872" s="3" t="s">
        <v>53</v>
      </c>
      <c r="D872" s="2" t="s">
        <v>1105</v>
      </c>
      <c r="E872" s="6">
        <v>1237000</v>
      </c>
      <c r="F872" s="6">
        <v>2000000</v>
      </c>
      <c r="G872" s="32">
        <f>Tableau1[[#This Row],[MONTANT]]-Tableau1[[#This Row],[ENCAISSEMENTS]]</f>
        <v>-763000</v>
      </c>
      <c r="H872" s="2" t="s">
        <v>537</v>
      </c>
      <c r="I872" s="9">
        <f>SUMIF(C$2:C872,C872,E$2:E872)-SUMIF(C$2:C872,C872,F$2:F872)</f>
        <v>-2409500</v>
      </c>
      <c r="J872" s="15"/>
    </row>
    <row r="873" spans="1:10" ht="15" customHeight="1" x14ac:dyDescent="0.25">
      <c r="A873" s="14">
        <v>42382</v>
      </c>
      <c r="B873" s="27">
        <f>_xlfn.ISOWEEKNUM(Tableau1[[#This Row],[DATE]])</f>
        <v>2</v>
      </c>
      <c r="C873" s="3" t="s">
        <v>54</v>
      </c>
      <c r="D873" s="2"/>
      <c r="E873" s="6">
        <v>0</v>
      </c>
      <c r="F873" s="6">
        <v>0</v>
      </c>
      <c r="G873" s="32">
        <f>Tableau1[[#This Row],[MONTANT]]-Tableau1[[#This Row],[ENCAISSEMENTS]]</f>
        <v>0</v>
      </c>
      <c r="H873" s="2"/>
      <c r="I873" s="9">
        <f>SUMIF(C$2:C873,C873,E$2:E873)-SUMIF(C$2:C873,C873,F$2:F873)</f>
        <v>779500</v>
      </c>
      <c r="J873" s="15"/>
    </row>
    <row r="874" spans="1:10" ht="15" customHeight="1" x14ac:dyDescent="0.25">
      <c r="A874" s="14">
        <v>42382</v>
      </c>
      <c r="B874" s="27">
        <f>_xlfn.ISOWEEKNUM(Tableau1[[#This Row],[DATE]])</f>
        <v>2</v>
      </c>
      <c r="C874" s="3" t="s">
        <v>55</v>
      </c>
      <c r="D874" s="2" t="s">
        <v>1145</v>
      </c>
      <c r="E874" s="6">
        <v>3963000</v>
      </c>
      <c r="F874" s="6">
        <v>3700000</v>
      </c>
      <c r="G874" s="32">
        <f>Tableau1[[#This Row],[MONTANT]]-Tableau1[[#This Row],[ENCAISSEMENTS]]</f>
        <v>263000</v>
      </c>
      <c r="H874" s="2" t="s">
        <v>651</v>
      </c>
      <c r="I874" s="9">
        <f>SUMIF(C$2:C874,C874,E$2:E874)-SUMIF(C$2:C874,C874,F$2:F874)</f>
        <v>-13310500</v>
      </c>
      <c r="J874" s="15"/>
    </row>
    <row r="875" spans="1:10" ht="15" customHeight="1" x14ac:dyDescent="0.25">
      <c r="A875" s="14">
        <v>42382</v>
      </c>
      <c r="B875" s="27">
        <f>_xlfn.ISOWEEKNUM(Tableau1[[#This Row],[DATE]])</f>
        <v>2</v>
      </c>
      <c r="C875" s="3" t="s">
        <v>56</v>
      </c>
      <c r="D875" s="2" t="s">
        <v>1175</v>
      </c>
      <c r="E875" s="6">
        <v>7259000</v>
      </c>
      <c r="F875" s="6">
        <v>11000000</v>
      </c>
      <c r="G875" s="32">
        <f>Tableau1[[#This Row],[MONTANT]]-Tableau1[[#This Row],[ENCAISSEMENTS]]</f>
        <v>-3741000</v>
      </c>
      <c r="H875" s="2" t="s">
        <v>371</v>
      </c>
      <c r="I875" s="9">
        <f>SUMIF(C$2:C875,C875,E$2:E875)-SUMIF(C$2:C875,C875,F$2:F875)</f>
        <v>-1432000</v>
      </c>
      <c r="J875" s="15"/>
    </row>
    <row r="876" spans="1:10" ht="15" customHeight="1" x14ac:dyDescent="0.25">
      <c r="A876" s="14">
        <v>42382</v>
      </c>
      <c r="B876" s="27">
        <f>_xlfn.ISOWEEKNUM(Tableau1[[#This Row],[DATE]])</f>
        <v>2</v>
      </c>
      <c r="C876" s="3" t="s">
        <v>57</v>
      </c>
      <c r="D876" s="2" t="s">
        <v>1197</v>
      </c>
      <c r="E876" s="6">
        <v>232000</v>
      </c>
      <c r="F876" s="6">
        <v>5500000</v>
      </c>
      <c r="G876" s="32">
        <f>Tableau1[[#This Row],[MONTANT]]-Tableau1[[#This Row],[ENCAISSEMENTS]]</f>
        <v>-5268000</v>
      </c>
      <c r="H876" s="2" t="s">
        <v>432</v>
      </c>
      <c r="I876" s="9">
        <f>SUMIF(C$2:C876,C876,E$2:E876)-SUMIF(C$2:C876,C876,F$2:F876)</f>
        <v>-2085000</v>
      </c>
      <c r="J876" s="15"/>
    </row>
    <row r="877" spans="1:10" ht="15" customHeight="1" x14ac:dyDescent="0.25">
      <c r="A877" s="14">
        <v>42382</v>
      </c>
      <c r="B877" s="27">
        <f>_xlfn.ISOWEEKNUM(Tableau1[[#This Row],[DATE]])</f>
        <v>2</v>
      </c>
      <c r="C877" s="3" t="s">
        <v>1250</v>
      </c>
      <c r="D877" s="2"/>
      <c r="E877" s="6">
        <v>0</v>
      </c>
      <c r="F877" s="6">
        <v>0</v>
      </c>
      <c r="G877" s="32">
        <f>Tableau1[[#This Row],[MONTANT]]-Tableau1[[#This Row],[ENCAISSEMENTS]]</f>
        <v>0</v>
      </c>
      <c r="H877" s="2"/>
      <c r="I877" s="9">
        <f>SUMIF(C$2:C877,C877,E$2:E877)-SUMIF(C$2:C877,C877,F$2:F877)</f>
        <v>0</v>
      </c>
      <c r="J877" s="15"/>
    </row>
    <row r="878" spans="1:10" ht="15" customHeight="1" x14ac:dyDescent="0.25">
      <c r="A878" s="14">
        <v>42382</v>
      </c>
      <c r="B878" s="27">
        <f>_xlfn.ISOWEEKNUM(Tableau1[[#This Row],[DATE]])</f>
        <v>2</v>
      </c>
      <c r="C878" s="3" t="s">
        <v>1232</v>
      </c>
      <c r="D878" s="2"/>
      <c r="E878" s="6">
        <v>0</v>
      </c>
      <c r="F878" s="6">
        <v>0</v>
      </c>
      <c r="G878" s="32">
        <f>Tableau1[[#This Row],[MONTANT]]-Tableau1[[#This Row],[ENCAISSEMENTS]]</f>
        <v>0</v>
      </c>
      <c r="H878" s="2"/>
      <c r="I878" s="9">
        <f>SUMIF(C$2:C878,C878,E$2:E878)-SUMIF(C$2:C878,C878,F$2:F878)</f>
        <v>-2000000</v>
      </c>
      <c r="J878" s="15"/>
    </row>
    <row r="879" spans="1:10" ht="15" customHeight="1" x14ac:dyDescent="0.25">
      <c r="A879" s="14">
        <v>42382</v>
      </c>
      <c r="B879" s="27">
        <f>_xlfn.ISOWEEKNUM(Tableau1[[#This Row],[DATE]])</f>
        <v>2</v>
      </c>
      <c r="C879" s="3" t="s">
        <v>1233</v>
      </c>
      <c r="D879" s="2"/>
      <c r="E879" s="6">
        <v>0</v>
      </c>
      <c r="F879" s="6">
        <v>0</v>
      </c>
      <c r="G879" s="32">
        <f>Tableau1[[#This Row],[MONTANT]]-Tableau1[[#This Row],[ENCAISSEMENTS]]</f>
        <v>0</v>
      </c>
      <c r="H879" s="2"/>
      <c r="I879" s="9">
        <f>SUMIF(C$2:C879,C879,E$2:E879)-SUMIF(C$2:C879,C879,F$2:F879)</f>
        <v>0</v>
      </c>
      <c r="J879" s="15"/>
    </row>
    <row r="880" spans="1:10" ht="15" customHeight="1" x14ac:dyDescent="0.25">
      <c r="A880" s="14">
        <v>42382</v>
      </c>
      <c r="B880" s="27">
        <f>_xlfn.ISOWEEKNUM(Tableau1[[#This Row],[DATE]])</f>
        <v>2</v>
      </c>
      <c r="C880" s="3" t="s">
        <v>1234</v>
      </c>
      <c r="D880" s="2"/>
      <c r="E880" s="6">
        <v>0</v>
      </c>
      <c r="F880" s="6">
        <v>0</v>
      </c>
      <c r="G880" s="32">
        <f>Tableau1[[#This Row],[MONTANT]]-Tableau1[[#This Row],[ENCAISSEMENTS]]</f>
        <v>0</v>
      </c>
      <c r="H880" s="2"/>
      <c r="I880" s="9">
        <f>SUMIF(C$2:C880,C880,E$2:E880)-SUMIF(C$2:C880,C880,F$2:F880)</f>
        <v>6674500</v>
      </c>
      <c r="J880" s="15"/>
    </row>
    <row r="881" spans="1:10" ht="15" customHeight="1" x14ac:dyDescent="0.25">
      <c r="A881" s="14">
        <v>42382</v>
      </c>
      <c r="B881" s="27">
        <f>_xlfn.ISOWEEKNUM(Tableau1[[#This Row],[DATE]])</f>
        <v>2</v>
      </c>
      <c r="C881" s="3" t="s">
        <v>1235</v>
      </c>
      <c r="D881" s="2"/>
      <c r="E881" s="6">
        <v>0</v>
      </c>
      <c r="F881" s="6">
        <v>0</v>
      </c>
      <c r="G881" s="32">
        <f>Tableau1[[#This Row],[MONTANT]]-Tableau1[[#This Row],[ENCAISSEMENTS]]</f>
        <v>0</v>
      </c>
      <c r="H881" s="2"/>
      <c r="I881" s="9">
        <f>SUMIF(C$2:C881,C881,E$2:E881)-SUMIF(C$2:C881,C881,F$2:F881)</f>
        <v>-462000</v>
      </c>
      <c r="J881" s="15"/>
    </row>
    <row r="882" spans="1:10" ht="15" customHeight="1" x14ac:dyDescent="0.25">
      <c r="A882" s="14">
        <v>42382</v>
      </c>
      <c r="B882" s="27">
        <f>_xlfn.ISOWEEKNUM(Tableau1[[#This Row],[DATE]])</f>
        <v>2</v>
      </c>
      <c r="C882" s="3" t="s">
        <v>58</v>
      </c>
      <c r="D882" s="2"/>
      <c r="E882" s="6">
        <v>0</v>
      </c>
      <c r="F882" s="6">
        <v>0</v>
      </c>
      <c r="G882" s="32">
        <f>Tableau1[[#This Row],[MONTANT]]-Tableau1[[#This Row],[ENCAISSEMENTS]]</f>
        <v>0</v>
      </c>
      <c r="H882" s="2"/>
      <c r="I882" s="9">
        <f>SUMIF(C$2:C882,C882,E$2:E882)-SUMIF(C$2:C882,C882,F$2:F882)</f>
        <v>-879000</v>
      </c>
      <c r="J882" s="15"/>
    </row>
    <row r="883" spans="1:10" ht="15" customHeight="1" x14ac:dyDescent="0.25">
      <c r="A883" s="14">
        <v>42382</v>
      </c>
      <c r="B883" s="27">
        <f>_xlfn.ISOWEEKNUM(Tableau1[[#This Row],[DATE]])</f>
        <v>2</v>
      </c>
      <c r="C883" s="3" t="s">
        <v>59</v>
      </c>
      <c r="D883" s="2" t="s">
        <v>1219</v>
      </c>
      <c r="E883" s="6">
        <v>1276000</v>
      </c>
      <c r="F883" s="6">
        <v>0</v>
      </c>
      <c r="G883" s="32">
        <f>Tableau1[[#This Row],[MONTANT]]-Tableau1[[#This Row],[ENCAISSEMENTS]]</f>
        <v>1276000</v>
      </c>
      <c r="H883" s="2"/>
      <c r="I883" s="9">
        <f>SUMIF(C$2:C883,C883,E$2:E883)-SUMIF(C$2:C883,C883,F$2:F883)</f>
        <v>955000</v>
      </c>
      <c r="J883" s="15"/>
    </row>
    <row r="884" spans="1:10" ht="15" customHeight="1" x14ac:dyDescent="0.25">
      <c r="A884" s="14">
        <v>42382</v>
      </c>
      <c r="B884" s="27">
        <f>_xlfn.ISOWEEKNUM(Tableau1[[#This Row],[DATE]])</f>
        <v>2</v>
      </c>
      <c r="C884" s="3" t="s">
        <v>60</v>
      </c>
      <c r="D884" s="2" t="s">
        <v>813</v>
      </c>
      <c r="E884" s="6">
        <v>657500</v>
      </c>
      <c r="F884" s="6">
        <v>885000</v>
      </c>
      <c r="G884" s="32">
        <f>Tableau1[[#This Row],[MONTANT]]-Tableau1[[#This Row],[ENCAISSEMENTS]]</f>
        <v>-227500</v>
      </c>
      <c r="H884" s="2" t="s">
        <v>834</v>
      </c>
      <c r="I884" s="9">
        <f>SUMIF(C$2:C884,C884,E$2:E884)-SUMIF(C$2:C884,C884,F$2:F884)</f>
        <v>657500</v>
      </c>
      <c r="J884" s="15"/>
    </row>
    <row r="885" spans="1:10" ht="15" customHeight="1" x14ac:dyDescent="0.25">
      <c r="A885" s="14">
        <v>42382</v>
      </c>
      <c r="B885" s="27">
        <f>_xlfn.ISOWEEKNUM(Tableau1[[#This Row],[DATE]])</f>
        <v>2</v>
      </c>
      <c r="C885" s="3" t="s">
        <v>61</v>
      </c>
      <c r="D885" s="2"/>
      <c r="E885" s="6">
        <v>160000</v>
      </c>
      <c r="F885" s="6">
        <v>0</v>
      </c>
      <c r="G885" s="32">
        <f>Tableau1[[#This Row],[MONTANT]]-Tableau1[[#This Row],[ENCAISSEMENTS]]</f>
        <v>160000</v>
      </c>
      <c r="H885" s="2"/>
      <c r="I885" s="9">
        <f>SUMIF(C$2:C885,C885,E$2:E885)-SUMIF(C$2:C885,C885,F$2:F885)</f>
        <v>2080000</v>
      </c>
      <c r="J885" s="15"/>
    </row>
    <row r="886" spans="1:10" ht="15" customHeight="1" x14ac:dyDescent="0.25">
      <c r="A886" s="14">
        <v>42383</v>
      </c>
      <c r="B886" s="27">
        <f>_xlfn.ISOWEEKNUM(Tableau1[[#This Row],[DATE]])</f>
        <v>2</v>
      </c>
      <c r="C886" s="3" t="s">
        <v>0</v>
      </c>
      <c r="D886" s="2"/>
      <c r="E886" s="6">
        <v>0</v>
      </c>
      <c r="F886" s="6">
        <v>0</v>
      </c>
      <c r="G886" s="32">
        <f>Tableau1[[#This Row],[MONTANT]]-Tableau1[[#This Row],[ENCAISSEMENTS]]</f>
        <v>0</v>
      </c>
      <c r="H886" s="2"/>
      <c r="I886" s="9">
        <f>SUMIF(C$2:C886,C886,E$2:E886)-SUMIF(C$2:C886,C886,F$2:F886)</f>
        <v>-1829000</v>
      </c>
      <c r="J886" s="15"/>
    </row>
    <row r="887" spans="1:10" ht="15" customHeight="1" x14ac:dyDescent="0.25">
      <c r="A887" s="14">
        <v>42383</v>
      </c>
      <c r="B887" s="27">
        <f>_xlfn.ISOWEEKNUM(Tableau1[[#This Row],[DATE]])</f>
        <v>2</v>
      </c>
      <c r="C887" s="3" t="s">
        <v>1</v>
      </c>
      <c r="D887" s="2"/>
      <c r="E887" s="6">
        <v>0</v>
      </c>
      <c r="F887" s="6">
        <v>0</v>
      </c>
      <c r="G887" s="32">
        <f>Tableau1[[#This Row],[MONTANT]]-Tableau1[[#This Row],[ENCAISSEMENTS]]</f>
        <v>0</v>
      </c>
      <c r="H887" s="2"/>
      <c r="I887" s="9">
        <f>SUMIF(C$2:C887,C887,E$2:E887)-SUMIF(C$2:C887,C887,F$2:F887)</f>
        <v>-1165000</v>
      </c>
      <c r="J887" s="15"/>
    </row>
    <row r="888" spans="1:10" ht="15" customHeight="1" x14ac:dyDescent="0.25">
      <c r="A888" s="14">
        <v>42383</v>
      </c>
      <c r="B888" s="27">
        <f>_xlfn.ISOWEEKNUM(Tableau1[[#This Row],[DATE]])</f>
        <v>2</v>
      </c>
      <c r="C888" s="3" t="s">
        <v>2</v>
      </c>
      <c r="D888" s="2"/>
      <c r="E888" s="6">
        <v>77500</v>
      </c>
      <c r="F888" s="6">
        <v>0</v>
      </c>
      <c r="G888" s="32">
        <f>Tableau1[[#This Row],[MONTANT]]-Tableau1[[#This Row],[ENCAISSEMENTS]]</f>
        <v>77500</v>
      </c>
      <c r="H888" s="2"/>
      <c r="I888" s="9">
        <f>SUMIF(C$2:C888,C888,E$2:E888)-SUMIF(C$2:C888,C888,F$2:F888)</f>
        <v>77500</v>
      </c>
      <c r="J888" s="15"/>
    </row>
    <row r="889" spans="1:10" ht="15" customHeight="1" x14ac:dyDescent="0.25">
      <c r="A889" s="14">
        <v>42383</v>
      </c>
      <c r="B889" s="27">
        <f>_xlfn.ISOWEEKNUM(Tableau1[[#This Row],[DATE]])</f>
        <v>2</v>
      </c>
      <c r="C889" s="3" t="s">
        <v>3</v>
      </c>
      <c r="D889" s="2" t="s">
        <v>85</v>
      </c>
      <c r="E889" s="6">
        <v>309000</v>
      </c>
      <c r="F889" s="6">
        <v>0</v>
      </c>
      <c r="G889" s="32">
        <f>Tableau1[[#This Row],[MONTANT]]-Tableau1[[#This Row],[ENCAISSEMENTS]]</f>
        <v>309000</v>
      </c>
      <c r="H889" s="2"/>
      <c r="I889" s="9">
        <f>SUMIF(C$2:C889,C889,E$2:E889)-SUMIF(C$2:C889,C889,F$2:F889)</f>
        <v>432000</v>
      </c>
      <c r="J889" s="15"/>
    </row>
    <row r="890" spans="1:10" ht="15" customHeight="1" x14ac:dyDescent="0.25">
      <c r="A890" s="14">
        <v>42383</v>
      </c>
      <c r="B890" s="27">
        <f>_xlfn.ISOWEEKNUM(Tableau1[[#This Row],[DATE]])</f>
        <v>2</v>
      </c>
      <c r="C890" s="3" t="s">
        <v>4</v>
      </c>
      <c r="D890" s="2" t="s">
        <v>113</v>
      </c>
      <c r="E890" s="6">
        <v>7020000</v>
      </c>
      <c r="F890" s="6">
        <v>1640000</v>
      </c>
      <c r="G890" s="32">
        <f>Tableau1[[#This Row],[MONTANT]]-Tableau1[[#This Row],[ENCAISSEMENTS]]</f>
        <v>5380000</v>
      </c>
      <c r="H890" s="2" t="s">
        <v>110</v>
      </c>
      <c r="I890" s="9">
        <f>SUMIF(C$2:C890,C890,E$2:E890)-SUMIF(C$2:C890,C890,F$2:F890)</f>
        <v>5770000</v>
      </c>
      <c r="J890" s="15"/>
    </row>
    <row r="891" spans="1:10" ht="15" customHeight="1" x14ac:dyDescent="0.25">
      <c r="A891" s="14">
        <v>42383</v>
      </c>
      <c r="B891" s="27">
        <f>_xlfn.ISOWEEKNUM(Tableau1[[#This Row],[DATE]])</f>
        <v>2</v>
      </c>
      <c r="C891" s="3" t="s">
        <v>5</v>
      </c>
      <c r="D891" s="2" t="s">
        <v>146</v>
      </c>
      <c r="E891" s="6">
        <v>7000000</v>
      </c>
      <c r="F891" s="6">
        <v>8425000</v>
      </c>
      <c r="G891" s="32">
        <f>Tableau1[[#This Row],[MONTANT]]-Tableau1[[#This Row],[ENCAISSEMENTS]]</f>
        <v>-1425000</v>
      </c>
      <c r="H891" s="2" t="s">
        <v>110</v>
      </c>
      <c r="I891" s="9">
        <f>SUMIF(C$2:C891,C891,E$2:E891)-SUMIF(C$2:C891,C891,F$2:F891)</f>
        <v>5130000</v>
      </c>
      <c r="J891" s="15"/>
    </row>
    <row r="892" spans="1:10" ht="15" customHeight="1" x14ac:dyDescent="0.25">
      <c r="A892" s="14">
        <v>42383</v>
      </c>
      <c r="B892" s="27">
        <f>_xlfn.ISOWEEKNUM(Tableau1[[#This Row],[DATE]])</f>
        <v>2</v>
      </c>
      <c r="C892" s="3" t="s">
        <v>6</v>
      </c>
      <c r="D892" s="2" t="s">
        <v>185</v>
      </c>
      <c r="E892" s="6">
        <v>5615000</v>
      </c>
      <c r="F892" s="6">
        <v>3840000</v>
      </c>
      <c r="G892" s="32">
        <f>Tableau1[[#This Row],[MONTANT]]-Tableau1[[#This Row],[ENCAISSEMENTS]]</f>
        <v>1775000</v>
      </c>
      <c r="H892" s="2" t="s">
        <v>110</v>
      </c>
      <c r="I892" s="9">
        <f>SUMIF(C$2:C892,C892,E$2:E892)-SUMIF(C$2:C892,C892,F$2:F892)</f>
        <v>3425000</v>
      </c>
      <c r="J892" s="15"/>
    </row>
    <row r="893" spans="1:10" ht="15" customHeight="1" x14ac:dyDescent="0.25">
      <c r="A893" s="14">
        <v>42383</v>
      </c>
      <c r="B893" s="27">
        <f>_xlfn.ISOWEEKNUM(Tableau1[[#This Row],[DATE]])</f>
        <v>2</v>
      </c>
      <c r="C893" s="3" t="s">
        <v>7</v>
      </c>
      <c r="D893" s="2" t="s">
        <v>220</v>
      </c>
      <c r="E893" s="6">
        <v>20505000</v>
      </c>
      <c r="F893" s="6">
        <v>19575000</v>
      </c>
      <c r="G893" s="32">
        <f>Tableau1[[#This Row],[MONTANT]]-Tableau1[[#This Row],[ENCAISSEMENTS]]</f>
        <v>930000</v>
      </c>
      <c r="H893" s="2" t="s">
        <v>224</v>
      </c>
      <c r="I893" s="9">
        <f>SUMIF(C$2:C893,C893,E$2:E893)-SUMIF(C$2:C893,C893,F$2:F893)</f>
        <v>16124831</v>
      </c>
      <c r="J893" s="15"/>
    </row>
    <row r="894" spans="1:10" ht="15" customHeight="1" x14ac:dyDescent="0.25">
      <c r="A894" s="14">
        <v>42383</v>
      </c>
      <c r="B894" s="27">
        <f>_xlfn.ISOWEEKNUM(Tableau1[[#This Row],[DATE]])</f>
        <v>2</v>
      </c>
      <c r="C894" s="3" t="s">
        <v>8</v>
      </c>
      <c r="D894" s="2" t="s">
        <v>321</v>
      </c>
      <c r="E894" s="6">
        <v>2040000</v>
      </c>
      <c r="F894" s="6">
        <v>0</v>
      </c>
      <c r="G894" s="32">
        <f>Tableau1[[#This Row],[MONTANT]]-Tableau1[[#This Row],[ENCAISSEMENTS]]</f>
        <v>2040000</v>
      </c>
      <c r="H894" s="2"/>
      <c r="I894" s="9">
        <f>SUMIF(C$2:C894,C894,E$2:E894)-SUMIF(C$2:C894,C894,F$2:F894)</f>
        <v>3735000</v>
      </c>
      <c r="J894" s="15"/>
    </row>
    <row r="895" spans="1:10" ht="15" customHeight="1" x14ac:dyDescent="0.25">
      <c r="A895" s="14">
        <v>42383</v>
      </c>
      <c r="B895" s="27">
        <f>_xlfn.ISOWEEKNUM(Tableau1[[#This Row],[DATE]])</f>
        <v>2</v>
      </c>
      <c r="C895" s="3" t="s">
        <v>9</v>
      </c>
      <c r="D895" s="2" t="s">
        <v>338</v>
      </c>
      <c r="E895" s="6">
        <v>2840000</v>
      </c>
      <c r="F895" s="6">
        <v>1760000</v>
      </c>
      <c r="G895" s="32">
        <f>Tableau1[[#This Row],[MONTANT]]-Tableau1[[#This Row],[ENCAISSEMENTS]]</f>
        <v>1080000</v>
      </c>
      <c r="H895" s="2" t="s">
        <v>110</v>
      </c>
      <c r="I895" s="9">
        <f>SUMIF(C$2:C895,C895,E$2:E895)-SUMIF(C$2:C895,C895,F$2:F895)</f>
        <v>3810000</v>
      </c>
      <c r="J895" s="15"/>
    </row>
    <row r="896" spans="1:10" ht="15" customHeight="1" x14ac:dyDescent="0.25">
      <c r="A896" s="14">
        <v>42383</v>
      </c>
      <c r="B896" s="27">
        <f>_xlfn.ISOWEEKNUM(Tableau1[[#This Row],[DATE]])</f>
        <v>2</v>
      </c>
      <c r="C896" s="3" t="s">
        <v>10</v>
      </c>
      <c r="D896" s="2" t="s">
        <v>359</v>
      </c>
      <c r="E896" s="6">
        <v>280000</v>
      </c>
      <c r="F896" s="6">
        <v>0</v>
      </c>
      <c r="G896" s="32">
        <f>Tableau1[[#This Row],[MONTANT]]-Tableau1[[#This Row],[ENCAISSEMENTS]]</f>
        <v>280000</v>
      </c>
      <c r="H896" s="2" t="s">
        <v>114</v>
      </c>
      <c r="I896" s="9">
        <f>SUMIF(C$2:C896,C896,E$2:E896)-SUMIF(C$2:C896,C896,F$2:F896)</f>
        <v>0</v>
      </c>
      <c r="J896" s="15"/>
    </row>
    <row r="897" spans="1:10" ht="15" customHeight="1" x14ac:dyDescent="0.25">
      <c r="A897" s="14">
        <v>42383</v>
      </c>
      <c r="B897" s="27">
        <f>_xlfn.ISOWEEKNUM(Tableau1[[#This Row],[DATE]])</f>
        <v>2</v>
      </c>
      <c r="C897" s="3" t="s">
        <v>11</v>
      </c>
      <c r="D897" s="2"/>
      <c r="E897" s="6">
        <v>0</v>
      </c>
      <c r="F897" s="6">
        <v>0</v>
      </c>
      <c r="G897" s="32">
        <f>Tableau1[[#This Row],[MONTANT]]-Tableau1[[#This Row],[ENCAISSEMENTS]]</f>
        <v>0</v>
      </c>
      <c r="H897" s="2"/>
      <c r="I897" s="9">
        <f>SUMIF(C$2:C897,C897,E$2:E897)-SUMIF(C$2:C897,C897,F$2:F897)</f>
        <v>1680000</v>
      </c>
      <c r="J897" s="15"/>
    </row>
    <row r="898" spans="1:10" ht="15" customHeight="1" x14ac:dyDescent="0.25">
      <c r="A898" s="14">
        <v>42383</v>
      </c>
      <c r="B898" s="27">
        <f>_xlfn.ISOWEEKNUM(Tableau1[[#This Row],[DATE]])</f>
        <v>2</v>
      </c>
      <c r="C898" s="3" t="s">
        <v>12</v>
      </c>
      <c r="D898" s="2" t="s">
        <v>398</v>
      </c>
      <c r="E898" s="6">
        <v>541000</v>
      </c>
      <c r="F898" s="6">
        <v>0</v>
      </c>
      <c r="G898" s="32">
        <f>Tableau1[[#This Row],[MONTANT]]-Tableau1[[#This Row],[ENCAISSEMENTS]]</f>
        <v>541000</v>
      </c>
      <c r="H898" s="2"/>
      <c r="I898" s="9">
        <f>SUMIF(C$2:C898,C898,E$2:E898)-SUMIF(C$2:C898,C898,F$2:F898)</f>
        <v>1093500</v>
      </c>
      <c r="J898" s="15"/>
    </row>
    <row r="899" spans="1:10" ht="15" customHeight="1" x14ac:dyDescent="0.25">
      <c r="A899" s="14">
        <v>42383</v>
      </c>
      <c r="B899" s="27">
        <f>_xlfn.ISOWEEKNUM(Tableau1[[#This Row],[DATE]])</f>
        <v>2</v>
      </c>
      <c r="C899" s="3" t="s">
        <v>13</v>
      </c>
      <c r="D899" s="2" t="s">
        <v>426</v>
      </c>
      <c r="E899" s="6">
        <v>1623500</v>
      </c>
      <c r="F899" s="6">
        <v>0</v>
      </c>
      <c r="G899" s="32">
        <f>Tableau1[[#This Row],[MONTANT]]-Tableau1[[#This Row],[ENCAISSEMENTS]]</f>
        <v>1623500</v>
      </c>
      <c r="H899" s="2" t="s">
        <v>284</v>
      </c>
      <c r="I899" s="9">
        <f>SUMIF(C$2:C899,C899,E$2:E899)-SUMIF(C$2:C899,C899,F$2:F899)</f>
        <v>957000</v>
      </c>
      <c r="J899" s="15"/>
    </row>
    <row r="900" spans="1:10" ht="15" customHeight="1" x14ac:dyDescent="0.25">
      <c r="A900" s="14">
        <v>42383</v>
      </c>
      <c r="B900" s="27">
        <f>_xlfn.ISOWEEKNUM(Tableau1[[#This Row],[DATE]])</f>
        <v>2</v>
      </c>
      <c r="C900" s="3" t="s">
        <v>14</v>
      </c>
      <c r="D900" s="2" t="s">
        <v>444</v>
      </c>
      <c r="E900" s="6">
        <v>1773000</v>
      </c>
      <c r="F900" s="6">
        <v>0</v>
      </c>
      <c r="G900" s="32">
        <f>Tableau1[[#This Row],[MONTANT]]-Tableau1[[#This Row],[ENCAISSEMENTS]]</f>
        <v>1773000</v>
      </c>
      <c r="H900" s="2"/>
      <c r="I900" s="9">
        <f>SUMIF(C$2:C900,C900,E$2:E900)-SUMIF(C$2:C900,C900,F$2:F900)</f>
        <v>655000</v>
      </c>
      <c r="J900" s="15"/>
    </row>
    <row r="901" spans="1:10" ht="15" customHeight="1" x14ac:dyDescent="0.25">
      <c r="A901" s="14">
        <v>42383</v>
      </c>
      <c r="B901" s="27">
        <f>_xlfn.ISOWEEKNUM(Tableau1[[#This Row],[DATE]])</f>
        <v>2</v>
      </c>
      <c r="C901" s="3" t="s">
        <v>15</v>
      </c>
      <c r="D901" s="2"/>
      <c r="E901" s="6">
        <v>0</v>
      </c>
      <c r="F901" s="6">
        <v>0</v>
      </c>
      <c r="G901" s="32">
        <f>Tableau1[[#This Row],[MONTANT]]-Tableau1[[#This Row],[ENCAISSEMENTS]]</f>
        <v>0</v>
      </c>
      <c r="H901" s="2"/>
      <c r="I901" s="9">
        <f>SUMIF(C$2:C901,C901,E$2:E901)-SUMIF(C$2:C901,C901,F$2:F901)</f>
        <v>-8531000</v>
      </c>
      <c r="J901" s="15"/>
    </row>
    <row r="902" spans="1:10" ht="15" customHeight="1" x14ac:dyDescent="0.25">
      <c r="A902" s="14">
        <v>42383</v>
      </c>
      <c r="B902" s="27">
        <f>_xlfn.ISOWEEKNUM(Tableau1[[#This Row],[DATE]])</f>
        <v>2</v>
      </c>
      <c r="C902" s="3" t="s">
        <v>16</v>
      </c>
      <c r="D902" s="2"/>
      <c r="E902" s="6">
        <v>618500</v>
      </c>
      <c r="F902" s="6">
        <v>0</v>
      </c>
      <c r="G902" s="32">
        <f>Tableau1[[#This Row],[MONTANT]]-Tableau1[[#This Row],[ENCAISSEMENTS]]</f>
        <v>618500</v>
      </c>
      <c r="H902" s="2"/>
      <c r="I902" s="9">
        <f>SUMIF(C$2:C902,C902,E$2:E902)-SUMIF(C$2:C902,C902,F$2:F902)</f>
        <v>911000</v>
      </c>
      <c r="J902" s="15"/>
    </row>
    <row r="903" spans="1:10" ht="15" customHeight="1" x14ac:dyDescent="0.25">
      <c r="A903" s="14">
        <v>42383</v>
      </c>
      <c r="B903" s="27">
        <f>_xlfn.ISOWEEKNUM(Tableau1[[#This Row],[DATE]])</f>
        <v>2</v>
      </c>
      <c r="C903" s="3" t="s">
        <v>17</v>
      </c>
      <c r="D903" s="2" t="s">
        <v>479</v>
      </c>
      <c r="E903" s="6">
        <v>2318500</v>
      </c>
      <c r="F903" s="6">
        <v>0</v>
      </c>
      <c r="G903" s="32">
        <f>Tableau1[[#This Row],[MONTANT]]-Tableau1[[#This Row],[ENCAISSEMENTS]]</f>
        <v>2318500</v>
      </c>
      <c r="H903" s="2" t="s">
        <v>477</v>
      </c>
      <c r="I903" s="9">
        <f>SUMIF(C$2:C903,C903,E$2:E903)-SUMIF(C$2:C903,C903,F$2:F903)</f>
        <v>1154500</v>
      </c>
      <c r="J903" s="15"/>
    </row>
    <row r="904" spans="1:10" ht="15" customHeight="1" x14ac:dyDescent="0.25">
      <c r="A904" s="14">
        <v>42383</v>
      </c>
      <c r="B904" s="27">
        <f>_xlfn.ISOWEEKNUM(Tableau1[[#This Row],[DATE]])</f>
        <v>2</v>
      </c>
      <c r="C904" s="3" t="s">
        <v>18</v>
      </c>
      <c r="D904" s="2" t="s">
        <v>498</v>
      </c>
      <c r="E904" s="6">
        <v>0</v>
      </c>
      <c r="F904" s="6">
        <v>0</v>
      </c>
      <c r="G904" s="32">
        <f>Tableau1[[#This Row],[MONTANT]]-Tableau1[[#This Row],[ENCAISSEMENTS]]</f>
        <v>0</v>
      </c>
      <c r="H904" s="2"/>
      <c r="I904" s="9">
        <f>SUMIF(C$2:C904,C904,E$2:E904)-SUMIF(C$2:C904,C904,F$2:F904)</f>
        <v>4729500</v>
      </c>
      <c r="J904" s="15"/>
    </row>
    <row r="905" spans="1:10" ht="15" customHeight="1" x14ac:dyDescent="0.25">
      <c r="A905" s="14">
        <v>42383</v>
      </c>
      <c r="B905" s="27">
        <f>_xlfn.ISOWEEKNUM(Tableau1[[#This Row],[DATE]])</f>
        <v>2</v>
      </c>
      <c r="C905" s="3" t="s">
        <v>19</v>
      </c>
      <c r="D905" s="2"/>
      <c r="E905" s="6">
        <v>0</v>
      </c>
      <c r="F905" s="6">
        <v>0</v>
      </c>
      <c r="G905" s="32">
        <f>Tableau1[[#This Row],[MONTANT]]-Tableau1[[#This Row],[ENCAISSEMENTS]]</f>
        <v>0</v>
      </c>
      <c r="H905" s="2"/>
      <c r="I905" s="9">
        <f>SUMIF(C$2:C905,C905,E$2:E905)-SUMIF(C$2:C905,C905,F$2:F905)</f>
        <v>0</v>
      </c>
      <c r="J905" s="15"/>
    </row>
    <row r="906" spans="1:10" ht="15" customHeight="1" x14ac:dyDescent="0.25">
      <c r="A906" s="14">
        <v>42383</v>
      </c>
      <c r="B906" s="27">
        <f>_xlfn.ISOWEEKNUM(Tableau1[[#This Row],[DATE]])</f>
        <v>2</v>
      </c>
      <c r="C906" s="3" t="s">
        <v>20</v>
      </c>
      <c r="D906" s="2" t="s">
        <v>542</v>
      </c>
      <c r="E906" s="6">
        <v>5841500</v>
      </c>
      <c r="F906" s="6">
        <v>3327000</v>
      </c>
      <c r="G906" s="32">
        <f>Tableau1[[#This Row],[MONTANT]]-Tableau1[[#This Row],[ENCAISSEMENTS]]</f>
        <v>2514500</v>
      </c>
      <c r="H906" s="2"/>
      <c r="I906" s="9">
        <f>SUMIF(C$2:C906,C906,E$2:E906)-SUMIF(C$2:C906,C906,F$2:F906)</f>
        <v>5839000</v>
      </c>
      <c r="J906" s="15"/>
    </row>
    <row r="907" spans="1:10" ht="15" customHeight="1" x14ac:dyDescent="0.25">
      <c r="A907" s="14">
        <v>42383</v>
      </c>
      <c r="B907" s="27">
        <f>_xlfn.ISOWEEKNUM(Tableau1[[#This Row],[DATE]])</f>
        <v>2</v>
      </c>
      <c r="C907" s="3" t="s">
        <v>21</v>
      </c>
      <c r="D907" s="2" t="s">
        <v>575</v>
      </c>
      <c r="E907" s="6">
        <v>1890500</v>
      </c>
      <c r="F907" s="6">
        <v>0</v>
      </c>
      <c r="G907" s="32">
        <f>Tableau1[[#This Row],[MONTANT]]-Tableau1[[#This Row],[ENCAISSEMENTS]]</f>
        <v>1890500</v>
      </c>
      <c r="H907" s="2"/>
      <c r="I907" s="9">
        <f>SUMIF(C$2:C907,C907,E$2:E907)-SUMIF(C$2:C907,C907,F$2:F907)</f>
        <v>2152500</v>
      </c>
      <c r="J907" s="15"/>
    </row>
    <row r="908" spans="1:10" ht="15" customHeight="1" x14ac:dyDescent="0.25">
      <c r="A908" s="14">
        <v>42383</v>
      </c>
      <c r="B908" s="27">
        <f>_xlfn.ISOWEEKNUM(Tableau1[[#This Row],[DATE]])</f>
        <v>2</v>
      </c>
      <c r="C908" s="3" t="s">
        <v>22</v>
      </c>
      <c r="D908" s="2"/>
      <c r="E908" s="6">
        <v>0</v>
      </c>
      <c r="F908" s="6">
        <v>0</v>
      </c>
      <c r="G908" s="32">
        <f>Tableau1[[#This Row],[MONTANT]]-Tableau1[[#This Row],[ENCAISSEMENTS]]</f>
        <v>0</v>
      </c>
      <c r="H908" s="2"/>
      <c r="I908" s="9">
        <f>SUMIF(C$2:C908,C908,E$2:E908)-SUMIF(C$2:C908,C908,F$2:F908)</f>
        <v>423000</v>
      </c>
      <c r="J908" s="15"/>
    </row>
    <row r="909" spans="1:10" ht="15" customHeight="1" x14ac:dyDescent="0.25">
      <c r="A909" s="14">
        <v>42383</v>
      </c>
      <c r="B909" s="27">
        <f>_xlfn.ISOWEEKNUM(Tableau1[[#This Row],[DATE]])</f>
        <v>2</v>
      </c>
      <c r="C909" s="3" t="s">
        <v>23</v>
      </c>
      <c r="D909" s="2" t="s">
        <v>606</v>
      </c>
      <c r="E909" s="6">
        <v>155000</v>
      </c>
      <c r="F909" s="6">
        <v>0</v>
      </c>
      <c r="G909" s="32">
        <f>Tableau1[[#This Row],[MONTANT]]-Tableau1[[#This Row],[ENCAISSEMENTS]]</f>
        <v>155000</v>
      </c>
      <c r="H909" s="2" t="s">
        <v>604</v>
      </c>
      <c r="I909" s="9">
        <f>SUMIF(C$2:C909,C909,E$2:E909)-SUMIF(C$2:C909,C909,F$2:F909)</f>
        <v>-369500</v>
      </c>
      <c r="J909" s="15"/>
    </row>
    <row r="910" spans="1:10" ht="15" customHeight="1" x14ac:dyDescent="0.25">
      <c r="A910" s="14">
        <v>42383</v>
      </c>
      <c r="B910" s="27">
        <f>_xlfn.ISOWEEKNUM(Tableau1[[#This Row],[DATE]])</f>
        <v>2</v>
      </c>
      <c r="C910" s="3" t="s">
        <v>24</v>
      </c>
      <c r="D910" s="2"/>
      <c r="E910" s="6">
        <v>0</v>
      </c>
      <c r="F910" s="6">
        <v>0</v>
      </c>
      <c r="G910" s="32">
        <f>Tableau1[[#This Row],[MONTANT]]-Tableau1[[#This Row],[ENCAISSEMENTS]]</f>
        <v>0</v>
      </c>
      <c r="H910" s="2"/>
      <c r="I910" s="9">
        <f>SUMIF(C$2:C910,C910,E$2:E910)-SUMIF(C$2:C910,C910,F$2:F910)</f>
        <v>-137000</v>
      </c>
      <c r="J910" s="15"/>
    </row>
    <row r="911" spans="1:10" ht="15" customHeight="1" x14ac:dyDescent="0.25">
      <c r="A911" s="14">
        <v>42383</v>
      </c>
      <c r="B911" s="27">
        <f>_xlfn.ISOWEEKNUM(Tableau1[[#This Row],[DATE]])</f>
        <v>2</v>
      </c>
      <c r="C911" s="3" t="s">
        <v>25</v>
      </c>
      <c r="D911" s="2" t="s">
        <v>639</v>
      </c>
      <c r="E911" s="6">
        <v>1576000</v>
      </c>
      <c r="F911" s="6">
        <v>0</v>
      </c>
      <c r="G911" s="32">
        <f>Tableau1[[#This Row],[MONTANT]]-Tableau1[[#This Row],[ENCAISSEMENTS]]</f>
        <v>1576000</v>
      </c>
      <c r="H911" s="2" t="s">
        <v>589</v>
      </c>
      <c r="I911" s="9">
        <f>SUMIF(C$2:C911,C911,E$2:E911)-SUMIF(C$2:C911,C911,F$2:F911)</f>
        <v>961500</v>
      </c>
      <c r="J911" s="15"/>
    </row>
    <row r="912" spans="1:10" ht="15" customHeight="1" x14ac:dyDescent="0.25">
      <c r="A912" s="14">
        <v>42383</v>
      </c>
      <c r="B912" s="27">
        <f>_xlfn.ISOWEEKNUM(Tableau1[[#This Row],[DATE]])</f>
        <v>2</v>
      </c>
      <c r="C912" s="3" t="s">
        <v>26</v>
      </c>
      <c r="D912" s="2" t="s">
        <v>660</v>
      </c>
      <c r="E912" s="6">
        <v>232000</v>
      </c>
      <c r="F912" s="6">
        <v>0</v>
      </c>
      <c r="G912" s="32">
        <f>Tableau1[[#This Row],[MONTANT]]-Tableau1[[#This Row],[ENCAISSEMENTS]]</f>
        <v>232000</v>
      </c>
      <c r="H912" s="2"/>
      <c r="I912" s="9">
        <f>SUMIF(C$2:C912,C912,E$2:E912)-SUMIF(C$2:C912,C912,F$2:F912)</f>
        <v>-285000</v>
      </c>
      <c r="J912" s="15"/>
    </row>
    <row r="913" spans="1:10" ht="15" customHeight="1" x14ac:dyDescent="0.25">
      <c r="A913" s="14">
        <v>42383</v>
      </c>
      <c r="B913" s="27">
        <f>_xlfn.ISOWEEKNUM(Tableau1[[#This Row],[DATE]])</f>
        <v>2</v>
      </c>
      <c r="C913" s="3" t="s">
        <v>27</v>
      </c>
      <c r="D913" s="2" t="s">
        <v>682</v>
      </c>
      <c r="E913" s="6">
        <v>261000</v>
      </c>
      <c r="F913" s="6">
        <v>0</v>
      </c>
      <c r="G913" s="32">
        <f>Tableau1[[#This Row],[MONTANT]]-Tableau1[[#This Row],[ENCAISSEMENTS]]</f>
        <v>261000</v>
      </c>
      <c r="H913" s="2"/>
      <c r="I913" s="9">
        <f>SUMIF(C$2:C913,C913,E$2:E913)-SUMIF(C$2:C913,C913,F$2:F913)</f>
        <v>1043000</v>
      </c>
      <c r="J913" s="15"/>
    </row>
    <row r="914" spans="1:10" ht="15" customHeight="1" x14ac:dyDescent="0.25">
      <c r="A914" s="14">
        <v>42383</v>
      </c>
      <c r="B914" s="27">
        <f>_xlfn.ISOWEEKNUM(Tableau1[[#This Row],[DATE]])</f>
        <v>2</v>
      </c>
      <c r="C914" s="3" t="s">
        <v>28</v>
      </c>
      <c r="D914" s="2"/>
      <c r="E914" s="6">
        <v>0</v>
      </c>
      <c r="F914" s="6">
        <v>0</v>
      </c>
      <c r="G914" s="32">
        <f>Tableau1[[#This Row],[MONTANT]]-Tableau1[[#This Row],[ENCAISSEMENTS]]</f>
        <v>0</v>
      </c>
      <c r="H914" s="2"/>
      <c r="I914" s="9">
        <f>SUMIF(C$2:C914,C914,E$2:E914)-SUMIF(C$2:C914,C914,F$2:F914)</f>
        <v>-1635500</v>
      </c>
      <c r="J914" s="15"/>
    </row>
    <row r="915" spans="1:10" ht="15" customHeight="1" x14ac:dyDescent="0.25">
      <c r="A915" s="14">
        <v>42383</v>
      </c>
      <c r="B915" s="27">
        <f>_xlfn.ISOWEEKNUM(Tableau1[[#This Row],[DATE]])</f>
        <v>2</v>
      </c>
      <c r="C915" s="3" t="s">
        <v>29</v>
      </c>
      <c r="D915" s="2" t="s">
        <v>701</v>
      </c>
      <c r="E915" s="6">
        <v>4638500</v>
      </c>
      <c r="F915" s="6">
        <v>0</v>
      </c>
      <c r="G915" s="32">
        <f>Tableau1[[#This Row],[MONTANT]]-Tableau1[[#This Row],[ENCAISSEMENTS]]</f>
        <v>4638500</v>
      </c>
      <c r="H915" s="2" t="s">
        <v>722</v>
      </c>
      <c r="I915" s="9">
        <f>SUMIF(C$2:C915,C915,E$2:E915)-SUMIF(C$2:C915,C915,F$2:F915)</f>
        <v>2324000</v>
      </c>
      <c r="J915" s="15"/>
    </row>
    <row r="916" spans="1:10" ht="15" customHeight="1" x14ac:dyDescent="0.25">
      <c r="A916" s="14">
        <v>42383</v>
      </c>
      <c r="B916" s="27">
        <f>_xlfn.ISOWEEKNUM(Tableau1[[#This Row],[DATE]])</f>
        <v>2</v>
      </c>
      <c r="C916" s="3" t="s">
        <v>30</v>
      </c>
      <c r="D916" s="2"/>
      <c r="E916" s="6">
        <v>0</v>
      </c>
      <c r="F916" s="6">
        <v>0</v>
      </c>
      <c r="G916" s="32">
        <f>Tableau1[[#This Row],[MONTANT]]-Tableau1[[#This Row],[ENCAISSEMENTS]]</f>
        <v>0</v>
      </c>
      <c r="H916" s="2"/>
      <c r="I916" s="9">
        <f>SUMIF(C$2:C916,C916,E$2:E916)-SUMIF(C$2:C916,C916,F$2:F916)</f>
        <v>0</v>
      </c>
      <c r="J916" s="15"/>
    </row>
    <row r="917" spans="1:10" ht="15" customHeight="1" x14ac:dyDescent="0.25">
      <c r="A917" s="14">
        <v>42383</v>
      </c>
      <c r="B917" s="27">
        <f>_xlfn.ISOWEEKNUM(Tableau1[[#This Row],[DATE]])</f>
        <v>2</v>
      </c>
      <c r="C917" s="3" t="s">
        <v>31</v>
      </c>
      <c r="D917" s="2"/>
      <c r="E917" s="6">
        <v>0</v>
      </c>
      <c r="F917" s="6">
        <v>0</v>
      </c>
      <c r="G917" s="32">
        <f>Tableau1[[#This Row],[MONTANT]]-Tableau1[[#This Row],[ENCAISSEMENTS]]</f>
        <v>0</v>
      </c>
      <c r="H917" s="2"/>
      <c r="I917" s="9">
        <f>SUMIF(C$2:C917,C917,E$2:E917)-SUMIF(C$2:C917,C917,F$2:F917)</f>
        <v>-525500</v>
      </c>
      <c r="J917" s="15"/>
    </row>
    <row r="918" spans="1:10" ht="15" customHeight="1" x14ac:dyDescent="0.25">
      <c r="A918" s="14">
        <v>42383</v>
      </c>
      <c r="B918" s="27">
        <f>_xlfn.ISOWEEKNUM(Tableau1[[#This Row],[DATE]])</f>
        <v>2</v>
      </c>
      <c r="C918" s="3" t="s">
        <v>32</v>
      </c>
      <c r="D918" s="2"/>
      <c r="E918" s="6">
        <v>0</v>
      </c>
      <c r="F918" s="6">
        <v>0</v>
      </c>
      <c r="G918" s="32">
        <f>Tableau1[[#This Row],[MONTANT]]-Tableau1[[#This Row],[ENCAISSEMENTS]]</f>
        <v>0</v>
      </c>
      <c r="H918" s="2"/>
      <c r="I918" s="9">
        <f>SUMIF(C$2:C918,C918,E$2:E918)-SUMIF(C$2:C918,C918,F$2:F918)</f>
        <v>1507000</v>
      </c>
      <c r="J918" s="15"/>
    </row>
    <row r="919" spans="1:10" ht="15" customHeight="1" x14ac:dyDescent="0.25">
      <c r="A919" s="14">
        <v>42383</v>
      </c>
      <c r="B919" s="27">
        <f>_xlfn.ISOWEEKNUM(Tableau1[[#This Row],[DATE]])</f>
        <v>2</v>
      </c>
      <c r="C919" s="3" t="s">
        <v>33</v>
      </c>
      <c r="D919" s="2"/>
      <c r="E919" s="6">
        <v>0</v>
      </c>
      <c r="F919" s="6">
        <v>0</v>
      </c>
      <c r="G919" s="32">
        <f>Tableau1[[#This Row],[MONTANT]]-Tableau1[[#This Row],[ENCAISSEMENTS]]</f>
        <v>0</v>
      </c>
      <c r="H919" s="2"/>
      <c r="I919" s="9">
        <f>SUMIF(C$2:C919,C919,E$2:E919)-SUMIF(C$2:C919,C919,F$2:F919)</f>
        <v>1068500</v>
      </c>
      <c r="J919" s="15"/>
    </row>
    <row r="920" spans="1:10" ht="15" customHeight="1" x14ac:dyDescent="0.25">
      <c r="A920" s="14">
        <v>42383</v>
      </c>
      <c r="B920" s="27">
        <f>_xlfn.ISOWEEKNUM(Tableau1[[#This Row],[DATE]])</f>
        <v>2</v>
      </c>
      <c r="C920" s="3" t="s">
        <v>34</v>
      </c>
      <c r="D920" s="2" t="s">
        <v>762</v>
      </c>
      <c r="E920" s="6">
        <v>884500</v>
      </c>
      <c r="F920" s="6">
        <v>0</v>
      </c>
      <c r="G920" s="32">
        <f>Tableau1[[#This Row],[MONTANT]]-Tableau1[[#This Row],[ENCAISSEMENTS]]</f>
        <v>884500</v>
      </c>
      <c r="H920" s="2"/>
      <c r="I920" s="9">
        <f>SUMIF(C$2:C920,C920,E$2:E920)-SUMIF(C$2:C920,C920,F$2:F920)</f>
        <v>2580000</v>
      </c>
      <c r="J920" s="15"/>
    </row>
    <row r="921" spans="1:10" ht="15" customHeight="1" x14ac:dyDescent="0.25">
      <c r="A921" s="14">
        <v>42383</v>
      </c>
      <c r="B921" s="27">
        <f>_xlfn.ISOWEEKNUM(Tableau1[[#This Row],[DATE]])</f>
        <v>2</v>
      </c>
      <c r="C921" s="3" t="s">
        <v>35</v>
      </c>
      <c r="D921" s="2" t="s">
        <v>789</v>
      </c>
      <c r="E921" s="6">
        <v>2821500</v>
      </c>
      <c r="F921" s="6">
        <v>6069000</v>
      </c>
      <c r="G921" s="32">
        <f>Tableau1[[#This Row],[MONTANT]]-Tableau1[[#This Row],[ENCAISSEMENTS]]</f>
        <v>-3247500</v>
      </c>
      <c r="H921" s="2"/>
      <c r="I921" s="9">
        <f>SUMIF(C$2:C921,C921,E$2:E921)-SUMIF(C$2:C921,C921,F$2:F921)</f>
        <v>-9379000</v>
      </c>
      <c r="J921" s="15"/>
    </row>
    <row r="922" spans="1:10" ht="15" customHeight="1" x14ac:dyDescent="0.25">
      <c r="A922" s="14">
        <v>42383</v>
      </c>
      <c r="B922" s="27">
        <f>_xlfn.ISOWEEKNUM(Tableau1[[#This Row],[DATE]])</f>
        <v>2</v>
      </c>
      <c r="C922" s="3" t="s">
        <v>1229</v>
      </c>
      <c r="D922" s="2"/>
      <c r="E922" s="6">
        <v>850000</v>
      </c>
      <c r="F922" s="6">
        <v>900000</v>
      </c>
      <c r="G922" s="32">
        <f>Tableau1[[#This Row],[MONTANT]]-Tableau1[[#This Row],[ENCAISSEMENTS]]</f>
        <v>-50000</v>
      </c>
      <c r="H922" s="2" t="s">
        <v>439</v>
      </c>
      <c r="I922" s="9">
        <f>SUMIF(C$2:C922,C922,E$2:E922)-SUMIF(C$2:C922,C922,F$2:F922)</f>
        <v>424500</v>
      </c>
      <c r="J922" s="15"/>
    </row>
    <row r="923" spans="1:10" ht="15" customHeight="1" x14ac:dyDescent="0.25">
      <c r="A923" s="14">
        <v>42383</v>
      </c>
      <c r="B923" s="27">
        <f>_xlfn.ISOWEEKNUM(Tableau1[[#This Row],[DATE]])</f>
        <v>2</v>
      </c>
      <c r="C923" s="3" t="s">
        <v>36</v>
      </c>
      <c r="D923" s="2"/>
      <c r="E923" s="6">
        <v>579500</v>
      </c>
      <c r="F923" s="6">
        <v>0</v>
      </c>
      <c r="G923" s="32">
        <f>Tableau1[[#This Row],[MONTANT]]-Tableau1[[#This Row],[ENCAISSEMENTS]]</f>
        <v>579500</v>
      </c>
      <c r="H923" s="2"/>
      <c r="I923" s="9">
        <f>SUMIF(C$2:C923,C923,E$2:E923)-SUMIF(C$2:C923,C923,F$2:F923)</f>
        <v>-542500</v>
      </c>
      <c r="J923" s="15"/>
    </row>
    <row r="924" spans="1:10" ht="15" customHeight="1" x14ac:dyDescent="0.25">
      <c r="A924" s="14">
        <v>42383</v>
      </c>
      <c r="B924" s="27">
        <f>_xlfn.ISOWEEKNUM(Tableau1[[#This Row],[DATE]])</f>
        <v>2</v>
      </c>
      <c r="C924" s="3" t="s">
        <v>37</v>
      </c>
      <c r="D924" s="2" t="s">
        <v>848</v>
      </c>
      <c r="E924" s="6">
        <v>270500</v>
      </c>
      <c r="F924" s="6">
        <v>0</v>
      </c>
      <c r="G924" s="32">
        <f>Tableau1[[#This Row],[MONTANT]]-Tableau1[[#This Row],[ENCAISSEMENTS]]</f>
        <v>270500</v>
      </c>
      <c r="H924" s="2"/>
      <c r="I924" s="9">
        <f>SUMIF(C$2:C924,C924,E$2:E924)-SUMIF(C$2:C924,C924,F$2:F924)</f>
        <v>522000</v>
      </c>
      <c r="J924" s="15"/>
    </row>
    <row r="925" spans="1:10" ht="15" customHeight="1" x14ac:dyDescent="0.25">
      <c r="A925" s="14">
        <v>42383</v>
      </c>
      <c r="B925" s="27">
        <f>_xlfn.ISOWEEKNUM(Tableau1[[#This Row],[DATE]])</f>
        <v>2</v>
      </c>
      <c r="C925" s="3" t="s">
        <v>38</v>
      </c>
      <c r="D925" s="2"/>
      <c r="E925" s="6">
        <v>618500</v>
      </c>
      <c r="F925" s="6">
        <v>0</v>
      </c>
      <c r="G925" s="32">
        <f>Tableau1[[#This Row],[MONTANT]]-Tableau1[[#This Row],[ENCAISSEMENTS]]</f>
        <v>618500</v>
      </c>
      <c r="H925" s="2"/>
      <c r="I925" s="9">
        <f>SUMIF(C$2:C925,C925,E$2:E925)-SUMIF(C$2:C925,C925,F$2:F925)</f>
        <v>1894000</v>
      </c>
      <c r="J925" s="15"/>
    </row>
    <row r="926" spans="1:10" ht="15" customHeight="1" x14ac:dyDescent="0.25">
      <c r="A926" s="14">
        <v>42383</v>
      </c>
      <c r="B926" s="27">
        <f>_xlfn.ISOWEEKNUM(Tableau1[[#This Row],[DATE]])</f>
        <v>2</v>
      </c>
      <c r="C926" s="3" t="s">
        <v>39</v>
      </c>
      <c r="D926" s="2" t="s">
        <v>889</v>
      </c>
      <c r="E926" s="6">
        <v>77500</v>
      </c>
      <c r="F926" s="6">
        <v>0</v>
      </c>
      <c r="G926" s="32">
        <f>Tableau1[[#This Row],[MONTANT]]-Tableau1[[#This Row],[ENCAISSEMENTS]]</f>
        <v>77500</v>
      </c>
      <c r="H926" s="2"/>
      <c r="I926" s="9">
        <f>SUMIF(C$2:C926,C926,E$2:E926)-SUMIF(C$2:C926,C926,F$2:F926)</f>
        <v>-1136000</v>
      </c>
      <c r="J926" s="15"/>
    </row>
    <row r="927" spans="1:10" ht="15" customHeight="1" x14ac:dyDescent="0.25">
      <c r="A927" s="14">
        <v>42383</v>
      </c>
      <c r="B927" s="27">
        <f>_xlfn.ISOWEEKNUM(Tableau1[[#This Row],[DATE]])</f>
        <v>2</v>
      </c>
      <c r="C927" s="3" t="s">
        <v>40</v>
      </c>
      <c r="D927" s="2" t="s">
        <v>909</v>
      </c>
      <c r="E927" s="6">
        <v>618500</v>
      </c>
      <c r="F927" s="6">
        <v>1000000</v>
      </c>
      <c r="G927" s="32">
        <f>Tableau1[[#This Row],[MONTANT]]-Tableau1[[#This Row],[ENCAISSEMENTS]]</f>
        <v>-381500</v>
      </c>
      <c r="H927" s="2" t="s">
        <v>301</v>
      </c>
      <c r="I927" s="9">
        <f>SUMIF(C$2:C927,C927,E$2:E927)-SUMIF(C$2:C927,C927,F$2:F927)</f>
        <v>-2416500</v>
      </c>
      <c r="J927" s="15"/>
    </row>
    <row r="928" spans="1:10" ht="15" customHeight="1" x14ac:dyDescent="0.25">
      <c r="A928" s="14">
        <v>42383</v>
      </c>
      <c r="B928" s="27">
        <f>_xlfn.ISOWEEKNUM(Tableau1[[#This Row],[DATE]])</f>
        <v>2</v>
      </c>
      <c r="C928" s="3" t="s">
        <v>41</v>
      </c>
      <c r="D928" s="2" t="s">
        <v>932</v>
      </c>
      <c r="E928" s="6">
        <v>1310000</v>
      </c>
      <c r="F928" s="6">
        <v>0</v>
      </c>
      <c r="G928" s="32">
        <f>Tableau1[[#This Row],[MONTANT]]-Tableau1[[#This Row],[ENCAISSEMENTS]]</f>
        <v>1310000</v>
      </c>
      <c r="H928" s="2"/>
      <c r="I928" s="9">
        <f>SUMIF(C$2:C928,C928,E$2:E928)-SUMIF(C$2:C928,C928,F$2:F928)</f>
        <v>-2863500</v>
      </c>
      <c r="J928" s="15"/>
    </row>
    <row r="929" spans="1:10" ht="15" customHeight="1" x14ac:dyDescent="0.25">
      <c r="A929" s="14">
        <v>42383</v>
      </c>
      <c r="B929" s="27">
        <f>_xlfn.ISOWEEKNUM(Tableau1[[#This Row],[DATE]])</f>
        <v>2</v>
      </c>
      <c r="C929" s="3" t="s">
        <v>42</v>
      </c>
      <c r="D929" s="2"/>
      <c r="E929" s="6">
        <v>0</v>
      </c>
      <c r="F929" s="6">
        <v>0</v>
      </c>
      <c r="G929" s="32">
        <f>Tableau1[[#This Row],[MONTANT]]-Tableau1[[#This Row],[ENCAISSEMENTS]]</f>
        <v>0</v>
      </c>
      <c r="H929" s="2"/>
      <c r="I929" s="9">
        <f>SUMIF(C$2:C929,C929,E$2:E929)-SUMIF(C$2:C929,C929,F$2:F929)</f>
        <v>266000</v>
      </c>
      <c r="J929" s="15"/>
    </row>
    <row r="930" spans="1:10" ht="15" customHeight="1" x14ac:dyDescent="0.25">
      <c r="A930" s="14">
        <v>42383</v>
      </c>
      <c r="B930" s="27">
        <f>_xlfn.ISOWEEKNUM(Tableau1[[#This Row],[DATE]])</f>
        <v>2</v>
      </c>
      <c r="C930" s="3" t="s">
        <v>43</v>
      </c>
      <c r="D930" s="2"/>
      <c r="E930" s="6">
        <v>0</v>
      </c>
      <c r="F930" s="6">
        <v>0</v>
      </c>
      <c r="G930" s="32">
        <f>Tableau1[[#This Row],[MONTANT]]-Tableau1[[#This Row],[ENCAISSEMENTS]]</f>
        <v>0</v>
      </c>
      <c r="H930" s="2"/>
      <c r="I930" s="9">
        <f>SUMIF(C$2:C930,C930,E$2:E930)-SUMIF(C$2:C930,C930,F$2:F930)</f>
        <v>0</v>
      </c>
      <c r="J930" s="15"/>
    </row>
    <row r="931" spans="1:10" ht="15" customHeight="1" x14ac:dyDescent="0.25">
      <c r="A931" s="14">
        <v>42383</v>
      </c>
      <c r="B931" s="27">
        <f>_xlfn.ISOWEEKNUM(Tableau1[[#This Row],[DATE]])</f>
        <v>2</v>
      </c>
      <c r="C931" s="3" t="s">
        <v>44</v>
      </c>
      <c r="D931" s="2" t="s">
        <v>961</v>
      </c>
      <c r="E931" s="6">
        <v>2664500</v>
      </c>
      <c r="F931" s="6">
        <v>0</v>
      </c>
      <c r="G931" s="32">
        <f>Tableau1[[#This Row],[MONTANT]]-Tableau1[[#This Row],[ENCAISSEMENTS]]</f>
        <v>2664500</v>
      </c>
      <c r="H931" s="2"/>
      <c r="I931" s="9">
        <f>SUMIF(C$2:C931,C931,E$2:E931)-SUMIF(C$2:C931,C931,F$2:F931)</f>
        <v>-1198500</v>
      </c>
      <c r="J931" s="15"/>
    </row>
    <row r="932" spans="1:10" ht="15" customHeight="1" x14ac:dyDescent="0.25">
      <c r="A932" s="14">
        <v>42383</v>
      </c>
      <c r="B932" s="27">
        <f>_xlfn.ISOWEEKNUM(Tableau1[[#This Row],[DATE]])</f>
        <v>2</v>
      </c>
      <c r="C932" s="3" t="s">
        <v>45</v>
      </c>
      <c r="D932" s="2" t="s">
        <v>253</v>
      </c>
      <c r="E932" s="6">
        <v>240000</v>
      </c>
      <c r="F932" s="6">
        <v>960000</v>
      </c>
      <c r="G932" s="32">
        <f>Tableau1[[#This Row],[MONTANT]]-Tableau1[[#This Row],[ENCAISSEMENTS]]</f>
        <v>-720000</v>
      </c>
      <c r="H932" s="2" t="s">
        <v>260</v>
      </c>
      <c r="I932" s="9">
        <f>SUMIF(C$2:C932,C932,E$2:E932)-SUMIF(C$2:C932,C932,F$2:F932)</f>
        <v>480000</v>
      </c>
      <c r="J932" s="15"/>
    </row>
    <row r="933" spans="1:10" ht="15" customHeight="1" x14ac:dyDescent="0.25">
      <c r="A933" s="14">
        <v>42383</v>
      </c>
      <c r="B933" s="27">
        <f>_xlfn.ISOWEEKNUM(Tableau1[[#This Row],[DATE]])</f>
        <v>2</v>
      </c>
      <c r="C933" s="3" t="s">
        <v>46</v>
      </c>
      <c r="D933" s="2"/>
      <c r="E933" s="6">
        <v>0</v>
      </c>
      <c r="F933" s="6">
        <v>2000000</v>
      </c>
      <c r="G933" s="32">
        <f>Tableau1[[#This Row],[MONTANT]]-Tableau1[[#This Row],[ENCAISSEMENTS]]</f>
        <v>-2000000</v>
      </c>
      <c r="H933" s="2" t="s">
        <v>988</v>
      </c>
      <c r="I933" s="9">
        <f>SUMIF(C$2:C933,C933,E$2:E933)-SUMIF(C$2:C933,C933,F$2:F933)</f>
        <v>-1223500</v>
      </c>
      <c r="J933" s="15"/>
    </row>
    <row r="934" spans="1:10" ht="15" customHeight="1" x14ac:dyDescent="0.25">
      <c r="A934" s="14">
        <v>42383</v>
      </c>
      <c r="B934" s="27">
        <f>_xlfn.ISOWEEKNUM(Tableau1[[#This Row],[DATE]])</f>
        <v>2</v>
      </c>
      <c r="C934" s="3" t="s">
        <v>47</v>
      </c>
      <c r="D934" s="2" t="s">
        <v>1010</v>
      </c>
      <c r="E934" s="6">
        <v>773000</v>
      </c>
      <c r="F934" s="6">
        <v>0</v>
      </c>
      <c r="G934" s="32">
        <f>Tableau1[[#This Row],[MONTANT]]-Tableau1[[#This Row],[ENCAISSEMENTS]]</f>
        <v>773000</v>
      </c>
      <c r="H934" s="2"/>
      <c r="I934" s="9">
        <f>SUMIF(C$2:C934,C934,E$2:E934)-SUMIF(C$2:C934,C934,F$2:F934)</f>
        <v>117000</v>
      </c>
      <c r="J934" s="15"/>
    </row>
    <row r="935" spans="1:10" ht="15" customHeight="1" x14ac:dyDescent="0.25">
      <c r="A935" s="14">
        <v>42383</v>
      </c>
      <c r="B935" s="27">
        <f>_xlfn.ISOWEEKNUM(Tableau1[[#This Row],[DATE]])</f>
        <v>2</v>
      </c>
      <c r="C935" s="3" t="s">
        <v>48</v>
      </c>
      <c r="D935" s="2" t="s">
        <v>1042</v>
      </c>
      <c r="E935" s="6">
        <v>1769500</v>
      </c>
      <c r="F935" s="6">
        <v>0</v>
      </c>
      <c r="G935" s="32">
        <f>Tableau1[[#This Row],[MONTANT]]-Tableau1[[#This Row],[ENCAISSEMENTS]]</f>
        <v>1769500</v>
      </c>
      <c r="H935" s="2"/>
      <c r="I935" s="9">
        <f>SUMIF(C$2:C935,C935,E$2:E935)-SUMIF(C$2:C935,C935,F$2:F935)</f>
        <v>-1626500</v>
      </c>
      <c r="J935" s="15"/>
    </row>
    <row r="936" spans="1:10" ht="15" customHeight="1" x14ac:dyDescent="0.25">
      <c r="A936" s="14">
        <v>42383</v>
      </c>
      <c r="B936" s="27">
        <f>_xlfn.ISOWEEKNUM(Tableau1[[#This Row],[DATE]])</f>
        <v>2</v>
      </c>
      <c r="C936" s="3" t="s">
        <v>49</v>
      </c>
      <c r="D936" s="2" t="s">
        <v>1063</v>
      </c>
      <c r="E936" s="6">
        <v>338500</v>
      </c>
      <c r="F936" s="6">
        <v>0</v>
      </c>
      <c r="G936" s="32">
        <f>Tableau1[[#This Row],[MONTANT]]-Tableau1[[#This Row],[ENCAISSEMENTS]]</f>
        <v>338500</v>
      </c>
      <c r="H936" s="2"/>
      <c r="I936" s="9">
        <f>SUMIF(C$2:C936,C936,E$2:E936)-SUMIF(C$2:C936,C936,F$2:F936)</f>
        <v>-1061500</v>
      </c>
      <c r="J936" s="15"/>
    </row>
    <row r="937" spans="1:10" ht="15" customHeight="1" x14ac:dyDescent="0.25">
      <c r="A937" s="14">
        <v>42383</v>
      </c>
      <c r="B937" s="27">
        <f>_xlfn.ISOWEEKNUM(Tableau1[[#This Row],[DATE]])</f>
        <v>2</v>
      </c>
      <c r="C937" s="3" t="s">
        <v>50</v>
      </c>
      <c r="D937" s="2"/>
      <c r="E937" s="6">
        <v>0</v>
      </c>
      <c r="F937" s="6">
        <v>0</v>
      </c>
      <c r="G937" s="32">
        <f>Tableau1[[#This Row],[MONTANT]]-Tableau1[[#This Row],[ENCAISSEMENTS]]</f>
        <v>0</v>
      </c>
      <c r="H937" s="2"/>
      <c r="I937" s="9">
        <f>SUMIF(C$2:C937,C937,E$2:E937)-SUMIF(C$2:C937,C937,F$2:F937)</f>
        <v>0</v>
      </c>
      <c r="J937" s="15"/>
    </row>
    <row r="938" spans="1:10" ht="15" customHeight="1" x14ac:dyDescent="0.25">
      <c r="A938" s="14">
        <v>42383</v>
      </c>
      <c r="B938" s="27">
        <f>_xlfn.ISOWEEKNUM(Tableau1[[#This Row],[DATE]])</f>
        <v>2</v>
      </c>
      <c r="C938" s="3" t="s">
        <v>51</v>
      </c>
      <c r="D938" s="2"/>
      <c r="E938" s="6">
        <v>0</v>
      </c>
      <c r="F938" s="6">
        <v>0</v>
      </c>
      <c r="G938" s="32">
        <f>Tableau1[[#This Row],[MONTANT]]-Tableau1[[#This Row],[ENCAISSEMENTS]]</f>
        <v>0</v>
      </c>
      <c r="H938" s="2"/>
      <c r="I938" s="9">
        <f>SUMIF(C$2:C938,C938,E$2:E938)-SUMIF(C$2:C938,C938,F$2:F938)</f>
        <v>0</v>
      </c>
      <c r="J938" s="15"/>
    </row>
    <row r="939" spans="1:10" ht="15" customHeight="1" x14ac:dyDescent="0.25">
      <c r="A939" s="14">
        <v>42383</v>
      </c>
      <c r="B939" s="27">
        <f>_xlfn.ISOWEEKNUM(Tableau1[[#This Row],[DATE]])</f>
        <v>2</v>
      </c>
      <c r="C939" s="3" t="s">
        <v>52</v>
      </c>
      <c r="D939" s="2" t="s">
        <v>290</v>
      </c>
      <c r="E939" s="6">
        <v>1800000</v>
      </c>
      <c r="F939" s="6">
        <v>3400000</v>
      </c>
      <c r="G939" s="32">
        <f>Tableau1[[#This Row],[MONTANT]]-Tableau1[[#This Row],[ENCAISSEMENTS]]</f>
        <v>-1600000</v>
      </c>
      <c r="H939" s="2" t="s">
        <v>300</v>
      </c>
      <c r="I939" s="9">
        <f>SUMIF(C$2:C939,C939,E$2:E939)-SUMIF(C$2:C939,C939,F$2:F939)</f>
        <v>1320000</v>
      </c>
      <c r="J939" s="15"/>
    </row>
    <row r="940" spans="1:10" ht="15" customHeight="1" x14ac:dyDescent="0.25">
      <c r="A940" s="14">
        <v>42383</v>
      </c>
      <c r="B940" s="27">
        <f>_xlfn.ISOWEEKNUM(Tableau1[[#This Row],[DATE]])</f>
        <v>2</v>
      </c>
      <c r="C940" s="3" t="s">
        <v>53</v>
      </c>
      <c r="D940" s="2" t="s">
        <v>1106</v>
      </c>
      <c r="E940" s="6">
        <v>1073500</v>
      </c>
      <c r="F940" s="6">
        <v>2100000</v>
      </c>
      <c r="G940" s="32">
        <f>Tableau1[[#This Row],[MONTANT]]-Tableau1[[#This Row],[ENCAISSEMENTS]]</f>
        <v>-1026500</v>
      </c>
      <c r="H940" s="2" t="s">
        <v>1098</v>
      </c>
      <c r="I940" s="9">
        <f>SUMIF(C$2:C940,C940,E$2:E940)-SUMIF(C$2:C940,C940,F$2:F940)</f>
        <v>-3436000</v>
      </c>
      <c r="J940" s="15"/>
    </row>
    <row r="941" spans="1:10" ht="15" customHeight="1" x14ac:dyDescent="0.25">
      <c r="A941" s="14">
        <v>42383</v>
      </c>
      <c r="B941" s="27">
        <f>_xlfn.ISOWEEKNUM(Tableau1[[#This Row],[DATE]])</f>
        <v>2</v>
      </c>
      <c r="C941" s="3" t="s">
        <v>54</v>
      </c>
      <c r="D941" s="2" t="s">
        <v>1126</v>
      </c>
      <c r="E941" s="6">
        <v>735000</v>
      </c>
      <c r="F941" s="6">
        <v>2520000</v>
      </c>
      <c r="G941" s="32">
        <f>Tableau1[[#This Row],[MONTANT]]-Tableau1[[#This Row],[ENCAISSEMENTS]]</f>
        <v>-1785000</v>
      </c>
      <c r="H941" s="2" t="s">
        <v>1136</v>
      </c>
      <c r="I941" s="9">
        <f>SUMIF(C$2:C941,C941,E$2:E941)-SUMIF(C$2:C941,C941,F$2:F941)</f>
        <v>-1005500</v>
      </c>
      <c r="J941" s="15"/>
    </row>
    <row r="942" spans="1:10" ht="15" customHeight="1" x14ac:dyDescent="0.25">
      <c r="A942" s="14">
        <v>42383</v>
      </c>
      <c r="B942" s="27">
        <f>_xlfn.ISOWEEKNUM(Tableau1[[#This Row],[DATE]])</f>
        <v>2</v>
      </c>
      <c r="C942" s="3" t="s">
        <v>55</v>
      </c>
      <c r="D942" s="2" t="s">
        <v>1146</v>
      </c>
      <c r="E942" s="6">
        <v>2205000</v>
      </c>
      <c r="F942" s="6">
        <v>3960000</v>
      </c>
      <c r="G942" s="32">
        <f>Tableau1[[#This Row],[MONTANT]]-Tableau1[[#This Row],[ENCAISSEMENTS]]</f>
        <v>-1755000</v>
      </c>
      <c r="H942" s="2" t="s">
        <v>587</v>
      </c>
      <c r="I942" s="9">
        <f>SUMIF(C$2:C942,C942,E$2:E942)-SUMIF(C$2:C942,C942,F$2:F942)</f>
        <v>-15065500</v>
      </c>
      <c r="J942" s="15"/>
    </row>
    <row r="943" spans="1:10" ht="15" customHeight="1" x14ac:dyDescent="0.25">
      <c r="A943" s="14">
        <v>42383</v>
      </c>
      <c r="B943" s="27">
        <f>_xlfn.ISOWEEKNUM(Tableau1[[#This Row],[DATE]])</f>
        <v>2</v>
      </c>
      <c r="C943" s="3" t="s">
        <v>56</v>
      </c>
      <c r="D943" s="2" t="s">
        <v>1176</v>
      </c>
      <c r="E943" s="6">
        <v>1198500</v>
      </c>
      <c r="F943" s="6">
        <v>7780000</v>
      </c>
      <c r="G943" s="32">
        <f>Tableau1[[#This Row],[MONTANT]]-Tableau1[[#This Row],[ENCAISSEMENTS]]</f>
        <v>-6581500</v>
      </c>
      <c r="H943" s="2" t="s">
        <v>284</v>
      </c>
      <c r="I943" s="9">
        <f>SUMIF(C$2:C943,C943,E$2:E943)-SUMIF(C$2:C943,C943,F$2:F943)</f>
        <v>-8013500</v>
      </c>
      <c r="J943" s="15"/>
    </row>
    <row r="944" spans="1:10" ht="15" customHeight="1" x14ac:dyDescent="0.25">
      <c r="A944" s="14">
        <v>42383</v>
      </c>
      <c r="B944" s="27">
        <f>_xlfn.ISOWEEKNUM(Tableau1[[#This Row],[DATE]])</f>
        <v>2</v>
      </c>
      <c r="C944" s="3" t="s">
        <v>57</v>
      </c>
      <c r="D944" s="2"/>
      <c r="E944" s="6">
        <v>0</v>
      </c>
      <c r="F944" s="6">
        <v>0</v>
      </c>
      <c r="G944" s="32">
        <f>Tableau1[[#This Row],[MONTANT]]-Tableau1[[#This Row],[ENCAISSEMENTS]]</f>
        <v>0</v>
      </c>
      <c r="H944" s="2"/>
      <c r="I944" s="9">
        <f>SUMIF(C$2:C944,C944,E$2:E944)-SUMIF(C$2:C944,C944,F$2:F944)</f>
        <v>-2085000</v>
      </c>
      <c r="J944" s="15"/>
    </row>
    <row r="945" spans="1:10" ht="15" customHeight="1" x14ac:dyDescent="0.25">
      <c r="A945" s="14">
        <v>42383</v>
      </c>
      <c r="B945" s="27">
        <f>_xlfn.ISOWEEKNUM(Tableau1[[#This Row],[DATE]])</f>
        <v>2</v>
      </c>
      <c r="C945" s="3" t="s">
        <v>1250</v>
      </c>
      <c r="D945" s="2"/>
      <c r="E945" s="6">
        <v>52415000</v>
      </c>
      <c r="F945" s="6">
        <v>52415000</v>
      </c>
      <c r="G945" s="32">
        <f>Tableau1[[#This Row],[MONTANT]]-Tableau1[[#This Row],[ENCAISSEMENTS]]</f>
        <v>0</v>
      </c>
      <c r="H945" s="2" t="s">
        <v>1255</v>
      </c>
      <c r="I945" s="9">
        <f>SUMIF(C$2:C945,C945,E$2:E945)-SUMIF(C$2:C945,C945,F$2:F945)</f>
        <v>0</v>
      </c>
      <c r="J945" s="15"/>
    </row>
    <row r="946" spans="1:10" ht="15" customHeight="1" x14ac:dyDescent="0.25">
      <c r="A946" s="14">
        <v>42383</v>
      </c>
      <c r="B946" s="27">
        <f>_xlfn.ISOWEEKNUM(Tableau1[[#This Row],[DATE]])</f>
        <v>2</v>
      </c>
      <c r="C946" s="3" t="s">
        <v>1232</v>
      </c>
      <c r="D946" s="2"/>
      <c r="E946" s="6">
        <v>0</v>
      </c>
      <c r="F946" s="6">
        <v>0</v>
      </c>
      <c r="G946" s="32">
        <f>Tableau1[[#This Row],[MONTANT]]-Tableau1[[#This Row],[ENCAISSEMENTS]]</f>
        <v>0</v>
      </c>
      <c r="H946" s="2"/>
      <c r="I946" s="9">
        <f>SUMIF(C$2:C946,C946,E$2:E946)-SUMIF(C$2:C946,C946,F$2:F946)</f>
        <v>-2000000</v>
      </c>
      <c r="J946" s="15"/>
    </row>
    <row r="947" spans="1:10" ht="15" customHeight="1" x14ac:dyDescent="0.25">
      <c r="A947" s="14">
        <v>42383</v>
      </c>
      <c r="B947" s="27">
        <f>_xlfn.ISOWEEKNUM(Tableau1[[#This Row],[DATE]])</f>
        <v>2</v>
      </c>
      <c r="C947" s="3" t="s">
        <v>1233</v>
      </c>
      <c r="D947" s="2"/>
      <c r="E947" s="6">
        <v>0</v>
      </c>
      <c r="F947" s="6">
        <v>0</v>
      </c>
      <c r="G947" s="32">
        <f>Tableau1[[#This Row],[MONTANT]]-Tableau1[[#This Row],[ENCAISSEMENTS]]</f>
        <v>0</v>
      </c>
      <c r="H947" s="2"/>
      <c r="I947" s="9">
        <f>SUMIF(C$2:C947,C947,E$2:E947)-SUMIF(C$2:C947,C947,F$2:F947)</f>
        <v>0</v>
      </c>
      <c r="J947" s="15"/>
    </row>
    <row r="948" spans="1:10" ht="15" customHeight="1" x14ac:dyDescent="0.25">
      <c r="A948" s="14">
        <v>42383</v>
      </c>
      <c r="B948" s="27">
        <f>_xlfn.ISOWEEKNUM(Tableau1[[#This Row],[DATE]])</f>
        <v>2</v>
      </c>
      <c r="C948" s="3" t="s">
        <v>1234</v>
      </c>
      <c r="D948" s="2"/>
      <c r="E948" s="6">
        <v>0</v>
      </c>
      <c r="F948" s="6">
        <v>0</v>
      </c>
      <c r="G948" s="32">
        <f>Tableau1[[#This Row],[MONTANT]]-Tableau1[[#This Row],[ENCAISSEMENTS]]</f>
        <v>0</v>
      </c>
      <c r="H948" s="2"/>
      <c r="I948" s="9">
        <f>SUMIF(C$2:C948,C948,E$2:E948)-SUMIF(C$2:C948,C948,F$2:F948)</f>
        <v>6674500</v>
      </c>
      <c r="J948" s="15"/>
    </row>
    <row r="949" spans="1:10" ht="15" customHeight="1" x14ac:dyDescent="0.25">
      <c r="A949" s="14">
        <v>42383</v>
      </c>
      <c r="B949" s="27">
        <f>_xlfn.ISOWEEKNUM(Tableau1[[#This Row],[DATE]])</f>
        <v>2</v>
      </c>
      <c r="C949" s="3" t="s">
        <v>1235</v>
      </c>
      <c r="D949" s="2"/>
      <c r="E949" s="6">
        <v>0</v>
      </c>
      <c r="F949" s="6">
        <v>0</v>
      </c>
      <c r="G949" s="32">
        <f>Tableau1[[#This Row],[MONTANT]]-Tableau1[[#This Row],[ENCAISSEMENTS]]</f>
        <v>0</v>
      </c>
      <c r="H949" s="2"/>
      <c r="I949" s="9">
        <f>SUMIF(C$2:C949,C949,E$2:E949)-SUMIF(C$2:C949,C949,F$2:F949)</f>
        <v>-462000</v>
      </c>
      <c r="J949" s="15"/>
    </row>
    <row r="950" spans="1:10" ht="15" customHeight="1" x14ac:dyDescent="0.25">
      <c r="A950" s="14">
        <v>42383</v>
      </c>
      <c r="B950" s="27">
        <f>_xlfn.ISOWEEKNUM(Tableau1[[#This Row],[DATE]])</f>
        <v>2</v>
      </c>
      <c r="C950" s="3" t="s">
        <v>58</v>
      </c>
      <c r="D950" s="2" t="s">
        <v>1203</v>
      </c>
      <c r="E950" s="6">
        <v>531500</v>
      </c>
      <c r="F950" s="6">
        <v>0</v>
      </c>
      <c r="G950" s="32">
        <f>Tableau1[[#This Row],[MONTANT]]-Tableau1[[#This Row],[ENCAISSEMENTS]]</f>
        <v>531500</v>
      </c>
      <c r="H950" s="2"/>
      <c r="I950" s="9">
        <f>SUMIF(C$2:C950,C950,E$2:E950)-SUMIF(C$2:C950,C950,F$2:F950)</f>
        <v>-347500</v>
      </c>
      <c r="J950" s="15"/>
    </row>
    <row r="951" spans="1:10" ht="15" customHeight="1" x14ac:dyDescent="0.25">
      <c r="A951" s="14">
        <v>42383</v>
      </c>
      <c r="B951" s="27">
        <f>_xlfn.ISOWEEKNUM(Tableau1[[#This Row],[DATE]])</f>
        <v>2</v>
      </c>
      <c r="C951" s="3" t="s">
        <v>59</v>
      </c>
      <c r="D951" s="2"/>
      <c r="E951" s="6">
        <v>0</v>
      </c>
      <c r="F951" s="6">
        <v>2241500</v>
      </c>
      <c r="G951" s="32">
        <f>Tableau1[[#This Row],[MONTANT]]-Tableau1[[#This Row],[ENCAISSEMENTS]]</f>
        <v>-2241500</v>
      </c>
      <c r="H951" s="2" t="s">
        <v>1221</v>
      </c>
      <c r="I951" s="9">
        <f>SUMIF(C$2:C951,C951,E$2:E951)-SUMIF(C$2:C951,C951,F$2:F951)</f>
        <v>-1286500</v>
      </c>
      <c r="J951" s="15"/>
    </row>
    <row r="952" spans="1:10" ht="15" customHeight="1" x14ac:dyDescent="0.25">
      <c r="A952" s="14">
        <v>42383</v>
      </c>
      <c r="B952" s="27">
        <f>_xlfn.ISOWEEKNUM(Tableau1[[#This Row],[DATE]])</f>
        <v>2</v>
      </c>
      <c r="C952" s="3" t="s">
        <v>60</v>
      </c>
      <c r="D952" s="2" t="s">
        <v>814</v>
      </c>
      <c r="E952" s="6">
        <v>348000</v>
      </c>
      <c r="F952" s="6">
        <v>657500</v>
      </c>
      <c r="G952" s="32">
        <f>Tableau1[[#This Row],[MONTANT]]-Tableau1[[#This Row],[ENCAISSEMENTS]]</f>
        <v>-309500</v>
      </c>
      <c r="H952" s="2" t="s">
        <v>588</v>
      </c>
      <c r="I952" s="9">
        <f>SUMIF(C$2:C952,C952,E$2:E952)-SUMIF(C$2:C952,C952,F$2:F952)</f>
        <v>348000</v>
      </c>
      <c r="J952" s="15"/>
    </row>
    <row r="953" spans="1:10" ht="15" customHeight="1" x14ac:dyDescent="0.25">
      <c r="A953" s="14">
        <v>42383</v>
      </c>
      <c r="B953" s="27">
        <f>_xlfn.ISOWEEKNUM(Tableau1[[#This Row],[DATE]])</f>
        <v>2</v>
      </c>
      <c r="C953" s="3" t="s">
        <v>61</v>
      </c>
      <c r="D953" s="2" t="s">
        <v>560</v>
      </c>
      <c r="E953" s="6">
        <v>0</v>
      </c>
      <c r="F953" s="6">
        <v>160000</v>
      </c>
      <c r="G953" s="32">
        <f>Tableau1[[#This Row],[MONTANT]]-Tableau1[[#This Row],[ENCAISSEMENTS]]</f>
        <v>-160000</v>
      </c>
      <c r="H953" s="2"/>
      <c r="I953" s="9">
        <f>SUMIF(C$2:C953,C953,E$2:E953)-SUMIF(C$2:C953,C953,F$2:F953)</f>
        <v>1920000</v>
      </c>
      <c r="J953" s="15"/>
    </row>
    <row r="954" spans="1:10" ht="15" customHeight="1" x14ac:dyDescent="0.25">
      <c r="A954" s="14">
        <v>42384</v>
      </c>
      <c r="B954" s="27">
        <f>_xlfn.ISOWEEKNUM(Tableau1[[#This Row],[DATE]])</f>
        <v>2</v>
      </c>
      <c r="C954" s="3" t="s">
        <v>0</v>
      </c>
      <c r="D954" s="2"/>
      <c r="E954" s="6">
        <v>696000</v>
      </c>
      <c r="F954" s="6">
        <v>0</v>
      </c>
      <c r="G954" s="32">
        <f>Tableau1[[#This Row],[MONTANT]]-Tableau1[[#This Row],[ENCAISSEMENTS]]</f>
        <v>696000</v>
      </c>
      <c r="H954" s="2"/>
      <c r="I954" s="9">
        <f>SUMIF(C$2:C954,C954,E$2:E954)-SUMIF(C$2:C954,C954,F$2:F954)</f>
        <v>-1133000</v>
      </c>
      <c r="J954" s="15"/>
    </row>
    <row r="955" spans="1:10" ht="15" customHeight="1" x14ac:dyDescent="0.25">
      <c r="A955" s="14">
        <v>42384</v>
      </c>
      <c r="B955" s="27">
        <f>_xlfn.ISOWEEKNUM(Tableau1[[#This Row],[DATE]])</f>
        <v>2</v>
      </c>
      <c r="C955" s="3" t="s">
        <v>1</v>
      </c>
      <c r="D955" s="2"/>
      <c r="E955" s="6">
        <v>0</v>
      </c>
      <c r="F955" s="6">
        <v>0</v>
      </c>
      <c r="G955" s="32">
        <f>Tableau1[[#This Row],[MONTANT]]-Tableau1[[#This Row],[ENCAISSEMENTS]]</f>
        <v>0</v>
      </c>
      <c r="H955" s="2"/>
      <c r="I955" s="9">
        <f>SUMIF(C$2:C955,C955,E$2:E955)-SUMIF(C$2:C955,C955,F$2:F955)</f>
        <v>-1165000</v>
      </c>
      <c r="J955" s="15"/>
    </row>
    <row r="956" spans="1:10" ht="15" customHeight="1" x14ac:dyDescent="0.25">
      <c r="A956" s="14">
        <v>42384</v>
      </c>
      <c r="B956" s="27">
        <f>_xlfn.ISOWEEKNUM(Tableau1[[#This Row],[DATE]])</f>
        <v>2</v>
      </c>
      <c r="C956" s="3" t="s">
        <v>2</v>
      </c>
      <c r="D956" s="2" t="s">
        <v>173</v>
      </c>
      <c r="E956" s="6">
        <v>0</v>
      </c>
      <c r="F956" s="6">
        <v>0</v>
      </c>
      <c r="G956" s="32">
        <f>Tableau1[[#This Row],[MONTANT]]-Tableau1[[#This Row],[ENCAISSEMENTS]]</f>
        <v>0</v>
      </c>
      <c r="H956" s="2"/>
      <c r="I956" s="9">
        <f>SUMIF(C$2:C956,C956,E$2:E956)-SUMIF(C$2:C956,C956,F$2:F956)</f>
        <v>77500</v>
      </c>
      <c r="J956" s="15"/>
    </row>
    <row r="957" spans="1:10" ht="15" customHeight="1" x14ac:dyDescent="0.25">
      <c r="A957" s="14">
        <v>42384</v>
      </c>
      <c r="B957" s="27">
        <f>_xlfn.ISOWEEKNUM(Tableau1[[#This Row],[DATE]])</f>
        <v>2</v>
      </c>
      <c r="C957" s="3" t="s">
        <v>3</v>
      </c>
      <c r="D957" s="2" t="s">
        <v>86</v>
      </c>
      <c r="E957" s="6">
        <v>2850000</v>
      </c>
      <c r="F957" s="6">
        <v>3373500</v>
      </c>
      <c r="G957" s="32">
        <f>Tableau1[[#This Row],[MONTANT]]-Tableau1[[#This Row],[ENCAISSEMENTS]]</f>
        <v>-523500</v>
      </c>
      <c r="H957" s="2"/>
      <c r="I957" s="9">
        <f>SUMIF(C$2:C957,C957,E$2:E957)-SUMIF(C$2:C957,C957,F$2:F957)</f>
        <v>-91500</v>
      </c>
      <c r="J957" s="15"/>
    </row>
    <row r="958" spans="1:10" ht="15" customHeight="1" x14ac:dyDescent="0.25">
      <c r="A958" s="14">
        <v>42384</v>
      </c>
      <c r="B958" s="27">
        <f>_xlfn.ISOWEEKNUM(Tableau1[[#This Row],[DATE]])</f>
        <v>2</v>
      </c>
      <c r="C958" s="3" t="s">
        <v>4</v>
      </c>
      <c r="D958" s="2" t="s">
        <v>115</v>
      </c>
      <c r="E958" s="6">
        <v>5655000</v>
      </c>
      <c r="F958" s="6">
        <v>2550000</v>
      </c>
      <c r="G958" s="32">
        <f>Tableau1[[#This Row],[MONTANT]]-Tableau1[[#This Row],[ENCAISSEMENTS]]</f>
        <v>3105000</v>
      </c>
      <c r="H958" s="2" t="s">
        <v>112</v>
      </c>
      <c r="I958" s="9">
        <f>SUMIF(C$2:C958,C958,E$2:E958)-SUMIF(C$2:C958,C958,F$2:F958)</f>
        <v>8875000</v>
      </c>
      <c r="J958" s="15"/>
    </row>
    <row r="959" spans="1:10" ht="15" customHeight="1" x14ac:dyDescent="0.25">
      <c r="A959" s="14">
        <v>42384</v>
      </c>
      <c r="B959" s="27">
        <f>_xlfn.ISOWEEKNUM(Tableau1[[#This Row],[DATE]])</f>
        <v>2</v>
      </c>
      <c r="C959" s="3" t="s">
        <v>5</v>
      </c>
      <c r="D959" s="2" t="s">
        <v>147</v>
      </c>
      <c r="E959" s="6">
        <v>8315000</v>
      </c>
      <c r="F959" s="6">
        <v>5360000</v>
      </c>
      <c r="G959" s="32">
        <f>Tableau1[[#This Row],[MONTANT]]-Tableau1[[#This Row],[ENCAISSEMENTS]]</f>
        <v>2955000</v>
      </c>
      <c r="H959" s="2" t="s">
        <v>144</v>
      </c>
      <c r="I959" s="9">
        <f>SUMIF(C$2:C959,C959,E$2:E959)-SUMIF(C$2:C959,C959,F$2:F959)</f>
        <v>8085000</v>
      </c>
      <c r="J959" s="15"/>
    </row>
    <row r="960" spans="1:10" ht="15" customHeight="1" x14ac:dyDescent="0.25">
      <c r="A960" s="14">
        <v>42384</v>
      </c>
      <c r="B960" s="27">
        <f>_xlfn.ISOWEEKNUM(Tableau1[[#This Row],[DATE]])</f>
        <v>2</v>
      </c>
      <c r="C960" s="3" t="s">
        <v>6</v>
      </c>
      <c r="D960" s="2" t="s">
        <v>186</v>
      </c>
      <c r="E960" s="6">
        <v>3600000</v>
      </c>
      <c r="F960" s="6">
        <v>3000000</v>
      </c>
      <c r="G960" s="32">
        <f>Tableau1[[#This Row],[MONTANT]]-Tableau1[[#This Row],[ENCAISSEMENTS]]</f>
        <v>600000</v>
      </c>
      <c r="H960" s="2" t="s">
        <v>112</v>
      </c>
      <c r="I960" s="9">
        <f>SUMIF(C$2:C960,C960,E$2:E960)-SUMIF(C$2:C960,C960,F$2:F960)</f>
        <v>4025000</v>
      </c>
      <c r="J960" s="15"/>
    </row>
    <row r="961" spans="1:10" ht="15" customHeight="1" x14ac:dyDescent="0.25">
      <c r="A961" s="14">
        <v>42384</v>
      </c>
      <c r="B961" s="27">
        <f>_xlfn.ISOWEEKNUM(Tableau1[[#This Row],[DATE]])</f>
        <v>2</v>
      </c>
      <c r="C961" s="3" t="s">
        <v>7</v>
      </c>
      <c r="D961" s="2" t="s">
        <v>221</v>
      </c>
      <c r="E961" s="6">
        <v>5680000</v>
      </c>
      <c r="F961" s="6">
        <v>20120000</v>
      </c>
      <c r="G961" s="32">
        <f>Tableau1[[#This Row],[MONTANT]]-Tableau1[[#This Row],[ENCAISSEMENTS]]</f>
        <v>-14440000</v>
      </c>
      <c r="H961" s="2" t="s">
        <v>112</v>
      </c>
      <c r="I961" s="9">
        <f>SUMIF(C$2:C961,C961,E$2:E961)-SUMIF(C$2:C961,C961,F$2:F961)</f>
        <v>1684831</v>
      </c>
      <c r="J961" s="15"/>
    </row>
    <row r="962" spans="1:10" ht="15" customHeight="1" x14ac:dyDescent="0.25">
      <c r="A962" s="14">
        <v>42384</v>
      </c>
      <c r="B962" s="27">
        <f>_xlfn.ISOWEEKNUM(Tableau1[[#This Row],[DATE]])</f>
        <v>2</v>
      </c>
      <c r="C962" s="3" t="s">
        <v>8</v>
      </c>
      <c r="D962" s="2" t="s">
        <v>322</v>
      </c>
      <c r="E962" s="6">
        <v>2255000</v>
      </c>
      <c r="F962" s="6">
        <v>1695000</v>
      </c>
      <c r="G962" s="32">
        <f>Tableau1[[#This Row],[MONTANT]]-Tableau1[[#This Row],[ENCAISSEMENTS]]</f>
        <v>560000</v>
      </c>
      <c r="H962" s="2"/>
      <c r="I962" s="9">
        <f>SUMIF(C$2:C962,C962,E$2:E962)-SUMIF(C$2:C962,C962,F$2:F962)</f>
        <v>4295000</v>
      </c>
      <c r="J962" s="15"/>
    </row>
    <row r="963" spans="1:10" ht="15" customHeight="1" x14ac:dyDescent="0.25">
      <c r="A963" s="14">
        <v>42384</v>
      </c>
      <c r="B963" s="27">
        <f>_xlfn.ISOWEEKNUM(Tableau1[[#This Row],[DATE]])</f>
        <v>2</v>
      </c>
      <c r="C963" s="3" t="s">
        <v>9</v>
      </c>
      <c r="D963" s="2" t="s">
        <v>339</v>
      </c>
      <c r="E963" s="6">
        <v>6280000</v>
      </c>
      <c r="F963" s="6">
        <v>3640000</v>
      </c>
      <c r="G963" s="32">
        <f>Tableau1[[#This Row],[MONTANT]]-Tableau1[[#This Row],[ENCAISSEMENTS]]</f>
        <v>2640000</v>
      </c>
      <c r="H963" s="2" t="s">
        <v>112</v>
      </c>
      <c r="I963" s="9">
        <f>SUMIF(C$2:C963,C963,E$2:E963)-SUMIF(C$2:C963,C963,F$2:F963)</f>
        <v>6450000</v>
      </c>
      <c r="J963" s="15"/>
    </row>
    <row r="964" spans="1:10" ht="15" customHeight="1" x14ac:dyDescent="0.25">
      <c r="A964" s="14">
        <v>42384</v>
      </c>
      <c r="B964" s="27">
        <f>_xlfn.ISOWEEKNUM(Tableau1[[#This Row],[DATE]])</f>
        <v>2</v>
      </c>
      <c r="C964" s="3" t="s">
        <v>10</v>
      </c>
      <c r="D964" s="2" t="s">
        <v>360</v>
      </c>
      <c r="E964" s="6">
        <v>0</v>
      </c>
      <c r="F964" s="6">
        <v>280000</v>
      </c>
      <c r="G964" s="32">
        <f>Tableau1[[#This Row],[MONTANT]]-Tableau1[[#This Row],[ENCAISSEMENTS]]</f>
        <v>-280000</v>
      </c>
      <c r="H964" s="2"/>
      <c r="I964" s="9">
        <f>SUMIF(C$2:C964,C964,E$2:E964)-SUMIF(C$2:C964,C964,F$2:F964)</f>
        <v>-280000</v>
      </c>
      <c r="J964" s="15"/>
    </row>
    <row r="965" spans="1:10" ht="15" customHeight="1" x14ac:dyDescent="0.25">
      <c r="A965" s="14">
        <v>42384</v>
      </c>
      <c r="B965" s="27">
        <f>_xlfn.ISOWEEKNUM(Tableau1[[#This Row],[DATE]])</f>
        <v>2</v>
      </c>
      <c r="C965" s="3" t="s">
        <v>11</v>
      </c>
      <c r="D965" s="2"/>
      <c r="E965" s="6">
        <v>0</v>
      </c>
      <c r="F965" s="6">
        <v>0</v>
      </c>
      <c r="G965" s="32">
        <f>Tableau1[[#This Row],[MONTANT]]-Tableau1[[#This Row],[ENCAISSEMENTS]]</f>
        <v>0</v>
      </c>
      <c r="H965" s="2"/>
      <c r="I965" s="9">
        <f>SUMIF(C$2:C965,C965,E$2:E965)-SUMIF(C$2:C965,C965,F$2:F965)</f>
        <v>1680000</v>
      </c>
      <c r="J965" s="15"/>
    </row>
    <row r="966" spans="1:10" ht="15" customHeight="1" x14ac:dyDescent="0.25">
      <c r="A966" s="14">
        <v>42384</v>
      </c>
      <c r="B966" s="27">
        <f>_xlfn.ISOWEEKNUM(Tableau1[[#This Row],[DATE]])</f>
        <v>2</v>
      </c>
      <c r="C966" s="3" t="s">
        <v>12</v>
      </c>
      <c r="D966" s="2" t="s">
        <v>399</v>
      </c>
      <c r="E966" s="6">
        <v>696000</v>
      </c>
      <c r="F966" s="6">
        <v>0</v>
      </c>
      <c r="G966" s="32">
        <f>Tableau1[[#This Row],[MONTANT]]-Tableau1[[#This Row],[ENCAISSEMENTS]]</f>
        <v>696000</v>
      </c>
      <c r="H966" s="2"/>
      <c r="I966" s="9">
        <f>SUMIF(C$2:C966,C966,E$2:E966)-SUMIF(C$2:C966,C966,F$2:F966)</f>
        <v>1789500</v>
      </c>
      <c r="J966" s="15"/>
    </row>
    <row r="967" spans="1:10" ht="15" customHeight="1" x14ac:dyDescent="0.25">
      <c r="A967" s="14">
        <v>42384</v>
      </c>
      <c r="B967" s="27">
        <f>_xlfn.ISOWEEKNUM(Tableau1[[#This Row],[DATE]])</f>
        <v>2</v>
      </c>
      <c r="C967" s="3" t="s">
        <v>13</v>
      </c>
      <c r="D967" s="2" t="s">
        <v>427</v>
      </c>
      <c r="E967" s="6">
        <v>232000</v>
      </c>
      <c r="F967" s="6">
        <v>2000000</v>
      </c>
      <c r="G967" s="32">
        <f>Tableau1[[#This Row],[MONTANT]]-Tableau1[[#This Row],[ENCAISSEMENTS]]</f>
        <v>-1768000</v>
      </c>
      <c r="H967" s="2"/>
      <c r="I967" s="9">
        <f>SUMIF(C$2:C967,C967,E$2:E967)-SUMIF(C$2:C967,C967,F$2:F967)</f>
        <v>-811000</v>
      </c>
      <c r="J967" s="15"/>
    </row>
    <row r="968" spans="1:10" ht="15" customHeight="1" x14ac:dyDescent="0.25">
      <c r="A968" s="14">
        <v>42384</v>
      </c>
      <c r="B968" s="27">
        <f>_xlfn.ISOWEEKNUM(Tableau1[[#This Row],[DATE]])</f>
        <v>2</v>
      </c>
      <c r="C968" s="3" t="s">
        <v>14</v>
      </c>
      <c r="D968" s="2" t="s">
        <v>445</v>
      </c>
      <c r="E968" s="6">
        <v>686000</v>
      </c>
      <c r="F968" s="6">
        <v>2000000</v>
      </c>
      <c r="G968" s="32">
        <f>Tableau1[[#This Row],[MONTANT]]-Tableau1[[#This Row],[ENCAISSEMENTS]]</f>
        <v>-1314000</v>
      </c>
      <c r="H968" s="2"/>
      <c r="I968" s="9">
        <f>SUMIF(C$2:C968,C968,E$2:E968)-SUMIF(C$2:C968,C968,F$2:F968)</f>
        <v>-659000</v>
      </c>
      <c r="J968" s="15"/>
    </row>
    <row r="969" spans="1:10" ht="15" customHeight="1" x14ac:dyDescent="0.25">
      <c r="A969" s="14">
        <v>42384</v>
      </c>
      <c r="B969" s="27">
        <f>_xlfn.ISOWEEKNUM(Tableau1[[#This Row],[DATE]])</f>
        <v>2</v>
      </c>
      <c r="C969" s="3" t="s">
        <v>15</v>
      </c>
      <c r="D969" s="2"/>
      <c r="E969" s="6">
        <v>0</v>
      </c>
      <c r="F969" s="6">
        <v>5000000</v>
      </c>
      <c r="G969" s="32">
        <f>Tableau1[[#This Row],[MONTANT]]-Tableau1[[#This Row],[ENCAISSEMENTS]]</f>
        <v>-5000000</v>
      </c>
      <c r="H969" s="2"/>
      <c r="I969" s="9">
        <f>SUMIF(C$2:C969,C969,E$2:E969)-SUMIF(C$2:C969,C969,F$2:F969)</f>
        <v>-13531000</v>
      </c>
      <c r="J969" s="15"/>
    </row>
    <row r="970" spans="1:10" ht="15" customHeight="1" x14ac:dyDescent="0.25">
      <c r="A970" s="14">
        <v>42384</v>
      </c>
      <c r="B970" s="27">
        <f>_xlfn.ISOWEEKNUM(Tableau1[[#This Row],[DATE]])</f>
        <v>2</v>
      </c>
      <c r="C970" s="3" t="s">
        <v>16</v>
      </c>
      <c r="D970" s="2"/>
      <c r="E970" s="6">
        <v>0</v>
      </c>
      <c r="F970" s="6">
        <v>0</v>
      </c>
      <c r="G970" s="32">
        <f>Tableau1[[#This Row],[MONTANT]]-Tableau1[[#This Row],[ENCAISSEMENTS]]</f>
        <v>0</v>
      </c>
      <c r="H970" s="2"/>
      <c r="I970" s="9">
        <f>SUMIF(C$2:C970,C970,E$2:E970)-SUMIF(C$2:C970,C970,F$2:F970)</f>
        <v>911000</v>
      </c>
      <c r="J970" s="15"/>
    </row>
    <row r="971" spans="1:10" ht="15" customHeight="1" x14ac:dyDescent="0.25">
      <c r="A971" s="14">
        <v>42384</v>
      </c>
      <c r="B971" s="27">
        <f>_xlfn.ISOWEEKNUM(Tableau1[[#This Row],[DATE]])</f>
        <v>2</v>
      </c>
      <c r="C971" s="3" t="s">
        <v>17</v>
      </c>
      <c r="D971" s="2" t="s">
        <v>479</v>
      </c>
      <c r="E971" s="6">
        <v>2045000</v>
      </c>
      <c r="F971" s="6">
        <v>3600000</v>
      </c>
      <c r="G971" s="32">
        <f>Tableau1[[#This Row],[MONTANT]]-Tableau1[[#This Row],[ENCAISSEMENTS]]</f>
        <v>-1555000</v>
      </c>
      <c r="H971" s="2"/>
      <c r="I971" s="9">
        <f>SUMIF(C$2:C971,C971,E$2:E971)-SUMIF(C$2:C971,C971,F$2:F971)</f>
        <v>-400500</v>
      </c>
      <c r="J971" s="15"/>
    </row>
    <row r="972" spans="1:10" ht="15" customHeight="1" x14ac:dyDescent="0.25">
      <c r="A972" s="14">
        <v>42384</v>
      </c>
      <c r="B972" s="27">
        <f>_xlfn.ISOWEEKNUM(Tableau1[[#This Row],[DATE]])</f>
        <v>2</v>
      </c>
      <c r="C972" s="3" t="s">
        <v>18</v>
      </c>
      <c r="D972" s="2"/>
      <c r="E972" s="6">
        <v>889000</v>
      </c>
      <c r="F972" s="6">
        <v>2770000</v>
      </c>
      <c r="G972" s="32">
        <f>Tableau1[[#This Row],[MONTANT]]-Tableau1[[#This Row],[ENCAISSEMENTS]]</f>
        <v>-1881000</v>
      </c>
      <c r="H972" s="2"/>
      <c r="I972" s="9">
        <f>SUMIF(C$2:C972,C972,E$2:E972)-SUMIF(C$2:C972,C972,F$2:F972)</f>
        <v>2848500</v>
      </c>
      <c r="J972" s="15"/>
    </row>
    <row r="973" spans="1:10" ht="15" customHeight="1" x14ac:dyDescent="0.25">
      <c r="A973" s="14">
        <v>42384</v>
      </c>
      <c r="B973" s="27">
        <f>_xlfn.ISOWEEKNUM(Tableau1[[#This Row],[DATE]])</f>
        <v>2</v>
      </c>
      <c r="C973" s="3" t="s">
        <v>19</v>
      </c>
      <c r="D973" s="2"/>
      <c r="E973" s="6">
        <v>1575500</v>
      </c>
      <c r="F973" s="6">
        <v>0</v>
      </c>
      <c r="G973" s="32">
        <f>Tableau1[[#This Row],[MONTANT]]-Tableau1[[#This Row],[ENCAISSEMENTS]]</f>
        <v>1575500</v>
      </c>
      <c r="H973" s="2"/>
      <c r="I973" s="9">
        <f>SUMIF(C$2:C973,C973,E$2:E973)-SUMIF(C$2:C973,C973,F$2:F973)</f>
        <v>1575500</v>
      </c>
      <c r="J973" s="15"/>
    </row>
    <row r="974" spans="1:10" ht="15" customHeight="1" x14ac:dyDescent="0.25">
      <c r="A974" s="14">
        <v>42384</v>
      </c>
      <c r="B974" s="27">
        <f>_xlfn.ISOWEEKNUM(Tableau1[[#This Row],[DATE]])</f>
        <v>2</v>
      </c>
      <c r="C974" s="3" t="s">
        <v>20</v>
      </c>
      <c r="D974" s="2" t="s">
        <v>543</v>
      </c>
      <c r="E974" s="6">
        <v>5038500</v>
      </c>
      <c r="F974" s="6">
        <v>5840500</v>
      </c>
      <c r="G974" s="32">
        <f>Tableau1[[#This Row],[MONTANT]]-Tableau1[[#This Row],[ENCAISSEMENTS]]</f>
        <v>-802000</v>
      </c>
      <c r="H974" s="2"/>
      <c r="I974" s="9">
        <f>SUMIF(C$2:C974,C974,E$2:E974)-SUMIF(C$2:C974,C974,F$2:F974)</f>
        <v>5037000</v>
      </c>
      <c r="J974" s="15"/>
    </row>
    <row r="975" spans="1:10" ht="15" customHeight="1" x14ac:dyDescent="0.25">
      <c r="A975" s="14">
        <v>42384</v>
      </c>
      <c r="B975" s="27">
        <f>_xlfn.ISOWEEKNUM(Tableau1[[#This Row],[DATE]])</f>
        <v>2</v>
      </c>
      <c r="C975" s="3" t="s">
        <v>21</v>
      </c>
      <c r="D975" s="2" t="s">
        <v>576</v>
      </c>
      <c r="E975" s="6">
        <v>270500</v>
      </c>
      <c r="F975" s="6">
        <v>0</v>
      </c>
      <c r="G975" s="32">
        <f>Tableau1[[#This Row],[MONTANT]]-Tableau1[[#This Row],[ENCAISSEMENTS]]</f>
        <v>270500</v>
      </c>
      <c r="H975" s="2"/>
      <c r="I975" s="9">
        <f>SUMIF(C$2:C975,C975,E$2:E975)-SUMIF(C$2:C975,C975,F$2:F975)</f>
        <v>2423000</v>
      </c>
      <c r="J975" s="15"/>
    </row>
    <row r="976" spans="1:10" ht="15" customHeight="1" x14ac:dyDescent="0.25">
      <c r="A976" s="14">
        <v>42384</v>
      </c>
      <c r="B976" s="27">
        <f>_xlfn.ISOWEEKNUM(Tableau1[[#This Row],[DATE]])</f>
        <v>2</v>
      </c>
      <c r="C976" s="3" t="s">
        <v>22</v>
      </c>
      <c r="D976" s="2"/>
      <c r="E976" s="6">
        <v>0</v>
      </c>
      <c r="F976" s="6">
        <v>0</v>
      </c>
      <c r="G976" s="32">
        <f>Tableau1[[#This Row],[MONTANT]]-Tableau1[[#This Row],[ENCAISSEMENTS]]</f>
        <v>0</v>
      </c>
      <c r="H976" s="2"/>
      <c r="I976" s="9">
        <f>SUMIF(C$2:C976,C976,E$2:E976)-SUMIF(C$2:C976,C976,F$2:F976)</f>
        <v>423000</v>
      </c>
      <c r="J976" s="15"/>
    </row>
    <row r="977" spans="1:10" ht="15" customHeight="1" x14ac:dyDescent="0.25">
      <c r="A977" s="14">
        <v>42384</v>
      </c>
      <c r="B977" s="27">
        <f>_xlfn.ISOWEEKNUM(Tableau1[[#This Row],[DATE]])</f>
        <v>2</v>
      </c>
      <c r="C977" s="3" t="s">
        <v>23</v>
      </c>
      <c r="D977" s="2" t="s">
        <v>607</v>
      </c>
      <c r="E977" s="6">
        <v>155000</v>
      </c>
      <c r="F977" s="6">
        <v>0</v>
      </c>
      <c r="G977" s="32">
        <f>Tableau1[[#This Row],[MONTANT]]-Tableau1[[#This Row],[ENCAISSEMENTS]]</f>
        <v>155000</v>
      </c>
      <c r="H977" s="2"/>
      <c r="I977" s="9">
        <f>SUMIF(C$2:C977,C977,E$2:E977)-SUMIF(C$2:C977,C977,F$2:F977)</f>
        <v>-214500</v>
      </c>
      <c r="J977" s="15"/>
    </row>
    <row r="978" spans="1:10" ht="15" customHeight="1" x14ac:dyDescent="0.25">
      <c r="A978" s="14">
        <v>42384</v>
      </c>
      <c r="B978" s="27">
        <f>_xlfn.ISOWEEKNUM(Tableau1[[#This Row],[DATE]])</f>
        <v>2</v>
      </c>
      <c r="C978" s="3" t="s">
        <v>24</v>
      </c>
      <c r="D978" s="2"/>
      <c r="E978" s="6">
        <v>0</v>
      </c>
      <c r="F978" s="6">
        <v>0</v>
      </c>
      <c r="G978" s="32">
        <f>Tableau1[[#This Row],[MONTANT]]-Tableau1[[#This Row],[ENCAISSEMENTS]]</f>
        <v>0</v>
      </c>
      <c r="H978" s="2"/>
      <c r="I978" s="9">
        <f>SUMIF(C$2:C978,C978,E$2:E978)-SUMIF(C$2:C978,C978,F$2:F978)</f>
        <v>-137000</v>
      </c>
      <c r="J978" s="15"/>
    </row>
    <row r="979" spans="1:10" ht="15" customHeight="1" x14ac:dyDescent="0.25">
      <c r="A979" s="14">
        <v>42384</v>
      </c>
      <c r="B979" s="27">
        <f>_xlfn.ISOWEEKNUM(Tableau1[[#This Row],[DATE]])</f>
        <v>2</v>
      </c>
      <c r="C979" s="3" t="s">
        <v>25</v>
      </c>
      <c r="D979" s="2" t="s">
        <v>640</v>
      </c>
      <c r="E979" s="6">
        <v>885000</v>
      </c>
      <c r="F979" s="6">
        <v>0</v>
      </c>
      <c r="G979" s="32">
        <f>Tableau1[[#This Row],[MONTANT]]-Tableau1[[#This Row],[ENCAISSEMENTS]]</f>
        <v>885000</v>
      </c>
      <c r="H979" s="2"/>
      <c r="I979" s="9">
        <f>SUMIF(C$2:C979,C979,E$2:E979)-SUMIF(C$2:C979,C979,F$2:F979)</f>
        <v>1846500</v>
      </c>
      <c r="J979" s="15"/>
    </row>
    <row r="980" spans="1:10" ht="15" customHeight="1" x14ac:dyDescent="0.25">
      <c r="A980" s="14">
        <v>42384</v>
      </c>
      <c r="B980" s="27">
        <f>_xlfn.ISOWEEKNUM(Tableau1[[#This Row],[DATE]])</f>
        <v>2</v>
      </c>
      <c r="C980" s="3" t="s">
        <v>26</v>
      </c>
      <c r="D980" s="2" t="s">
        <v>661</v>
      </c>
      <c r="E980" s="6">
        <v>0</v>
      </c>
      <c r="F980" s="6">
        <v>0</v>
      </c>
      <c r="G980" s="32">
        <f>Tableau1[[#This Row],[MONTANT]]-Tableau1[[#This Row],[ENCAISSEMENTS]]</f>
        <v>0</v>
      </c>
      <c r="H980" s="2"/>
      <c r="I980" s="9">
        <f>SUMIF(C$2:C980,C980,E$2:E980)-SUMIF(C$2:C980,C980,F$2:F980)</f>
        <v>-285000</v>
      </c>
      <c r="J980" s="15"/>
    </row>
    <row r="981" spans="1:10" ht="15" customHeight="1" x14ac:dyDescent="0.25">
      <c r="A981" s="14">
        <v>42384</v>
      </c>
      <c r="B981" s="27">
        <f>_xlfn.ISOWEEKNUM(Tableau1[[#This Row],[DATE]])</f>
        <v>2</v>
      </c>
      <c r="C981" s="3" t="s">
        <v>27</v>
      </c>
      <c r="D981" s="2" t="s">
        <v>683</v>
      </c>
      <c r="E981" s="6">
        <v>580000</v>
      </c>
      <c r="F981" s="6">
        <v>0</v>
      </c>
      <c r="G981" s="32">
        <f>Tableau1[[#This Row],[MONTANT]]-Tableau1[[#This Row],[ENCAISSEMENTS]]</f>
        <v>580000</v>
      </c>
      <c r="H981" s="2"/>
      <c r="I981" s="9">
        <f>SUMIF(C$2:C981,C981,E$2:E981)-SUMIF(C$2:C981,C981,F$2:F981)</f>
        <v>1623000</v>
      </c>
      <c r="J981" s="15"/>
    </row>
    <row r="982" spans="1:10" ht="15" customHeight="1" x14ac:dyDescent="0.25">
      <c r="A982" s="14">
        <v>42384</v>
      </c>
      <c r="B982" s="27">
        <f>_xlfn.ISOWEEKNUM(Tableau1[[#This Row],[DATE]])</f>
        <v>2</v>
      </c>
      <c r="C982" s="3" t="s">
        <v>28</v>
      </c>
      <c r="D982" s="2"/>
      <c r="E982" s="6">
        <v>0</v>
      </c>
      <c r="F982" s="6">
        <v>0</v>
      </c>
      <c r="G982" s="32">
        <f>Tableau1[[#This Row],[MONTANT]]-Tableau1[[#This Row],[ENCAISSEMENTS]]</f>
        <v>0</v>
      </c>
      <c r="H982" s="2"/>
      <c r="I982" s="9">
        <f>SUMIF(C$2:C982,C982,E$2:E982)-SUMIF(C$2:C982,C982,F$2:F982)</f>
        <v>-1635500</v>
      </c>
      <c r="J982" s="15"/>
    </row>
    <row r="983" spans="1:10" ht="15" customHeight="1" x14ac:dyDescent="0.25">
      <c r="A983" s="14">
        <v>42384</v>
      </c>
      <c r="B983" s="27">
        <f>_xlfn.ISOWEEKNUM(Tableau1[[#This Row],[DATE]])</f>
        <v>2</v>
      </c>
      <c r="C983" s="3" t="s">
        <v>29</v>
      </c>
      <c r="D983" s="2" t="s">
        <v>702</v>
      </c>
      <c r="E983" s="6">
        <v>4358000</v>
      </c>
      <c r="F983" s="6">
        <v>7886000</v>
      </c>
      <c r="G983" s="32">
        <f>Tableau1[[#This Row],[MONTANT]]-Tableau1[[#This Row],[ENCAISSEMENTS]]</f>
        <v>-3528000</v>
      </c>
      <c r="H983" s="2"/>
      <c r="I983" s="9">
        <f>SUMIF(C$2:C983,C983,E$2:E983)-SUMIF(C$2:C983,C983,F$2:F983)</f>
        <v>-1204000</v>
      </c>
      <c r="J983" s="15"/>
    </row>
    <row r="984" spans="1:10" ht="15" customHeight="1" x14ac:dyDescent="0.25">
      <c r="A984" s="14">
        <v>42384</v>
      </c>
      <c r="B984" s="27">
        <f>_xlfn.ISOWEEKNUM(Tableau1[[#This Row],[DATE]])</f>
        <v>2</v>
      </c>
      <c r="C984" s="3" t="s">
        <v>30</v>
      </c>
      <c r="D984" s="2"/>
      <c r="E984" s="6">
        <v>0</v>
      </c>
      <c r="F984" s="6">
        <v>0</v>
      </c>
      <c r="G984" s="32">
        <f>Tableau1[[#This Row],[MONTANT]]-Tableau1[[#This Row],[ENCAISSEMENTS]]</f>
        <v>0</v>
      </c>
      <c r="H984" s="2"/>
      <c r="I984" s="9">
        <f>SUMIF(C$2:C984,C984,E$2:E984)-SUMIF(C$2:C984,C984,F$2:F984)</f>
        <v>0</v>
      </c>
      <c r="J984" s="15"/>
    </row>
    <row r="985" spans="1:10" ht="15" customHeight="1" x14ac:dyDescent="0.25">
      <c r="A985" s="14">
        <v>42384</v>
      </c>
      <c r="B985" s="27">
        <f>_xlfn.ISOWEEKNUM(Tableau1[[#This Row],[DATE]])</f>
        <v>2</v>
      </c>
      <c r="C985" s="3" t="s">
        <v>31</v>
      </c>
      <c r="D985" s="2"/>
      <c r="E985" s="6">
        <v>0</v>
      </c>
      <c r="F985" s="6">
        <v>0</v>
      </c>
      <c r="G985" s="32">
        <f>Tableau1[[#This Row],[MONTANT]]-Tableau1[[#This Row],[ENCAISSEMENTS]]</f>
        <v>0</v>
      </c>
      <c r="H985" s="2"/>
      <c r="I985" s="9">
        <f>SUMIF(C$2:C985,C985,E$2:E985)-SUMIF(C$2:C985,C985,F$2:F985)</f>
        <v>-525500</v>
      </c>
      <c r="J985" s="15"/>
    </row>
    <row r="986" spans="1:10" ht="15" customHeight="1" x14ac:dyDescent="0.25">
      <c r="A986" s="14">
        <v>42384</v>
      </c>
      <c r="B986" s="27">
        <f>_xlfn.ISOWEEKNUM(Tableau1[[#This Row],[DATE]])</f>
        <v>2</v>
      </c>
      <c r="C986" s="3" t="s">
        <v>32</v>
      </c>
      <c r="D986" s="2"/>
      <c r="E986" s="6">
        <v>0</v>
      </c>
      <c r="F986" s="6">
        <v>0</v>
      </c>
      <c r="G986" s="32">
        <f>Tableau1[[#This Row],[MONTANT]]-Tableau1[[#This Row],[ENCAISSEMENTS]]</f>
        <v>0</v>
      </c>
      <c r="H986" s="2"/>
      <c r="I986" s="9">
        <f>SUMIF(C$2:C986,C986,E$2:E986)-SUMIF(C$2:C986,C986,F$2:F986)</f>
        <v>1507000</v>
      </c>
      <c r="J986" s="15"/>
    </row>
    <row r="987" spans="1:10" ht="15" customHeight="1" x14ac:dyDescent="0.25">
      <c r="A987" s="14">
        <v>42384</v>
      </c>
      <c r="B987" s="27">
        <f>_xlfn.ISOWEEKNUM(Tableau1[[#This Row],[DATE]])</f>
        <v>2</v>
      </c>
      <c r="C987" s="3" t="s">
        <v>33</v>
      </c>
      <c r="D987" s="2"/>
      <c r="E987" s="6">
        <v>0</v>
      </c>
      <c r="F987" s="6">
        <v>0</v>
      </c>
      <c r="G987" s="32">
        <f>Tableau1[[#This Row],[MONTANT]]-Tableau1[[#This Row],[ENCAISSEMENTS]]</f>
        <v>0</v>
      </c>
      <c r="H987" s="2"/>
      <c r="I987" s="9">
        <f>SUMIF(C$2:C987,C987,E$2:E987)-SUMIF(C$2:C987,C987,F$2:F987)</f>
        <v>1068500</v>
      </c>
      <c r="J987" s="15"/>
    </row>
    <row r="988" spans="1:10" ht="15" customHeight="1" x14ac:dyDescent="0.25">
      <c r="A988" s="14">
        <v>42384</v>
      </c>
      <c r="B988" s="27">
        <f>_xlfn.ISOWEEKNUM(Tableau1[[#This Row],[DATE]])</f>
        <v>2</v>
      </c>
      <c r="C988" s="3" t="s">
        <v>34</v>
      </c>
      <c r="D988" s="2" t="s">
        <v>763</v>
      </c>
      <c r="E988" s="6">
        <v>1507500</v>
      </c>
      <c r="F988" s="6">
        <v>4154500</v>
      </c>
      <c r="G988" s="32">
        <f>Tableau1[[#This Row],[MONTANT]]-Tableau1[[#This Row],[ENCAISSEMENTS]]</f>
        <v>-2647000</v>
      </c>
      <c r="H988" s="2"/>
      <c r="I988" s="9">
        <f>SUMIF(C$2:C988,C988,E$2:E988)-SUMIF(C$2:C988,C988,F$2:F988)</f>
        <v>-67000</v>
      </c>
      <c r="J988" s="15"/>
    </row>
    <row r="989" spans="1:10" ht="15" customHeight="1" x14ac:dyDescent="0.25">
      <c r="A989" s="14">
        <v>42384</v>
      </c>
      <c r="B989" s="27">
        <f>_xlfn.ISOWEEKNUM(Tableau1[[#This Row],[DATE]])</f>
        <v>2</v>
      </c>
      <c r="C989" s="3" t="s">
        <v>35</v>
      </c>
      <c r="D989" s="2" t="s">
        <v>790</v>
      </c>
      <c r="E989" s="6">
        <v>2047500</v>
      </c>
      <c r="F989" s="6">
        <v>0</v>
      </c>
      <c r="G989" s="32">
        <f>Tableau1[[#This Row],[MONTANT]]-Tableau1[[#This Row],[ENCAISSEMENTS]]</f>
        <v>2047500</v>
      </c>
      <c r="H989" s="2" t="s">
        <v>795</v>
      </c>
      <c r="I989" s="9">
        <f>SUMIF(C$2:C989,C989,E$2:E989)-SUMIF(C$2:C989,C989,F$2:F989)</f>
        <v>-7331500</v>
      </c>
      <c r="J989" s="15"/>
    </row>
    <row r="990" spans="1:10" ht="15" customHeight="1" x14ac:dyDescent="0.25">
      <c r="A990" s="14">
        <v>42384</v>
      </c>
      <c r="B990" s="27">
        <f>_xlfn.ISOWEEKNUM(Tableau1[[#This Row],[DATE]])</f>
        <v>2</v>
      </c>
      <c r="C990" s="3" t="s">
        <v>1229</v>
      </c>
      <c r="D990" s="2"/>
      <c r="E990" s="6">
        <v>541000</v>
      </c>
      <c r="F990" s="6">
        <v>0</v>
      </c>
      <c r="G990" s="32">
        <f>Tableau1[[#This Row],[MONTANT]]-Tableau1[[#This Row],[ENCAISSEMENTS]]</f>
        <v>541000</v>
      </c>
      <c r="H990" s="2"/>
      <c r="I990" s="9">
        <f>SUMIF(C$2:C990,C990,E$2:E990)-SUMIF(C$2:C990,C990,F$2:F990)</f>
        <v>965500</v>
      </c>
      <c r="J990" s="15"/>
    </row>
    <row r="991" spans="1:10" ht="15" customHeight="1" x14ac:dyDescent="0.25">
      <c r="A991" s="14">
        <v>42384</v>
      </c>
      <c r="B991" s="27">
        <f>_xlfn.ISOWEEKNUM(Tableau1[[#This Row],[DATE]])</f>
        <v>2</v>
      </c>
      <c r="C991" s="3" t="s">
        <v>36</v>
      </c>
      <c r="D991" s="2"/>
      <c r="E991" s="6">
        <v>309500</v>
      </c>
      <c r="F991" s="6">
        <v>0</v>
      </c>
      <c r="G991" s="32">
        <f>Tableau1[[#This Row],[MONTANT]]-Tableau1[[#This Row],[ENCAISSEMENTS]]</f>
        <v>309500</v>
      </c>
      <c r="H991" s="2"/>
      <c r="I991" s="9">
        <f>SUMIF(C$2:C991,C991,E$2:E991)-SUMIF(C$2:C991,C991,F$2:F991)</f>
        <v>-233000</v>
      </c>
      <c r="J991" s="15"/>
    </row>
    <row r="992" spans="1:10" ht="15" customHeight="1" x14ac:dyDescent="0.25">
      <c r="A992" s="14">
        <v>42384</v>
      </c>
      <c r="B992" s="27">
        <f>_xlfn.ISOWEEKNUM(Tableau1[[#This Row],[DATE]])</f>
        <v>2</v>
      </c>
      <c r="C992" s="3" t="s">
        <v>37</v>
      </c>
      <c r="D992" s="2" t="s">
        <v>849</v>
      </c>
      <c r="E992" s="6">
        <v>580000</v>
      </c>
      <c r="F992" s="6">
        <v>1257000</v>
      </c>
      <c r="G992" s="32">
        <f>Tableau1[[#This Row],[MONTANT]]-Tableau1[[#This Row],[ENCAISSEMENTS]]</f>
        <v>-677000</v>
      </c>
      <c r="H992" s="2" t="s">
        <v>859</v>
      </c>
      <c r="I992" s="9">
        <f>SUMIF(C$2:C992,C992,E$2:E992)-SUMIF(C$2:C992,C992,F$2:F992)</f>
        <v>-155000</v>
      </c>
      <c r="J992" s="15"/>
    </row>
    <row r="993" spans="1:10" ht="15" customHeight="1" x14ac:dyDescent="0.25">
      <c r="A993" s="14">
        <v>42384</v>
      </c>
      <c r="B993" s="27">
        <f>_xlfn.ISOWEEKNUM(Tableau1[[#This Row],[DATE]])</f>
        <v>2</v>
      </c>
      <c r="C993" s="3" t="s">
        <v>38</v>
      </c>
      <c r="D993" s="2"/>
      <c r="E993" s="6">
        <v>232000</v>
      </c>
      <c r="F993" s="6">
        <v>0</v>
      </c>
      <c r="G993" s="32">
        <f>Tableau1[[#This Row],[MONTANT]]-Tableau1[[#This Row],[ENCAISSEMENTS]]</f>
        <v>232000</v>
      </c>
      <c r="H993" s="2"/>
      <c r="I993" s="9">
        <f>SUMIF(C$2:C993,C993,E$2:E993)-SUMIF(C$2:C993,C993,F$2:F993)</f>
        <v>2126000</v>
      </c>
      <c r="J993" s="15"/>
    </row>
    <row r="994" spans="1:10" ht="15" customHeight="1" x14ac:dyDescent="0.25">
      <c r="A994" s="14">
        <v>42384</v>
      </c>
      <c r="B994" s="27">
        <f>_xlfn.ISOWEEKNUM(Tableau1[[#This Row],[DATE]])</f>
        <v>2</v>
      </c>
      <c r="C994" s="3" t="s">
        <v>39</v>
      </c>
      <c r="D994" s="2" t="s">
        <v>890</v>
      </c>
      <c r="E994" s="6">
        <v>1584500</v>
      </c>
      <c r="F994" s="6">
        <v>0</v>
      </c>
      <c r="G994" s="32">
        <f>Tableau1[[#This Row],[MONTANT]]-Tableau1[[#This Row],[ENCAISSEMENTS]]</f>
        <v>1584500</v>
      </c>
      <c r="H994" s="2"/>
      <c r="I994" s="9">
        <f>SUMIF(C$2:C994,C994,E$2:E994)-SUMIF(C$2:C994,C994,F$2:F994)</f>
        <v>448500</v>
      </c>
      <c r="J994" s="15"/>
    </row>
    <row r="995" spans="1:10" ht="15" customHeight="1" x14ac:dyDescent="0.25">
      <c r="A995" s="14">
        <v>42384</v>
      </c>
      <c r="B995" s="27">
        <f>_xlfn.ISOWEEKNUM(Tableau1[[#This Row],[DATE]])</f>
        <v>2</v>
      </c>
      <c r="C995" s="3" t="s">
        <v>40</v>
      </c>
      <c r="D995" s="2" t="s">
        <v>910</v>
      </c>
      <c r="E995" s="6">
        <v>657000</v>
      </c>
      <c r="F995" s="6">
        <v>1000000</v>
      </c>
      <c r="G995" s="32">
        <f>Tableau1[[#This Row],[MONTANT]]-Tableau1[[#This Row],[ENCAISSEMENTS]]</f>
        <v>-343000</v>
      </c>
      <c r="H995" s="2" t="s">
        <v>537</v>
      </c>
      <c r="I995" s="9">
        <f>SUMIF(C$2:C995,C995,E$2:E995)-SUMIF(C$2:C995,C995,F$2:F995)</f>
        <v>-2759500</v>
      </c>
      <c r="J995" s="15"/>
    </row>
    <row r="996" spans="1:10" ht="15" customHeight="1" x14ac:dyDescent="0.25">
      <c r="A996" s="14">
        <v>42384</v>
      </c>
      <c r="B996" s="27">
        <f>_xlfn.ISOWEEKNUM(Tableau1[[#This Row],[DATE]])</f>
        <v>2</v>
      </c>
      <c r="C996" s="3" t="s">
        <v>41</v>
      </c>
      <c r="D996" s="2" t="s">
        <v>933</v>
      </c>
      <c r="E996" s="6">
        <v>541000</v>
      </c>
      <c r="F996" s="6">
        <v>2290500</v>
      </c>
      <c r="G996" s="32">
        <f>Tableau1[[#This Row],[MONTANT]]-Tableau1[[#This Row],[ENCAISSEMENTS]]</f>
        <v>-1749500</v>
      </c>
      <c r="H996" s="2" t="s">
        <v>284</v>
      </c>
      <c r="I996" s="9">
        <f>SUMIF(C$2:C996,C996,E$2:E996)-SUMIF(C$2:C996,C996,F$2:F996)</f>
        <v>-4613000</v>
      </c>
      <c r="J996" s="15"/>
    </row>
    <row r="997" spans="1:10" ht="15" customHeight="1" x14ac:dyDescent="0.25">
      <c r="A997" s="14">
        <v>42384</v>
      </c>
      <c r="B997" s="27">
        <f>_xlfn.ISOWEEKNUM(Tableau1[[#This Row],[DATE]])</f>
        <v>2</v>
      </c>
      <c r="C997" s="3" t="s">
        <v>42</v>
      </c>
      <c r="D997" s="2"/>
      <c r="E997" s="6">
        <v>0</v>
      </c>
      <c r="F997" s="6">
        <v>0</v>
      </c>
      <c r="G997" s="32">
        <f>Tableau1[[#This Row],[MONTANT]]-Tableau1[[#This Row],[ENCAISSEMENTS]]</f>
        <v>0</v>
      </c>
      <c r="H997" s="2"/>
      <c r="I997" s="9">
        <f>SUMIF(C$2:C997,C997,E$2:E997)-SUMIF(C$2:C997,C997,F$2:F997)</f>
        <v>266000</v>
      </c>
      <c r="J997" s="15"/>
    </row>
    <row r="998" spans="1:10" ht="15" customHeight="1" x14ac:dyDescent="0.25">
      <c r="A998" s="14">
        <v>42384</v>
      </c>
      <c r="B998" s="27">
        <f>_xlfn.ISOWEEKNUM(Tableau1[[#This Row],[DATE]])</f>
        <v>2</v>
      </c>
      <c r="C998" s="3" t="s">
        <v>43</v>
      </c>
      <c r="D998" s="2"/>
      <c r="E998" s="6">
        <v>0</v>
      </c>
      <c r="F998" s="6">
        <v>0</v>
      </c>
      <c r="G998" s="32">
        <f>Tableau1[[#This Row],[MONTANT]]-Tableau1[[#This Row],[ENCAISSEMENTS]]</f>
        <v>0</v>
      </c>
      <c r="H998" s="2"/>
      <c r="I998" s="9">
        <f>SUMIF(C$2:C998,C998,E$2:E998)-SUMIF(C$2:C998,C998,F$2:F998)</f>
        <v>0</v>
      </c>
      <c r="J998" s="15"/>
    </row>
    <row r="999" spans="1:10" ht="15" customHeight="1" x14ac:dyDescent="0.25">
      <c r="A999" s="14">
        <v>42384</v>
      </c>
      <c r="B999" s="27">
        <f>_xlfn.ISOWEEKNUM(Tableau1[[#This Row],[DATE]])</f>
        <v>2</v>
      </c>
      <c r="C999" s="3" t="s">
        <v>44</v>
      </c>
      <c r="D999" s="2" t="s">
        <v>962</v>
      </c>
      <c r="E999" s="6">
        <v>4191000</v>
      </c>
      <c r="F999" s="6">
        <v>5500000</v>
      </c>
      <c r="G999" s="32">
        <f>Tableau1[[#This Row],[MONTANT]]-Tableau1[[#This Row],[ENCAISSEMENTS]]</f>
        <v>-1309000</v>
      </c>
      <c r="H999" s="2" t="s">
        <v>461</v>
      </c>
      <c r="I999" s="9">
        <f>SUMIF(C$2:C999,C999,E$2:E999)-SUMIF(C$2:C999,C999,F$2:F999)</f>
        <v>-2507500</v>
      </c>
      <c r="J999" s="15"/>
    </row>
    <row r="1000" spans="1:10" ht="15" customHeight="1" x14ac:dyDescent="0.25">
      <c r="A1000" s="14">
        <v>42384</v>
      </c>
      <c r="B1000" s="27">
        <f>_xlfn.ISOWEEKNUM(Tableau1[[#This Row],[DATE]])</f>
        <v>2</v>
      </c>
      <c r="C1000" s="3" t="s">
        <v>45</v>
      </c>
      <c r="D1000" s="2" t="s">
        <v>254</v>
      </c>
      <c r="E1000" s="6">
        <v>0</v>
      </c>
      <c r="F1000" s="6">
        <v>400000</v>
      </c>
      <c r="G1000" s="32">
        <f>Tableau1[[#This Row],[MONTANT]]-Tableau1[[#This Row],[ENCAISSEMENTS]]</f>
        <v>-400000</v>
      </c>
      <c r="H1000" s="2" t="s">
        <v>261</v>
      </c>
      <c r="I1000" s="9">
        <f>SUMIF(C$2:C1000,C1000,E$2:E1000)-SUMIF(C$2:C1000,C1000,F$2:F1000)</f>
        <v>80000</v>
      </c>
      <c r="J1000" s="15"/>
    </row>
    <row r="1001" spans="1:10" ht="15" customHeight="1" x14ac:dyDescent="0.25">
      <c r="A1001" s="14">
        <v>42384</v>
      </c>
      <c r="B1001" s="27">
        <f>_xlfn.ISOWEEKNUM(Tableau1[[#This Row],[DATE]])</f>
        <v>2</v>
      </c>
      <c r="C1001" s="3" t="s">
        <v>46</v>
      </c>
      <c r="D1001" s="2"/>
      <c r="E1001" s="6">
        <v>532000</v>
      </c>
      <c r="F1001" s="6">
        <v>0</v>
      </c>
      <c r="G1001" s="32">
        <f>Tableau1[[#This Row],[MONTANT]]-Tableau1[[#This Row],[ENCAISSEMENTS]]</f>
        <v>532000</v>
      </c>
      <c r="H1001" s="2"/>
      <c r="I1001" s="9">
        <f>SUMIF(C$2:C1001,C1001,E$2:E1001)-SUMIF(C$2:C1001,C1001,F$2:F1001)</f>
        <v>-691500</v>
      </c>
      <c r="J1001" s="15"/>
    </row>
    <row r="1002" spans="1:10" ht="15" customHeight="1" x14ac:dyDescent="0.25">
      <c r="A1002" s="14">
        <v>42384</v>
      </c>
      <c r="B1002" s="27">
        <f>_xlfn.ISOWEEKNUM(Tableau1[[#This Row],[DATE]])</f>
        <v>2</v>
      </c>
      <c r="C1002" s="3" t="s">
        <v>47</v>
      </c>
      <c r="D1002" s="2"/>
      <c r="E1002" s="6">
        <v>0</v>
      </c>
      <c r="F1002" s="6">
        <v>0</v>
      </c>
      <c r="G1002" s="32">
        <f>Tableau1[[#This Row],[MONTANT]]-Tableau1[[#This Row],[ENCAISSEMENTS]]</f>
        <v>0</v>
      </c>
      <c r="H1002" s="2"/>
      <c r="I1002" s="9">
        <f>SUMIF(C$2:C1002,C1002,E$2:E1002)-SUMIF(C$2:C1002,C1002,F$2:F1002)</f>
        <v>117000</v>
      </c>
      <c r="J1002" s="15"/>
    </row>
    <row r="1003" spans="1:10" ht="15" customHeight="1" x14ac:dyDescent="0.25">
      <c r="A1003" s="14">
        <v>42384</v>
      </c>
      <c r="B1003" s="27">
        <f>_xlfn.ISOWEEKNUM(Tableau1[[#This Row],[DATE]])</f>
        <v>2</v>
      </c>
      <c r="C1003" s="3" t="s">
        <v>48</v>
      </c>
      <c r="D1003" s="2" t="s">
        <v>1043</v>
      </c>
      <c r="E1003" s="6">
        <v>657000</v>
      </c>
      <c r="F1003" s="6">
        <v>1813000</v>
      </c>
      <c r="G1003" s="32">
        <f>Tableau1[[#This Row],[MONTANT]]-Tableau1[[#This Row],[ENCAISSEMENTS]]</f>
        <v>-1156000</v>
      </c>
      <c r="H1003" s="2" t="s">
        <v>304</v>
      </c>
      <c r="I1003" s="9">
        <f>SUMIF(C$2:C1003,C1003,E$2:E1003)-SUMIF(C$2:C1003,C1003,F$2:F1003)</f>
        <v>-2782500</v>
      </c>
      <c r="J1003" s="15"/>
    </row>
    <row r="1004" spans="1:10" ht="15" customHeight="1" x14ac:dyDescent="0.25">
      <c r="A1004" s="14">
        <v>42384</v>
      </c>
      <c r="B1004" s="27">
        <f>_xlfn.ISOWEEKNUM(Tableau1[[#This Row],[DATE]])</f>
        <v>2</v>
      </c>
      <c r="C1004" s="3" t="s">
        <v>49</v>
      </c>
      <c r="D1004" s="2"/>
      <c r="E1004" s="6">
        <v>0</v>
      </c>
      <c r="F1004" s="6">
        <v>0</v>
      </c>
      <c r="G1004" s="32">
        <f>Tableau1[[#This Row],[MONTANT]]-Tableau1[[#This Row],[ENCAISSEMENTS]]</f>
        <v>0</v>
      </c>
      <c r="H1004" s="2"/>
      <c r="I1004" s="9">
        <f>SUMIF(C$2:C1004,C1004,E$2:E1004)-SUMIF(C$2:C1004,C1004,F$2:F1004)</f>
        <v>-1061500</v>
      </c>
      <c r="J1004" s="15"/>
    </row>
    <row r="1005" spans="1:10" ht="15" customHeight="1" x14ac:dyDescent="0.25">
      <c r="A1005" s="14">
        <v>42384</v>
      </c>
      <c r="B1005" s="27">
        <f>_xlfn.ISOWEEKNUM(Tableau1[[#This Row],[DATE]])</f>
        <v>2</v>
      </c>
      <c r="C1005" s="3" t="s">
        <v>50</v>
      </c>
      <c r="D1005" s="2"/>
      <c r="E1005" s="6">
        <v>0</v>
      </c>
      <c r="F1005" s="6">
        <v>0</v>
      </c>
      <c r="G1005" s="32">
        <f>Tableau1[[#This Row],[MONTANT]]-Tableau1[[#This Row],[ENCAISSEMENTS]]</f>
        <v>0</v>
      </c>
      <c r="H1005" s="2"/>
      <c r="I1005" s="9">
        <f>SUMIF(C$2:C1005,C1005,E$2:E1005)-SUMIF(C$2:C1005,C1005,F$2:F1005)</f>
        <v>0</v>
      </c>
      <c r="J1005" s="15"/>
    </row>
    <row r="1006" spans="1:10" ht="15" customHeight="1" x14ac:dyDescent="0.25">
      <c r="A1006" s="14">
        <v>42384</v>
      </c>
      <c r="B1006" s="27">
        <f>_xlfn.ISOWEEKNUM(Tableau1[[#This Row],[DATE]])</f>
        <v>2</v>
      </c>
      <c r="C1006" s="3" t="s">
        <v>51</v>
      </c>
      <c r="D1006" s="2"/>
      <c r="E1006" s="6">
        <v>0</v>
      </c>
      <c r="F1006" s="6">
        <v>0</v>
      </c>
      <c r="G1006" s="32">
        <f>Tableau1[[#This Row],[MONTANT]]-Tableau1[[#This Row],[ENCAISSEMENTS]]</f>
        <v>0</v>
      </c>
      <c r="H1006" s="2"/>
      <c r="I1006" s="9">
        <f>SUMIF(C$2:C1006,C1006,E$2:E1006)-SUMIF(C$2:C1006,C1006,F$2:F1006)</f>
        <v>0</v>
      </c>
      <c r="J1006" s="15"/>
    </row>
    <row r="1007" spans="1:10" ht="15" customHeight="1" x14ac:dyDescent="0.25">
      <c r="A1007" s="14">
        <v>42384</v>
      </c>
      <c r="B1007" s="27">
        <f>_xlfn.ISOWEEKNUM(Tableau1[[#This Row],[DATE]])</f>
        <v>2</v>
      </c>
      <c r="C1007" s="3" t="s">
        <v>52</v>
      </c>
      <c r="D1007" s="2" t="s">
        <v>291</v>
      </c>
      <c r="E1007" s="6">
        <v>0</v>
      </c>
      <c r="F1007" s="6">
        <v>1000000</v>
      </c>
      <c r="G1007" s="32">
        <f>Tableau1[[#This Row],[MONTANT]]-Tableau1[[#This Row],[ENCAISSEMENTS]]</f>
        <v>-1000000</v>
      </c>
      <c r="H1007" s="2" t="s">
        <v>301</v>
      </c>
      <c r="I1007" s="9">
        <f>SUMIF(C$2:C1007,C1007,E$2:E1007)-SUMIF(C$2:C1007,C1007,F$2:F1007)</f>
        <v>320000</v>
      </c>
      <c r="J1007" s="15"/>
    </row>
    <row r="1008" spans="1:10" ht="15" customHeight="1" x14ac:dyDescent="0.25">
      <c r="A1008" s="14">
        <v>42384</v>
      </c>
      <c r="B1008" s="27">
        <f>_xlfn.ISOWEEKNUM(Tableau1[[#This Row],[DATE]])</f>
        <v>2</v>
      </c>
      <c r="C1008" s="3" t="s">
        <v>53</v>
      </c>
      <c r="D1008" s="2" t="s">
        <v>1107</v>
      </c>
      <c r="E1008" s="6">
        <v>730000</v>
      </c>
      <c r="F1008" s="6">
        <v>0</v>
      </c>
      <c r="G1008" s="32">
        <f>Tableau1[[#This Row],[MONTANT]]-Tableau1[[#This Row],[ENCAISSEMENTS]]</f>
        <v>730000</v>
      </c>
      <c r="H1008" s="2"/>
      <c r="I1008" s="9">
        <f>SUMIF(C$2:C1008,C1008,E$2:E1008)-SUMIF(C$2:C1008,C1008,F$2:F1008)</f>
        <v>-2706000</v>
      </c>
      <c r="J1008" s="15"/>
    </row>
    <row r="1009" spans="1:10" ht="15" customHeight="1" x14ac:dyDescent="0.25">
      <c r="A1009" s="14">
        <v>42384</v>
      </c>
      <c r="B1009" s="27">
        <f>_xlfn.ISOWEEKNUM(Tableau1[[#This Row],[DATE]])</f>
        <v>2</v>
      </c>
      <c r="C1009" s="3" t="s">
        <v>54</v>
      </c>
      <c r="D1009" s="2" t="s">
        <v>1127</v>
      </c>
      <c r="E1009" s="6">
        <v>2010000</v>
      </c>
      <c r="F1009" s="6">
        <v>0</v>
      </c>
      <c r="G1009" s="32">
        <f>Tableau1[[#This Row],[MONTANT]]-Tableau1[[#This Row],[ENCAISSEMENTS]]</f>
        <v>2010000</v>
      </c>
      <c r="H1009" s="2"/>
      <c r="I1009" s="9">
        <f>SUMIF(C$2:C1009,C1009,E$2:E1009)-SUMIF(C$2:C1009,C1009,F$2:F1009)</f>
        <v>1004500</v>
      </c>
      <c r="J1009" s="15"/>
    </row>
    <row r="1010" spans="1:10" ht="15" customHeight="1" x14ac:dyDescent="0.25">
      <c r="A1010" s="14">
        <v>42384</v>
      </c>
      <c r="B1010" s="27">
        <f>_xlfn.ISOWEEKNUM(Tableau1[[#This Row],[DATE]])</f>
        <v>2</v>
      </c>
      <c r="C1010" s="3" t="s">
        <v>55</v>
      </c>
      <c r="D1010" s="2" t="s">
        <v>1147</v>
      </c>
      <c r="E1010" s="6">
        <v>5093000</v>
      </c>
      <c r="F1010" s="6">
        <v>2200000</v>
      </c>
      <c r="G1010" s="32">
        <f>Tableau1[[#This Row],[MONTANT]]-Tableau1[[#This Row],[ENCAISSEMENTS]]</f>
        <v>2893000</v>
      </c>
      <c r="H1010" s="2" t="s">
        <v>651</v>
      </c>
      <c r="I1010" s="9">
        <f>SUMIF(C$2:C1010,C1010,E$2:E1010)-SUMIF(C$2:C1010,C1010,F$2:F1010)</f>
        <v>-12172500</v>
      </c>
      <c r="J1010" s="15"/>
    </row>
    <row r="1011" spans="1:10" ht="15" customHeight="1" x14ac:dyDescent="0.25">
      <c r="A1011" s="14">
        <v>42384</v>
      </c>
      <c r="B1011" s="27">
        <f>_xlfn.ISOWEEKNUM(Tableau1[[#This Row],[DATE]])</f>
        <v>2</v>
      </c>
      <c r="C1011" s="3" t="s">
        <v>56</v>
      </c>
      <c r="D1011" s="2" t="s">
        <v>1177</v>
      </c>
      <c r="E1011" s="6">
        <v>2842500</v>
      </c>
      <c r="F1011" s="6">
        <v>1122000</v>
      </c>
      <c r="G1011" s="32">
        <f>Tableau1[[#This Row],[MONTANT]]-Tableau1[[#This Row],[ENCAISSEMENTS]]</f>
        <v>1720500</v>
      </c>
      <c r="H1011" s="2" t="s">
        <v>1161</v>
      </c>
      <c r="I1011" s="9">
        <f>SUMIF(C$2:C1011,C1011,E$2:E1011)-SUMIF(C$2:C1011,C1011,F$2:F1011)</f>
        <v>-6293000</v>
      </c>
      <c r="J1011" s="15"/>
    </row>
    <row r="1012" spans="1:10" ht="15" customHeight="1" x14ac:dyDescent="0.25">
      <c r="A1012" s="14">
        <v>42384</v>
      </c>
      <c r="B1012" s="27">
        <f>_xlfn.ISOWEEKNUM(Tableau1[[#This Row],[DATE]])</f>
        <v>2</v>
      </c>
      <c r="C1012" s="3" t="s">
        <v>57</v>
      </c>
      <c r="D1012" s="2" t="s">
        <v>1192</v>
      </c>
      <c r="E1012" s="6">
        <v>541000</v>
      </c>
      <c r="F1012" s="6">
        <v>0</v>
      </c>
      <c r="G1012" s="32">
        <f>Tableau1[[#This Row],[MONTANT]]-Tableau1[[#This Row],[ENCAISSEMENTS]]</f>
        <v>541000</v>
      </c>
      <c r="H1012" s="2"/>
      <c r="I1012" s="9">
        <f>SUMIF(C$2:C1012,C1012,E$2:E1012)-SUMIF(C$2:C1012,C1012,F$2:F1012)</f>
        <v>-1544000</v>
      </c>
      <c r="J1012" s="15"/>
    </row>
    <row r="1013" spans="1:10" ht="16.5" customHeight="1" x14ac:dyDescent="0.25">
      <c r="A1013" s="14">
        <v>42384</v>
      </c>
      <c r="B1013" s="27">
        <f>_xlfn.ISOWEEKNUM(Tableau1[[#This Row],[DATE]])</f>
        <v>2</v>
      </c>
      <c r="C1013" s="3" t="s">
        <v>1250</v>
      </c>
      <c r="D1013" s="2"/>
      <c r="E1013" s="6">
        <v>71475000</v>
      </c>
      <c r="F1013" s="6">
        <v>71475000</v>
      </c>
      <c r="G1013" s="32">
        <f>Tableau1[[#This Row],[MONTANT]]-Tableau1[[#This Row],[ENCAISSEMENTS]]</f>
        <v>0</v>
      </c>
      <c r="H1013" s="12" t="s">
        <v>1256</v>
      </c>
      <c r="I1013" s="9">
        <f>SUMIF(C$2:C1013,C1013,E$2:E1013)-SUMIF(C$2:C1013,C1013,F$2:F1013)</f>
        <v>0</v>
      </c>
      <c r="J1013" s="15"/>
    </row>
    <row r="1014" spans="1:10" ht="15" customHeight="1" x14ac:dyDescent="0.25">
      <c r="A1014" s="14">
        <v>42384</v>
      </c>
      <c r="B1014" s="27">
        <f>_xlfn.ISOWEEKNUM(Tableau1[[#This Row],[DATE]])</f>
        <v>2</v>
      </c>
      <c r="C1014" s="3" t="s">
        <v>1232</v>
      </c>
      <c r="D1014" s="2"/>
      <c r="E1014" s="6">
        <v>0</v>
      </c>
      <c r="F1014" s="6">
        <v>0</v>
      </c>
      <c r="G1014" s="32">
        <f>Tableau1[[#This Row],[MONTANT]]-Tableau1[[#This Row],[ENCAISSEMENTS]]</f>
        <v>0</v>
      </c>
      <c r="H1014" s="2"/>
      <c r="I1014" s="9">
        <f>SUMIF(C$2:C1014,C1014,E$2:E1014)-SUMIF(C$2:C1014,C1014,F$2:F1014)</f>
        <v>-2000000</v>
      </c>
      <c r="J1014" s="15"/>
    </row>
    <row r="1015" spans="1:10" ht="15" customHeight="1" x14ac:dyDescent="0.25">
      <c r="A1015" s="14">
        <v>42384</v>
      </c>
      <c r="B1015" s="27">
        <f>_xlfn.ISOWEEKNUM(Tableau1[[#This Row],[DATE]])</f>
        <v>2</v>
      </c>
      <c r="C1015" s="3" t="s">
        <v>1233</v>
      </c>
      <c r="D1015" s="2"/>
      <c r="E1015" s="6">
        <v>0</v>
      </c>
      <c r="F1015" s="6">
        <v>0</v>
      </c>
      <c r="G1015" s="32">
        <f>Tableau1[[#This Row],[MONTANT]]-Tableau1[[#This Row],[ENCAISSEMENTS]]</f>
        <v>0</v>
      </c>
      <c r="H1015" s="2"/>
      <c r="I1015" s="9">
        <f>SUMIF(C$2:C1015,C1015,E$2:E1015)-SUMIF(C$2:C1015,C1015,F$2:F1015)</f>
        <v>0</v>
      </c>
      <c r="J1015" s="15"/>
    </row>
    <row r="1016" spans="1:10" ht="15" customHeight="1" x14ac:dyDescent="0.25">
      <c r="A1016" s="14">
        <v>42384</v>
      </c>
      <c r="B1016" s="27">
        <f>_xlfn.ISOWEEKNUM(Tableau1[[#This Row],[DATE]])</f>
        <v>2</v>
      </c>
      <c r="C1016" s="3" t="s">
        <v>1234</v>
      </c>
      <c r="D1016" s="2"/>
      <c r="E1016" s="6">
        <v>0</v>
      </c>
      <c r="F1016" s="6">
        <v>0</v>
      </c>
      <c r="G1016" s="32">
        <f>Tableau1[[#This Row],[MONTANT]]-Tableau1[[#This Row],[ENCAISSEMENTS]]</f>
        <v>0</v>
      </c>
      <c r="H1016" s="2"/>
      <c r="I1016" s="9">
        <f>SUMIF(C$2:C1016,C1016,E$2:E1016)-SUMIF(C$2:C1016,C1016,F$2:F1016)</f>
        <v>6674500</v>
      </c>
      <c r="J1016" s="15"/>
    </row>
    <row r="1017" spans="1:10" ht="15" customHeight="1" x14ac:dyDescent="0.25">
      <c r="A1017" s="14">
        <v>42384</v>
      </c>
      <c r="B1017" s="27">
        <f>_xlfn.ISOWEEKNUM(Tableau1[[#This Row],[DATE]])</f>
        <v>2</v>
      </c>
      <c r="C1017" s="3" t="s">
        <v>1235</v>
      </c>
      <c r="D1017" s="2"/>
      <c r="E1017" s="6">
        <v>0</v>
      </c>
      <c r="F1017" s="6">
        <v>0</v>
      </c>
      <c r="G1017" s="32">
        <f>Tableau1[[#This Row],[MONTANT]]-Tableau1[[#This Row],[ENCAISSEMENTS]]</f>
        <v>0</v>
      </c>
      <c r="H1017" s="2"/>
      <c r="I1017" s="9">
        <f>SUMIF(C$2:C1017,C1017,E$2:E1017)-SUMIF(C$2:C1017,C1017,F$2:F1017)</f>
        <v>-462000</v>
      </c>
      <c r="J1017" s="15"/>
    </row>
    <row r="1018" spans="1:10" ht="15" customHeight="1" x14ac:dyDescent="0.25">
      <c r="A1018" s="14">
        <v>42384</v>
      </c>
      <c r="B1018" s="27">
        <f>_xlfn.ISOWEEKNUM(Tableau1[[#This Row],[DATE]])</f>
        <v>2</v>
      </c>
      <c r="C1018" s="3" t="s">
        <v>58</v>
      </c>
      <c r="D1018" s="2" t="s">
        <v>1204</v>
      </c>
      <c r="E1018" s="6">
        <v>155000</v>
      </c>
      <c r="F1018" s="6">
        <v>0</v>
      </c>
      <c r="G1018" s="32">
        <f>Tableau1[[#This Row],[MONTANT]]-Tableau1[[#This Row],[ENCAISSEMENTS]]</f>
        <v>155000</v>
      </c>
      <c r="H1018" s="2"/>
      <c r="I1018" s="9">
        <f>SUMIF(C$2:C1018,C1018,E$2:E1018)-SUMIF(C$2:C1018,C1018,F$2:F1018)</f>
        <v>-192500</v>
      </c>
      <c r="J1018" s="15"/>
    </row>
    <row r="1019" spans="1:10" ht="15" customHeight="1" x14ac:dyDescent="0.25">
      <c r="A1019" s="14">
        <v>42384</v>
      </c>
      <c r="B1019" s="27">
        <f>_xlfn.ISOWEEKNUM(Tableau1[[#This Row],[DATE]])</f>
        <v>2</v>
      </c>
      <c r="C1019" s="3" t="s">
        <v>59</v>
      </c>
      <c r="D1019" s="2" t="s">
        <v>1222</v>
      </c>
      <c r="E1019" s="6">
        <v>154500</v>
      </c>
      <c r="F1019" s="6">
        <v>0</v>
      </c>
      <c r="G1019" s="32">
        <f>Tableau1[[#This Row],[MONTANT]]-Tableau1[[#This Row],[ENCAISSEMENTS]]</f>
        <v>154500</v>
      </c>
      <c r="H1019" s="2"/>
      <c r="I1019" s="9">
        <f>SUMIF(C$2:C1019,C1019,E$2:E1019)-SUMIF(C$2:C1019,C1019,F$2:F1019)</f>
        <v>-1132000</v>
      </c>
      <c r="J1019" s="15"/>
    </row>
    <row r="1020" spans="1:10" ht="15" customHeight="1" x14ac:dyDescent="0.25">
      <c r="A1020" s="14">
        <v>42384</v>
      </c>
      <c r="B1020" s="27">
        <f>_xlfn.ISOWEEKNUM(Tableau1[[#This Row],[DATE]])</f>
        <v>2</v>
      </c>
      <c r="C1020" s="3" t="s">
        <v>60</v>
      </c>
      <c r="D1020" s="2" t="s">
        <v>815</v>
      </c>
      <c r="E1020" s="6">
        <v>1624000</v>
      </c>
      <c r="F1020" s="6">
        <v>348000</v>
      </c>
      <c r="G1020" s="32">
        <f>Tableau1[[#This Row],[MONTANT]]-Tableau1[[#This Row],[ENCAISSEMENTS]]</f>
        <v>1276000</v>
      </c>
      <c r="H1020" s="2" t="s">
        <v>588</v>
      </c>
      <c r="I1020" s="9">
        <f>SUMIF(C$2:C1020,C1020,E$2:E1020)-SUMIF(C$2:C1020,C1020,F$2:F1020)</f>
        <v>1624000</v>
      </c>
      <c r="J1020" s="15"/>
    </row>
    <row r="1021" spans="1:10" ht="15" customHeight="1" x14ac:dyDescent="0.25">
      <c r="A1021" s="14">
        <v>42384</v>
      </c>
      <c r="B1021" s="27">
        <f>_xlfn.ISOWEEKNUM(Tableau1[[#This Row],[DATE]])</f>
        <v>2</v>
      </c>
      <c r="C1021" s="3" t="s">
        <v>61</v>
      </c>
      <c r="D1021" s="2"/>
      <c r="E1021" s="6">
        <v>0</v>
      </c>
      <c r="F1021" s="6">
        <v>0</v>
      </c>
      <c r="G1021" s="32">
        <f>Tableau1[[#This Row],[MONTANT]]-Tableau1[[#This Row],[ENCAISSEMENTS]]</f>
        <v>0</v>
      </c>
      <c r="H1021" s="2" t="s">
        <v>561</v>
      </c>
      <c r="I1021" s="9">
        <f>SUMIF(C$2:C1021,C1021,E$2:E1021)-SUMIF(C$2:C1021,C1021,F$2:F1021)</f>
        <v>1920000</v>
      </c>
      <c r="J1021" s="15"/>
    </row>
    <row r="1022" spans="1:10" ht="15" customHeight="1" x14ac:dyDescent="0.25">
      <c r="A1022" s="14">
        <v>42385</v>
      </c>
      <c r="B1022" s="27">
        <f>_xlfn.ISOWEEKNUM(Tableau1[[#This Row],[DATE]])</f>
        <v>2</v>
      </c>
      <c r="C1022" s="3" t="s">
        <v>0</v>
      </c>
      <c r="D1022" s="2"/>
      <c r="E1022" s="6">
        <v>0</v>
      </c>
      <c r="F1022" s="6">
        <v>0</v>
      </c>
      <c r="G1022" s="32">
        <f>Tableau1[[#This Row],[MONTANT]]-Tableau1[[#This Row],[ENCAISSEMENTS]]</f>
        <v>0</v>
      </c>
      <c r="H1022" s="2"/>
      <c r="I1022" s="9">
        <f>SUMIF(C$2:C1022,C1022,E$2:E1022)-SUMIF(C$2:C1022,C1022,F$2:F1022)</f>
        <v>-1133000</v>
      </c>
      <c r="J1022" s="15"/>
    </row>
    <row r="1023" spans="1:10" ht="15" customHeight="1" x14ac:dyDescent="0.25">
      <c r="A1023" s="14">
        <v>42385</v>
      </c>
      <c r="B1023" s="27">
        <f>_xlfn.ISOWEEKNUM(Tableau1[[#This Row],[DATE]])</f>
        <v>2</v>
      </c>
      <c r="C1023" s="3" t="s">
        <v>1</v>
      </c>
      <c r="D1023" s="2"/>
      <c r="E1023" s="6">
        <v>0</v>
      </c>
      <c r="F1023" s="6">
        <v>0</v>
      </c>
      <c r="G1023" s="32">
        <f>Tableau1[[#This Row],[MONTANT]]-Tableau1[[#This Row],[ENCAISSEMENTS]]</f>
        <v>0</v>
      </c>
      <c r="H1023" s="2"/>
      <c r="I1023" s="9">
        <f>SUMIF(C$2:C1023,C1023,E$2:E1023)-SUMIF(C$2:C1023,C1023,F$2:F1023)</f>
        <v>-1165000</v>
      </c>
      <c r="J1023" s="15"/>
    </row>
    <row r="1024" spans="1:10" ht="15" customHeight="1" x14ac:dyDescent="0.25">
      <c r="A1024" s="14">
        <v>42385</v>
      </c>
      <c r="B1024" s="27">
        <f>_xlfn.ISOWEEKNUM(Tableau1[[#This Row],[DATE]])</f>
        <v>2</v>
      </c>
      <c r="C1024" s="3" t="s">
        <v>2</v>
      </c>
      <c r="D1024" s="2"/>
      <c r="E1024" s="6">
        <v>0</v>
      </c>
      <c r="F1024" s="6">
        <v>77500</v>
      </c>
      <c r="G1024" s="32">
        <f>Tableau1[[#This Row],[MONTANT]]-Tableau1[[#This Row],[ENCAISSEMENTS]]</f>
        <v>-77500</v>
      </c>
      <c r="H1024" s="2"/>
      <c r="I1024" s="9">
        <f>SUMIF(C$2:C1024,C1024,E$2:E1024)-SUMIF(C$2:C1024,C1024,F$2:F1024)</f>
        <v>0</v>
      </c>
      <c r="J1024" s="15"/>
    </row>
    <row r="1025" spans="1:10" ht="15" customHeight="1" x14ac:dyDescent="0.25">
      <c r="A1025" s="14">
        <v>42385</v>
      </c>
      <c r="B1025" s="27">
        <f>_xlfn.ISOWEEKNUM(Tableau1[[#This Row],[DATE]])</f>
        <v>2</v>
      </c>
      <c r="C1025" s="3" t="s">
        <v>3</v>
      </c>
      <c r="D1025" s="2" t="s">
        <v>88</v>
      </c>
      <c r="E1025" s="6">
        <v>0</v>
      </c>
      <c r="F1025" s="6">
        <v>0</v>
      </c>
      <c r="G1025" s="32">
        <f>Tableau1[[#This Row],[MONTANT]]-Tableau1[[#This Row],[ENCAISSEMENTS]]</f>
        <v>0</v>
      </c>
      <c r="H1025" s="2" t="s">
        <v>87</v>
      </c>
      <c r="I1025" s="9">
        <f>SUMIF(C$2:C1025,C1025,E$2:E1025)-SUMIF(C$2:C1025,C1025,F$2:F1025)</f>
        <v>-91500</v>
      </c>
      <c r="J1025" s="15"/>
    </row>
    <row r="1026" spans="1:10" ht="15" customHeight="1" x14ac:dyDescent="0.25">
      <c r="A1026" s="14">
        <v>42385</v>
      </c>
      <c r="B1026" s="27">
        <f>_xlfn.ISOWEEKNUM(Tableau1[[#This Row],[DATE]])</f>
        <v>2</v>
      </c>
      <c r="C1026" s="3" t="s">
        <v>4</v>
      </c>
      <c r="D1026" s="2" t="s">
        <v>117</v>
      </c>
      <c r="E1026" s="6">
        <v>0</v>
      </c>
      <c r="F1026" s="6">
        <v>7020000</v>
      </c>
      <c r="G1026" s="32">
        <f>Tableau1[[#This Row],[MONTANT]]-Tableau1[[#This Row],[ENCAISSEMENTS]]</f>
        <v>-7020000</v>
      </c>
      <c r="H1026" s="2" t="s">
        <v>114</v>
      </c>
      <c r="I1026" s="9">
        <f>SUMIF(C$2:C1026,C1026,E$2:E1026)-SUMIF(C$2:C1026,C1026,F$2:F1026)</f>
        <v>1855000</v>
      </c>
      <c r="J1026" s="15"/>
    </row>
    <row r="1027" spans="1:10" ht="15" customHeight="1" x14ac:dyDescent="0.25">
      <c r="A1027" s="14">
        <v>42385</v>
      </c>
      <c r="B1027" s="27">
        <f>_xlfn.ISOWEEKNUM(Tableau1[[#This Row],[DATE]])</f>
        <v>2</v>
      </c>
      <c r="C1027" s="3" t="s">
        <v>5</v>
      </c>
      <c r="D1027" s="2" t="s">
        <v>149</v>
      </c>
      <c r="E1027" s="6">
        <v>0</v>
      </c>
      <c r="F1027" s="6">
        <v>7000000</v>
      </c>
      <c r="G1027" s="32">
        <f>Tableau1[[#This Row],[MONTANT]]-Tableau1[[#This Row],[ENCAISSEMENTS]]</f>
        <v>-7000000</v>
      </c>
      <c r="H1027" s="2" t="s">
        <v>114</v>
      </c>
      <c r="I1027" s="9">
        <f>SUMIF(C$2:C1027,C1027,E$2:E1027)-SUMIF(C$2:C1027,C1027,F$2:F1027)</f>
        <v>1085000</v>
      </c>
      <c r="J1027" s="15"/>
    </row>
    <row r="1028" spans="1:10" ht="15" customHeight="1" x14ac:dyDescent="0.25">
      <c r="A1028" s="14">
        <v>42385</v>
      </c>
      <c r="B1028" s="27">
        <f>_xlfn.ISOWEEKNUM(Tableau1[[#This Row],[DATE]])</f>
        <v>2</v>
      </c>
      <c r="C1028" s="3" t="s">
        <v>6</v>
      </c>
      <c r="D1028" s="2" t="s">
        <v>187</v>
      </c>
      <c r="E1028" s="6">
        <v>0</v>
      </c>
      <c r="F1028" s="6">
        <v>5615000</v>
      </c>
      <c r="G1028" s="32">
        <f>Tableau1[[#This Row],[MONTANT]]-Tableau1[[#This Row],[ENCAISSEMENTS]]</f>
        <v>-5615000</v>
      </c>
      <c r="H1028" s="2" t="s">
        <v>114</v>
      </c>
      <c r="I1028" s="9">
        <f>SUMIF(C$2:C1028,C1028,E$2:E1028)-SUMIF(C$2:C1028,C1028,F$2:F1028)</f>
        <v>-1590000</v>
      </c>
      <c r="J1028" s="15"/>
    </row>
    <row r="1029" spans="1:10" ht="15" customHeight="1" x14ac:dyDescent="0.25">
      <c r="A1029" s="14">
        <v>42385</v>
      </c>
      <c r="B1029" s="27">
        <f>_xlfn.ISOWEEKNUM(Tableau1[[#This Row],[DATE]])</f>
        <v>2</v>
      </c>
      <c r="C1029" s="3" t="s">
        <v>7</v>
      </c>
      <c r="D1029" s="2" t="s">
        <v>222</v>
      </c>
      <c r="E1029" s="6">
        <v>0</v>
      </c>
      <c r="F1029" s="6">
        <v>20505000</v>
      </c>
      <c r="G1029" s="32">
        <f>Tableau1[[#This Row],[MONTANT]]-Tableau1[[#This Row],[ENCAISSEMENTS]]</f>
        <v>-20505000</v>
      </c>
      <c r="H1029" s="2" t="s">
        <v>225</v>
      </c>
      <c r="I1029" s="9">
        <f>SUMIF(C$2:C1029,C1029,E$2:E1029)-SUMIF(C$2:C1029,C1029,F$2:F1029)</f>
        <v>-18820169</v>
      </c>
      <c r="J1029" s="15"/>
    </row>
    <row r="1030" spans="1:10" ht="15" customHeight="1" x14ac:dyDescent="0.25">
      <c r="A1030" s="14">
        <v>42385</v>
      </c>
      <c r="B1030" s="27">
        <f>_xlfn.ISOWEEKNUM(Tableau1[[#This Row],[DATE]])</f>
        <v>2</v>
      </c>
      <c r="C1030" s="3" t="s">
        <v>8</v>
      </c>
      <c r="D1030" s="2" t="s">
        <v>323</v>
      </c>
      <c r="E1030" s="6">
        <v>0</v>
      </c>
      <c r="F1030" s="6">
        <v>2040000</v>
      </c>
      <c r="G1030" s="32">
        <f>Tableau1[[#This Row],[MONTANT]]-Tableau1[[#This Row],[ENCAISSEMENTS]]</f>
        <v>-2040000</v>
      </c>
      <c r="H1030" s="2" t="s">
        <v>114</v>
      </c>
      <c r="I1030" s="9">
        <f>SUMIF(C$2:C1030,C1030,E$2:E1030)-SUMIF(C$2:C1030,C1030,F$2:F1030)</f>
        <v>2255000</v>
      </c>
      <c r="J1030" s="15"/>
    </row>
    <row r="1031" spans="1:10" ht="15" customHeight="1" x14ac:dyDescent="0.25">
      <c r="A1031" s="14">
        <v>42385</v>
      </c>
      <c r="B1031" s="27">
        <f>_xlfn.ISOWEEKNUM(Tableau1[[#This Row],[DATE]])</f>
        <v>2</v>
      </c>
      <c r="C1031" s="3" t="s">
        <v>9</v>
      </c>
      <c r="D1031" s="2" t="s">
        <v>340</v>
      </c>
      <c r="E1031" s="6">
        <v>0</v>
      </c>
      <c r="F1031" s="6">
        <v>2840000</v>
      </c>
      <c r="G1031" s="32">
        <f>Tableau1[[#This Row],[MONTANT]]-Tableau1[[#This Row],[ENCAISSEMENTS]]</f>
        <v>-2840000</v>
      </c>
      <c r="H1031" s="2" t="s">
        <v>114</v>
      </c>
      <c r="I1031" s="9">
        <f>SUMIF(C$2:C1031,C1031,E$2:E1031)-SUMIF(C$2:C1031,C1031,F$2:F1031)</f>
        <v>3610000</v>
      </c>
      <c r="J1031" s="15"/>
    </row>
    <row r="1032" spans="1:10" ht="15" customHeight="1" x14ac:dyDescent="0.25">
      <c r="A1032" s="14">
        <v>42385</v>
      </c>
      <c r="B1032" s="27">
        <f>_xlfn.ISOWEEKNUM(Tableau1[[#This Row],[DATE]])</f>
        <v>2</v>
      </c>
      <c r="C1032" s="3" t="s">
        <v>10</v>
      </c>
      <c r="D1032" s="2"/>
      <c r="E1032" s="6">
        <v>0</v>
      </c>
      <c r="F1032" s="6">
        <v>280000</v>
      </c>
      <c r="G1032" s="32">
        <f>Tableau1[[#This Row],[MONTANT]]-Tableau1[[#This Row],[ENCAISSEMENTS]]</f>
        <v>-280000</v>
      </c>
      <c r="H1032" s="2" t="s">
        <v>114</v>
      </c>
      <c r="I1032" s="9">
        <f>SUMIF(C$2:C1032,C1032,E$2:E1032)-SUMIF(C$2:C1032,C1032,F$2:F1032)</f>
        <v>-560000</v>
      </c>
      <c r="J1032" s="15"/>
    </row>
    <row r="1033" spans="1:10" ht="15" customHeight="1" x14ac:dyDescent="0.25">
      <c r="A1033" s="14">
        <v>42385</v>
      </c>
      <c r="B1033" s="27">
        <f>_xlfn.ISOWEEKNUM(Tableau1[[#This Row],[DATE]])</f>
        <v>2</v>
      </c>
      <c r="C1033" s="3" t="s">
        <v>11</v>
      </c>
      <c r="D1033" s="2"/>
      <c r="E1033" s="6">
        <v>0</v>
      </c>
      <c r="F1033" s="6">
        <v>0</v>
      </c>
      <c r="G1033" s="32">
        <f>Tableau1[[#This Row],[MONTANT]]-Tableau1[[#This Row],[ENCAISSEMENTS]]</f>
        <v>0</v>
      </c>
      <c r="H1033" s="2"/>
      <c r="I1033" s="9">
        <f>SUMIF(C$2:C1033,C1033,E$2:E1033)-SUMIF(C$2:C1033,C1033,F$2:F1033)</f>
        <v>1680000</v>
      </c>
      <c r="J1033" s="15"/>
    </row>
    <row r="1034" spans="1:10" ht="15" customHeight="1" x14ac:dyDescent="0.25">
      <c r="A1034" s="14">
        <v>42385</v>
      </c>
      <c r="B1034" s="27">
        <f>_xlfn.ISOWEEKNUM(Tableau1[[#This Row],[DATE]])</f>
        <v>2</v>
      </c>
      <c r="C1034" s="3" t="s">
        <v>12</v>
      </c>
      <c r="D1034" s="2" t="s">
        <v>400</v>
      </c>
      <c r="E1034" s="6">
        <v>0</v>
      </c>
      <c r="F1034" s="6">
        <v>1990000</v>
      </c>
      <c r="G1034" s="32">
        <f>Tableau1[[#This Row],[MONTANT]]-Tableau1[[#This Row],[ENCAISSEMENTS]]</f>
        <v>-1990000</v>
      </c>
      <c r="H1034" s="2"/>
      <c r="I1034" s="9">
        <f>SUMIF(C$2:C1034,C1034,E$2:E1034)-SUMIF(C$2:C1034,C1034,F$2:F1034)</f>
        <v>-200500</v>
      </c>
      <c r="J1034" s="15"/>
    </row>
    <row r="1035" spans="1:10" ht="15" customHeight="1" x14ac:dyDescent="0.25">
      <c r="A1035" s="14">
        <v>42385</v>
      </c>
      <c r="B1035" s="27">
        <f>_xlfn.ISOWEEKNUM(Tableau1[[#This Row],[DATE]])</f>
        <v>2</v>
      </c>
      <c r="C1035" s="3" t="s">
        <v>13</v>
      </c>
      <c r="D1035" s="2" t="s">
        <v>428</v>
      </c>
      <c r="E1035" s="6">
        <v>0</v>
      </c>
      <c r="F1035" s="6">
        <v>0</v>
      </c>
      <c r="G1035" s="32">
        <f>Tableau1[[#This Row],[MONTANT]]-Tableau1[[#This Row],[ENCAISSEMENTS]]</f>
        <v>0</v>
      </c>
      <c r="H1035" s="2" t="s">
        <v>429</v>
      </c>
      <c r="I1035" s="9">
        <f>SUMIF(C$2:C1035,C1035,E$2:E1035)-SUMIF(C$2:C1035,C1035,F$2:F1035)</f>
        <v>-811000</v>
      </c>
      <c r="J1035" s="15"/>
    </row>
    <row r="1036" spans="1:10" ht="15" customHeight="1" x14ac:dyDescent="0.25">
      <c r="A1036" s="14">
        <v>42385</v>
      </c>
      <c r="B1036" s="27">
        <f>_xlfn.ISOWEEKNUM(Tableau1[[#This Row],[DATE]])</f>
        <v>2</v>
      </c>
      <c r="C1036" s="3" t="s">
        <v>14</v>
      </c>
      <c r="D1036" s="2" t="s">
        <v>446</v>
      </c>
      <c r="E1036" s="6">
        <v>266000</v>
      </c>
      <c r="F1036" s="6">
        <v>0</v>
      </c>
      <c r="G1036" s="32">
        <f>Tableau1[[#This Row],[MONTANT]]-Tableau1[[#This Row],[ENCAISSEMENTS]]</f>
        <v>266000</v>
      </c>
      <c r="H1036" s="2" t="s">
        <v>440</v>
      </c>
      <c r="I1036" s="9">
        <f>SUMIF(C$2:C1036,C1036,E$2:E1036)-SUMIF(C$2:C1036,C1036,F$2:F1036)</f>
        <v>-393000</v>
      </c>
      <c r="J1036" s="15"/>
    </row>
    <row r="1037" spans="1:10" ht="15" customHeight="1" x14ac:dyDescent="0.25">
      <c r="A1037" s="14">
        <v>42385</v>
      </c>
      <c r="B1037" s="27">
        <f>_xlfn.ISOWEEKNUM(Tableau1[[#This Row],[DATE]])</f>
        <v>2</v>
      </c>
      <c r="C1037" s="3" t="s">
        <v>15</v>
      </c>
      <c r="D1037" s="2"/>
      <c r="E1037" s="6">
        <v>7172000</v>
      </c>
      <c r="F1037" s="6">
        <v>0</v>
      </c>
      <c r="G1037" s="32">
        <f>Tableau1[[#This Row],[MONTANT]]-Tableau1[[#This Row],[ENCAISSEMENTS]]</f>
        <v>7172000</v>
      </c>
      <c r="H1037" s="2" t="s">
        <v>457</v>
      </c>
      <c r="I1037" s="9">
        <f>SUMIF(C$2:C1037,C1037,E$2:E1037)-SUMIF(C$2:C1037,C1037,F$2:F1037)</f>
        <v>-6359000</v>
      </c>
      <c r="J1037" s="15"/>
    </row>
    <row r="1038" spans="1:10" ht="15" customHeight="1" x14ac:dyDescent="0.25">
      <c r="A1038" s="14">
        <v>42385</v>
      </c>
      <c r="B1038" s="27">
        <f>_xlfn.ISOWEEKNUM(Tableau1[[#This Row],[DATE]])</f>
        <v>2</v>
      </c>
      <c r="C1038" s="3" t="s">
        <v>16</v>
      </c>
      <c r="D1038" s="2"/>
      <c r="E1038" s="6">
        <v>0</v>
      </c>
      <c r="F1038" s="6">
        <v>0</v>
      </c>
      <c r="G1038" s="32">
        <f>Tableau1[[#This Row],[MONTANT]]-Tableau1[[#This Row],[ENCAISSEMENTS]]</f>
        <v>0</v>
      </c>
      <c r="H1038" s="2"/>
      <c r="I1038" s="9">
        <f>SUMIF(C$2:C1038,C1038,E$2:E1038)-SUMIF(C$2:C1038,C1038,F$2:F1038)</f>
        <v>911000</v>
      </c>
      <c r="J1038" s="15"/>
    </row>
    <row r="1039" spans="1:10" ht="15" customHeight="1" x14ac:dyDescent="0.25">
      <c r="A1039" s="14">
        <v>42385</v>
      </c>
      <c r="B1039" s="27">
        <f>_xlfn.ISOWEEKNUM(Tableau1[[#This Row],[DATE]])</f>
        <v>2</v>
      </c>
      <c r="C1039" s="3" t="s">
        <v>17</v>
      </c>
      <c r="D1039" s="2" t="s">
        <v>480</v>
      </c>
      <c r="E1039" s="6">
        <v>4947000</v>
      </c>
      <c r="F1039" s="6">
        <v>0</v>
      </c>
      <c r="G1039" s="32">
        <f>Tableau1[[#This Row],[MONTANT]]-Tableau1[[#This Row],[ENCAISSEMENTS]]</f>
        <v>4947000</v>
      </c>
      <c r="H1039" s="2" t="s">
        <v>481</v>
      </c>
      <c r="I1039" s="9">
        <f>SUMIF(C$2:C1039,C1039,E$2:E1039)-SUMIF(C$2:C1039,C1039,F$2:F1039)</f>
        <v>4546500</v>
      </c>
      <c r="J1039" s="15"/>
    </row>
    <row r="1040" spans="1:10" ht="15" customHeight="1" x14ac:dyDescent="0.25">
      <c r="A1040" s="14">
        <v>42385</v>
      </c>
      <c r="B1040" s="27">
        <f>_xlfn.ISOWEEKNUM(Tableau1[[#This Row],[DATE]])</f>
        <v>2</v>
      </c>
      <c r="C1040" s="3" t="s">
        <v>18</v>
      </c>
      <c r="D1040" s="2" t="s">
        <v>501</v>
      </c>
      <c r="E1040" s="6">
        <v>1159500</v>
      </c>
      <c r="F1040" s="6">
        <v>0</v>
      </c>
      <c r="G1040" s="32">
        <f>Tableau1[[#This Row],[MONTANT]]-Tableau1[[#This Row],[ENCAISSEMENTS]]</f>
        <v>1159500</v>
      </c>
      <c r="H1040" s="2" t="s">
        <v>500</v>
      </c>
      <c r="I1040" s="9">
        <f>SUMIF(C$2:C1040,C1040,E$2:E1040)-SUMIF(C$2:C1040,C1040,F$2:F1040)</f>
        <v>4008000</v>
      </c>
      <c r="J1040" s="15"/>
    </row>
    <row r="1041" spans="1:10" ht="15" customHeight="1" x14ac:dyDescent="0.25">
      <c r="A1041" s="14">
        <v>42385</v>
      </c>
      <c r="B1041" s="27">
        <f>_xlfn.ISOWEEKNUM(Tableau1[[#This Row],[DATE]])</f>
        <v>2</v>
      </c>
      <c r="C1041" s="3" t="s">
        <v>19</v>
      </c>
      <c r="D1041" s="2" t="s">
        <v>513</v>
      </c>
      <c r="E1041" s="6">
        <v>7585500</v>
      </c>
      <c r="F1041" s="6">
        <v>1575500</v>
      </c>
      <c r="G1041" s="32">
        <f>Tableau1[[#This Row],[MONTANT]]-Tableau1[[#This Row],[ENCAISSEMENTS]]</f>
        <v>6010000</v>
      </c>
      <c r="H1041" s="2"/>
      <c r="I1041" s="9">
        <f>SUMIF(C$2:C1041,C1041,E$2:E1041)-SUMIF(C$2:C1041,C1041,F$2:F1041)</f>
        <v>7585500</v>
      </c>
      <c r="J1041" s="15"/>
    </row>
    <row r="1042" spans="1:10" ht="15" customHeight="1" x14ac:dyDescent="0.25">
      <c r="A1042" s="14">
        <v>42385</v>
      </c>
      <c r="B1042" s="27">
        <f>_xlfn.ISOWEEKNUM(Tableau1[[#This Row],[DATE]])</f>
        <v>2</v>
      </c>
      <c r="C1042" s="3" t="s">
        <v>20</v>
      </c>
      <c r="D1042" s="2" t="s">
        <v>544</v>
      </c>
      <c r="E1042" s="6">
        <v>3208000</v>
      </c>
      <c r="F1042" s="6">
        <v>5038500</v>
      </c>
      <c r="G1042" s="32">
        <f>Tableau1[[#This Row],[MONTANT]]-Tableau1[[#This Row],[ENCAISSEMENTS]]</f>
        <v>-1830500</v>
      </c>
      <c r="H1042" s="2"/>
      <c r="I1042" s="9">
        <f>SUMIF(C$2:C1042,C1042,E$2:E1042)-SUMIF(C$2:C1042,C1042,F$2:F1042)</f>
        <v>3206500</v>
      </c>
      <c r="J1042" s="15"/>
    </row>
    <row r="1043" spans="1:10" ht="15" customHeight="1" x14ac:dyDescent="0.25">
      <c r="A1043" s="14">
        <v>42385</v>
      </c>
      <c r="B1043" s="27">
        <f>_xlfn.ISOWEEKNUM(Tableau1[[#This Row],[DATE]])</f>
        <v>2</v>
      </c>
      <c r="C1043" s="3" t="s">
        <v>21</v>
      </c>
      <c r="D1043" s="2" t="s">
        <v>577</v>
      </c>
      <c r="E1043" s="6">
        <v>1537000</v>
      </c>
      <c r="F1043" s="6">
        <v>3000000</v>
      </c>
      <c r="G1043" s="32">
        <f>Tableau1[[#This Row],[MONTANT]]-Tableau1[[#This Row],[ENCAISSEMENTS]]</f>
        <v>-1463000</v>
      </c>
      <c r="H1043" s="2"/>
      <c r="I1043" s="9">
        <f>SUMIF(C$2:C1043,C1043,E$2:E1043)-SUMIF(C$2:C1043,C1043,F$2:F1043)</f>
        <v>960000</v>
      </c>
      <c r="J1043" s="15"/>
    </row>
    <row r="1044" spans="1:10" ht="15" customHeight="1" x14ac:dyDescent="0.25">
      <c r="A1044" s="14">
        <v>42385</v>
      </c>
      <c r="B1044" s="27">
        <f>_xlfn.ISOWEEKNUM(Tableau1[[#This Row],[DATE]])</f>
        <v>2</v>
      </c>
      <c r="C1044" s="3" t="s">
        <v>22</v>
      </c>
      <c r="D1044" s="2"/>
      <c r="E1044" s="6">
        <v>0</v>
      </c>
      <c r="F1044" s="6">
        <v>0</v>
      </c>
      <c r="G1044" s="32">
        <f>Tableau1[[#This Row],[MONTANT]]-Tableau1[[#This Row],[ENCAISSEMENTS]]</f>
        <v>0</v>
      </c>
      <c r="H1044" s="2"/>
      <c r="I1044" s="9">
        <f>SUMIF(C$2:C1044,C1044,E$2:E1044)-SUMIF(C$2:C1044,C1044,F$2:F1044)</f>
        <v>423000</v>
      </c>
      <c r="J1044" s="15"/>
    </row>
    <row r="1045" spans="1:10" ht="15" customHeight="1" x14ac:dyDescent="0.25">
      <c r="A1045" s="14">
        <v>42385</v>
      </c>
      <c r="B1045" s="27">
        <f>_xlfn.ISOWEEKNUM(Tableau1[[#This Row],[DATE]])</f>
        <v>2</v>
      </c>
      <c r="C1045" s="3" t="s">
        <v>23</v>
      </c>
      <c r="D1045" s="2" t="s">
        <v>608</v>
      </c>
      <c r="E1045" s="6">
        <v>948000</v>
      </c>
      <c r="F1045" s="6">
        <v>0</v>
      </c>
      <c r="G1045" s="32">
        <f>Tableau1[[#This Row],[MONTANT]]-Tableau1[[#This Row],[ENCAISSEMENTS]]</f>
        <v>948000</v>
      </c>
      <c r="H1045" s="2"/>
      <c r="I1045" s="9">
        <f>SUMIF(C$2:C1045,C1045,E$2:E1045)-SUMIF(C$2:C1045,C1045,F$2:F1045)</f>
        <v>733500</v>
      </c>
      <c r="J1045" s="15"/>
    </row>
    <row r="1046" spans="1:10" ht="15" customHeight="1" x14ac:dyDescent="0.25">
      <c r="A1046" s="14">
        <v>42385</v>
      </c>
      <c r="B1046" s="27">
        <f>_xlfn.ISOWEEKNUM(Tableau1[[#This Row],[DATE]])</f>
        <v>2</v>
      </c>
      <c r="C1046" s="3" t="s">
        <v>24</v>
      </c>
      <c r="D1046" s="2"/>
      <c r="E1046" s="6">
        <v>0</v>
      </c>
      <c r="F1046" s="6">
        <v>0</v>
      </c>
      <c r="G1046" s="32">
        <f>Tableau1[[#This Row],[MONTANT]]-Tableau1[[#This Row],[ENCAISSEMENTS]]</f>
        <v>0</v>
      </c>
      <c r="H1046" s="2"/>
      <c r="I1046" s="9">
        <f>SUMIF(C$2:C1046,C1046,E$2:E1046)-SUMIF(C$2:C1046,C1046,F$2:F1046)</f>
        <v>-137000</v>
      </c>
      <c r="J1046" s="15"/>
    </row>
    <row r="1047" spans="1:10" ht="15" customHeight="1" x14ac:dyDescent="0.25">
      <c r="A1047" s="14">
        <v>42385</v>
      </c>
      <c r="B1047" s="27">
        <f>_xlfn.ISOWEEKNUM(Tableau1[[#This Row],[DATE]])</f>
        <v>2</v>
      </c>
      <c r="C1047" s="3" t="s">
        <v>25</v>
      </c>
      <c r="D1047" s="2" t="s">
        <v>641</v>
      </c>
      <c r="E1047" s="6">
        <v>1305500</v>
      </c>
      <c r="F1047" s="6">
        <v>3380500</v>
      </c>
      <c r="G1047" s="32">
        <f>Tableau1[[#This Row],[MONTANT]]-Tableau1[[#This Row],[ENCAISSEMENTS]]</f>
        <v>-2075000</v>
      </c>
      <c r="H1047" s="2"/>
      <c r="I1047" s="9">
        <f>SUMIF(C$2:C1047,C1047,E$2:E1047)-SUMIF(C$2:C1047,C1047,F$2:F1047)</f>
        <v>-228500</v>
      </c>
      <c r="J1047" s="15"/>
    </row>
    <row r="1048" spans="1:10" ht="15" customHeight="1" x14ac:dyDescent="0.25">
      <c r="A1048" s="14">
        <v>42385</v>
      </c>
      <c r="B1048" s="27">
        <f>_xlfn.ISOWEEKNUM(Tableau1[[#This Row],[DATE]])</f>
        <v>2</v>
      </c>
      <c r="C1048" s="3" t="s">
        <v>26</v>
      </c>
      <c r="D1048" s="2"/>
      <c r="E1048" s="6">
        <v>1314500</v>
      </c>
      <c r="F1048" s="6">
        <v>0</v>
      </c>
      <c r="G1048" s="32">
        <f>Tableau1[[#This Row],[MONTANT]]-Tableau1[[#This Row],[ENCAISSEMENTS]]</f>
        <v>1314500</v>
      </c>
      <c r="H1048" s="2"/>
      <c r="I1048" s="9">
        <f>SUMIF(C$2:C1048,C1048,E$2:E1048)-SUMIF(C$2:C1048,C1048,F$2:F1048)</f>
        <v>1029500</v>
      </c>
      <c r="J1048" s="15"/>
    </row>
    <row r="1049" spans="1:10" ht="15" customHeight="1" x14ac:dyDescent="0.25">
      <c r="A1049" s="14">
        <v>42385</v>
      </c>
      <c r="B1049" s="27">
        <f>_xlfn.ISOWEEKNUM(Tableau1[[#This Row],[DATE]])</f>
        <v>2</v>
      </c>
      <c r="C1049" s="3" t="s">
        <v>27</v>
      </c>
      <c r="D1049" s="2" t="s">
        <v>684</v>
      </c>
      <c r="E1049" s="6">
        <v>1101500</v>
      </c>
      <c r="F1049" s="6">
        <v>0</v>
      </c>
      <c r="G1049" s="32">
        <f>Tableau1[[#This Row],[MONTANT]]-Tableau1[[#This Row],[ENCAISSEMENTS]]</f>
        <v>1101500</v>
      </c>
      <c r="H1049" s="2"/>
      <c r="I1049" s="9">
        <f>SUMIF(C$2:C1049,C1049,E$2:E1049)-SUMIF(C$2:C1049,C1049,F$2:F1049)</f>
        <v>2724500</v>
      </c>
      <c r="J1049" s="15"/>
    </row>
    <row r="1050" spans="1:10" ht="15" customHeight="1" x14ac:dyDescent="0.25">
      <c r="A1050" s="14">
        <v>42385</v>
      </c>
      <c r="B1050" s="27">
        <f>_xlfn.ISOWEEKNUM(Tableau1[[#This Row],[DATE]])</f>
        <v>2</v>
      </c>
      <c r="C1050" s="3" t="s">
        <v>28</v>
      </c>
      <c r="D1050" s="2"/>
      <c r="E1050" s="6">
        <v>0</v>
      </c>
      <c r="F1050" s="6">
        <v>0</v>
      </c>
      <c r="G1050" s="32">
        <f>Tableau1[[#This Row],[MONTANT]]-Tableau1[[#This Row],[ENCAISSEMENTS]]</f>
        <v>0</v>
      </c>
      <c r="H1050" s="2"/>
      <c r="I1050" s="9">
        <f>SUMIF(C$2:C1050,C1050,E$2:E1050)-SUMIF(C$2:C1050,C1050,F$2:F1050)</f>
        <v>-1635500</v>
      </c>
      <c r="J1050" s="15"/>
    </row>
    <row r="1051" spans="1:10" ht="15" customHeight="1" x14ac:dyDescent="0.25">
      <c r="A1051" s="14">
        <v>42385</v>
      </c>
      <c r="B1051" s="27">
        <f>_xlfn.ISOWEEKNUM(Tableau1[[#This Row],[DATE]])</f>
        <v>2</v>
      </c>
      <c r="C1051" s="3" t="s">
        <v>29</v>
      </c>
      <c r="D1051" s="2" t="s">
        <v>703</v>
      </c>
      <c r="E1051" s="6">
        <v>3363000</v>
      </c>
      <c r="F1051" s="6">
        <v>4353000</v>
      </c>
      <c r="G1051" s="32">
        <f>Tableau1[[#This Row],[MONTANT]]-Tableau1[[#This Row],[ENCAISSEMENTS]]</f>
        <v>-990000</v>
      </c>
      <c r="H1051" s="2" t="s">
        <v>723</v>
      </c>
      <c r="I1051" s="9">
        <f>SUMIF(C$2:C1051,C1051,E$2:E1051)-SUMIF(C$2:C1051,C1051,F$2:F1051)</f>
        <v>-2194000</v>
      </c>
      <c r="J1051" s="15"/>
    </row>
    <row r="1052" spans="1:10" ht="15" customHeight="1" x14ac:dyDescent="0.25">
      <c r="A1052" s="14">
        <v>42385</v>
      </c>
      <c r="B1052" s="27">
        <f>_xlfn.ISOWEEKNUM(Tableau1[[#This Row],[DATE]])</f>
        <v>2</v>
      </c>
      <c r="C1052" s="3" t="s">
        <v>30</v>
      </c>
      <c r="D1052" s="2"/>
      <c r="E1052" s="6">
        <v>0</v>
      </c>
      <c r="F1052" s="6">
        <v>0</v>
      </c>
      <c r="G1052" s="32">
        <f>Tableau1[[#This Row],[MONTANT]]-Tableau1[[#This Row],[ENCAISSEMENTS]]</f>
        <v>0</v>
      </c>
      <c r="H1052" s="2"/>
      <c r="I1052" s="9">
        <f>SUMIF(C$2:C1052,C1052,E$2:E1052)-SUMIF(C$2:C1052,C1052,F$2:F1052)</f>
        <v>0</v>
      </c>
      <c r="J1052" s="15"/>
    </row>
    <row r="1053" spans="1:10" ht="15" customHeight="1" x14ac:dyDescent="0.25">
      <c r="A1053" s="14">
        <v>42385</v>
      </c>
      <c r="B1053" s="27">
        <f>_xlfn.ISOWEEKNUM(Tableau1[[#This Row],[DATE]])</f>
        <v>2</v>
      </c>
      <c r="C1053" s="3" t="s">
        <v>31</v>
      </c>
      <c r="D1053" s="2"/>
      <c r="E1053" s="6">
        <v>0</v>
      </c>
      <c r="F1053" s="6">
        <v>0</v>
      </c>
      <c r="G1053" s="32">
        <f>Tableau1[[#This Row],[MONTANT]]-Tableau1[[#This Row],[ENCAISSEMENTS]]</f>
        <v>0</v>
      </c>
      <c r="H1053" s="2"/>
      <c r="I1053" s="9">
        <f>SUMIF(C$2:C1053,C1053,E$2:E1053)-SUMIF(C$2:C1053,C1053,F$2:F1053)</f>
        <v>-525500</v>
      </c>
      <c r="J1053" s="15"/>
    </row>
    <row r="1054" spans="1:10" ht="15" customHeight="1" x14ac:dyDescent="0.25">
      <c r="A1054" s="14">
        <v>42385</v>
      </c>
      <c r="B1054" s="27">
        <f>_xlfn.ISOWEEKNUM(Tableau1[[#This Row],[DATE]])</f>
        <v>2</v>
      </c>
      <c r="C1054" s="3" t="s">
        <v>32</v>
      </c>
      <c r="D1054" s="2"/>
      <c r="E1054" s="6">
        <v>0</v>
      </c>
      <c r="F1054" s="6">
        <v>0</v>
      </c>
      <c r="G1054" s="32">
        <f>Tableau1[[#This Row],[MONTANT]]-Tableau1[[#This Row],[ENCAISSEMENTS]]</f>
        <v>0</v>
      </c>
      <c r="H1054" s="2"/>
      <c r="I1054" s="9">
        <f>SUMIF(C$2:C1054,C1054,E$2:E1054)-SUMIF(C$2:C1054,C1054,F$2:F1054)</f>
        <v>1507000</v>
      </c>
      <c r="J1054" s="15"/>
    </row>
    <row r="1055" spans="1:10" ht="15" customHeight="1" x14ac:dyDescent="0.25">
      <c r="A1055" s="14">
        <v>42385</v>
      </c>
      <c r="B1055" s="27">
        <f>_xlfn.ISOWEEKNUM(Tableau1[[#This Row],[DATE]])</f>
        <v>2</v>
      </c>
      <c r="C1055" s="3" t="s">
        <v>33</v>
      </c>
      <c r="D1055" s="2"/>
      <c r="E1055" s="6">
        <v>0</v>
      </c>
      <c r="F1055" s="6">
        <v>0</v>
      </c>
      <c r="G1055" s="32">
        <f>Tableau1[[#This Row],[MONTANT]]-Tableau1[[#This Row],[ENCAISSEMENTS]]</f>
        <v>0</v>
      </c>
      <c r="H1055" s="2"/>
      <c r="I1055" s="9">
        <f>SUMIF(C$2:C1055,C1055,E$2:E1055)-SUMIF(C$2:C1055,C1055,F$2:F1055)</f>
        <v>1068500</v>
      </c>
      <c r="J1055" s="15"/>
    </row>
    <row r="1056" spans="1:10" ht="15" customHeight="1" x14ac:dyDescent="0.25">
      <c r="A1056" s="14">
        <v>42385</v>
      </c>
      <c r="B1056" s="27">
        <f>_xlfn.ISOWEEKNUM(Tableau1[[#This Row],[DATE]])</f>
        <v>2</v>
      </c>
      <c r="C1056" s="3" t="s">
        <v>34</v>
      </c>
      <c r="D1056" s="2" t="s">
        <v>764</v>
      </c>
      <c r="E1056" s="6">
        <v>421000</v>
      </c>
      <c r="F1056" s="6">
        <v>0</v>
      </c>
      <c r="G1056" s="32">
        <f>Tableau1[[#This Row],[MONTANT]]-Tableau1[[#This Row],[ENCAISSEMENTS]]</f>
        <v>421000</v>
      </c>
      <c r="H1056" s="2" t="s">
        <v>587</v>
      </c>
      <c r="I1056" s="9">
        <f>SUMIF(C$2:C1056,C1056,E$2:E1056)-SUMIF(C$2:C1056,C1056,F$2:F1056)</f>
        <v>354000</v>
      </c>
      <c r="J1056" s="15"/>
    </row>
    <row r="1057" spans="1:10" ht="15" customHeight="1" x14ac:dyDescent="0.25">
      <c r="A1057" s="14">
        <v>42385</v>
      </c>
      <c r="B1057" s="27">
        <f>_xlfn.ISOWEEKNUM(Tableau1[[#This Row],[DATE]])</f>
        <v>2</v>
      </c>
      <c r="C1057" s="3" t="s">
        <v>35</v>
      </c>
      <c r="D1057" s="2" t="s">
        <v>791</v>
      </c>
      <c r="E1057" s="6">
        <v>3556000</v>
      </c>
      <c r="F1057" s="6">
        <v>0</v>
      </c>
      <c r="G1057" s="32">
        <f>Tableau1[[#This Row],[MONTANT]]-Tableau1[[#This Row],[ENCAISSEMENTS]]</f>
        <v>3556000</v>
      </c>
      <c r="H1057" s="2"/>
      <c r="I1057" s="9">
        <f>SUMIF(C$2:C1057,C1057,E$2:E1057)-SUMIF(C$2:C1057,C1057,F$2:F1057)</f>
        <v>-3775500</v>
      </c>
      <c r="J1057" s="15"/>
    </row>
    <row r="1058" spans="1:10" ht="15" customHeight="1" x14ac:dyDescent="0.25">
      <c r="A1058" s="14">
        <v>42385</v>
      </c>
      <c r="B1058" s="27">
        <f>_xlfn.ISOWEEKNUM(Tableau1[[#This Row],[DATE]])</f>
        <v>2</v>
      </c>
      <c r="C1058" s="3" t="s">
        <v>1229</v>
      </c>
      <c r="D1058" s="2"/>
      <c r="E1058" s="6">
        <v>0</v>
      </c>
      <c r="F1058" s="6">
        <v>0</v>
      </c>
      <c r="G1058" s="32">
        <f>Tableau1[[#This Row],[MONTANT]]-Tableau1[[#This Row],[ENCAISSEMENTS]]</f>
        <v>0</v>
      </c>
      <c r="H1058" s="2"/>
      <c r="I1058" s="9">
        <f>SUMIF(C$2:C1058,C1058,E$2:E1058)-SUMIF(C$2:C1058,C1058,F$2:F1058)</f>
        <v>965500</v>
      </c>
      <c r="J1058" s="15"/>
    </row>
    <row r="1059" spans="1:10" ht="15" customHeight="1" x14ac:dyDescent="0.25">
      <c r="A1059" s="14">
        <v>42385</v>
      </c>
      <c r="B1059" s="27">
        <f>_xlfn.ISOWEEKNUM(Tableau1[[#This Row],[DATE]])</f>
        <v>2</v>
      </c>
      <c r="C1059" s="3" t="s">
        <v>36</v>
      </c>
      <c r="D1059" s="2"/>
      <c r="E1059" s="6">
        <v>0</v>
      </c>
      <c r="F1059" s="6">
        <v>0</v>
      </c>
      <c r="G1059" s="32">
        <f>Tableau1[[#This Row],[MONTANT]]-Tableau1[[#This Row],[ENCAISSEMENTS]]</f>
        <v>0</v>
      </c>
      <c r="H1059" s="2"/>
      <c r="I1059" s="9">
        <f>SUMIF(C$2:C1059,C1059,E$2:E1059)-SUMIF(C$2:C1059,C1059,F$2:F1059)</f>
        <v>-233000</v>
      </c>
      <c r="J1059" s="15"/>
    </row>
    <row r="1060" spans="1:10" ht="15" customHeight="1" x14ac:dyDescent="0.25">
      <c r="A1060" s="14">
        <v>42385</v>
      </c>
      <c r="B1060" s="27">
        <f>_xlfn.ISOWEEKNUM(Tableau1[[#This Row],[DATE]])</f>
        <v>2</v>
      </c>
      <c r="C1060" s="3" t="s">
        <v>37</v>
      </c>
      <c r="D1060" s="2" t="s">
        <v>850</v>
      </c>
      <c r="E1060" s="6">
        <v>154500</v>
      </c>
      <c r="F1060" s="6">
        <v>0</v>
      </c>
      <c r="G1060" s="32">
        <f>Tableau1[[#This Row],[MONTANT]]-Tableau1[[#This Row],[ENCAISSEMENTS]]</f>
        <v>154500</v>
      </c>
      <c r="H1060" s="2"/>
      <c r="I1060" s="9">
        <f>SUMIF(C$2:C1060,C1060,E$2:E1060)-SUMIF(C$2:C1060,C1060,F$2:F1060)</f>
        <v>-500</v>
      </c>
      <c r="J1060" s="15"/>
    </row>
    <row r="1061" spans="1:10" ht="15" customHeight="1" x14ac:dyDescent="0.25">
      <c r="A1061" s="14">
        <v>42385</v>
      </c>
      <c r="B1061" s="27">
        <f>_xlfn.ISOWEEKNUM(Tableau1[[#This Row],[DATE]])</f>
        <v>2</v>
      </c>
      <c r="C1061" s="3" t="s">
        <v>38</v>
      </c>
      <c r="D1061" s="2"/>
      <c r="E1061" s="6">
        <v>1082000</v>
      </c>
      <c r="F1061" s="6">
        <v>0</v>
      </c>
      <c r="G1061" s="32">
        <f>Tableau1[[#This Row],[MONTANT]]-Tableau1[[#This Row],[ENCAISSEMENTS]]</f>
        <v>1082000</v>
      </c>
      <c r="H1061" s="2"/>
      <c r="I1061" s="9">
        <f>SUMIF(C$2:C1061,C1061,E$2:E1061)-SUMIF(C$2:C1061,C1061,F$2:F1061)</f>
        <v>3208000</v>
      </c>
      <c r="J1061" s="15"/>
    </row>
    <row r="1062" spans="1:10" ht="15" customHeight="1" x14ac:dyDescent="0.25">
      <c r="A1062" s="14">
        <v>42385</v>
      </c>
      <c r="B1062" s="27">
        <f>_xlfn.ISOWEEKNUM(Tableau1[[#This Row],[DATE]])</f>
        <v>2</v>
      </c>
      <c r="C1062" s="3" t="s">
        <v>39</v>
      </c>
      <c r="D1062" s="2" t="s">
        <v>891</v>
      </c>
      <c r="E1062" s="6">
        <v>77500</v>
      </c>
      <c r="F1062" s="6">
        <v>2000000</v>
      </c>
      <c r="G1062" s="32">
        <f>Tableau1[[#This Row],[MONTANT]]-Tableau1[[#This Row],[ENCAISSEMENTS]]</f>
        <v>-1922500</v>
      </c>
      <c r="H1062" s="2" t="s">
        <v>372</v>
      </c>
      <c r="I1062" s="9">
        <f>SUMIF(C$2:C1062,C1062,E$2:E1062)-SUMIF(C$2:C1062,C1062,F$2:F1062)</f>
        <v>-1474000</v>
      </c>
      <c r="J1062" s="15"/>
    </row>
    <row r="1063" spans="1:10" ht="15" customHeight="1" x14ac:dyDescent="0.25">
      <c r="A1063" s="14">
        <v>42385</v>
      </c>
      <c r="B1063" s="27">
        <f>_xlfn.ISOWEEKNUM(Tableau1[[#This Row],[DATE]])</f>
        <v>2</v>
      </c>
      <c r="C1063" s="3" t="s">
        <v>40</v>
      </c>
      <c r="D1063" s="2" t="s">
        <v>911</v>
      </c>
      <c r="E1063" s="6">
        <v>657000</v>
      </c>
      <c r="F1063" s="6">
        <v>1000000</v>
      </c>
      <c r="G1063" s="32">
        <f>Tableau1[[#This Row],[MONTANT]]-Tableau1[[#This Row],[ENCAISSEMENTS]]</f>
        <v>-343000</v>
      </c>
      <c r="H1063" s="2" t="s">
        <v>908</v>
      </c>
      <c r="I1063" s="9">
        <f>SUMIF(C$2:C1063,C1063,E$2:E1063)-SUMIF(C$2:C1063,C1063,F$2:F1063)</f>
        <v>-3102500</v>
      </c>
      <c r="J1063" s="15"/>
    </row>
    <row r="1064" spans="1:10" ht="15" customHeight="1" x14ac:dyDescent="0.25">
      <c r="A1064" s="14">
        <v>42385</v>
      </c>
      <c r="B1064" s="27">
        <f>_xlfn.ISOWEEKNUM(Tableau1[[#This Row],[DATE]])</f>
        <v>2</v>
      </c>
      <c r="C1064" s="3" t="s">
        <v>41</v>
      </c>
      <c r="D1064" s="2" t="s">
        <v>934</v>
      </c>
      <c r="E1064" s="6">
        <v>2193000</v>
      </c>
      <c r="F1064" s="6">
        <v>0</v>
      </c>
      <c r="G1064" s="32">
        <f>Tableau1[[#This Row],[MONTANT]]-Tableau1[[#This Row],[ENCAISSEMENTS]]</f>
        <v>2193000</v>
      </c>
      <c r="H1064" s="2"/>
      <c r="I1064" s="9">
        <f>SUMIF(C$2:C1064,C1064,E$2:E1064)-SUMIF(C$2:C1064,C1064,F$2:F1064)</f>
        <v>-2420000</v>
      </c>
      <c r="J1064" s="15"/>
    </row>
    <row r="1065" spans="1:10" ht="15" customHeight="1" x14ac:dyDescent="0.25">
      <c r="A1065" s="14">
        <v>42385</v>
      </c>
      <c r="B1065" s="27">
        <f>_xlfn.ISOWEEKNUM(Tableau1[[#This Row],[DATE]])</f>
        <v>2</v>
      </c>
      <c r="C1065" s="3" t="s">
        <v>42</v>
      </c>
      <c r="D1065" s="2"/>
      <c r="E1065" s="6">
        <v>77500</v>
      </c>
      <c r="F1065" s="6">
        <v>2450000</v>
      </c>
      <c r="G1065" s="32">
        <f>Tableau1[[#This Row],[MONTANT]]-Tableau1[[#This Row],[ENCAISSEMENTS]]</f>
        <v>-2372500</v>
      </c>
      <c r="H1065" s="2" t="s">
        <v>945</v>
      </c>
      <c r="I1065" s="9">
        <f>SUMIF(C$2:C1065,C1065,E$2:E1065)-SUMIF(C$2:C1065,C1065,F$2:F1065)</f>
        <v>-2106500</v>
      </c>
      <c r="J1065" s="15"/>
    </row>
    <row r="1066" spans="1:10" ht="15" customHeight="1" x14ac:dyDescent="0.25">
      <c r="A1066" s="14">
        <v>42385</v>
      </c>
      <c r="B1066" s="27">
        <f>_xlfn.ISOWEEKNUM(Tableau1[[#This Row],[DATE]])</f>
        <v>2</v>
      </c>
      <c r="C1066" s="3" t="s">
        <v>43</v>
      </c>
      <c r="D1066" s="2"/>
      <c r="E1066" s="6">
        <v>0</v>
      </c>
      <c r="F1066" s="6">
        <v>0</v>
      </c>
      <c r="G1066" s="32">
        <f>Tableau1[[#This Row],[MONTANT]]-Tableau1[[#This Row],[ENCAISSEMENTS]]</f>
        <v>0</v>
      </c>
      <c r="H1066" s="2"/>
      <c r="I1066" s="9">
        <f>SUMIF(C$2:C1066,C1066,E$2:E1066)-SUMIF(C$2:C1066,C1066,F$2:F1066)</f>
        <v>0</v>
      </c>
      <c r="J1066" s="15"/>
    </row>
    <row r="1067" spans="1:10" ht="15" customHeight="1" x14ac:dyDescent="0.25">
      <c r="A1067" s="14">
        <v>42385</v>
      </c>
      <c r="B1067" s="27">
        <f>_xlfn.ISOWEEKNUM(Tableau1[[#This Row],[DATE]])</f>
        <v>2</v>
      </c>
      <c r="C1067" s="3" t="s">
        <v>44</v>
      </c>
      <c r="D1067" s="2" t="s">
        <v>963</v>
      </c>
      <c r="E1067" s="6">
        <v>1469000</v>
      </c>
      <c r="F1067" s="6">
        <v>0</v>
      </c>
      <c r="G1067" s="32">
        <f>Tableau1[[#This Row],[MONTANT]]-Tableau1[[#This Row],[ENCAISSEMENTS]]</f>
        <v>1469000</v>
      </c>
      <c r="H1067" s="2"/>
      <c r="I1067" s="9">
        <f>SUMIF(C$2:C1067,C1067,E$2:E1067)-SUMIF(C$2:C1067,C1067,F$2:F1067)</f>
        <v>-1038500</v>
      </c>
      <c r="J1067" s="15"/>
    </row>
    <row r="1068" spans="1:10" ht="15" customHeight="1" x14ac:dyDescent="0.25">
      <c r="A1068" s="14">
        <v>42385</v>
      </c>
      <c r="B1068" s="27">
        <f>_xlfn.ISOWEEKNUM(Tableau1[[#This Row],[DATE]])</f>
        <v>2</v>
      </c>
      <c r="C1068" s="3" t="s">
        <v>45</v>
      </c>
      <c r="D1068" s="2"/>
      <c r="E1068" s="6">
        <v>0</v>
      </c>
      <c r="F1068" s="6">
        <v>240000</v>
      </c>
      <c r="G1068" s="32">
        <f>Tableau1[[#This Row],[MONTANT]]-Tableau1[[#This Row],[ENCAISSEMENTS]]</f>
        <v>-240000</v>
      </c>
      <c r="H1068" s="2" t="s">
        <v>262</v>
      </c>
      <c r="I1068" s="9">
        <f>SUMIF(C$2:C1068,C1068,E$2:E1068)-SUMIF(C$2:C1068,C1068,F$2:F1068)</f>
        <v>-160000</v>
      </c>
      <c r="J1068" s="15"/>
    </row>
    <row r="1069" spans="1:10" ht="15" customHeight="1" x14ac:dyDescent="0.25">
      <c r="A1069" s="14">
        <v>42385</v>
      </c>
      <c r="B1069" s="27">
        <f>_xlfn.ISOWEEKNUM(Tableau1[[#This Row],[DATE]])</f>
        <v>2</v>
      </c>
      <c r="C1069" s="3" t="s">
        <v>46</v>
      </c>
      <c r="D1069" s="2"/>
      <c r="E1069" s="6">
        <v>0</v>
      </c>
      <c r="F1069" s="6">
        <v>0</v>
      </c>
      <c r="G1069" s="32">
        <f>Tableau1[[#This Row],[MONTANT]]-Tableau1[[#This Row],[ENCAISSEMENTS]]</f>
        <v>0</v>
      </c>
      <c r="H1069" s="2"/>
      <c r="I1069" s="9">
        <f>SUMIF(C$2:C1069,C1069,E$2:E1069)-SUMIF(C$2:C1069,C1069,F$2:F1069)</f>
        <v>-691500</v>
      </c>
      <c r="J1069" s="15"/>
    </row>
    <row r="1070" spans="1:10" ht="15" customHeight="1" x14ac:dyDescent="0.25">
      <c r="A1070" s="14">
        <v>42385</v>
      </c>
      <c r="B1070" s="27">
        <f>_xlfn.ISOWEEKNUM(Tableau1[[#This Row],[DATE]])</f>
        <v>2</v>
      </c>
      <c r="C1070" s="3" t="s">
        <v>47</v>
      </c>
      <c r="D1070" s="2" t="s">
        <v>1013</v>
      </c>
      <c r="E1070" s="6">
        <v>1159500</v>
      </c>
      <c r="F1070" s="6">
        <v>0</v>
      </c>
      <c r="G1070" s="32">
        <f>Tableau1[[#This Row],[MONTANT]]-Tableau1[[#This Row],[ENCAISSEMENTS]]</f>
        <v>1159500</v>
      </c>
      <c r="H1070" s="2"/>
      <c r="I1070" s="9">
        <f>SUMIF(C$2:C1070,C1070,E$2:E1070)-SUMIF(C$2:C1070,C1070,F$2:F1070)</f>
        <v>1276500</v>
      </c>
      <c r="J1070" s="15"/>
    </row>
    <row r="1071" spans="1:10" ht="15" customHeight="1" x14ac:dyDescent="0.25">
      <c r="A1071" s="14">
        <v>42385</v>
      </c>
      <c r="B1071" s="27">
        <f>_xlfn.ISOWEEKNUM(Tableau1[[#This Row],[DATE]])</f>
        <v>2</v>
      </c>
      <c r="C1071" s="3" t="s">
        <v>48</v>
      </c>
      <c r="D1071" s="2" t="s">
        <v>1044</v>
      </c>
      <c r="E1071" s="6">
        <v>386500</v>
      </c>
      <c r="F1071" s="6">
        <v>0</v>
      </c>
      <c r="G1071" s="32">
        <f>Tableau1[[#This Row],[MONTANT]]-Tableau1[[#This Row],[ENCAISSEMENTS]]</f>
        <v>386500</v>
      </c>
      <c r="H1071" s="2"/>
      <c r="I1071" s="9">
        <f>SUMIF(C$2:C1071,C1071,E$2:E1071)-SUMIF(C$2:C1071,C1071,F$2:F1071)</f>
        <v>-2396000</v>
      </c>
      <c r="J1071" s="15"/>
    </row>
    <row r="1072" spans="1:10" ht="15" customHeight="1" x14ac:dyDescent="0.25">
      <c r="A1072" s="14">
        <v>42385</v>
      </c>
      <c r="B1072" s="27">
        <f>_xlfn.ISOWEEKNUM(Tableau1[[#This Row],[DATE]])</f>
        <v>2</v>
      </c>
      <c r="C1072" s="3" t="s">
        <v>49</v>
      </c>
      <c r="D1072" s="2" t="s">
        <v>1068</v>
      </c>
      <c r="E1072" s="6">
        <v>154500</v>
      </c>
      <c r="F1072" s="6">
        <v>2000000</v>
      </c>
      <c r="G1072" s="32">
        <f>Tableau1[[#This Row],[MONTANT]]-Tableau1[[#This Row],[ENCAISSEMENTS]]</f>
        <v>-1845500</v>
      </c>
      <c r="H1072" s="2" t="s">
        <v>1075</v>
      </c>
      <c r="I1072" s="9">
        <f>SUMIF(C$2:C1072,C1072,E$2:E1072)-SUMIF(C$2:C1072,C1072,F$2:F1072)</f>
        <v>-2907000</v>
      </c>
      <c r="J1072" s="15"/>
    </row>
    <row r="1073" spans="1:10" ht="15" customHeight="1" x14ac:dyDescent="0.25">
      <c r="A1073" s="14">
        <v>42385</v>
      </c>
      <c r="B1073" s="27">
        <f>_xlfn.ISOWEEKNUM(Tableau1[[#This Row],[DATE]])</f>
        <v>2</v>
      </c>
      <c r="C1073" s="3" t="s">
        <v>50</v>
      </c>
      <c r="D1073" s="2" t="s">
        <v>1083</v>
      </c>
      <c r="E1073" s="6">
        <v>266000</v>
      </c>
      <c r="F1073" s="6">
        <v>0</v>
      </c>
      <c r="G1073" s="32">
        <f>Tableau1[[#This Row],[MONTANT]]-Tableau1[[#This Row],[ENCAISSEMENTS]]</f>
        <v>266000</v>
      </c>
      <c r="H1073" s="2"/>
      <c r="I1073" s="9">
        <f>SUMIF(C$2:C1073,C1073,E$2:E1073)-SUMIF(C$2:C1073,C1073,F$2:F1073)</f>
        <v>266000</v>
      </c>
      <c r="J1073" s="15"/>
    </row>
    <row r="1074" spans="1:10" ht="15" customHeight="1" x14ac:dyDescent="0.25">
      <c r="A1074" s="14">
        <v>42385</v>
      </c>
      <c r="B1074" s="27">
        <f>_xlfn.ISOWEEKNUM(Tableau1[[#This Row],[DATE]])</f>
        <v>2</v>
      </c>
      <c r="C1074" s="3" t="s">
        <v>51</v>
      </c>
      <c r="D1074" s="2"/>
      <c r="E1074" s="6">
        <v>0</v>
      </c>
      <c r="F1074" s="6">
        <v>0</v>
      </c>
      <c r="G1074" s="32">
        <f>Tableau1[[#This Row],[MONTANT]]-Tableau1[[#This Row],[ENCAISSEMENTS]]</f>
        <v>0</v>
      </c>
      <c r="H1074" s="2"/>
      <c r="I1074" s="9">
        <f>SUMIF(C$2:C1074,C1074,E$2:E1074)-SUMIF(C$2:C1074,C1074,F$2:F1074)</f>
        <v>0</v>
      </c>
      <c r="J1074" s="15"/>
    </row>
    <row r="1075" spans="1:10" ht="15" customHeight="1" x14ac:dyDescent="0.25">
      <c r="A1075" s="14">
        <v>42385</v>
      </c>
      <c r="B1075" s="27">
        <f>_xlfn.ISOWEEKNUM(Tableau1[[#This Row],[DATE]])</f>
        <v>2</v>
      </c>
      <c r="C1075" s="3" t="s">
        <v>52</v>
      </c>
      <c r="D1075" s="2"/>
      <c r="E1075" s="6">
        <v>3080000</v>
      </c>
      <c r="F1075" s="6">
        <v>1800000</v>
      </c>
      <c r="G1075" s="32">
        <f>Tableau1[[#This Row],[MONTANT]]-Tableau1[[#This Row],[ENCAISSEMENTS]]</f>
        <v>1280000</v>
      </c>
      <c r="H1075" s="2" t="s">
        <v>301</v>
      </c>
      <c r="I1075" s="9">
        <f>SUMIF(C$2:C1075,C1075,E$2:E1075)-SUMIF(C$2:C1075,C1075,F$2:F1075)</f>
        <v>1600000</v>
      </c>
      <c r="J1075" s="15"/>
    </row>
    <row r="1076" spans="1:10" ht="15" customHeight="1" x14ac:dyDescent="0.25">
      <c r="A1076" s="14">
        <v>42385</v>
      </c>
      <c r="B1076" s="27">
        <f>_xlfn.ISOWEEKNUM(Tableau1[[#This Row],[DATE]])</f>
        <v>2</v>
      </c>
      <c r="C1076" s="3" t="s">
        <v>53</v>
      </c>
      <c r="D1076" s="2" t="s">
        <v>1108</v>
      </c>
      <c r="E1076" s="6">
        <v>880000</v>
      </c>
      <c r="F1076" s="6">
        <v>0</v>
      </c>
      <c r="G1076" s="32">
        <f>Tableau1[[#This Row],[MONTANT]]-Tableau1[[#This Row],[ENCAISSEMENTS]]</f>
        <v>880000</v>
      </c>
      <c r="H1076" s="2"/>
      <c r="I1076" s="9">
        <f>SUMIF(C$2:C1076,C1076,E$2:E1076)-SUMIF(C$2:C1076,C1076,F$2:F1076)</f>
        <v>-1826000</v>
      </c>
      <c r="J1076" s="15"/>
    </row>
    <row r="1077" spans="1:10" ht="15" customHeight="1" x14ac:dyDescent="0.25">
      <c r="A1077" s="14">
        <v>42385</v>
      </c>
      <c r="B1077" s="27">
        <f>_xlfn.ISOWEEKNUM(Tableau1[[#This Row],[DATE]])</f>
        <v>2</v>
      </c>
      <c r="C1077" s="3" t="s">
        <v>54</v>
      </c>
      <c r="D1077" s="2" t="s">
        <v>1128</v>
      </c>
      <c r="E1077" s="6">
        <v>1275500</v>
      </c>
      <c r="F1077" s="6">
        <v>3000000</v>
      </c>
      <c r="G1077" s="32">
        <f>Tableau1[[#This Row],[MONTANT]]-Tableau1[[#This Row],[ENCAISSEMENTS]]</f>
        <v>-1724500</v>
      </c>
      <c r="H1077" s="2" t="s">
        <v>1135</v>
      </c>
      <c r="I1077" s="9">
        <f>SUMIF(C$2:C1077,C1077,E$2:E1077)-SUMIF(C$2:C1077,C1077,F$2:F1077)</f>
        <v>-720000</v>
      </c>
      <c r="J1077" s="15"/>
    </row>
    <row r="1078" spans="1:10" ht="15" customHeight="1" x14ac:dyDescent="0.25">
      <c r="A1078" s="14">
        <v>42385</v>
      </c>
      <c r="B1078" s="27">
        <f>_xlfn.ISOWEEKNUM(Tableau1[[#This Row],[DATE]])</f>
        <v>2</v>
      </c>
      <c r="C1078" s="3" t="s">
        <v>55</v>
      </c>
      <c r="D1078" s="2" t="s">
        <v>1148</v>
      </c>
      <c r="E1078" s="6">
        <v>4717000</v>
      </c>
      <c r="F1078" s="6">
        <v>0</v>
      </c>
      <c r="G1078" s="32">
        <f>Tableau1[[#This Row],[MONTANT]]-Tableau1[[#This Row],[ENCAISSEMENTS]]</f>
        <v>4717000</v>
      </c>
      <c r="H1078" s="2"/>
      <c r="I1078" s="9">
        <f>SUMIF(C$2:C1078,C1078,E$2:E1078)-SUMIF(C$2:C1078,C1078,F$2:F1078)</f>
        <v>-7455500</v>
      </c>
      <c r="J1078" s="15"/>
    </row>
    <row r="1079" spans="1:10" ht="15" customHeight="1" x14ac:dyDescent="0.25">
      <c r="A1079" s="14">
        <v>42385</v>
      </c>
      <c r="B1079" s="27">
        <f>_xlfn.ISOWEEKNUM(Tableau1[[#This Row],[DATE]])</f>
        <v>2</v>
      </c>
      <c r="C1079" s="3" t="s">
        <v>56</v>
      </c>
      <c r="D1079" s="2" t="s">
        <v>1178</v>
      </c>
      <c r="E1079" s="6">
        <v>9086000</v>
      </c>
      <c r="F1079" s="6">
        <v>0</v>
      </c>
      <c r="G1079" s="32">
        <f>Tableau1[[#This Row],[MONTANT]]-Tableau1[[#This Row],[ENCAISSEMENTS]]</f>
        <v>9086000</v>
      </c>
      <c r="H1079" s="2"/>
      <c r="I1079" s="9">
        <f>SUMIF(C$2:C1079,C1079,E$2:E1079)-SUMIF(C$2:C1079,C1079,F$2:F1079)</f>
        <v>2793000</v>
      </c>
      <c r="J1079" s="15"/>
    </row>
    <row r="1080" spans="1:10" ht="15" customHeight="1" x14ac:dyDescent="0.25">
      <c r="A1080" s="14">
        <v>42385</v>
      </c>
      <c r="B1080" s="27">
        <f>_xlfn.ISOWEEKNUM(Tableau1[[#This Row],[DATE]])</f>
        <v>2</v>
      </c>
      <c r="C1080" s="3" t="s">
        <v>57</v>
      </c>
      <c r="D1080" s="2" t="s">
        <v>1193</v>
      </c>
      <c r="E1080" s="6">
        <v>850500</v>
      </c>
      <c r="F1080" s="6">
        <v>0</v>
      </c>
      <c r="G1080" s="32">
        <f>Tableau1[[#This Row],[MONTANT]]-Tableau1[[#This Row],[ENCAISSEMENTS]]</f>
        <v>850500</v>
      </c>
      <c r="H1080" s="2"/>
      <c r="I1080" s="9">
        <f>SUMIF(C$2:C1080,C1080,E$2:E1080)-SUMIF(C$2:C1080,C1080,F$2:F1080)</f>
        <v>-693500</v>
      </c>
      <c r="J1080" s="15"/>
    </row>
    <row r="1081" spans="1:10" ht="15" customHeight="1" x14ac:dyDescent="0.25">
      <c r="A1081" s="14">
        <v>42385</v>
      </c>
      <c r="B1081" s="27">
        <f>_xlfn.ISOWEEKNUM(Tableau1[[#This Row],[DATE]])</f>
        <v>2</v>
      </c>
      <c r="C1081" s="3" t="s">
        <v>1250</v>
      </c>
      <c r="D1081" s="2"/>
      <c r="E1081" s="6">
        <v>0</v>
      </c>
      <c r="F1081" s="6">
        <v>0</v>
      </c>
      <c r="G1081" s="32">
        <f>Tableau1[[#This Row],[MONTANT]]-Tableau1[[#This Row],[ENCAISSEMENTS]]</f>
        <v>0</v>
      </c>
      <c r="H1081" s="2"/>
      <c r="I1081" s="9">
        <f>SUMIF(C$2:C1081,C1081,E$2:E1081)-SUMIF(C$2:C1081,C1081,F$2:F1081)</f>
        <v>0</v>
      </c>
      <c r="J1081" s="15"/>
    </row>
    <row r="1082" spans="1:10" ht="15" customHeight="1" x14ac:dyDescent="0.25">
      <c r="A1082" s="14">
        <v>42385</v>
      </c>
      <c r="B1082" s="27">
        <f>_xlfn.ISOWEEKNUM(Tableau1[[#This Row],[DATE]])</f>
        <v>2</v>
      </c>
      <c r="C1082" s="3" t="s">
        <v>1232</v>
      </c>
      <c r="D1082" s="2"/>
      <c r="E1082" s="6">
        <v>0</v>
      </c>
      <c r="F1082" s="6">
        <v>0</v>
      </c>
      <c r="G1082" s="32">
        <f>Tableau1[[#This Row],[MONTANT]]-Tableau1[[#This Row],[ENCAISSEMENTS]]</f>
        <v>0</v>
      </c>
      <c r="H1082" s="2"/>
      <c r="I1082" s="9">
        <f>SUMIF(C$2:C1082,C1082,E$2:E1082)-SUMIF(C$2:C1082,C1082,F$2:F1082)</f>
        <v>-2000000</v>
      </c>
      <c r="J1082" s="15"/>
    </row>
    <row r="1083" spans="1:10" ht="15" customHeight="1" x14ac:dyDescent="0.25">
      <c r="A1083" s="14">
        <v>42385</v>
      </c>
      <c r="B1083" s="27">
        <f>_xlfn.ISOWEEKNUM(Tableau1[[#This Row],[DATE]])</f>
        <v>2</v>
      </c>
      <c r="C1083" s="3" t="s">
        <v>1233</v>
      </c>
      <c r="D1083" s="2"/>
      <c r="E1083" s="6">
        <v>0</v>
      </c>
      <c r="F1083" s="6">
        <v>0</v>
      </c>
      <c r="G1083" s="32">
        <f>Tableau1[[#This Row],[MONTANT]]-Tableau1[[#This Row],[ENCAISSEMENTS]]</f>
        <v>0</v>
      </c>
      <c r="H1083" s="2"/>
      <c r="I1083" s="9">
        <f>SUMIF(C$2:C1083,C1083,E$2:E1083)-SUMIF(C$2:C1083,C1083,F$2:F1083)</f>
        <v>0</v>
      </c>
      <c r="J1083" s="15"/>
    </row>
    <row r="1084" spans="1:10" ht="15" customHeight="1" x14ac:dyDescent="0.25">
      <c r="A1084" s="14">
        <v>42385</v>
      </c>
      <c r="B1084" s="27">
        <f>_xlfn.ISOWEEKNUM(Tableau1[[#This Row],[DATE]])</f>
        <v>2</v>
      </c>
      <c r="C1084" s="3" t="s">
        <v>1234</v>
      </c>
      <c r="D1084" s="2"/>
      <c r="E1084" s="6">
        <v>0</v>
      </c>
      <c r="F1084" s="6">
        <v>0</v>
      </c>
      <c r="G1084" s="32">
        <f>Tableau1[[#This Row],[MONTANT]]-Tableau1[[#This Row],[ENCAISSEMENTS]]</f>
        <v>0</v>
      </c>
      <c r="H1084" s="2"/>
      <c r="I1084" s="9">
        <f>SUMIF(C$2:C1084,C1084,E$2:E1084)-SUMIF(C$2:C1084,C1084,F$2:F1084)</f>
        <v>6674500</v>
      </c>
      <c r="J1084" s="15"/>
    </row>
    <row r="1085" spans="1:10" ht="15" customHeight="1" x14ac:dyDescent="0.25">
      <c r="A1085" s="14">
        <v>42385</v>
      </c>
      <c r="B1085" s="27">
        <f>_xlfn.ISOWEEKNUM(Tableau1[[#This Row],[DATE]])</f>
        <v>2</v>
      </c>
      <c r="C1085" s="3" t="s">
        <v>1235</v>
      </c>
      <c r="D1085" s="2"/>
      <c r="E1085" s="6">
        <v>0</v>
      </c>
      <c r="F1085" s="6">
        <v>0</v>
      </c>
      <c r="G1085" s="32">
        <f>Tableau1[[#This Row],[MONTANT]]-Tableau1[[#This Row],[ENCAISSEMENTS]]</f>
        <v>0</v>
      </c>
      <c r="H1085" s="2"/>
      <c r="I1085" s="9">
        <f>SUMIF(C$2:C1085,C1085,E$2:E1085)-SUMIF(C$2:C1085,C1085,F$2:F1085)</f>
        <v>-462000</v>
      </c>
      <c r="J1085" s="15"/>
    </row>
    <row r="1086" spans="1:10" ht="15" customHeight="1" x14ac:dyDescent="0.25">
      <c r="A1086" s="14">
        <v>42385</v>
      </c>
      <c r="B1086" s="27">
        <f>_xlfn.ISOWEEKNUM(Tableau1[[#This Row],[DATE]])</f>
        <v>2</v>
      </c>
      <c r="C1086" s="3" t="s">
        <v>58</v>
      </c>
      <c r="D1086" s="2" t="s">
        <v>1205</v>
      </c>
      <c r="E1086" s="6">
        <v>697000</v>
      </c>
      <c r="F1086" s="6">
        <v>0</v>
      </c>
      <c r="G1086" s="32">
        <f>Tableau1[[#This Row],[MONTANT]]-Tableau1[[#This Row],[ENCAISSEMENTS]]</f>
        <v>697000</v>
      </c>
      <c r="H1086" s="2"/>
      <c r="I1086" s="9">
        <f>SUMIF(C$2:C1086,C1086,E$2:E1086)-SUMIF(C$2:C1086,C1086,F$2:F1086)</f>
        <v>504500</v>
      </c>
      <c r="J1086" s="15"/>
    </row>
    <row r="1087" spans="1:10" ht="15" customHeight="1" x14ac:dyDescent="0.25">
      <c r="A1087" s="14">
        <v>42385</v>
      </c>
      <c r="B1087" s="27">
        <f>_xlfn.ISOWEEKNUM(Tableau1[[#This Row],[DATE]])</f>
        <v>2</v>
      </c>
      <c r="C1087" s="3" t="s">
        <v>59</v>
      </c>
      <c r="D1087" s="2" t="s">
        <v>1223</v>
      </c>
      <c r="E1087" s="6">
        <v>1237000</v>
      </c>
      <c r="F1087" s="6">
        <v>0</v>
      </c>
      <c r="G1087" s="32">
        <f>Tableau1[[#This Row],[MONTANT]]-Tableau1[[#This Row],[ENCAISSEMENTS]]</f>
        <v>1237000</v>
      </c>
      <c r="H1087" s="2"/>
      <c r="I1087" s="9">
        <f>SUMIF(C$2:C1087,C1087,E$2:E1087)-SUMIF(C$2:C1087,C1087,F$2:F1087)</f>
        <v>105000</v>
      </c>
      <c r="J1087" s="15"/>
    </row>
    <row r="1088" spans="1:10" ht="15" customHeight="1" x14ac:dyDescent="0.25">
      <c r="A1088" s="14">
        <v>42385</v>
      </c>
      <c r="B1088" s="27">
        <f>_xlfn.ISOWEEKNUM(Tableau1[[#This Row],[DATE]])</f>
        <v>2</v>
      </c>
      <c r="C1088" s="3" t="s">
        <v>60</v>
      </c>
      <c r="D1088" s="2" t="s">
        <v>816</v>
      </c>
      <c r="E1088" s="6">
        <v>11636000</v>
      </c>
      <c r="F1088" s="6">
        <v>1624000</v>
      </c>
      <c r="G1088" s="32">
        <f>Tableau1[[#This Row],[MONTANT]]-Tableau1[[#This Row],[ENCAISSEMENTS]]</f>
        <v>10012000</v>
      </c>
      <c r="H1088" s="2" t="s">
        <v>588</v>
      </c>
      <c r="I1088" s="9">
        <f>SUMIF(C$2:C1088,C1088,E$2:E1088)-SUMIF(C$2:C1088,C1088,F$2:F1088)</f>
        <v>11636000</v>
      </c>
      <c r="J1088" s="15"/>
    </row>
    <row r="1089" spans="1:10" ht="15" customHeight="1" x14ac:dyDescent="0.25">
      <c r="A1089" s="14">
        <v>42385</v>
      </c>
      <c r="B1089" s="27">
        <f>_xlfn.ISOWEEKNUM(Tableau1[[#This Row],[DATE]])</f>
        <v>2</v>
      </c>
      <c r="C1089" s="3" t="s">
        <v>61</v>
      </c>
      <c r="D1089" s="2"/>
      <c r="E1089" s="6">
        <v>0</v>
      </c>
      <c r="F1089" s="6">
        <v>0</v>
      </c>
      <c r="G1089" s="32">
        <f>Tableau1[[#This Row],[MONTANT]]-Tableau1[[#This Row],[ENCAISSEMENTS]]</f>
        <v>0</v>
      </c>
      <c r="H1089" s="2"/>
      <c r="I1089" s="9">
        <f>SUMIF(C$2:C1089,C1089,E$2:E1089)-SUMIF(C$2:C1089,C1089,F$2:F1089)</f>
        <v>1920000</v>
      </c>
      <c r="J1089" s="15"/>
    </row>
    <row r="1090" spans="1:10" ht="15" customHeight="1" x14ac:dyDescent="0.25">
      <c r="A1090" s="14">
        <v>42386</v>
      </c>
      <c r="B1090" s="27">
        <f>_xlfn.ISOWEEKNUM(Tableau1[[#This Row],[DATE]])</f>
        <v>2</v>
      </c>
      <c r="C1090" s="3" t="s">
        <v>0</v>
      </c>
      <c r="D1090" s="2"/>
      <c r="E1090" s="6">
        <v>0</v>
      </c>
      <c r="F1090" s="6">
        <v>0</v>
      </c>
      <c r="G1090" s="32">
        <f>Tableau1[[#This Row],[MONTANT]]-Tableau1[[#This Row],[ENCAISSEMENTS]]</f>
        <v>0</v>
      </c>
      <c r="H1090" s="2"/>
      <c r="I1090" s="9">
        <f>SUMIF(C$2:C1090,C1090,E$2:E1090)-SUMIF(C$2:C1090,C1090,F$2:F1090)</f>
        <v>-1133000</v>
      </c>
      <c r="J1090" s="15"/>
    </row>
    <row r="1091" spans="1:10" ht="15" customHeight="1" x14ac:dyDescent="0.25">
      <c r="A1091" s="14">
        <v>42386</v>
      </c>
      <c r="B1091" s="27">
        <f>_xlfn.ISOWEEKNUM(Tableau1[[#This Row],[DATE]])</f>
        <v>2</v>
      </c>
      <c r="C1091" s="3" t="s">
        <v>1</v>
      </c>
      <c r="D1091" s="2"/>
      <c r="E1091" s="6">
        <v>0</v>
      </c>
      <c r="F1091" s="6">
        <v>0</v>
      </c>
      <c r="G1091" s="32">
        <f>Tableau1[[#This Row],[MONTANT]]-Tableau1[[#This Row],[ENCAISSEMENTS]]</f>
        <v>0</v>
      </c>
      <c r="H1091" s="2"/>
      <c r="I1091" s="9">
        <f>SUMIF(C$2:C1091,C1091,E$2:E1091)-SUMIF(C$2:C1091,C1091,F$2:F1091)</f>
        <v>-1165000</v>
      </c>
      <c r="J1091" s="15"/>
    </row>
    <row r="1092" spans="1:10" ht="15" customHeight="1" x14ac:dyDescent="0.25">
      <c r="A1092" s="14">
        <v>42386</v>
      </c>
      <c r="B1092" s="27">
        <f>_xlfn.ISOWEEKNUM(Tableau1[[#This Row],[DATE]])</f>
        <v>2</v>
      </c>
      <c r="C1092" s="3" t="s">
        <v>2</v>
      </c>
      <c r="D1092" s="2"/>
      <c r="E1092" s="6">
        <v>0</v>
      </c>
      <c r="F1092" s="6">
        <v>0</v>
      </c>
      <c r="G1092" s="32">
        <f>Tableau1[[#This Row],[MONTANT]]-Tableau1[[#This Row],[ENCAISSEMENTS]]</f>
        <v>0</v>
      </c>
      <c r="H1092" s="2" t="s">
        <v>69</v>
      </c>
      <c r="I1092" s="9">
        <f>SUMIF(C$2:C1092,C1092,E$2:E1092)-SUMIF(C$2:C1092,C1092,F$2:F1092)</f>
        <v>0</v>
      </c>
      <c r="J1092" s="15"/>
    </row>
    <row r="1093" spans="1:10" ht="15" customHeight="1" x14ac:dyDescent="0.25">
      <c r="A1093" s="14">
        <v>42386</v>
      </c>
      <c r="B1093" s="27">
        <f>_xlfn.ISOWEEKNUM(Tableau1[[#This Row],[DATE]])</f>
        <v>2</v>
      </c>
      <c r="C1093" s="3" t="s">
        <v>3</v>
      </c>
      <c r="D1093" s="2"/>
      <c r="E1093" s="6">
        <v>0</v>
      </c>
      <c r="F1093" s="6">
        <v>0</v>
      </c>
      <c r="G1093" s="32">
        <f>Tableau1[[#This Row],[MONTANT]]-Tableau1[[#This Row],[ENCAISSEMENTS]]</f>
        <v>0</v>
      </c>
      <c r="H1093" s="2"/>
      <c r="I1093" s="9">
        <f>SUMIF(C$2:C1093,C1093,E$2:E1093)-SUMIF(C$2:C1093,C1093,F$2:F1093)</f>
        <v>-91500</v>
      </c>
      <c r="J1093" s="15"/>
    </row>
    <row r="1094" spans="1:10" ht="15" customHeight="1" x14ac:dyDescent="0.25">
      <c r="A1094" s="14">
        <v>42386</v>
      </c>
      <c r="B1094" s="27">
        <f>_xlfn.ISOWEEKNUM(Tableau1[[#This Row],[DATE]])</f>
        <v>2</v>
      </c>
      <c r="C1094" s="3" t="s">
        <v>4</v>
      </c>
      <c r="D1094" s="2"/>
      <c r="E1094" s="6">
        <v>0</v>
      </c>
      <c r="F1094" s="6">
        <v>5635000</v>
      </c>
      <c r="G1094" s="32">
        <f>Tableau1[[#This Row],[MONTANT]]-Tableau1[[#This Row],[ENCAISSEMENTS]]</f>
        <v>-5635000</v>
      </c>
      <c r="H1094" s="2" t="s">
        <v>116</v>
      </c>
      <c r="I1094" s="9">
        <f>SUMIF(C$2:C1094,C1094,E$2:E1094)-SUMIF(C$2:C1094,C1094,F$2:F1094)</f>
        <v>-3780000</v>
      </c>
      <c r="J1094" s="15"/>
    </row>
    <row r="1095" spans="1:10" ht="15" customHeight="1" x14ac:dyDescent="0.25">
      <c r="A1095" s="14">
        <v>42386</v>
      </c>
      <c r="B1095" s="27">
        <f>_xlfn.ISOWEEKNUM(Tableau1[[#This Row],[DATE]])</f>
        <v>2</v>
      </c>
      <c r="C1095" s="3" t="s">
        <v>5</v>
      </c>
      <c r="D1095" s="2"/>
      <c r="E1095" s="6">
        <v>0</v>
      </c>
      <c r="F1095" s="6">
        <v>8315000</v>
      </c>
      <c r="G1095" s="32">
        <f>Tableau1[[#This Row],[MONTANT]]-Tableau1[[#This Row],[ENCAISSEMENTS]]</f>
        <v>-8315000</v>
      </c>
      <c r="H1095" s="2" t="s">
        <v>148</v>
      </c>
      <c r="I1095" s="9">
        <f>SUMIF(C$2:C1095,C1095,E$2:E1095)-SUMIF(C$2:C1095,C1095,F$2:F1095)</f>
        <v>-7230000</v>
      </c>
      <c r="J1095" s="15"/>
    </row>
    <row r="1096" spans="1:10" ht="15" customHeight="1" x14ac:dyDescent="0.25">
      <c r="A1096" s="14">
        <v>42386</v>
      </c>
      <c r="B1096" s="27">
        <f>_xlfn.ISOWEEKNUM(Tableau1[[#This Row],[DATE]])</f>
        <v>2</v>
      </c>
      <c r="C1096" s="3" t="s">
        <v>6</v>
      </c>
      <c r="D1096" s="2"/>
      <c r="E1096" s="6">
        <v>0</v>
      </c>
      <c r="F1096" s="6">
        <v>3600000</v>
      </c>
      <c r="G1096" s="32">
        <f>Tableau1[[#This Row],[MONTANT]]-Tableau1[[#This Row],[ENCAISSEMENTS]]</f>
        <v>-3600000</v>
      </c>
      <c r="H1096" s="2" t="s">
        <v>148</v>
      </c>
      <c r="I1096" s="9">
        <f>SUMIF(C$2:C1096,C1096,E$2:E1096)-SUMIF(C$2:C1096,C1096,F$2:F1096)</f>
        <v>-5190000</v>
      </c>
      <c r="J1096" s="15"/>
    </row>
    <row r="1097" spans="1:10" ht="15" customHeight="1" x14ac:dyDescent="0.25">
      <c r="A1097" s="14">
        <v>42386</v>
      </c>
      <c r="B1097" s="27">
        <f>_xlfn.ISOWEEKNUM(Tableau1[[#This Row],[DATE]])</f>
        <v>2</v>
      </c>
      <c r="C1097" s="3" t="s">
        <v>7</v>
      </c>
      <c r="D1097" s="2"/>
      <c r="E1097" s="6">
        <v>0</v>
      </c>
      <c r="F1097" s="6">
        <v>5680000</v>
      </c>
      <c r="G1097" s="32">
        <f>Tableau1[[#This Row],[MONTANT]]-Tableau1[[#This Row],[ENCAISSEMENTS]]</f>
        <v>-5680000</v>
      </c>
      <c r="H1097" s="2" t="s">
        <v>148</v>
      </c>
      <c r="I1097" s="9">
        <f>SUMIF(C$2:C1097,C1097,E$2:E1097)-SUMIF(C$2:C1097,C1097,F$2:F1097)</f>
        <v>-24500169</v>
      </c>
      <c r="J1097" s="15"/>
    </row>
    <row r="1098" spans="1:10" ht="15" customHeight="1" x14ac:dyDescent="0.25">
      <c r="A1098" s="14">
        <v>42386</v>
      </c>
      <c r="B1098" s="27">
        <f>_xlfn.ISOWEEKNUM(Tableau1[[#This Row],[DATE]])</f>
        <v>2</v>
      </c>
      <c r="C1098" s="3" t="s">
        <v>8</v>
      </c>
      <c r="D1098" s="2"/>
      <c r="E1098" s="6">
        <v>0</v>
      </c>
      <c r="F1098" s="6">
        <v>2255000</v>
      </c>
      <c r="G1098" s="32">
        <f>Tableau1[[#This Row],[MONTANT]]-Tableau1[[#This Row],[ENCAISSEMENTS]]</f>
        <v>-2255000</v>
      </c>
      <c r="H1098" s="2" t="s">
        <v>148</v>
      </c>
      <c r="I1098" s="9">
        <f>SUMIF(C$2:C1098,C1098,E$2:E1098)-SUMIF(C$2:C1098,C1098,F$2:F1098)</f>
        <v>0</v>
      </c>
      <c r="J1098" s="15"/>
    </row>
    <row r="1099" spans="1:10" ht="15" customHeight="1" x14ac:dyDescent="0.25">
      <c r="A1099" s="14">
        <v>42386</v>
      </c>
      <c r="B1099" s="27">
        <f>_xlfn.ISOWEEKNUM(Tableau1[[#This Row],[DATE]])</f>
        <v>2</v>
      </c>
      <c r="C1099" s="3" t="s">
        <v>9</v>
      </c>
      <c r="D1099" s="2"/>
      <c r="E1099" s="6">
        <v>0</v>
      </c>
      <c r="F1099" s="6">
        <v>6280000</v>
      </c>
      <c r="G1099" s="32">
        <f>Tableau1[[#This Row],[MONTANT]]-Tableau1[[#This Row],[ENCAISSEMENTS]]</f>
        <v>-6280000</v>
      </c>
      <c r="H1099" s="2" t="s">
        <v>148</v>
      </c>
      <c r="I1099" s="9">
        <f>SUMIF(C$2:C1099,C1099,E$2:E1099)-SUMIF(C$2:C1099,C1099,F$2:F1099)</f>
        <v>-2670000</v>
      </c>
      <c r="J1099" s="15"/>
    </row>
    <row r="1100" spans="1:10" ht="15" customHeight="1" x14ac:dyDescent="0.25">
      <c r="A1100" s="14">
        <v>42386</v>
      </c>
      <c r="B1100" s="27">
        <f>_xlfn.ISOWEEKNUM(Tableau1[[#This Row],[DATE]])</f>
        <v>2</v>
      </c>
      <c r="C1100" s="3" t="s">
        <v>10</v>
      </c>
      <c r="D1100" s="2"/>
      <c r="E1100" s="6">
        <v>0</v>
      </c>
      <c r="F1100" s="6">
        <v>0</v>
      </c>
      <c r="G1100" s="32">
        <f>Tableau1[[#This Row],[MONTANT]]-Tableau1[[#This Row],[ENCAISSEMENTS]]</f>
        <v>0</v>
      </c>
      <c r="H1100" s="2" t="s">
        <v>148</v>
      </c>
      <c r="I1100" s="9">
        <f>SUMIF(C$2:C1100,C1100,E$2:E1100)-SUMIF(C$2:C1100,C1100,F$2:F1100)</f>
        <v>-560000</v>
      </c>
      <c r="J1100" s="15"/>
    </row>
    <row r="1101" spans="1:10" ht="15" customHeight="1" x14ac:dyDescent="0.25">
      <c r="A1101" s="14">
        <v>42386</v>
      </c>
      <c r="B1101" s="27">
        <f>_xlfn.ISOWEEKNUM(Tableau1[[#This Row],[DATE]])</f>
        <v>2</v>
      </c>
      <c r="C1101" s="3" t="s">
        <v>11</v>
      </c>
      <c r="D1101" s="2"/>
      <c r="E1101" s="6">
        <v>0</v>
      </c>
      <c r="F1101" s="6">
        <v>0</v>
      </c>
      <c r="G1101" s="32">
        <f>Tableau1[[#This Row],[MONTANT]]-Tableau1[[#This Row],[ENCAISSEMENTS]]</f>
        <v>0</v>
      </c>
      <c r="H1101" s="2"/>
      <c r="I1101" s="9">
        <f>SUMIF(C$2:C1101,C1101,E$2:E1101)-SUMIF(C$2:C1101,C1101,F$2:F1101)</f>
        <v>1680000</v>
      </c>
      <c r="J1101" s="15"/>
    </row>
    <row r="1102" spans="1:10" ht="15" customHeight="1" x14ac:dyDescent="0.25">
      <c r="A1102" s="14">
        <v>42386</v>
      </c>
      <c r="B1102" s="27">
        <f>_xlfn.ISOWEEKNUM(Tableau1[[#This Row],[DATE]])</f>
        <v>2</v>
      </c>
      <c r="C1102" s="3" t="s">
        <v>12</v>
      </c>
      <c r="D1102" s="2"/>
      <c r="E1102" s="6">
        <v>493000</v>
      </c>
      <c r="F1102" s="6">
        <v>0</v>
      </c>
      <c r="G1102" s="32">
        <f>Tableau1[[#This Row],[MONTANT]]-Tableau1[[#This Row],[ENCAISSEMENTS]]</f>
        <v>493000</v>
      </c>
      <c r="H1102" s="2" t="s">
        <v>404</v>
      </c>
      <c r="I1102" s="9">
        <f>SUMIF(C$2:C1102,C1102,E$2:E1102)-SUMIF(C$2:C1102,C1102,F$2:F1102)</f>
        <v>292500</v>
      </c>
      <c r="J1102" s="15"/>
    </row>
    <row r="1103" spans="1:10" ht="15" customHeight="1" x14ac:dyDescent="0.25">
      <c r="A1103" s="14">
        <v>42386</v>
      </c>
      <c r="B1103" s="27">
        <f>_xlfn.ISOWEEKNUM(Tableau1[[#This Row],[DATE]])</f>
        <v>2</v>
      </c>
      <c r="C1103" s="3" t="s">
        <v>13</v>
      </c>
      <c r="D1103" s="2"/>
      <c r="E1103" s="6">
        <v>0</v>
      </c>
      <c r="F1103" s="6">
        <v>0</v>
      </c>
      <c r="G1103" s="32">
        <f>Tableau1[[#This Row],[MONTANT]]-Tableau1[[#This Row],[ENCAISSEMENTS]]</f>
        <v>0</v>
      </c>
      <c r="H1103" s="2"/>
      <c r="I1103" s="9">
        <f>SUMIF(C$2:C1103,C1103,E$2:E1103)-SUMIF(C$2:C1103,C1103,F$2:F1103)</f>
        <v>-811000</v>
      </c>
      <c r="J1103" s="15"/>
    </row>
    <row r="1104" spans="1:10" ht="15" customHeight="1" x14ac:dyDescent="0.25">
      <c r="A1104" s="14">
        <v>42386</v>
      </c>
      <c r="B1104" s="27">
        <f>_xlfn.ISOWEEKNUM(Tableau1[[#This Row],[DATE]])</f>
        <v>2</v>
      </c>
      <c r="C1104" s="3" t="s">
        <v>14</v>
      </c>
      <c r="D1104" s="2" t="s">
        <v>447</v>
      </c>
      <c r="E1104" s="6">
        <v>266000</v>
      </c>
      <c r="F1104" s="6">
        <v>0</v>
      </c>
      <c r="G1104" s="32">
        <f>Tableau1[[#This Row],[MONTANT]]-Tableau1[[#This Row],[ENCAISSEMENTS]]</f>
        <v>266000</v>
      </c>
      <c r="H1104" s="2"/>
      <c r="I1104" s="9">
        <f>SUMIF(C$2:C1104,C1104,E$2:E1104)-SUMIF(C$2:C1104,C1104,F$2:F1104)</f>
        <v>-127000</v>
      </c>
      <c r="J1104" s="15"/>
    </row>
    <row r="1105" spans="1:10" ht="15" customHeight="1" x14ac:dyDescent="0.25">
      <c r="A1105" s="14">
        <v>42386</v>
      </c>
      <c r="B1105" s="27">
        <f>_xlfn.ISOWEEKNUM(Tableau1[[#This Row],[DATE]])</f>
        <v>2</v>
      </c>
      <c r="C1105" s="3" t="s">
        <v>15</v>
      </c>
      <c r="D1105" s="2"/>
      <c r="E1105" s="6">
        <v>0</v>
      </c>
      <c r="F1105" s="6">
        <v>0</v>
      </c>
      <c r="G1105" s="32">
        <f>Tableau1[[#This Row],[MONTANT]]-Tableau1[[#This Row],[ENCAISSEMENTS]]</f>
        <v>0</v>
      </c>
      <c r="H1105" s="2"/>
      <c r="I1105" s="9">
        <f>SUMIF(C$2:C1105,C1105,E$2:E1105)-SUMIF(C$2:C1105,C1105,F$2:F1105)</f>
        <v>-6359000</v>
      </c>
      <c r="J1105" s="15"/>
    </row>
    <row r="1106" spans="1:10" ht="15" customHeight="1" x14ac:dyDescent="0.25">
      <c r="A1106" s="14">
        <v>42386</v>
      </c>
      <c r="B1106" s="27">
        <f>_xlfn.ISOWEEKNUM(Tableau1[[#This Row],[DATE]])</f>
        <v>2</v>
      </c>
      <c r="C1106" s="3" t="s">
        <v>16</v>
      </c>
      <c r="D1106" s="2"/>
      <c r="E1106" s="6">
        <v>0</v>
      </c>
      <c r="F1106" s="6">
        <v>0</v>
      </c>
      <c r="G1106" s="32">
        <f>Tableau1[[#This Row],[MONTANT]]-Tableau1[[#This Row],[ENCAISSEMENTS]]</f>
        <v>0</v>
      </c>
      <c r="H1106" s="2"/>
      <c r="I1106" s="9">
        <f>SUMIF(C$2:C1106,C1106,E$2:E1106)-SUMIF(C$2:C1106,C1106,F$2:F1106)</f>
        <v>911000</v>
      </c>
      <c r="J1106" s="15"/>
    </row>
    <row r="1107" spans="1:10" ht="15" customHeight="1" x14ac:dyDescent="0.25">
      <c r="A1107" s="14">
        <v>42386</v>
      </c>
      <c r="B1107" s="27">
        <f>_xlfn.ISOWEEKNUM(Tableau1[[#This Row],[DATE]])</f>
        <v>2</v>
      </c>
      <c r="C1107" s="3" t="s">
        <v>17</v>
      </c>
      <c r="D1107" s="2"/>
      <c r="E1107" s="6">
        <v>0</v>
      </c>
      <c r="F1107" s="6">
        <v>0</v>
      </c>
      <c r="G1107" s="32">
        <f>Tableau1[[#This Row],[MONTANT]]-Tableau1[[#This Row],[ENCAISSEMENTS]]</f>
        <v>0</v>
      </c>
      <c r="H1107" s="2"/>
      <c r="I1107" s="9">
        <f>SUMIF(C$2:C1107,C1107,E$2:E1107)-SUMIF(C$2:C1107,C1107,F$2:F1107)</f>
        <v>4546500</v>
      </c>
      <c r="J1107" s="15"/>
    </row>
    <row r="1108" spans="1:10" ht="15" customHeight="1" x14ac:dyDescent="0.25">
      <c r="A1108" s="14">
        <v>42386</v>
      </c>
      <c r="B1108" s="27">
        <f>_xlfn.ISOWEEKNUM(Tableau1[[#This Row],[DATE]])</f>
        <v>2</v>
      </c>
      <c r="C1108" s="3" t="s">
        <v>18</v>
      </c>
      <c r="D1108" s="2" t="s">
        <v>502</v>
      </c>
      <c r="E1108" s="6">
        <v>541000</v>
      </c>
      <c r="F1108" s="6">
        <v>0</v>
      </c>
      <c r="G1108" s="32">
        <f>Tableau1[[#This Row],[MONTANT]]-Tableau1[[#This Row],[ENCAISSEMENTS]]</f>
        <v>541000</v>
      </c>
      <c r="H1108" s="2"/>
      <c r="I1108" s="9">
        <f>SUMIF(C$2:C1108,C1108,E$2:E1108)-SUMIF(C$2:C1108,C1108,F$2:F1108)</f>
        <v>4549000</v>
      </c>
      <c r="J1108" s="15"/>
    </row>
    <row r="1109" spans="1:10" ht="15" customHeight="1" x14ac:dyDescent="0.25">
      <c r="A1109" s="14">
        <v>42386</v>
      </c>
      <c r="B1109" s="27">
        <f>_xlfn.ISOWEEKNUM(Tableau1[[#This Row],[DATE]])</f>
        <v>2</v>
      </c>
      <c r="C1109" s="3" t="s">
        <v>19</v>
      </c>
      <c r="D1109" s="2" t="s">
        <v>514</v>
      </c>
      <c r="E1109" s="6">
        <v>541000</v>
      </c>
      <c r="F1109" s="6">
        <v>7585500</v>
      </c>
      <c r="G1109" s="32">
        <f>Tableau1[[#This Row],[MONTANT]]-Tableau1[[#This Row],[ENCAISSEMENTS]]</f>
        <v>-7044500</v>
      </c>
      <c r="H1109" s="2" t="s">
        <v>516</v>
      </c>
      <c r="I1109" s="9">
        <f>SUMIF(C$2:C1109,C1109,E$2:E1109)-SUMIF(C$2:C1109,C1109,F$2:F1109)</f>
        <v>541000</v>
      </c>
      <c r="J1109" s="15"/>
    </row>
    <row r="1110" spans="1:10" ht="15" customHeight="1" x14ac:dyDescent="0.25">
      <c r="A1110" s="14">
        <v>42386</v>
      </c>
      <c r="B1110" s="27">
        <f>_xlfn.ISOWEEKNUM(Tableau1[[#This Row],[DATE]])</f>
        <v>2</v>
      </c>
      <c r="C1110" s="3" t="s">
        <v>20</v>
      </c>
      <c r="D1110" s="2" t="s">
        <v>545</v>
      </c>
      <c r="E1110" s="6">
        <v>1661500</v>
      </c>
      <c r="F1110" s="6">
        <v>3208000</v>
      </c>
      <c r="G1110" s="32">
        <f>Tableau1[[#This Row],[MONTANT]]-Tableau1[[#This Row],[ENCAISSEMENTS]]</f>
        <v>-1546500</v>
      </c>
      <c r="H1110" s="2"/>
      <c r="I1110" s="9">
        <f>SUMIF(C$2:C1110,C1110,E$2:E1110)-SUMIF(C$2:C1110,C1110,F$2:F1110)</f>
        <v>1660000</v>
      </c>
      <c r="J1110" s="15"/>
    </row>
    <row r="1111" spans="1:10" ht="15" customHeight="1" x14ac:dyDescent="0.25">
      <c r="A1111" s="14">
        <v>42386</v>
      </c>
      <c r="B1111" s="27">
        <f>_xlfn.ISOWEEKNUM(Tableau1[[#This Row],[DATE]])</f>
        <v>2</v>
      </c>
      <c r="C1111" s="3" t="s">
        <v>21</v>
      </c>
      <c r="D1111" s="2" t="s">
        <v>578</v>
      </c>
      <c r="E1111" s="6">
        <v>879500</v>
      </c>
      <c r="F1111" s="6">
        <v>0</v>
      </c>
      <c r="G1111" s="32">
        <f>Tableau1[[#This Row],[MONTANT]]-Tableau1[[#This Row],[ENCAISSEMENTS]]</f>
        <v>879500</v>
      </c>
      <c r="H1111" s="2" t="s">
        <v>587</v>
      </c>
      <c r="I1111" s="9">
        <f>SUMIF(C$2:C1111,C1111,E$2:E1111)-SUMIF(C$2:C1111,C1111,F$2:F1111)</f>
        <v>1839500</v>
      </c>
      <c r="J1111" s="15"/>
    </row>
    <row r="1112" spans="1:10" ht="15" customHeight="1" x14ac:dyDescent="0.25">
      <c r="A1112" s="14">
        <v>42386</v>
      </c>
      <c r="B1112" s="27">
        <f>_xlfn.ISOWEEKNUM(Tableau1[[#This Row],[DATE]])</f>
        <v>2</v>
      </c>
      <c r="C1112" s="3" t="s">
        <v>22</v>
      </c>
      <c r="D1112" s="2"/>
      <c r="E1112" s="6">
        <v>0</v>
      </c>
      <c r="F1112" s="6">
        <v>0</v>
      </c>
      <c r="G1112" s="32">
        <f>Tableau1[[#This Row],[MONTANT]]-Tableau1[[#This Row],[ENCAISSEMENTS]]</f>
        <v>0</v>
      </c>
      <c r="H1112" s="2"/>
      <c r="I1112" s="9">
        <f>SUMIF(C$2:C1112,C1112,E$2:E1112)-SUMIF(C$2:C1112,C1112,F$2:F1112)</f>
        <v>423000</v>
      </c>
      <c r="J1112" s="15"/>
    </row>
    <row r="1113" spans="1:10" ht="15" customHeight="1" x14ac:dyDescent="0.25">
      <c r="A1113" s="14">
        <v>42386</v>
      </c>
      <c r="B1113" s="27">
        <f>_xlfn.ISOWEEKNUM(Tableau1[[#This Row],[DATE]])</f>
        <v>2</v>
      </c>
      <c r="C1113" s="3" t="s">
        <v>23</v>
      </c>
      <c r="D1113" s="2" t="s">
        <v>609</v>
      </c>
      <c r="E1113" s="6">
        <v>0</v>
      </c>
      <c r="F1113" s="6">
        <v>0</v>
      </c>
      <c r="G1113" s="32">
        <f>Tableau1[[#This Row],[MONTANT]]-Tableau1[[#This Row],[ENCAISSEMENTS]]</f>
        <v>0</v>
      </c>
      <c r="H1113" s="2"/>
      <c r="I1113" s="9">
        <f>SUMIF(C$2:C1113,C1113,E$2:E1113)-SUMIF(C$2:C1113,C1113,F$2:F1113)</f>
        <v>733500</v>
      </c>
      <c r="J1113" s="15"/>
    </row>
    <row r="1114" spans="1:10" ht="15" customHeight="1" x14ac:dyDescent="0.25">
      <c r="A1114" s="14">
        <v>42386</v>
      </c>
      <c r="B1114" s="27">
        <f>_xlfn.ISOWEEKNUM(Tableau1[[#This Row],[DATE]])</f>
        <v>2</v>
      </c>
      <c r="C1114" s="3" t="s">
        <v>24</v>
      </c>
      <c r="D1114" s="2"/>
      <c r="E1114" s="6">
        <v>0</v>
      </c>
      <c r="F1114" s="6">
        <v>0</v>
      </c>
      <c r="G1114" s="32">
        <f>Tableau1[[#This Row],[MONTANT]]-Tableau1[[#This Row],[ENCAISSEMENTS]]</f>
        <v>0</v>
      </c>
      <c r="H1114" s="2"/>
      <c r="I1114" s="9">
        <f>SUMIF(C$2:C1114,C1114,E$2:E1114)-SUMIF(C$2:C1114,C1114,F$2:F1114)</f>
        <v>-137000</v>
      </c>
      <c r="J1114" s="15"/>
    </row>
    <row r="1115" spans="1:10" ht="15" customHeight="1" x14ac:dyDescent="0.25">
      <c r="A1115" s="14">
        <v>42386</v>
      </c>
      <c r="B1115" s="27">
        <f>_xlfn.ISOWEEKNUM(Tableau1[[#This Row],[DATE]])</f>
        <v>2</v>
      </c>
      <c r="C1115" s="3" t="s">
        <v>25</v>
      </c>
      <c r="D1115" s="2" t="s">
        <v>642</v>
      </c>
      <c r="E1115" s="6">
        <v>1773500</v>
      </c>
      <c r="F1115" s="6">
        <v>0</v>
      </c>
      <c r="G1115" s="32">
        <f>Tableau1[[#This Row],[MONTANT]]-Tableau1[[#This Row],[ENCAISSEMENTS]]</f>
        <v>1773500</v>
      </c>
      <c r="H1115" s="2" t="s">
        <v>651</v>
      </c>
      <c r="I1115" s="9">
        <f>SUMIF(C$2:C1115,C1115,E$2:E1115)-SUMIF(C$2:C1115,C1115,F$2:F1115)</f>
        <v>1545000</v>
      </c>
      <c r="J1115" s="15"/>
    </row>
    <row r="1116" spans="1:10" ht="15" customHeight="1" x14ac:dyDescent="0.25">
      <c r="A1116" s="14">
        <v>42386</v>
      </c>
      <c r="B1116" s="27">
        <f>_xlfn.ISOWEEKNUM(Tableau1[[#This Row],[DATE]])</f>
        <v>2</v>
      </c>
      <c r="C1116" s="3" t="s">
        <v>26</v>
      </c>
      <c r="D1116" s="2" t="s">
        <v>662</v>
      </c>
      <c r="E1116" s="6">
        <v>343500</v>
      </c>
      <c r="F1116" s="6">
        <v>0</v>
      </c>
      <c r="G1116" s="32">
        <f>Tableau1[[#This Row],[MONTANT]]-Tableau1[[#This Row],[ENCAISSEMENTS]]</f>
        <v>343500</v>
      </c>
      <c r="H1116" s="2"/>
      <c r="I1116" s="9">
        <f>SUMIF(C$2:C1116,C1116,E$2:E1116)-SUMIF(C$2:C1116,C1116,F$2:F1116)</f>
        <v>1373000</v>
      </c>
      <c r="J1116" s="15"/>
    </row>
    <row r="1117" spans="1:10" ht="15" customHeight="1" x14ac:dyDescent="0.25">
      <c r="A1117" s="14">
        <v>42386</v>
      </c>
      <c r="B1117" s="27">
        <f>_xlfn.ISOWEEKNUM(Tableau1[[#This Row],[DATE]])</f>
        <v>2</v>
      </c>
      <c r="C1117" s="3" t="s">
        <v>27</v>
      </c>
      <c r="D1117" s="2" t="s">
        <v>685</v>
      </c>
      <c r="E1117" s="6">
        <v>464000</v>
      </c>
      <c r="F1117" s="6">
        <v>0</v>
      </c>
      <c r="G1117" s="32">
        <f>Tableau1[[#This Row],[MONTANT]]-Tableau1[[#This Row],[ENCAISSEMENTS]]</f>
        <v>464000</v>
      </c>
      <c r="H1117" s="2"/>
      <c r="I1117" s="9">
        <f>SUMIF(C$2:C1117,C1117,E$2:E1117)-SUMIF(C$2:C1117,C1117,F$2:F1117)</f>
        <v>3188500</v>
      </c>
      <c r="J1117" s="15"/>
    </row>
    <row r="1118" spans="1:10" ht="15" customHeight="1" x14ac:dyDescent="0.25">
      <c r="A1118" s="14">
        <v>42386</v>
      </c>
      <c r="B1118" s="27">
        <f>_xlfn.ISOWEEKNUM(Tableau1[[#This Row],[DATE]])</f>
        <v>2</v>
      </c>
      <c r="C1118" s="3" t="s">
        <v>28</v>
      </c>
      <c r="D1118" s="2"/>
      <c r="E1118" s="6">
        <v>0</v>
      </c>
      <c r="F1118" s="6">
        <v>0</v>
      </c>
      <c r="G1118" s="32">
        <f>Tableau1[[#This Row],[MONTANT]]-Tableau1[[#This Row],[ENCAISSEMENTS]]</f>
        <v>0</v>
      </c>
      <c r="H1118" s="2"/>
      <c r="I1118" s="9">
        <f>SUMIF(C$2:C1118,C1118,E$2:E1118)-SUMIF(C$2:C1118,C1118,F$2:F1118)</f>
        <v>-1635500</v>
      </c>
      <c r="J1118" s="15"/>
    </row>
    <row r="1119" spans="1:10" ht="15" customHeight="1" x14ac:dyDescent="0.25">
      <c r="A1119" s="14">
        <v>42386</v>
      </c>
      <c r="B1119" s="27">
        <f>_xlfn.ISOWEEKNUM(Tableau1[[#This Row],[DATE]])</f>
        <v>2</v>
      </c>
      <c r="C1119" s="3" t="s">
        <v>29</v>
      </c>
      <c r="D1119" s="2" t="s">
        <v>704</v>
      </c>
      <c r="E1119" s="6">
        <v>2261000</v>
      </c>
      <c r="F1119" s="6">
        <v>0</v>
      </c>
      <c r="G1119" s="32">
        <f>Tableau1[[#This Row],[MONTANT]]-Tableau1[[#This Row],[ENCAISSEMENTS]]</f>
        <v>2261000</v>
      </c>
      <c r="H1119" s="2" t="s">
        <v>420</v>
      </c>
      <c r="I1119" s="9">
        <f>SUMIF(C$2:C1119,C1119,E$2:E1119)-SUMIF(C$2:C1119,C1119,F$2:F1119)</f>
        <v>67000</v>
      </c>
      <c r="J1119" s="15"/>
    </row>
    <row r="1120" spans="1:10" ht="15" customHeight="1" x14ac:dyDescent="0.25">
      <c r="A1120" s="14">
        <v>42386</v>
      </c>
      <c r="B1120" s="27">
        <f>_xlfn.ISOWEEKNUM(Tableau1[[#This Row],[DATE]])</f>
        <v>2</v>
      </c>
      <c r="C1120" s="3" t="s">
        <v>30</v>
      </c>
      <c r="D1120" s="2"/>
      <c r="E1120" s="6">
        <v>0</v>
      </c>
      <c r="F1120" s="6">
        <v>0</v>
      </c>
      <c r="G1120" s="32">
        <f>Tableau1[[#This Row],[MONTANT]]-Tableau1[[#This Row],[ENCAISSEMENTS]]</f>
        <v>0</v>
      </c>
      <c r="H1120" s="2"/>
      <c r="I1120" s="9">
        <f>SUMIF(C$2:C1120,C1120,E$2:E1120)-SUMIF(C$2:C1120,C1120,F$2:F1120)</f>
        <v>0</v>
      </c>
      <c r="J1120" s="15"/>
    </row>
    <row r="1121" spans="1:10" ht="15" customHeight="1" x14ac:dyDescent="0.25">
      <c r="A1121" s="14">
        <v>42386</v>
      </c>
      <c r="B1121" s="27">
        <f>_xlfn.ISOWEEKNUM(Tableau1[[#This Row],[DATE]])</f>
        <v>2</v>
      </c>
      <c r="C1121" s="3" t="s">
        <v>31</v>
      </c>
      <c r="D1121" s="2"/>
      <c r="E1121" s="6">
        <v>0</v>
      </c>
      <c r="F1121" s="6">
        <v>0</v>
      </c>
      <c r="G1121" s="32">
        <f>Tableau1[[#This Row],[MONTANT]]-Tableau1[[#This Row],[ENCAISSEMENTS]]</f>
        <v>0</v>
      </c>
      <c r="H1121" s="2"/>
      <c r="I1121" s="9">
        <f>SUMIF(C$2:C1121,C1121,E$2:E1121)-SUMIF(C$2:C1121,C1121,F$2:F1121)</f>
        <v>-525500</v>
      </c>
      <c r="J1121" s="15"/>
    </row>
    <row r="1122" spans="1:10" ht="15" customHeight="1" x14ac:dyDescent="0.25">
      <c r="A1122" s="14">
        <v>42386</v>
      </c>
      <c r="B1122" s="27">
        <f>_xlfn.ISOWEEKNUM(Tableau1[[#This Row],[DATE]])</f>
        <v>2</v>
      </c>
      <c r="C1122" s="3" t="s">
        <v>32</v>
      </c>
      <c r="D1122" s="2"/>
      <c r="E1122" s="6">
        <v>0</v>
      </c>
      <c r="F1122" s="6">
        <v>0</v>
      </c>
      <c r="G1122" s="32">
        <f>Tableau1[[#This Row],[MONTANT]]-Tableau1[[#This Row],[ENCAISSEMENTS]]</f>
        <v>0</v>
      </c>
      <c r="H1122" s="2"/>
      <c r="I1122" s="9">
        <f>SUMIF(C$2:C1122,C1122,E$2:E1122)-SUMIF(C$2:C1122,C1122,F$2:F1122)</f>
        <v>1507000</v>
      </c>
      <c r="J1122" s="15"/>
    </row>
    <row r="1123" spans="1:10" ht="15" customHeight="1" x14ac:dyDescent="0.25">
      <c r="A1123" s="14">
        <v>42386</v>
      </c>
      <c r="B1123" s="27">
        <f>_xlfn.ISOWEEKNUM(Tableau1[[#This Row],[DATE]])</f>
        <v>2</v>
      </c>
      <c r="C1123" s="3" t="s">
        <v>33</v>
      </c>
      <c r="D1123" s="2"/>
      <c r="E1123" s="6">
        <v>0</v>
      </c>
      <c r="F1123" s="6">
        <v>0</v>
      </c>
      <c r="G1123" s="32">
        <f>Tableau1[[#This Row],[MONTANT]]-Tableau1[[#This Row],[ENCAISSEMENTS]]</f>
        <v>0</v>
      </c>
      <c r="H1123" s="2"/>
      <c r="I1123" s="9">
        <f>SUMIF(C$2:C1123,C1123,E$2:E1123)-SUMIF(C$2:C1123,C1123,F$2:F1123)</f>
        <v>1068500</v>
      </c>
      <c r="J1123" s="15"/>
    </row>
    <row r="1124" spans="1:10" ht="15" customHeight="1" x14ac:dyDescent="0.25">
      <c r="A1124" s="14">
        <v>42386</v>
      </c>
      <c r="B1124" s="27">
        <f>_xlfn.ISOWEEKNUM(Tableau1[[#This Row],[DATE]])</f>
        <v>2</v>
      </c>
      <c r="C1124" s="3" t="s">
        <v>34</v>
      </c>
      <c r="D1124" s="2" t="s">
        <v>765</v>
      </c>
      <c r="E1124" s="6">
        <v>575000</v>
      </c>
      <c r="F1124" s="6">
        <v>0</v>
      </c>
      <c r="G1124" s="32">
        <f>Tableau1[[#This Row],[MONTANT]]-Tableau1[[#This Row],[ENCAISSEMENTS]]</f>
        <v>575000</v>
      </c>
      <c r="H1124" s="2"/>
      <c r="I1124" s="9">
        <f>SUMIF(C$2:C1124,C1124,E$2:E1124)-SUMIF(C$2:C1124,C1124,F$2:F1124)</f>
        <v>929000</v>
      </c>
      <c r="J1124" s="15"/>
    </row>
    <row r="1125" spans="1:10" ht="15" customHeight="1" x14ac:dyDescent="0.25">
      <c r="A1125" s="14">
        <v>42386</v>
      </c>
      <c r="B1125" s="27">
        <f>_xlfn.ISOWEEKNUM(Tableau1[[#This Row],[DATE]])</f>
        <v>2</v>
      </c>
      <c r="C1125" s="3" t="s">
        <v>35</v>
      </c>
      <c r="D1125" s="2"/>
      <c r="E1125" s="6">
        <v>0</v>
      </c>
      <c r="F1125" s="6">
        <v>0</v>
      </c>
      <c r="G1125" s="32">
        <f>Tableau1[[#This Row],[MONTANT]]-Tableau1[[#This Row],[ENCAISSEMENTS]]</f>
        <v>0</v>
      </c>
      <c r="H1125" s="2"/>
      <c r="I1125" s="9">
        <f>SUMIF(C$2:C1125,C1125,E$2:E1125)-SUMIF(C$2:C1125,C1125,F$2:F1125)</f>
        <v>-3775500</v>
      </c>
      <c r="J1125" s="15"/>
    </row>
    <row r="1126" spans="1:10" ht="15" customHeight="1" x14ac:dyDescent="0.25">
      <c r="A1126" s="14">
        <v>42386</v>
      </c>
      <c r="B1126" s="27">
        <f>_xlfn.ISOWEEKNUM(Tableau1[[#This Row],[DATE]])</f>
        <v>2</v>
      </c>
      <c r="C1126" s="3" t="s">
        <v>1229</v>
      </c>
      <c r="D1126" s="2"/>
      <c r="E1126" s="6">
        <v>0</v>
      </c>
      <c r="F1126" s="6">
        <v>0</v>
      </c>
      <c r="G1126" s="32">
        <f>Tableau1[[#This Row],[MONTANT]]-Tableau1[[#This Row],[ENCAISSEMENTS]]</f>
        <v>0</v>
      </c>
      <c r="H1126" s="2"/>
      <c r="I1126" s="9">
        <f>SUMIF(C$2:C1126,C1126,E$2:E1126)-SUMIF(C$2:C1126,C1126,F$2:F1126)</f>
        <v>965500</v>
      </c>
      <c r="J1126" s="15"/>
    </row>
    <row r="1127" spans="1:10" ht="15" customHeight="1" x14ac:dyDescent="0.25">
      <c r="A1127" s="14">
        <v>42386</v>
      </c>
      <c r="B1127" s="27">
        <f>_xlfn.ISOWEEKNUM(Tableau1[[#This Row],[DATE]])</f>
        <v>2</v>
      </c>
      <c r="C1127" s="3" t="s">
        <v>36</v>
      </c>
      <c r="D1127" s="2"/>
      <c r="E1127" s="6">
        <v>0</v>
      </c>
      <c r="F1127" s="6">
        <v>0</v>
      </c>
      <c r="G1127" s="32">
        <f>Tableau1[[#This Row],[MONTANT]]-Tableau1[[#This Row],[ENCAISSEMENTS]]</f>
        <v>0</v>
      </c>
      <c r="H1127" s="2"/>
      <c r="I1127" s="9">
        <f>SUMIF(C$2:C1127,C1127,E$2:E1127)-SUMIF(C$2:C1127,C1127,F$2:F1127)</f>
        <v>-233000</v>
      </c>
      <c r="J1127" s="15"/>
    </row>
    <row r="1128" spans="1:10" ht="15" customHeight="1" x14ac:dyDescent="0.25">
      <c r="A1128" s="14">
        <v>42386</v>
      </c>
      <c r="B1128" s="27">
        <f>_xlfn.ISOWEEKNUM(Tableau1[[#This Row],[DATE]])</f>
        <v>2</v>
      </c>
      <c r="C1128" s="3" t="s">
        <v>37</v>
      </c>
      <c r="D1128" s="2" t="s">
        <v>851</v>
      </c>
      <c r="E1128" s="6">
        <v>671500</v>
      </c>
      <c r="F1128" s="6">
        <v>0</v>
      </c>
      <c r="G1128" s="32">
        <f>Tableau1[[#This Row],[MONTANT]]-Tableau1[[#This Row],[ENCAISSEMENTS]]</f>
        <v>671500</v>
      </c>
      <c r="H1128" s="2"/>
      <c r="I1128" s="9">
        <f>SUMIF(C$2:C1128,C1128,E$2:E1128)-SUMIF(C$2:C1128,C1128,F$2:F1128)</f>
        <v>671000</v>
      </c>
      <c r="J1128" s="15"/>
    </row>
    <row r="1129" spans="1:10" ht="15" customHeight="1" x14ac:dyDescent="0.25">
      <c r="A1129" s="14">
        <v>42386</v>
      </c>
      <c r="B1129" s="27">
        <f>_xlfn.ISOWEEKNUM(Tableau1[[#This Row],[DATE]])</f>
        <v>2</v>
      </c>
      <c r="C1129" s="3" t="s">
        <v>38</v>
      </c>
      <c r="D1129" s="2"/>
      <c r="E1129" s="6">
        <v>0</v>
      </c>
      <c r="F1129" s="6">
        <v>0</v>
      </c>
      <c r="G1129" s="32">
        <f>Tableau1[[#This Row],[MONTANT]]-Tableau1[[#This Row],[ENCAISSEMENTS]]</f>
        <v>0</v>
      </c>
      <c r="H1129" s="2"/>
      <c r="I1129" s="9">
        <f>SUMIF(C$2:C1129,C1129,E$2:E1129)-SUMIF(C$2:C1129,C1129,F$2:F1129)</f>
        <v>3208000</v>
      </c>
      <c r="J1129" s="15"/>
    </row>
    <row r="1130" spans="1:10" ht="15" customHeight="1" x14ac:dyDescent="0.25">
      <c r="A1130" s="14">
        <v>42386</v>
      </c>
      <c r="B1130" s="27">
        <f>_xlfn.ISOWEEKNUM(Tableau1[[#This Row],[DATE]])</f>
        <v>2</v>
      </c>
      <c r="C1130" s="3" t="s">
        <v>39</v>
      </c>
      <c r="D1130" s="2"/>
      <c r="E1130" s="6">
        <v>0</v>
      </c>
      <c r="F1130" s="6">
        <v>0</v>
      </c>
      <c r="G1130" s="32">
        <f>Tableau1[[#This Row],[MONTANT]]-Tableau1[[#This Row],[ENCAISSEMENTS]]</f>
        <v>0</v>
      </c>
      <c r="H1130" s="2"/>
      <c r="I1130" s="9">
        <f>SUMIF(C$2:C1130,C1130,E$2:E1130)-SUMIF(C$2:C1130,C1130,F$2:F1130)</f>
        <v>-1474000</v>
      </c>
      <c r="J1130" s="15"/>
    </row>
    <row r="1131" spans="1:10" ht="15" customHeight="1" x14ac:dyDescent="0.25">
      <c r="A1131" s="14">
        <v>42386</v>
      </c>
      <c r="B1131" s="27">
        <f>_xlfn.ISOWEEKNUM(Tableau1[[#This Row],[DATE]])</f>
        <v>2</v>
      </c>
      <c r="C1131" s="3" t="s">
        <v>40</v>
      </c>
      <c r="D1131" s="2"/>
      <c r="E1131" s="6">
        <v>0</v>
      </c>
      <c r="F1131" s="6">
        <v>0</v>
      </c>
      <c r="G1131" s="32">
        <f>Tableau1[[#This Row],[MONTANT]]-Tableau1[[#This Row],[ENCAISSEMENTS]]</f>
        <v>0</v>
      </c>
      <c r="H1131" s="2"/>
      <c r="I1131" s="9">
        <f>SUMIF(C$2:C1131,C1131,E$2:E1131)-SUMIF(C$2:C1131,C1131,F$2:F1131)</f>
        <v>-3102500</v>
      </c>
      <c r="J1131" s="15"/>
    </row>
    <row r="1132" spans="1:10" ht="15" customHeight="1" x14ac:dyDescent="0.25">
      <c r="A1132" s="14">
        <v>42386</v>
      </c>
      <c r="B1132" s="27">
        <f>_xlfn.ISOWEEKNUM(Tableau1[[#This Row],[DATE]])</f>
        <v>2</v>
      </c>
      <c r="C1132" s="3" t="s">
        <v>41</v>
      </c>
      <c r="D1132" s="2" t="s">
        <v>935</v>
      </c>
      <c r="E1132" s="6">
        <v>309000</v>
      </c>
      <c r="F1132" s="6">
        <v>0</v>
      </c>
      <c r="G1132" s="32">
        <f>Tableau1[[#This Row],[MONTANT]]-Tableau1[[#This Row],[ENCAISSEMENTS]]</f>
        <v>309000</v>
      </c>
      <c r="H1132" s="2"/>
      <c r="I1132" s="9">
        <f>SUMIF(C$2:C1132,C1132,E$2:E1132)-SUMIF(C$2:C1132,C1132,F$2:F1132)</f>
        <v>-2111000</v>
      </c>
      <c r="J1132" s="15"/>
    </row>
    <row r="1133" spans="1:10" ht="15" customHeight="1" x14ac:dyDescent="0.25">
      <c r="A1133" s="14">
        <v>42386</v>
      </c>
      <c r="B1133" s="27">
        <f>_xlfn.ISOWEEKNUM(Tableau1[[#This Row],[DATE]])</f>
        <v>2</v>
      </c>
      <c r="C1133" s="3" t="s">
        <v>42</v>
      </c>
      <c r="D1133" s="2"/>
      <c r="E1133" s="6">
        <v>77500</v>
      </c>
      <c r="F1133" s="6">
        <v>0</v>
      </c>
      <c r="G1133" s="32">
        <f>Tableau1[[#This Row],[MONTANT]]-Tableau1[[#This Row],[ENCAISSEMENTS]]</f>
        <v>77500</v>
      </c>
      <c r="H1133" s="2"/>
      <c r="I1133" s="9">
        <f>SUMIF(C$2:C1133,C1133,E$2:E1133)-SUMIF(C$2:C1133,C1133,F$2:F1133)</f>
        <v>-2029000</v>
      </c>
      <c r="J1133" s="15"/>
    </row>
    <row r="1134" spans="1:10" ht="15" customHeight="1" x14ac:dyDescent="0.25">
      <c r="A1134" s="14">
        <v>42386</v>
      </c>
      <c r="B1134" s="27">
        <f>_xlfn.ISOWEEKNUM(Tableau1[[#This Row],[DATE]])</f>
        <v>2</v>
      </c>
      <c r="C1134" s="3" t="s">
        <v>43</v>
      </c>
      <c r="D1134" s="2"/>
      <c r="E1134" s="6">
        <v>0</v>
      </c>
      <c r="F1134" s="6">
        <v>0</v>
      </c>
      <c r="G1134" s="32">
        <f>Tableau1[[#This Row],[MONTANT]]-Tableau1[[#This Row],[ENCAISSEMENTS]]</f>
        <v>0</v>
      </c>
      <c r="H1134" s="2"/>
      <c r="I1134" s="9">
        <f>SUMIF(C$2:C1134,C1134,E$2:E1134)-SUMIF(C$2:C1134,C1134,F$2:F1134)</f>
        <v>0</v>
      </c>
      <c r="J1134" s="15"/>
    </row>
    <row r="1135" spans="1:10" ht="15" customHeight="1" x14ac:dyDescent="0.25">
      <c r="A1135" s="14">
        <v>42386</v>
      </c>
      <c r="B1135" s="27">
        <f>_xlfn.ISOWEEKNUM(Tableau1[[#This Row],[DATE]])</f>
        <v>2</v>
      </c>
      <c r="C1135" s="3" t="s">
        <v>44</v>
      </c>
      <c r="D1135" s="2" t="s">
        <v>964</v>
      </c>
      <c r="E1135" s="6">
        <v>2860000</v>
      </c>
      <c r="F1135" s="6">
        <v>0</v>
      </c>
      <c r="G1135" s="32">
        <f>Tableau1[[#This Row],[MONTANT]]-Tableau1[[#This Row],[ENCAISSEMENTS]]</f>
        <v>2860000</v>
      </c>
      <c r="H1135" s="2"/>
      <c r="I1135" s="9">
        <f>SUMIF(C$2:C1135,C1135,E$2:E1135)-SUMIF(C$2:C1135,C1135,F$2:F1135)</f>
        <v>1821500</v>
      </c>
      <c r="J1135" s="15"/>
    </row>
    <row r="1136" spans="1:10" ht="15" customHeight="1" x14ac:dyDescent="0.25">
      <c r="A1136" s="14">
        <v>42386</v>
      </c>
      <c r="B1136" s="27">
        <f>_xlfn.ISOWEEKNUM(Tableau1[[#This Row],[DATE]])</f>
        <v>2</v>
      </c>
      <c r="C1136" s="3" t="s">
        <v>45</v>
      </c>
      <c r="D1136" s="2"/>
      <c r="E1136" s="6">
        <v>600000</v>
      </c>
      <c r="F1136" s="6">
        <v>0</v>
      </c>
      <c r="G1136" s="32">
        <f>Tableau1[[#This Row],[MONTANT]]-Tableau1[[#This Row],[ENCAISSEMENTS]]</f>
        <v>600000</v>
      </c>
      <c r="H1136" s="2" t="s">
        <v>263</v>
      </c>
      <c r="I1136" s="9">
        <f>SUMIF(C$2:C1136,C1136,E$2:E1136)-SUMIF(C$2:C1136,C1136,F$2:F1136)</f>
        <v>440000</v>
      </c>
      <c r="J1136" s="15"/>
    </row>
    <row r="1137" spans="1:10" ht="15" customHeight="1" x14ac:dyDescent="0.25">
      <c r="A1137" s="14">
        <v>42386</v>
      </c>
      <c r="B1137" s="27">
        <f>_xlfn.ISOWEEKNUM(Tableau1[[#This Row],[DATE]])</f>
        <v>2</v>
      </c>
      <c r="C1137" s="3" t="s">
        <v>46</v>
      </c>
      <c r="D1137" s="2"/>
      <c r="E1137" s="6">
        <v>0</v>
      </c>
      <c r="F1137" s="6">
        <v>0</v>
      </c>
      <c r="G1137" s="32">
        <f>Tableau1[[#This Row],[MONTANT]]-Tableau1[[#This Row],[ENCAISSEMENTS]]</f>
        <v>0</v>
      </c>
      <c r="H1137" s="2"/>
      <c r="I1137" s="9">
        <f>SUMIF(C$2:C1137,C1137,E$2:E1137)-SUMIF(C$2:C1137,C1137,F$2:F1137)</f>
        <v>-691500</v>
      </c>
      <c r="J1137" s="15"/>
    </row>
    <row r="1138" spans="1:10" ht="15" customHeight="1" x14ac:dyDescent="0.25">
      <c r="A1138" s="14">
        <v>42386</v>
      </c>
      <c r="B1138" s="27">
        <f>_xlfn.ISOWEEKNUM(Tableau1[[#This Row],[DATE]])</f>
        <v>2</v>
      </c>
      <c r="C1138" s="3" t="s">
        <v>47</v>
      </c>
      <c r="D1138" s="2" t="s">
        <v>1014</v>
      </c>
      <c r="E1138" s="6">
        <v>580000</v>
      </c>
      <c r="F1138" s="6">
        <v>0</v>
      </c>
      <c r="G1138" s="32">
        <f>Tableau1[[#This Row],[MONTANT]]-Tableau1[[#This Row],[ENCAISSEMENTS]]</f>
        <v>580000</v>
      </c>
      <c r="H1138" s="2"/>
      <c r="I1138" s="9">
        <f>SUMIF(C$2:C1138,C1138,E$2:E1138)-SUMIF(C$2:C1138,C1138,F$2:F1138)</f>
        <v>1856500</v>
      </c>
      <c r="J1138" s="15"/>
    </row>
    <row r="1139" spans="1:10" ht="15" customHeight="1" x14ac:dyDescent="0.25">
      <c r="A1139" s="14">
        <v>42386</v>
      </c>
      <c r="B1139" s="27">
        <f>_xlfn.ISOWEEKNUM(Tableau1[[#This Row],[DATE]])</f>
        <v>2</v>
      </c>
      <c r="C1139" s="3" t="s">
        <v>48</v>
      </c>
      <c r="D1139" s="2" t="s">
        <v>1045</v>
      </c>
      <c r="E1139" s="6">
        <v>387000</v>
      </c>
      <c r="F1139" s="6">
        <v>0</v>
      </c>
      <c r="G1139" s="32">
        <f>Tableau1[[#This Row],[MONTANT]]-Tableau1[[#This Row],[ENCAISSEMENTS]]</f>
        <v>387000</v>
      </c>
      <c r="H1139" s="2"/>
      <c r="I1139" s="9">
        <f>SUMIF(C$2:C1139,C1139,E$2:E1139)-SUMIF(C$2:C1139,C1139,F$2:F1139)</f>
        <v>-2009000</v>
      </c>
      <c r="J1139" s="15"/>
    </row>
    <row r="1140" spans="1:10" ht="15" customHeight="1" x14ac:dyDescent="0.25">
      <c r="A1140" s="14">
        <v>42386</v>
      </c>
      <c r="B1140" s="27">
        <f>_xlfn.ISOWEEKNUM(Tableau1[[#This Row],[DATE]])</f>
        <v>2</v>
      </c>
      <c r="C1140" s="3" t="s">
        <v>49</v>
      </c>
      <c r="D1140" s="2" t="s">
        <v>1069</v>
      </c>
      <c r="E1140" s="6">
        <v>154500</v>
      </c>
      <c r="F1140" s="6">
        <v>0</v>
      </c>
      <c r="G1140" s="32">
        <f>Tableau1[[#This Row],[MONTANT]]-Tableau1[[#This Row],[ENCAISSEMENTS]]</f>
        <v>154500</v>
      </c>
      <c r="H1140" s="2"/>
      <c r="I1140" s="9">
        <f>SUMIF(C$2:C1140,C1140,E$2:E1140)-SUMIF(C$2:C1140,C1140,F$2:F1140)</f>
        <v>-2752500</v>
      </c>
      <c r="J1140" s="15"/>
    </row>
    <row r="1141" spans="1:10" ht="15" customHeight="1" x14ac:dyDescent="0.25">
      <c r="A1141" s="14">
        <v>42386</v>
      </c>
      <c r="B1141" s="27">
        <f>_xlfn.ISOWEEKNUM(Tableau1[[#This Row],[DATE]])</f>
        <v>2</v>
      </c>
      <c r="C1141" s="3" t="s">
        <v>50</v>
      </c>
      <c r="D1141" s="2"/>
      <c r="E1141" s="6">
        <v>0</v>
      </c>
      <c r="F1141" s="6">
        <v>266000</v>
      </c>
      <c r="G1141" s="32">
        <f>Tableau1[[#This Row],[MONTANT]]-Tableau1[[#This Row],[ENCAISSEMENTS]]</f>
        <v>-266000</v>
      </c>
      <c r="H1141" s="2" t="s">
        <v>1082</v>
      </c>
      <c r="I1141" s="9">
        <f>SUMIF(C$2:C1141,C1141,E$2:E1141)-SUMIF(C$2:C1141,C1141,F$2:F1141)</f>
        <v>0</v>
      </c>
      <c r="J1141" s="15"/>
    </row>
    <row r="1142" spans="1:10" ht="15" customHeight="1" x14ac:dyDescent="0.25">
      <c r="A1142" s="14">
        <v>42386</v>
      </c>
      <c r="B1142" s="27">
        <f>_xlfn.ISOWEEKNUM(Tableau1[[#This Row],[DATE]])</f>
        <v>2</v>
      </c>
      <c r="C1142" s="3" t="s">
        <v>51</v>
      </c>
      <c r="D1142" s="2"/>
      <c r="E1142" s="6">
        <v>0</v>
      </c>
      <c r="F1142" s="6">
        <v>0</v>
      </c>
      <c r="G1142" s="32">
        <f>Tableau1[[#This Row],[MONTANT]]-Tableau1[[#This Row],[ENCAISSEMENTS]]</f>
        <v>0</v>
      </c>
      <c r="H1142" s="2"/>
      <c r="I1142" s="9">
        <f>SUMIF(C$2:C1142,C1142,E$2:E1142)-SUMIF(C$2:C1142,C1142,F$2:F1142)</f>
        <v>0</v>
      </c>
      <c r="J1142" s="15"/>
    </row>
    <row r="1143" spans="1:10" ht="15" customHeight="1" x14ac:dyDescent="0.25">
      <c r="A1143" s="14">
        <v>42386</v>
      </c>
      <c r="B1143" s="27">
        <f>_xlfn.ISOWEEKNUM(Tableau1[[#This Row],[DATE]])</f>
        <v>2</v>
      </c>
      <c r="C1143" s="3" t="s">
        <v>52</v>
      </c>
      <c r="D1143" s="2" t="s">
        <v>292</v>
      </c>
      <c r="E1143" s="6">
        <v>1040000</v>
      </c>
      <c r="F1143" s="6">
        <v>3080000</v>
      </c>
      <c r="G1143" s="32">
        <f>Tableau1[[#This Row],[MONTANT]]-Tableau1[[#This Row],[ENCAISSEMENTS]]</f>
        <v>-2040000</v>
      </c>
      <c r="H1143" s="2" t="s">
        <v>301</v>
      </c>
      <c r="I1143" s="9">
        <f>SUMIF(C$2:C1143,C1143,E$2:E1143)-SUMIF(C$2:C1143,C1143,F$2:F1143)</f>
        <v>-440000</v>
      </c>
      <c r="J1143" s="15"/>
    </row>
    <row r="1144" spans="1:10" ht="15" customHeight="1" x14ac:dyDescent="0.25">
      <c r="A1144" s="14">
        <v>42386</v>
      </c>
      <c r="B1144" s="27">
        <f>_xlfn.ISOWEEKNUM(Tableau1[[#This Row],[DATE]])</f>
        <v>2</v>
      </c>
      <c r="C1144" s="3" t="s">
        <v>53</v>
      </c>
      <c r="D1144" s="2" t="s">
        <v>1109</v>
      </c>
      <c r="E1144" s="6">
        <v>580000</v>
      </c>
      <c r="F1144" s="6">
        <v>0</v>
      </c>
      <c r="G1144" s="32">
        <f>Tableau1[[#This Row],[MONTANT]]-Tableau1[[#This Row],[ENCAISSEMENTS]]</f>
        <v>580000</v>
      </c>
      <c r="H1144" s="2"/>
      <c r="I1144" s="9">
        <f>SUMIF(C$2:C1144,C1144,E$2:E1144)-SUMIF(C$2:C1144,C1144,F$2:F1144)</f>
        <v>-1246000</v>
      </c>
      <c r="J1144" s="15"/>
    </row>
    <row r="1145" spans="1:10" ht="15" customHeight="1" x14ac:dyDescent="0.25">
      <c r="A1145" s="14">
        <v>42386</v>
      </c>
      <c r="B1145" s="27">
        <f>_xlfn.ISOWEEKNUM(Tableau1[[#This Row],[DATE]])</f>
        <v>2</v>
      </c>
      <c r="C1145" s="3" t="s">
        <v>54</v>
      </c>
      <c r="D1145" s="2" t="s">
        <v>1129</v>
      </c>
      <c r="E1145" s="6">
        <v>773000</v>
      </c>
      <c r="F1145" s="6">
        <v>0</v>
      </c>
      <c r="G1145" s="32">
        <f>Tableau1[[#This Row],[MONTANT]]-Tableau1[[#This Row],[ENCAISSEMENTS]]</f>
        <v>773000</v>
      </c>
      <c r="H1145" s="2"/>
      <c r="I1145" s="9">
        <f>SUMIF(C$2:C1145,C1145,E$2:E1145)-SUMIF(C$2:C1145,C1145,F$2:F1145)</f>
        <v>53000</v>
      </c>
      <c r="J1145" s="15"/>
    </row>
    <row r="1146" spans="1:10" ht="15" customHeight="1" x14ac:dyDescent="0.25">
      <c r="A1146" s="14">
        <v>42386</v>
      </c>
      <c r="B1146" s="27">
        <f>_xlfn.ISOWEEKNUM(Tableau1[[#This Row],[DATE]])</f>
        <v>2</v>
      </c>
      <c r="C1146" s="3" t="s">
        <v>55</v>
      </c>
      <c r="D1146" s="2" t="s">
        <v>1149</v>
      </c>
      <c r="E1146" s="6">
        <v>6523500</v>
      </c>
      <c r="F1146" s="6">
        <v>0</v>
      </c>
      <c r="G1146" s="32">
        <f>Tableau1[[#This Row],[MONTANT]]-Tableau1[[#This Row],[ENCAISSEMENTS]]</f>
        <v>6523500</v>
      </c>
      <c r="H1146" s="2"/>
      <c r="I1146" s="9">
        <f>SUMIF(C$2:C1146,C1146,E$2:E1146)-SUMIF(C$2:C1146,C1146,F$2:F1146)</f>
        <v>-932000</v>
      </c>
      <c r="J1146" s="15"/>
    </row>
    <row r="1147" spans="1:10" ht="15" customHeight="1" x14ac:dyDescent="0.25">
      <c r="A1147" s="14">
        <v>42386</v>
      </c>
      <c r="B1147" s="27">
        <f>_xlfn.ISOWEEKNUM(Tableau1[[#This Row],[DATE]])</f>
        <v>2</v>
      </c>
      <c r="C1147" s="3" t="s">
        <v>56</v>
      </c>
      <c r="D1147" s="2" t="s">
        <v>1179</v>
      </c>
      <c r="E1147" s="6">
        <v>1469000</v>
      </c>
      <c r="F1147" s="6">
        <v>0</v>
      </c>
      <c r="G1147" s="32">
        <f>Tableau1[[#This Row],[MONTANT]]-Tableau1[[#This Row],[ENCAISSEMENTS]]</f>
        <v>1469000</v>
      </c>
      <c r="H1147" s="2"/>
      <c r="I1147" s="9">
        <f>SUMIF(C$2:C1147,C1147,E$2:E1147)-SUMIF(C$2:C1147,C1147,F$2:F1147)</f>
        <v>4262000</v>
      </c>
      <c r="J1147" s="15"/>
    </row>
    <row r="1148" spans="1:10" ht="15" customHeight="1" x14ac:dyDescent="0.25">
      <c r="A1148" s="14">
        <v>42386</v>
      </c>
      <c r="B1148" s="27">
        <f>_xlfn.ISOWEEKNUM(Tableau1[[#This Row],[DATE]])</f>
        <v>2</v>
      </c>
      <c r="C1148" s="3" t="s">
        <v>57</v>
      </c>
      <c r="D1148" s="2" t="s">
        <v>1194</v>
      </c>
      <c r="E1148" s="6">
        <v>580000</v>
      </c>
      <c r="F1148" s="6">
        <v>0</v>
      </c>
      <c r="G1148" s="32">
        <f>Tableau1[[#This Row],[MONTANT]]-Tableau1[[#This Row],[ENCAISSEMENTS]]</f>
        <v>580000</v>
      </c>
      <c r="H1148" s="2"/>
      <c r="I1148" s="9">
        <f>SUMIF(C$2:C1148,C1148,E$2:E1148)-SUMIF(C$2:C1148,C1148,F$2:F1148)</f>
        <v>-113500</v>
      </c>
      <c r="J1148" s="15"/>
    </row>
    <row r="1149" spans="1:10" ht="15" customHeight="1" x14ac:dyDescent="0.25">
      <c r="A1149" s="14">
        <v>42386</v>
      </c>
      <c r="B1149" s="27">
        <f>_xlfn.ISOWEEKNUM(Tableau1[[#This Row],[DATE]])</f>
        <v>2</v>
      </c>
      <c r="C1149" s="3" t="s">
        <v>1250</v>
      </c>
      <c r="D1149" s="2"/>
      <c r="E1149" s="6">
        <v>0</v>
      </c>
      <c r="F1149" s="6">
        <v>0</v>
      </c>
      <c r="G1149" s="32">
        <f>Tableau1[[#This Row],[MONTANT]]-Tableau1[[#This Row],[ENCAISSEMENTS]]</f>
        <v>0</v>
      </c>
      <c r="H1149" s="2"/>
      <c r="I1149" s="9">
        <f>SUMIF(C$2:C1149,C1149,E$2:E1149)-SUMIF(C$2:C1149,C1149,F$2:F1149)</f>
        <v>0</v>
      </c>
      <c r="J1149" s="15"/>
    </row>
    <row r="1150" spans="1:10" ht="15" customHeight="1" x14ac:dyDescent="0.25">
      <c r="A1150" s="14">
        <v>42386</v>
      </c>
      <c r="B1150" s="27">
        <f>_xlfn.ISOWEEKNUM(Tableau1[[#This Row],[DATE]])</f>
        <v>2</v>
      </c>
      <c r="C1150" s="3" t="s">
        <v>1232</v>
      </c>
      <c r="D1150" s="2"/>
      <c r="E1150" s="6">
        <v>0</v>
      </c>
      <c r="F1150" s="6">
        <v>0</v>
      </c>
      <c r="G1150" s="32">
        <f>Tableau1[[#This Row],[MONTANT]]-Tableau1[[#This Row],[ENCAISSEMENTS]]</f>
        <v>0</v>
      </c>
      <c r="H1150" s="2"/>
      <c r="I1150" s="9">
        <f>SUMIF(C$2:C1150,C1150,E$2:E1150)-SUMIF(C$2:C1150,C1150,F$2:F1150)</f>
        <v>-2000000</v>
      </c>
      <c r="J1150" s="15"/>
    </row>
    <row r="1151" spans="1:10" ht="15" customHeight="1" x14ac:dyDescent="0.25">
      <c r="A1151" s="14">
        <v>42386</v>
      </c>
      <c r="B1151" s="27">
        <f>_xlfn.ISOWEEKNUM(Tableau1[[#This Row],[DATE]])</f>
        <v>2</v>
      </c>
      <c r="C1151" s="3" t="s">
        <v>1233</v>
      </c>
      <c r="D1151" s="2"/>
      <c r="E1151" s="6">
        <v>0</v>
      </c>
      <c r="F1151" s="6">
        <v>0</v>
      </c>
      <c r="G1151" s="32">
        <f>Tableau1[[#This Row],[MONTANT]]-Tableau1[[#This Row],[ENCAISSEMENTS]]</f>
        <v>0</v>
      </c>
      <c r="H1151" s="2"/>
      <c r="I1151" s="9">
        <f>SUMIF(C$2:C1151,C1151,E$2:E1151)-SUMIF(C$2:C1151,C1151,F$2:F1151)</f>
        <v>0</v>
      </c>
      <c r="J1151" s="15"/>
    </row>
    <row r="1152" spans="1:10" ht="15" customHeight="1" x14ac:dyDescent="0.25">
      <c r="A1152" s="14">
        <v>42386</v>
      </c>
      <c r="B1152" s="27">
        <f>_xlfn.ISOWEEKNUM(Tableau1[[#This Row],[DATE]])</f>
        <v>2</v>
      </c>
      <c r="C1152" s="3" t="s">
        <v>1234</v>
      </c>
      <c r="D1152" s="2"/>
      <c r="E1152" s="6">
        <v>0</v>
      </c>
      <c r="F1152" s="6">
        <v>0</v>
      </c>
      <c r="G1152" s="32">
        <f>Tableau1[[#This Row],[MONTANT]]-Tableau1[[#This Row],[ENCAISSEMENTS]]</f>
        <v>0</v>
      </c>
      <c r="H1152" s="2"/>
      <c r="I1152" s="9">
        <f>SUMIF(C$2:C1152,C1152,E$2:E1152)-SUMIF(C$2:C1152,C1152,F$2:F1152)</f>
        <v>6674500</v>
      </c>
      <c r="J1152" s="15"/>
    </row>
    <row r="1153" spans="1:10" ht="15" customHeight="1" x14ac:dyDescent="0.25">
      <c r="A1153" s="14">
        <v>42386</v>
      </c>
      <c r="B1153" s="27">
        <f>_xlfn.ISOWEEKNUM(Tableau1[[#This Row],[DATE]])</f>
        <v>2</v>
      </c>
      <c r="C1153" s="3" t="s">
        <v>1235</v>
      </c>
      <c r="D1153" s="2"/>
      <c r="E1153" s="6">
        <v>0</v>
      </c>
      <c r="F1153" s="6">
        <v>0</v>
      </c>
      <c r="G1153" s="32">
        <f>Tableau1[[#This Row],[MONTANT]]-Tableau1[[#This Row],[ENCAISSEMENTS]]</f>
        <v>0</v>
      </c>
      <c r="H1153" s="2"/>
      <c r="I1153" s="9">
        <f>SUMIF(C$2:C1153,C1153,E$2:E1153)-SUMIF(C$2:C1153,C1153,F$2:F1153)</f>
        <v>-462000</v>
      </c>
      <c r="J1153" s="15"/>
    </row>
    <row r="1154" spans="1:10" ht="15" customHeight="1" x14ac:dyDescent="0.25">
      <c r="A1154" s="14">
        <v>42386</v>
      </c>
      <c r="B1154" s="27">
        <f>_xlfn.ISOWEEKNUM(Tableau1[[#This Row],[DATE]])</f>
        <v>2</v>
      </c>
      <c r="C1154" s="3" t="s">
        <v>58</v>
      </c>
      <c r="D1154" s="2"/>
      <c r="E1154" s="6">
        <v>0</v>
      </c>
      <c r="F1154" s="6">
        <v>0</v>
      </c>
      <c r="G1154" s="32">
        <f>Tableau1[[#This Row],[MONTANT]]-Tableau1[[#This Row],[ENCAISSEMENTS]]</f>
        <v>0</v>
      </c>
      <c r="H1154" s="2"/>
      <c r="I1154" s="9">
        <f>SUMIF(C$2:C1154,C1154,E$2:E1154)-SUMIF(C$2:C1154,C1154,F$2:F1154)</f>
        <v>504500</v>
      </c>
      <c r="J1154" s="15"/>
    </row>
    <row r="1155" spans="1:10" ht="15" customHeight="1" x14ac:dyDescent="0.25">
      <c r="A1155" s="14">
        <v>42386</v>
      </c>
      <c r="B1155" s="27">
        <f>_xlfn.ISOWEEKNUM(Tableau1[[#This Row],[DATE]])</f>
        <v>2</v>
      </c>
      <c r="C1155" s="3" t="s">
        <v>59</v>
      </c>
      <c r="D1155" s="2"/>
      <c r="E1155" s="6">
        <v>0</v>
      </c>
      <c r="F1155" s="6">
        <v>0</v>
      </c>
      <c r="G1155" s="32">
        <f>Tableau1[[#This Row],[MONTANT]]-Tableau1[[#This Row],[ENCAISSEMENTS]]</f>
        <v>0</v>
      </c>
      <c r="H1155" s="2"/>
      <c r="I1155" s="9">
        <f>SUMIF(C$2:C1155,C1155,E$2:E1155)-SUMIF(C$2:C1155,C1155,F$2:F1155)</f>
        <v>105000</v>
      </c>
      <c r="J1155" s="15"/>
    </row>
    <row r="1156" spans="1:10" ht="15" customHeight="1" x14ac:dyDescent="0.25">
      <c r="A1156" s="14">
        <v>42386</v>
      </c>
      <c r="B1156" s="27">
        <f>_xlfn.ISOWEEKNUM(Tableau1[[#This Row],[DATE]])</f>
        <v>2</v>
      </c>
      <c r="C1156" s="3" t="s">
        <v>60</v>
      </c>
      <c r="D1156" s="2" t="s">
        <v>817</v>
      </c>
      <c r="E1156" s="6">
        <v>812000</v>
      </c>
      <c r="F1156" s="6">
        <v>11636000</v>
      </c>
      <c r="G1156" s="32">
        <f>Tableau1[[#This Row],[MONTANT]]-Tableau1[[#This Row],[ENCAISSEMENTS]]</f>
        <v>-10824000</v>
      </c>
      <c r="H1156" s="2" t="s">
        <v>835</v>
      </c>
      <c r="I1156" s="9">
        <f>SUMIF(C$2:C1156,C1156,E$2:E1156)-SUMIF(C$2:C1156,C1156,F$2:F1156)</f>
        <v>812000</v>
      </c>
      <c r="J1156" s="15"/>
    </row>
    <row r="1157" spans="1:10" ht="15" customHeight="1" x14ac:dyDescent="0.25">
      <c r="A1157" s="14">
        <v>42386</v>
      </c>
      <c r="B1157" s="27">
        <f>_xlfn.ISOWEEKNUM(Tableau1[[#This Row],[DATE]])</f>
        <v>2</v>
      </c>
      <c r="C1157" s="3" t="s">
        <v>61</v>
      </c>
      <c r="D1157" s="2"/>
      <c r="E1157" s="6">
        <v>0</v>
      </c>
      <c r="F1157" s="6">
        <v>0</v>
      </c>
      <c r="G1157" s="32">
        <f>Tableau1[[#This Row],[MONTANT]]-Tableau1[[#This Row],[ENCAISSEMENTS]]</f>
        <v>0</v>
      </c>
      <c r="H1157" s="2"/>
      <c r="I1157" s="9">
        <f>SUMIF(C$2:C1157,C1157,E$2:E1157)-SUMIF(C$2:C1157,C1157,F$2:F1157)</f>
        <v>1920000</v>
      </c>
      <c r="J1157" s="15"/>
    </row>
    <row r="1158" spans="1:10" ht="15" customHeight="1" x14ac:dyDescent="0.25">
      <c r="A1158" s="14">
        <v>42387</v>
      </c>
      <c r="B1158" s="27">
        <f>_xlfn.ISOWEEKNUM(Tableau1[[#This Row],[DATE]])</f>
        <v>3</v>
      </c>
      <c r="C1158" s="3" t="s">
        <v>0</v>
      </c>
      <c r="D1158" s="2"/>
      <c r="E1158" s="6">
        <v>77500</v>
      </c>
      <c r="F1158" s="6">
        <v>1701500</v>
      </c>
      <c r="G1158" s="32">
        <f>Tableau1[[#This Row],[MONTANT]]-Tableau1[[#This Row],[ENCAISSEMENTS]]</f>
        <v>-1624000</v>
      </c>
      <c r="H1158" s="2"/>
      <c r="I1158" s="9">
        <f>SUMIF(C$2:C1158,C1158,E$2:E1158)-SUMIF(C$2:C1158,C1158,F$2:F1158)</f>
        <v>-2757000</v>
      </c>
      <c r="J1158" s="15"/>
    </row>
    <row r="1159" spans="1:10" ht="15" customHeight="1" x14ac:dyDescent="0.25">
      <c r="A1159" s="14">
        <v>42387</v>
      </c>
      <c r="B1159" s="27">
        <f>_xlfn.ISOWEEKNUM(Tableau1[[#This Row],[DATE]])</f>
        <v>3</v>
      </c>
      <c r="C1159" s="3" t="s">
        <v>1</v>
      </c>
      <c r="D1159" s="2"/>
      <c r="E1159" s="6">
        <v>0</v>
      </c>
      <c r="F1159" s="6">
        <v>0</v>
      </c>
      <c r="G1159" s="32">
        <f>Tableau1[[#This Row],[MONTANT]]-Tableau1[[#This Row],[ENCAISSEMENTS]]</f>
        <v>0</v>
      </c>
      <c r="H1159" s="2"/>
      <c r="I1159" s="9">
        <f>SUMIF(C$2:C1159,C1159,E$2:E1159)-SUMIF(C$2:C1159,C1159,F$2:F1159)</f>
        <v>-1165000</v>
      </c>
      <c r="J1159" s="15"/>
    </row>
    <row r="1160" spans="1:10" ht="15" customHeight="1" x14ac:dyDescent="0.25">
      <c r="A1160" s="14">
        <v>42387</v>
      </c>
      <c r="B1160" s="27">
        <f>_xlfn.ISOWEEKNUM(Tableau1[[#This Row],[DATE]])</f>
        <v>3</v>
      </c>
      <c r="C1160" s="3" t="s">
        <v>2</v>
      </c>
      <c r="D1160" s="2"/>
      <c r="E1160" s="6">
        <v>695500</v>
      </c>
      <c r="F1160" s="6">
        <v>0</v>
      </c>
      <c r="G1160" s="32">
        <f>Tableau1[[#This Row],[MONTANT]]-Tableau1[[#This Row],[ENCAISSEMENTS]]</f>
        <v>695500</v>
      </c>
      <c r="H1160" s="2"/>
      <c r="I1160" s="9">
        <f>SUMIF(C$2:C1160,C1160,E$2:E1160)-SUMIF(C$2:C1160,C1160,F$2:F1160)</f>
        <v>695500</v>
      </c>
      <c r="J1160" s="15"/>
    </row>
    <row r="1161" spans="1:10" ht="15" customHeight="1" x14ac:dyDescent="0.25">
      <c r="A1161" s="14">
        <v>42387</v>
      </c>
      <c r="B1161" s="27">
        <f>_xlfn.ISOWEEKNUM(Tableau1[[#This Row],[DATE]])</f>
        <v>3</v>
      </c>
      <c r="C1161" s="3" t="s">
        <v>3</v>
      </c>
      <c r="D1161" s="2"/>
      <c r="E1161" s="6">
        <v>232000</v>
      </c>
      <c r="F1161" s="6">
        <v>2851000</v>
      </c>
      <c r="G1161" s="32">
        <f>Tableau1[[#This Row],[MONTANT]]-Tableau1[[#This Row],[ENCAISSEMENTS]]</f>
        <v>-2619000</v>
      </c>
      <c r="H1161" s="2"/>
      <c r="I1161" s="9">
        <f>SUMIF(C$2:C1161,C1161,E$2:E1161)-SUMIF(C$2:C1161,C1161,F$2:F1161)</f>
        <v>-2710500</v>
      </c>
      <c r="J1161" s="15"/>
    </row>
    <row r="1162" spans="1:10" ht="15" customHeight="1" x14ac:dyDescent="0.25">
      <c r="A1162" s="14">
        <v>42387</v>
      </c>
      <c r="B1162" s="27">
        <f>_xlfn.ISOWEEKNUM(Tableau1[[#This Row],[DATE]])</f>
        <v>3</v>
      </c>
      <c r="C1162" s="3" t="s">
        <v>4</v>
      </c>
      <c r="D1162" s="2"/>
      <c r="E1162" s="6">
        <v>3100000</v>
      </c>
      <c r="F1162" s="6">
        <v>0</v>
      </c>
      <c r="G1162" s="32">
        <f>Tableau1[[#This Row],[MONTANT]]-Tableau1[[#This Row],[ENCAISSEMENTS]]</f>
        <v>3100000</v>
      </c>
      <c r="H1162" s="2" t="s">
        <v>116</v>
      </c>
      <c r="I1162" s="9">
        <f>SUMIF(C$2:C1162,C1162,E$2:E1162)-SUMIF(C$2:C1162,C1162,F$2:F1162)</f>
        <v>-680000</v>
      </c>
      <c r="J1162" s="15"/>
    </row>
    <row r="1163" spans="1:10" ht="15" customHeight="1" x14ac:dyDescent="0.25">
      <c r="A1163" s="14">
        <v>42387</v>
      </c>
      <c r="B1163" s="27">
        <f>_xlfn.ISOWEEKNUM(Tableau1[[#This Row],[DATE]])</f>
        <v>3</v>
      </c>
      <c r="C1163" s="3" t="s">
        <v>5</v>
      </c>
      <c r="D1163" s="2"/>
      <c r="E1163" s="6">
        <v>5350000</v>
      </c>
      <c r="F1163" s="6">
        <v>0</v>
      </c>
      <c r="G1163" s="32">
        <f>Tableau1[[#This Row],[MONTANT]]-Tableau1[[#This Row],[ENCAISSEMENTS]]</f>
        <v>5350000</v>
      </c>
      <c r="H1163" s="2" t="s">
        <v>148</v>
      </c>
      <c r="I1163" s="9">
        <f>SUMIF(C$2:C1163,C1163,E$2:E1163)-SUMIF(C$2:C1163,C1163,F$2:F1163)</f>
        <v>-1880000</v>
      </c>
      <c r="J1163" s="15"/>
    </row>
    <row r="1164" spans="1:10" ht="15" customHeight="1" x14ac:dyDescent="0.25">
      <c r="A1164" s="14">
        <v>42387</v>
      </c>
      <c r="B1164" s="27">
        <f>_xlfn.ISOWEEKNUM(Tableau1[[#This Row],[DATE]])</f>
        <v>3</v>
      </c>
      <c r="C1164" s="3" t="s">
        <v>6</v>
      </c>
      <c r="D1164" s="2"/>
      <c r="E1164" s="6">
        <v>5960000</v>
      </c>
      <c r="F1164" s="6">
        <v>0</v>
      </c>
      <c r="G1164" s="32">
        <f>Tableau1[[#This Row],[MONTANT]]-Tableau1[[#This Row],[ENCAISSEMENTS]]</f>
        <v>5960000</v>
      </c>
      <c r="H1164" s="2" t="s">
        <v>148</v>
      </c>
      <c r="I1164" s="9">
        <f>SUMIF(C$2:C1164,C1164,E$2:E1164)-SUMIF(C$2:C1164,C1164,F$2:F1164)</f>
        <v>770000</v>
      </c>
      <c r="J1164" s="15"/>
    </row>
    <row r="1165" spans="1:10" ht="15" customHeight="1" x14ac:dyDescent="0.25">
      <c r="A1165" s="14">
        <v>42387</v>
      </c>
      <c r="B1165" s="27">
        <f>_xlfn.ISOWEEKNUM(Tableau1[[#This Row],[DATE]])</f>
        <v>3</v>
      </c>
      <c r="C1165" s="3" t="s">
        <v>7</v>
      </c>
      <c r="D1165" s="2"/>
      <c r="E1165" s="6">
        <v>31310000</v>
      </c>
      <c r="F1165" s="6">
        <v>0</v>
      </c>
      <c r="G1165" s="32">
        <f>Tableau1[[#This Row],[MONTANT]]-Tableau1[[#This Row],[ENCAISSEMENTS]]</f>
        <v>31310000</v>
      </c>
      <c r="H1165" s="2" t="s">
        <v>148</v>
      </c>
      <c r="I1165" s="9">
        <f>SUMIF(C$2:C1165,C1165,E$2:E1165)-SUMIF(C$2:C1165,C1165,F$2:F1165)</f>
        <v>6809831</v>
      </c>
      <c r="J1165" s="15"/>
    </row>
    <row r="1166" spans="1:10" ht="15" customHeight="1" x14ac:dyDescent="0.25">
      <c r="A1166" s="14">
        <v>42387</v>
      </c>
      <c r="B1166" s="27">
        <f>_xlfn.ISOWEEKNUM(Tableau1[[#This Row],[DATE]])</f>
        <v>3</v>
      </c>
      <c r="C1166" s="3" t="s">
        <v>8</v>
      </c>
      <c r="D1166" s="2"/>
      <c r="E1166" s="6">
        <v>3360000</v>
      </c>
      <c r="F1166" s="6">
        <v>0</v>
      </c>
      <c r="G1166" s="32">
        <f>Tableau1[[#This Row],[MONTANT]]-Tableau1[[#This Row],[ENCAISSEMENTS]]</f>
        <v>3360000</v>
      </c>
      <c r="H1166" s="2" t="s">
        <v>148</v>
      </c>
      <c r="I1166" s="9">
        <f>SUMIF(C$2:C1166,C1166,E$2:E1166)-SUMIF(C$2:C1166,C1166,F$2:F1166)</f>
        <v>3360000</v>
      </c>
      <c r="J1166" s="15"/>
    </row>
    <row r="1167" spans="1:10" ht="15" customHeight="1" x14ac:dyDescent="0.25">
      <c r="A1167" s="14">
        <v>42387</v>
      </c>
      <c r="B1167" s="27">
        <f>_xlfn.ISOWEEKNUM(Tableau1[[#This Row],[DATE]])</f>
        <v>3</v>
      </c>
      <c r="C1167" s="3" t="s">
        <v>9</v>
      </c>
      <c r="D1167" s="2"/>
      <c r="E1167" s="6">
        <v>5315000</v>
      </c>
      <c r="F1167" s="6">
        <v>0</v>
      </c>
      <c r="G1167" s="32">
        <f>Tableau1[[#This Row],[MONTANT]]-Tableau1[[#This Row],[ENCAISSEMENTS]]</f>
        <v>5315000</v>
      </c>
      <c r="H1167" s="2" t="s">
        <v>148</v>
      </c>
      <c r="I1167" s="9">
        <f>SUMIF(C$2:C1167,C1167,E$2:E1167)-SUMIF(C$2:C1167,C1167,F$2:F1167)</f>
        <v>2645000</v>
      </c>
      <c r="J1167" s="15"/>
    </row>
    <row r="1168" spans="1:10" ht="15" customHeight="1" x14ac:dyDescent="0.25">
      <c r="A1168" s="14">
        <v>42387</v>
      </c>
      <c r="B1168" s="27">
        <f>_xlfn.ISOWEEKNUM(Tableau1[[#This Row],[DATE]])</f>
        <v>3</v>
      </c>
      <c r="C1168" s="3" t="s">
        <v>10</v>
      </c>
      <c r="D1168" s="2"/>
      <c r="E1168" s="6">
        <v>3040000</v>
      </c>
      <c r="F1168" s="6">
        <v>0</v>
      </c>
      <c r="G1168" s="32">
        <f>Tableau1[[#This Row],[MONTANT]]-Tableau1[[#This Row],[ENCAISSEMENTS]]</f>
        <v>3040000</v>
      </c>
      <c r="H1168" s="2"/>
      <c r="I1168" s="9">
        <f>SUMIF(C$2:C1168,C1168,E$2:E1168)-SUMIF(C$2:C1168,C1168,F$2:F1168)</f>
        <v>2480000</v>
      </c>
      <c r="J1168" s="15"/>
    </row>
    <row r="1169" spans="1:10" ht="15" customHeight="1" x14ac:dyDescent="0.25">
      <c r="A1169" s="14">
        <v>42387</v>
      </c>
      <c r="B1169" s="27">
        <f>_xlfn.ISOWEEKNUM(Tableau1[[#This Row],[DATE]])</f>
        <v>3</v>
      </c>
      <c r="C1169" s="3" t="s">
        <v>11</v>
      </c>
      <c r="D1169" s="2"/>
      <c r="E1169" s="6">
        <v>0</v>
      </c>
      <c r="F1169" s="6">
        <v>0</v>
      </c>
      <c r="G1169" s="32">
        <f>Tableau1[[#This Row],[MONTANT]]-Tableau1[[#This Row],[ENCAISSEMENTS]]</f>
        <v>0</v>
      </c>
      <c r="H1169" s="2"/>
      <c r="I1169" s="9">
        <f>SUMIF(C$2:C1169,C1169,E$2:E1169)-SUMIF(C$2:C1169,C1169,F$2:F1169)</f>
        <v>1680000</v>
      </c>
      <c r="J1169" s="15"/>
    </row>
    <row r="1170" spans="1:10" ht="15" customHeight="1" x14ac:dyDescent="0.25">
      <c r="A1170" s="14">
        <v>42387</v>
      </c>
      <c r="B1170" s="27">
        <f>_xlfn.ISOWEEKNUM(Tableau1[[#This Row],[DATE]])</f>
        <v>3</v>
      </c>
      <c r="C1170" s="3" t="s">
        <v>12</v>
      </c>
      <c r="D1170" s="2" t="s">
        <v>401</v>
      </c>
      <c r="E1170" s="6">
        <v>464000</v>
      </c>
      <c r="F1170" s="6">
        <v>0</v>
      </c>
      <c r="G1170" s="32">
        <f>Tableau1[[#This Row],[MONTANT]]-Tableau1[[#This Row],[ENCAISSEMENTS]]</f>
        <v>464000</v>
      </c>
      <c r="H1170" s="2"/>
      <c r="I1170" s="9">
        <f>SUMIF(C$2:C1170,C1170,E$2:E1170)-SUMIF(C$2:C1170,C1170,F$2:F1170)</f>
        <v>756500</v>
      </c>
      <c r="J1170" s="15"/>
    </row>
    <row r="1171" spans="1:10" ht="15" customHeight="1" x14ac:dyDescent="0.25">
      <c r="A1171" s="14">
        <v>42387</v>
      </c>
      <c r="B1171" s="27">
        <f>_xlfn.ISOWEEKNUM(Tableau1[[#This Row],[DATE]])</f>
        <v>3</v>
      </c>
      <c r="C1171" s="3" t="s">
        <v>13</v>
      </c>
      <c r="D1171" s="2"/>
      <c r="E1171" s="6">
        <v>657000</v>
      </c>
      <c r="F1171" s="6">
        <v>0</v>
      </c>
      <c r="G1171" s="32">
        <f>Tableau1[[#This Row],[MONTANT]]-Tableau1[[#This Row],[ENCAISSEMENTS]]</f>
        <v>657000</v>
      </c>
      <c r="H1171" s="2"/>
      <c r="I1171" s="9">
        <f>SUMIF(C$2:C1171,C1171,E$2:E1171)-SUMIF(C$2:C1171,C1171,F$2:F1171)</f>
        <v>-154000</v>
      </c>
      <c r="J1171" s="15"/>
    </row>
    <row r="1172" spans="1:10" ht="15" customHeight="1" x14ac:dyDescent="0.25">
      <c r="A1172" s="14">
        <v>42387</v>
      </c>
      <c r="B1172" s="27">
        <f>_xlfn.ISOWEEKNUM(Tableau1[[#This Row],[DATE]])</f>
        <v>3</v>
      </c>
      <c r="C1172" s="3" t="s">
        <v>14</v>
      </c>
      <c r="D1172" s="2" t="s">
        <v>448</v>
      </c>
      <c r="E1172" s="6">
        <v>0</v>
      </c>
      <c r="F1172" s="6">
        <v>0</v>
      </c>
      <c r="G1172" s="32">
        <f>Tableau1[[#This Row],[MONTANT]]-Tableau1[[#This Row],[ENCAISSEMENTS]]</f>
        <v>0</v>
      </c>
      <c r="H1172" s="2"/>
      <c r="I1172" s="9">
        <f>SUMIF(C$2:C1172,C1172,E$2:E1172)-SUMIF(C$2:C1172,C1172,F$2:F1172)</f>
        <v>-127000</v>
      </c>
      <c r="J1172" s="15"/>
    </row>
    <row r="1173" spans="1:10" ht="15" customHeight="1" x14ac:dyDescent="0.25">
      <c r="A1173" s="14">
        <v>42387</v>
      </c>
      <c r="B1173" s="27">
        <f>_xlfn.ISOWEEKNUM(Tableau1[[#This Row],[DATE]])</f>
        <v>3</v>
      </c>
      <c r="C1173" s="3" t="s">
        <v>15</v>
      </c>
      <c r="D1173" s="2"/>
      <c r="E1173" s="6">
        <v>0</v>
      </c>
      <c r="F1173" s="6">
        <v>0</v>
      </c>
      <c r="G1173" s="32">
        <f>Tableau1[[#This Row],[MONTANT]]-Tableau1[[#This Row],[ENCAISSEMENTS]]</f>
        <v>0</v>
      </c>
      <c r="H1173" s="2"/>
      <c r="I1173" s="9">
        <f>SUMIF(C$2:C1173,C1173,E$2:E1173)-SUMIF(C$2:C1173,C1173,F$2:F1173)</f>
        <v>-6359000</v>
      </c>
      <c r="J1173" s="15"/>
    </row>
    <row r="1174" spans="1:10" ht="15" customHeight="1" x14ac:dyDescent="0.25">
      <c r="A1174" s="14">
        <v>42387</v>
      </c>
      <c r="B1174" s="27">
        <f>_xlfn.ISOWEEKNUM(Tableau1[[#This Row],[DATE]])</f>
        <v>3</v>
      </c>
      <c r="C1174" s="3" t="s">
        <v>16</v>
      </c>
      <c r="D1174" s="2"/>
      <c r="E1174" s="6">
        <v>0</v>
      </c>
      <c r="F1174" s="6">
        <v>2637000</v>
      </c>
      <c r="G1174" s="32">
        <f>Tableau1[[#This Row],[MONTANT]]-Tableau1[[#This Row],[ENCAISSEMENTS]]</f>
        <v>-2637000</v>
      </c>
      <c r="H1174" s="2"/>
      <c r="I1174" s="9">
        <f>SUMIF(C$2:C1174,C1174,E$2:E1174)-SUMIF(C$2:C1174,C1174,F$2:F1174)</f>
        <v>-1726000</v>
      </c>
      <c r="J1174" s="15"/>
    </row>
    <row r="1175" spans="1:10" ht="15" customHeight="1" x14ac:dyDescent="0.25">
      <c r="A1175" s="14">
        <v>42387</v>
      </c>
      <c r="B1175" s="27">
        <f>_xlfn.ISOWEEKNUM(Tableau1[[#This Row],[DATE]])</f>
        <v>3</v>
      </c>
      <c r="C1175" s="3" t="s">
        <v>17</v>
      </c>
      <c r="D1175" s="2"/>
      <c r="E1175" s="6">
        <v>2164500</v>
      </c>
      <c r="F1175" s="6">
        <v>7000000</v>
      </c>
      <c r="G1175" s="32">
        <f>Tableau1[[#This Row],[MONTANT]]-Tableau1[[#This Row],[ENCAISSEMENTS]]</f>
        <v>-4835500</v>
      </c>
      <c r="H1175" s="2"/>
      <c r="I1175" s="9">
        <f>SUMIF(C$2:C1175,C1175,E$2:E1175)-SUMIF(C$2:C1175,C1175,F$2:F1175)</f>
        <v>-289000</v>
      </c>
      <c r="J1175" s="15"/>
    </row>
    <row r="1176" spans="1:10" ht="15" customHeight="1" x14ac:dyDescent="0.25">
      <c r="A1176" s="14">
        <v>42387</v>
      </c>
      <c r="B1176" s="27">
        <f>_xlfn.ISOWEEKNUM(Tableau1[[#This Row],[DATE]])</f>
        <v>3</v>
      </c>
      <c r="C1176" s="3" t="s">
        <v>18</v>
      </c>
      <c r="D1176" s="2" t="s">
        <v>503</v>
      </c>
      <c r="E1176" s="6">
        <v>0</v>
      </c>
      <c r="F1176" s="6">
        <v>0</v>
      </c>
      <c r="G1176" s="32">
        <f>Tableau1[[#This Row],[MONTANT]]-Tableau1[[#This Row],[ENCAISSEMENTS]]</f>
        <v>0</v>
      </c>
      <c r="H1176" s="2"/>
      <c r="I1176" s="9">
        <f>SUMIF(C$2:C1176,C1176,E$2:E1176)-SUMIF(C$2:C1176,C1176,F$2:F1176)</f>
        <v>4549000</v>
      </c>
      <c r="J1176" s="15"/>
    </row>
    <row r="1177" spans="1:10" ht="15" customHeight="1" x14ac:dyDescent="0.25">
      <c r="A1177" s="14">
        <v>42387</v>
      </c>
      <c r="B1177" s="27">
        <f>_xlfn.ISOWEEKNUM(Tableau1[[#This Row],[DATE]])</f>
        <v>3</v>
      </c>
      <c r="C1177" s="3" t="s">
        <v>19</v>
      </c>
      <c r="D1177" s="2" t="s">
        <v>515</v>
      </c>
      <c r="E1177" s="6">
        <v>0</v>
      </c>
      <c r="F1177" s="6">
        <v>541000</v>
      </c>
      <c r="G1177" s="32">
        <f>Tableau1[[#This Row],[MONTANT]]-Tableau1[[#This Row],[ENCAISSEMENTS]]</f>
        <v>-541000</v>
      </c>
      <c r="H1177" s="2" t="s">
        <v>516</v>
      </c>
      <c r="I1177" s="9">
        <f>SUMIF(C$2:C1177,C1177,E$2:E1177)-SUMIF(C$2:C1177,C1177,F$2:F1177)</f>
        <v>0</v>
      </c>
      <c r="J1177" s="15"/>
    </row>
    <row r="1178" spans="1:10" ht="15" customHeight="1" x14ac:dyDescent="0.25">
      <c r="A1178" s="14">
        <v>42387</v>
      </c>
      <c r="B1178" s="27">
        <f>_xlfn.ISOWEEKNUM(Tableau1[[#This Row],[DATE]])</f>
        <v>3</v>
      </c>
      <c r="C1178" s="3" t="s">
        <v>20</v>
      </c>
      <c r="D1178" s="2" t="s">
        <v>546</v>
      </c>
      <c r="E1178" s="6">
        <v>3889000</v>
      </c>
      <c r="F1178" s="6">
        <v>1584000</v>
      </c>
      <c r="G1178" s="32">
        <f>Tableau1[[#This Row],[MONTANT]]-Tableau1[[#This Row],[ENCAISSEMENTS]]</f>
        <v>2305000</v>
      </c>
      <c r="H1178" s="2"/>
      <c r="I1178" s="9">
        <f>SUMIF(C$2:C1178,C1178,E$2:E1178)-SUMIF(C$2:C1178,C1178,F$2:F1178)</f>
        <v>3965000</v>
      </c>
      <c r="J1178" s="15"/>
    </row>
    <row r="1179" spans="1:10" ht="15" customHeight="1" x14ac:dyDescent="0.25">
      <c r="A1179" s="14">
        <v>42387</v>
      </c>
      <c r="B1179" s="27">
        <f>_xlfn.ISOWEEKNUM(Tableau1[[#This Row],[DATE]])</f>
        <v>3</v>
      </c>
      <c r="C1179" s="3" t="s">
        <v>21</v>
      </c>
      <c r="D1179" s="2" t="s">
        <v>579</v>
      </c>
      <c r="E1179" s="6">
        <v>966500</v>
      </c>
      <c r="F1179" s="6">
        <v>0</v>
      </c>
      <c r="G1179" s="32">
        <f>Tableau1[[#This Row],[MONTANT]]-Tableau1[[#This Row],[ENCAISSEMENTS]]</f>
        <v>966500</v>
      </c>
      <c r="H1179" s="2"/>
      <c r="I1179" s="9">
        <f>SUMIF(C$2:C1179,C1179,E$2:E1179)-SUMIF(C$2:C1179,C1179,F$2:F1179)</f>
        <v>2806000</v>
      </c>
      <c r="J1179" s="15"/>
    </row>
    <row r="1180" spans="1:10" ht="15" customHeight="1" x14ac:dyDescent="0.25">
      <c r="A1180" s="14">
        <v>42387</v>
      </c>
      <c r="B1180" s="27">
        <f>_xlfn.ISOWEEKNUM(Tableau1[[#This Row],[DATE]])</f>
        <v>3</v>
      </c>
      <c r="C1180" s="3" t="s">
        <v>22</v>
      </c>
      <c r="D1180" s="2"/>
      <c r="E1180" s="6">
        <v>0</v>
      </c>
      <c r="F1180" s="6">
        <v>0</v>
      </c>
      <c r="G1180" s="32">
        <f>Tableau1[[#This Row],[MONTANT]]-Tableau1[[#This Row],[ENCAISSEMENTS]]</f>
        <v>0</v>
      </c>
      <c r="H1180" s="2"/>
      <c r="I1180" s="9">
        <f>SUMIF(C$2:C1180,C1180,E$2:E1180)-SUMIF(C$2:C1180,C1180,F$2:F1180)</f>
        <v>423000</v>
      </c>
      <c r="J1180" s="15"/>
    </row>
    <row r="1181" spans="1:10" ht="15" customHeight="1" x14ac:dyDescent="0.25">
      <c r="A1181" s="14">
        <v>42387</v>
      </c>
      <c r="B1181" s="27">
        <f>_xlfn.ISOWEEKNUM(Tableau1[[#This Row],[DATE]])</f>
        <v>3</v>
      </c>
      <c r="C1181" s="3" t="s">
        <v>23</v>
      </c>
      <c r="D1181" s="2"/>
      <c r="E1181" s="6">
        <v>724500</v>
      </c>
      <c r="F1181" s="6">
        <v>1500000</v>
      </c>
      <c r="G1181" s="32">
        <f>Tableau1[[#This Row],[MONTANT]]-Tableau1[[#This Row],[ENCAISSEMENTS]]</f>
        <v>-775500</v>
      </c>
      <c r="H1181" s="2"/>
      <c r="I1181" s="9">
        <f>SUMIF(C$2:C1181,C1181,E$2:E1181)-SUMIF(C$2:C1181,C1181,F$2:F1181)</f>
        <v>-42000</v>
      </c>
      <c r="J1181" s="15"/>
    </row>
    <row r="1182" spans="1:10" ht="15" customHeight="1" x14ac:dyDescent="0.25">
      <c r="A1182" s="14">
        <v>42387</v>
      </c>
      <c r="B1182" s="27">
        <f>_xlfn.ISOWEEKNUM(Tableau1[[#This Row],[DATE]])</f>
        <v>3</v>
      </c>
      <c r="C1182" s="3" t="s">
        <v>24</v>
      </c>
      <c r="D1182" s="2"/>
      <c r="E1182" s="6">
        <v>575000</v>
      </c>
      <c r="F1182" s="6">
        <v>1920000</v>
      </c>
      <c r="G1182" s="32">
        <f>Tableau1[[#This Row],[MONTANT]]-Tableau1[[#This Row],[ENCAISSEMENTS]]</f>
        <v>-1345000</v>
      </c>
      <c r="H1182" s="2"/>
      <c r="I1182" s="9">
        <f>SUMIF(C$2:C1182,C1182,E$2:E1182)-SUMIF(C$2:C1182,C1182,F$2:F1182)</f>
        <v>-1482000</v>
      </c>
      <c r="J1182" s="15"/>
    </row>
    <row r="1183" spans="1:10" ht="15" customHeight="1" x14ac:dyDescent="0.25">
      <c r="A1183" s="14">
        <v>42387</v>
      </c>
      <c r="B1183" s="27">
        <f>_xlfn.ISOWEEKNUM(Tableau1[[#This Row],[DATE]])</f>
        <v>3</v>
      </c>
      <c r="C1183" s="3" t="s">
        <v>25</v>
      </c>
      <c r="D1183" s="2" t="s">
        <v>643</v>
      </c>
      <c r="E1183" s="6">
        <v>1354000</v>
      </c>
      <c r="F1183" s="6">
        <v>0</v>
      </c>
      <c r="G1183" s="32">
        <f>Tableau1[[#This Row],[MONTANT]]-Tableau1[[#This Row],[ENCAISSEMENTS]]</f>
        <v>1354000</v>
      </c>
      <c r="H1183" s="2"/>
      <c r="I1183" s="9">
        <f>SUMIF(C$2:C1183,C1183,E$2:E1183)-SUMIF(C$2:C1183,C1183,F$2:F1183)</f>
        <v>2899000</v>
      </c>
      <c r="J1183" s="15"/>
    </row>
    <row r="1184" spans="1:10" ht="15" customHeight="1" x14ac:dyDescent="0.25">
      <c r="A1184" s="14">
        <v>42387</v>
      </c>
      <c r="B1184" s="27">
        <f>_xlfn.ISOWEEKNUM(Tableau1[[#This Row],[DATE]])</f>
        <v>3</v>
      </c>
      <c r="C1184" s="3" t="s">
        <v>26</v>
      </c>
      <c r="D1184" s="2" t="s">
        <v>663</v>
      </c>
      <c r="E1184" s="6">
        <v>541000</v>
      </c>
      <c r="F1184" s="6">
        <v>2431000</v>
      </c>
      <c r="G1184" s="32">
        <f>Tableau1[[#This Row],[MONTANT]]-Tableau1[[#This Row],[ENCAISSEMENTS]]</f>
        <v>-1890000</v>
      </c>
      <c r="H1184" s="2"/>
      <c r="I1184" s="9">
        <f>SUMIF(C$2:C1184,C1184,E$2:E1184)-SUMIF(C$2:C1184,C1184,F$2:F1184)</f>
        <v>-517000</v>
      </c>
      <c r="J1184" s="15"/>
    </row>
    <row r="1185" spans="1:10" ht="15" customHeight="1" x14ac:dyDescent="0.25">
      <c r="A1185" s="14">
        <v>42387</v>
      </c>
      <c r="B1185" s="27">
        <f>_xlfn.ISOWEEKNUM(Tableau1[[#This Row],[DATE]])</f>
        <v>3</v>
      </c>
      <c r="C1185" s="3" t="s">
        <v>27</v>
      </c>
      <c r="D1185" s="2"/>
      <c r="E1185" s="6">
        <v>416000</v>
      </c>
      <c r="F1185" s="6">
        <v>0</v>
      </c>
      <c r="G1185" s="32">
        <f>Tableau1[[#This Row],[MONTANT]]-Tableau1[[#This Row],[ENCAISSEMENTS]]</f>
        <v>416000</v>
      </c>
      <c r="H1185" s="2"/>
      <c r="I1185" s="9">
        <f>SUMIF(C$2:C1185,C1185,E$2:E1185)-SUMIF(C$2:C1185,C1185,F$2:F1185)</f>
        <v>3604500</v>
      </c>
      <c r="J1185" s="15"/>
    </row>
    <row r="1186" spans="1:10" ht="15" customHeight="1" x14ac:dyDescent="0.25">
      <c r="A1186" s="14">
        <v>42387</v>
      </c>
      <c r="B1186" s="27">
        <f>_xlfn.ISOWEEKNUM(Tableau1[[#This Row],[DATE]])</f>
        <v>3</v>
      </c>
      <c r="C1186" s="3" t="s">
        <v>28</v>
      </c>
      <c r="D1186" s="2"/>
      <c r="E1186" s="6">
        <v>232500</v>
      </c>
      <c r="F1186" s="6">
        <v>0</v>
      </c>
      <c r="G1186" s="32">
        <f>Tableau1[[#This Row],[MONTANT]]-Tableau1[[#This Row],[ENCAISSEMENTS]]</f>
        <v>232500</v>
      </c>
      <c r="H1186" s="2"/>
      <c r="I1186" s="9">
        <f>SUMIF(C$2:C1186,C1186,E$2:E1186)-SUMIF(C$2:C1186,C1186,F$2:F1186)</f>
        <v>-1403000</v>
      </c>
      <c r="J1186" s="15"/>
    </row>
    <row r="1187" spans="1:10" ht="15" customHeight="1" x14ac:dyDescent="0.25">
      <c r="A1187" s="14">
        <v>42387</v>
      </c>
      <c r="B1187" s="27">
        <f>_xlfn.ISOWEEKNUM(Tableau1[[#This Row],[DATE]])</f>
        <v>3</v>
      </c>
      <c r="C1187" s="3" t="s">
        <v>29</v>
      </c>
      <c r="D1187" s="2" t="s">
        <v>705</v>
      </c>
      <c r="E1187" s="6">
        <v>2180500</v>
      </c>
      <c r="F1187" s="6">
        <v>5625000</v>
      </c>
      <c r="G1187" s="32">
        <f>Tableau1[[#This Row],[MONTANT]]-Tableau1[[#This Row],[ENCAISSEMENTS]]</f>
        <v>-3444500</v>
      </c>
      <c r="H1187" s="2"/>
      <c r="I1187" s="9">
        <f>SUMIF(C$2:C1187,C1187,E$2:E1187)-SUMIF(C$2:C1187,C1187,F$2:F1187)</f>
        <v>-3377500</v>
      </c>
      <c r="J1187" s="15"/>
    </row>
    <row r="1188" spans="1:10" ht="15" customHeight="1" x14ac:dyDescent="0.25">
      <c r="A1188" s="14">
        <v>42387</v>
      </c>
      <c r="B1188" s="27">
        <f>_xlfn.ISOWEEKNUM(Tableau1[[#This Row],[DATE]])</f>
        <v>3</v>
      </c>
      <c r="C1188" s="3" t="s">
        <v>30</v>
      </c>
      <c r="D1188" s="2"/>
      <c r="E1188" s="6">
        <v>0</v>
      </c>
      <c r="F1188" s="6">
        <v>0</v>
      </c>
      <c r="G1188" s="32">
        <f>Tableau1[[#This Row],[MONTANT]]-Tableau1[[#This Row],[ENCAISSEMENTS]]</f>
        <v>0</v>
      </c>
      <c r="H1188" s="2"/>
      <c r="I1188" s="9">
        <f>SUMIF(C$2:C1188,C1188,E$2:E1188)-SUMIF(C$2:C1188,C1188,F$2:F1188)</f>
        <v>0</v>
      </c>
      <c r="J1188" s="15"/>
    </row>
    <row r="1189" spans="1:10" ht="15" customHeight="1" x14ac:dyDescent="0.25">
      <c r="A1189" s="14">
        <v>42387</v>
      </c>
      <c r="B1189" s="27">
        <f>_xlfn.ISOWEEKNUM(Tableau1[[#This Row],[DATE]])</f>
        <v>3</v>
      </c>
      <c r="C1189" s="3" t="s">
        <v>31</v>
      </c>
      <c r="D1189" s="2"/>
      <c r="E1189" s="6">
        <v>0</v>
      </c>
      <c r="F1189" s="6">
        <v>4110000</v>
      </c>
      <c r="G1189" s="32">
        <f>Tableau1[[#This Row],[MONTANT]]-Tableau1[[#This Row],[ENCAISSEMENTS]]</f>
        <v>-4110000</v>
      </c>
      <c r="H1189" s="2"/>
      <c r="I1189" s="9">
        <f>SUMIF(C$2:C1189,C1189,E$2:E1189)-SUMIF(C$2:C1189,C1189,F$2:F1189)</f>
        <v>-4635500</v>
      </c>
      <c r="J1189" s="15"/>
    </row>
    <row r="1190" spans="1:10" ht="15" customHeight="1" x14ac:dyDescent="0.25">
      <c r="A1190" s="14">
        <v>42387</v>
      </c>
      <c r="B1190" s="27">
        <f>_xlfn.ISOWEEKNUM(Tableau1[[#This Row],[DATE]])</f>
        <v>3</v>
      </c>
      <c r="C1190" s="3" t="s">
        <v>32</v>
      </c>
      <c r="D1190" s="2"/>
      <c r="E1190" s="6">
        <v>0</v>
      </c>
      <c r="F1190" s="6">
        <v>0</v>
      </c>
      <c r="G1190" s="32">
        <f>Tableau1[[#This Row],[MONTANT]]-Tableau1[[#This Row],[ENCAISSEMENTS]]</f>
        <v>0</v>
      </c>
      <c r="H1190" s="2"/>
      <c r="I1190" s="9">
        <f>SUMIF(C$2:C1190,C1190,E$2:E1190)-SUMIF(C$2:C1190,C1190,F$2:F1190)</f>
        <v>1507000</v>
      </c>
      <c r="J1190" s="15"/>
    </row>
    <row r="1191" spans="1:10" ht="15" customHeight="1" x14ac:dyDescent="0.25">
      <c r="A1191" s="14">
        <v>42387</v>
      </c>
      <c r="B1191" s="27">
        <f>_xlfn.ISOWEEKNUM(Tableau1[[#This Row],[DATE]])</f>
        <v>3</v>
      </c>
      <c r="C1191" s="3" t="s">
        <v>33</v>
      </c>
      <c r="D1191" s="2"/>
      <c r="E1191" s="6">
        <v>0</v>
      </c>
      <c r="F1191" s="6">
        <v>0</v>
      </c>
      <c r="G1191" s="32">
        <f>Tableau1[[#This Row],[MONTANT]]-Tableau1[[#This Row],[ENCAISSEMENTS]]</f>
        <v>0</v>
      </c>
      <c r="H1191" s="2"/>
      <c r="I1191" s="9">
        <f>SUMIF(C$2:C1191,C1191,E$2:E1191)-SUMIF(C$2:C1191,C1191,F$2:F1191)</f>
        <v>1068500</v>
      </c>
      <c r="J1191" s="15"/>
    </row>
    <row r="1192" spans="1:10" ht="15" customHeight="1" x14ac:dyDescent="0.25">
      <c r="A1192" s="14">
        <v>42387</v>
      </c>
      <c r="B1192" s="27">
        <f>_xlfn.ISOWEEKNUM(Tableau1[[#This Row],[DATE]])</f>
        <v>3</v>
      </c>
      <c r="C1192" s="3" t="s">
        <v>34</v>
      </c>
      <c r="D1192" s="2" t="s">
        <v>766</v>
      </c>
      <c r="E1192" s="6">
        <v>1431000</v>
      </c>
      <c r="F1192" s="6">
        <v>2770000</v>
      </c>
      <c r="G1192" s="32">
        <f>Tableau1[[#This Row],[MONTANT]]-Tableau1[[#This Row],[ENCAISSEMENTS]]</f>
        <v>-1339000</v>
      </c>
      <c r="H1192" s="2"/>
      <c r="I1192" s="9">
        <f>SUMIF(C$2:C1192,C1192,E$2:E1192)-SUMIF(C$2:C1192,C1192,F$2:F1192)</f>
        <v>-410000</v>
      </c>
      <c r="J1192" s="15"/>
    </row>
    <row r="1193" spans="1:10" ht="15" customHeight="1" x14ac:dyDescent="0.25">
      <c r="A1193" s="14">
        <v>42387</v>
      </c>
      <c r="B1193" s="27">
        <f>_xlfn.ISOWEEKNUM(Tableau1[[#This Row],[DATE]])</f>
        <v>3</v>
      </c>
      <c r="C1193" s="3" t="s">
        <v>35</v>
      </c>
      <c r="D1193" s="2"/>
      <c r="E1193" s="6">
        <v>3209000</v>
      </c>
      <c r="F1193" s="6">
        <v>0</v>
      </c>
      <c r="G1193" s="32">
        <f>Tableau1[[#This Row],[MONTANT]]-Tableau1[[#This Row],[ENCAISSEMENTS]]</f>
        <v>3209000</v>
      </c>
      <c r="H1193" s="2"/>
      <c r="I1193" s="9">
        <f>SUMIF(C$2:C1193,C1193,E$2:E1193)-SUMIF(C$2:C1193,C1193,F$2:F1193)</f>
        <v>-566500</v>
      </c>
      <c r="J1193" s="15"/>
    </row>
    <row r="1194" spans="1:10" ht="15" customHeight="1" x14ac:dyDescent="0.25">
      <c r="A1194" s="14">
        <v>42387</v>
      </c>
      <c r="B1194" s="27">
        <f>_xlfn.ISOWEEKNUM(Tableau1[[#This Row],[DATE]])</f>
        <v>3</v>
      </c>
      <c r="C1194" s="3" t="s">
        <v>1229</v>
      </c>
      <c r="D1194" s="2"/>
      <c r="E1194" s="6">
        <v>0</v>
      </c>
      <c r="F1194" s="6">
        <v>0</v>
      </c>
      <c r="G1194" s="32">
        <f>Tableau1[[#This Row],[MONTANT]]-Tableau1[[#This Row],[ENCAISSEMENTS]]</f>
        <v>0</v>
      </c>
      <c r="H1194" s="2"/>
      <c r="I1194" s="9">
        <f>SUMIF(C$2:C1194,C1194,E$2:E1194)-SUMIF(C$2:C1194,C1194,F$2:F1194)</f>
        <v>965500</v>
      </c>
      <c r="J1194" s="15"/>
    </row>
    <row r="1195" spans="1:10" ht="15" customHeight="1" x14ac:dyDescent="0.25">
      <c r="A1195" s="14">
        <v>42387</v>
      </c>
      <c r="B1195" s="27">
        <f>_xlfn.ISOWEEKNUM(Tableau1[[#This Row],[DATE]])</f>
        <v>3</v>
      </c>
      <c r="C1195" s="3" t="s">
        <v>36</v>
      </c>
      <c r="D1195" s="2"/>
      <c r="E1195" s="6">
        <v>0</v>
      </c>
      <c r="F1195" s="6">
        <v>2911000</v>
      </c>
      <c r="G1195" s="32">
        <f>Tableau1[[#This Row],[MONTANT]]-Tableau1[[#This Row],[ENCAISSEMENTS]]</f>
        <v>-2911000</v>
      </c>
      <c r="H1195" s="2"/>
      <c r="I1195" s="9">
        <f>SUMIF(C$2:C1195,C1195,E$2:E1195)-SUMIF(C$2:C1195,C1195,F$2:F1195)</f>
        <v>-3144000</v>
      </c>
      <c r="J1195" s="15"/>
    </row>
    <row r="1196" spans="1:10" ht="15" customHeight="1" x14ac:dyDescent="0.25">
      <c r="A1196" s="14">
        <v>42387</v>
      </c>
      <c r="B1196" s="27">
        <f>_xlfn.ISOWEEKNUM(Tableau1[[#This Row],[DATE]])</f>
        <v>3</v>
      </c>
      <c r="C1196" s="3" t="s">
        <v>37</v>
      </c>
      <c r="D1196" s="2" t="s">
        <v>852</v>
      </c>
      <c r="E1196" s="6">
        <v>502500</v>
      </c>
      <c r="F1196" s="6">
        <v>0</v>
      </c>
      <c r="G1196" s="32">
        <f>Tableau1[[#This Row],[MONTANT]]-Tableau1[[#This Row],[ENCAISSEMENTS]]</f>
        <v>502500</v>
      </c>
      <c r="H1196" s="2"/>
      <c r="I1196" s="9">
        <f>SUMIF(C$2:C1196,C1196,E$2:E1196)-SUMIF(C$2:C1196,C1196,F$2:F1196)</f>
        <v>1173500</v>
      </c>
      <c r="J1196" s="15"/>
    </row>
    <row r="1197" spans="1:10" ht="15" customHeight="1" x14ac:dyDescent="0.25">
      <c r="A1197" s="14">
        <v>42387</v>
      </c>
      <c r="B1197" s="27">
        <f>_xlfn.ISOWEEKNUM(Tableau1[[#This Row],[DATE]])</f>
        <v>3</v>
      </c>
      <c r="C1197" s="3" t="s">
        <v>38</v>
      </c>
      <c r="D1197" s="2" t="s">
        <v>878</v>
      </c>
      <c r="E1197" s="6">
        <v>928000</v>
      </c>
      <c r="F1197" s="6">
        <v>3400000</v>
      </c>
      <c r="G1197" s="32">
        <f>Tableau1[[#This Row],[MONTANT]]-Tableau1[[#This Row],[ENCAISSEMENTS]]</f>
        <v>-2472000</v>
      </c>
      <c r="H1197" s="2" t="s">
        <v>876</v>
      </c>
      <c r="I1197" s="9">
        <f>SUMIF(C$2:C1197,C1197,E$2:E1197)-SUMIF(C$2:C1197,C1197,F$2:F1197)</f>
        <v>736000</v>
      </c>
      <c r="J1197" s="15"/>
    </row>
    <row r="1198" spans="1:10" ht="15" customHeight="1" x14ac:dyDescent="0.25">
      <c r="A1198" s="14">
        <v>42387</v>
      </c>
      <c r="B1198" s="27">
        <f>_xlfn.ISOWEEKNUM(Tableau1[[#This Row],[DATE]])</f>
        <v>3</v>
      </c>
      <c r="C1198" s="3" t="s">
        <v>39</v>
      </c>
      <c r="D1198" s="2" t="s">
        <v>892</v>
      </c>
      <c r="E1198" s="6">
        <v>232000</v>
      </c>
      <c r="F1198" s="6">
        <v>0</v>
      </c>
      <c r="G1198" s="32">
        <f>Tableau1[[#This Row],[MONTANT]]-Tableau1[[#This Row],[ENCAISSEMENTS]]</f>
        <v>232000</v>
      </c>
      <c r="H1198" s="2"/>
      <c r="I1198" s="9">
        <f>SUMIF(C$2:C1198,C1198,E$2:E1198)-SUMIF(C$2:C1198,C1198,F$2:F1198)</f>
        <v>-1242000</v>
      </c>
      <c r="J1198" s="15"/>
    </row>
    <row r="1199" spans="1:10" ht="15" customHeight="1" x14ac:dyDescent="0.25">
      <c r="A1199" s="14">
        <v>42387</v>
      </c>
      <c r="B1199" s="27">
        <f>_xlfn.ISOWEEKNUM(Tableau1[[#This Row],[DATE]])</f>
        <v>3</v>
      </c>
      <c r="C1199" s="3" t="s">
        <v>40</v>
      </c>
      <c r="D1199" s="2" t="s">
        <v>909</v>
      </c>
      <c r="E1199" s="6">
        <v>1923500</v>
      </c>
      <c r="F1199" s="6">
        <v>730000</v>
      </c>
      <c r="G1199" s="32">
        <f>Tableau1[[#This Row],[MONTANT]]-Tableau1[[#This Row],[ENCAISSEMENTS]]</f>
        <v>1193500</v>
      </c>
      <c r="H1199" s="2" t="s">
        <v>915</v>
      </c>
      <c r="I1199" s="9">
        <f>SUMIF(C$2:C1199,C1199,E$2:E1199)-SUMIF(C$2:C1199,C1199,F$2:F1199)</f>
        <v>-1909000</v>
      </c>
      <c r="J1199" s="15"/>
    </row>
    <row r="1200" spans="1:10" ht="15" customHeight="1" x14ac:dyDescent="0.25">
      <c r="A1200" s="14">
        <v>42387</v>
      </c>
      <c r="B1200" s="27">
        <f>_xlfn.ISOWEEKNUM(Tableau1[[#This Row],[DATE]])</f>
        <v>3</v>
      </c>
      <c r="C1200" s="3" t="s">
        <v>41</v>
      </c>
      <c r="D1200" s="2" t="s">
        <v>936</v>
      </c>
      <c r="E1200" s="6">
        <v>1237500</v>
      </c>
      <c r="F1200" s="6">
        <v>4000000</v>
      </c>
      <c r="G1200" s="32">
        <f>Tableau1[[#This Row],[MONTANT]]-Tableau1[[#This Row],[ENCAISSEMENTS]]</f>
        <v>-2762500</v>
      </c>
      <c r="H1200" s="2" t="s">
        <v>943</v>
      </c>
      <c r="I1200" s="9">
        <f>SUMIF(C$2:C1200,C1200,E$2:E1200)-SUMIF(C$2:C1200,C1200,F$2:F1200)</f>
        <v>-4873500</v>
      </c>
      <c r="J1200" s="15"/>
    </row>
    <row r="1201" spans="1:10" ht="15" customHeight="1" x14ac:dyDescent="0.25">
      <c r="A1201" s="14">
        <v>42387</v>
      </c>
      <c r="B1201" s="27">
        <f>_xlfn.ISOWEEKNUM(Tableau1[[#This Row],[DATE]])</f>
        <v>3</v>
      </c>
      <c r="C1201" s="3" t="s">
        <v>42</v>
      </c>
      <c r="D1201" s="2"/>
      <c r="E1201" s="6">
        <v>0</v>
      </c>
      <c r="F1201" s="6">
        <v>0</v>
      </c>
      <c r="G1201" s="32">
        <f>Tableau1[[#This Row],[MONTANT]]-Tableau1[[#This Row],[ENCAISSEMENTS]]</f>
        <v>0</v>
      </c>
      <c r="H1201" s="2"/>
      <c r="I1201" s="9">
        <f>SUMIF(C$2:C1201,C1201,E$2:E1201)-SUMIF(C$2:C1201,C1201,F$2:F1201)</f>
        <v>-2029000</v>
      </c>
      <c r="J1201" s="15"/>
    </row>
    <row r="1202" spans="1:10" ht="15" customHeight="1" x14ac:dyDescent="0.25">
      <c r="A1202" s="14">
        <v>42387</v>
      </c>
      <c r="B1202" s="27">
        <f>_xlfn.ISOWEEKNUM(Tableau1[[#This Row],[DATE]])</f>
        <v>3</v>
      </c>
      <c r="C1202" s="3" t="s">
        <v>43</v>
      </c>
      <c r="D1202" s="2"/>
      <c r="E1202" s="6">
        <v>0</v>
      </c>
      <c r="F1202" s="6">
        <v>0</v>
      </c>
      <c r="G1202" s="32">
        <f>Tableau1[[#This Row],[MONTANT]]-Tableau1[[#This Row],[ENCAISSEMENTS]]</f>
        <v>0</v>
      </c>
      <c r="H1202" s="2"/>
      <c r="I1202" s="9">
        <f>SUMIF(C$2:C1202,C1202,E$2:E1202)-SUMIF(C$2:C1202,C1202,F$2:F1202)</f>
        <v>0</v>
      </c>
      <c r="J1202" s="15"/>
    </row>
    <row r="1203" spans="1:10" ht="15" customHeight="1" x14ac:dyDescent="0.25">
      <c r="A1203" s="14">
        <v>42387</v>
      </c>
      <c r="B1203" s="27">
        <f>_xlfn.ISOWEEKNUM(Tableau1[[#This Row],[DATE]])</f>
        <v>3</v>
      </c>
      <c r="C1203" s="3" t="s">
        <v>44</v>
      </c>
      <c r="D1203" s="2" t="s">
        <v>965</v>
      </c>
      <c r="E1203" s="6">
        <v>6108000</v>
      </c>
      <c r="F1203" s="6">
        <v>8000000</v>
      </c>
      <c r="G1203" s="32">
        <f>Tableau1[[#This Row],[MONTANT]]-Tableau1[[#This Row],[ENCAISSEMENTS]]</f>
        <v>-1892000</v>
      </c>
      <c r="H1203" s="2" t="s">
        <v>422</v>
      </c>
      <c r="I1203" s="9">
        <f>SUMIF(C$2:C1203,C1203,E$2:E1203)-SUMIF(C$2:C1203,C1203,F$2:F1203)</f>
        <v>-70500</v>
      </c>
      <c r="J1203" s="15"/>
    </row>
    <row r="1204" spans="1:10" ht="15" customHeight="1" x14ac:dyDescent="0.25">
      <c r="A1204" s="14">
        <v>42387</v>
      </c>
      <c r="B1204" s="27">
        <f>_xlfn.ISOWEEKNUM(Tableau1[[#This Row],[DATE]])</f>
        <v>3</v>
      </c>
      <c r="C1204" s="3" t="s">
        <v>45</v>
      </c>
      <c r="D1204" s="2" t="s">
        <v>264</v>
      </c>
      <c r="E1204" s="6">
        <v>200000</v>
      </c>
      <c r="F1204" s="6">
        <v>600000</v>
      </c>
      <c r="G1204" s="32">
        <f>Tableau1[[#This Row],[MONTANT]]-Tableau1[[#This Row],[ENCAISSEMENTS]]</f>
        <v>-400000</v>
      </c>
      <c r="H1204" s="2"/>
      <c r="I1204" s="9">
        <f>SUMIF(C$2:C1204,C1204,E$2:E1204)-SUMIF(C$2:C1204,C1204,F$2:F1204)</f>
        <v>40000</v>
      </c>
      <c r="J1204" s="15"/>
    </row>
    <row r="1205" spans="1:10" ht="15" customHeight="1" x14ac:dyDescent="0.25">
      <c r="A1205" s="14">
        <v>42387</v>
      </c>
      <c r="B1205" s="27">
        <f>_xlfn.ISOWEEKNUM(Tableau1[[#This Row],[DATE]])</f>
        <v>3</v>
      </c>
      <c r="C1205" s="3" t="s">
        <v>46</v>
      </c>
      <c r="D1205" s="2" t="s">
        <v>989</v>
      </c>
      <c r="E1205" s="6">
        <v>1663000</v>
      </c>
      <c r="F1205" s="6">
        <v>0</v>
      </c>
      <c r="G1205" s="32">
        <f>Tableau1[[#This Row],[MONTANT]]-Tableau1[[#This Row],[ENCAISSEMENTS]]</f>
        <v>1663000</v>
      </c>
      <c r="H1205" s="2"/>
      <c r="I1205" s="9">
        <f>SUMIF(C$2:C1205,C1205,E$2:E1205)-SUMIF(C$2:C1205,C1205,F$2:F1205)</f>
        <v>971500</v>
      </c>
      <c r="J1205" s="15"/>
    </row>
    <row r="1206" spans="1:10" ht="15" customHeight="1" x14ac:dyDescent="0.25">
      <c r="A1206" s="14">
        <v>42387</v>
      </c>
      <c r="B1206" s="27">
        <f>_xlfn.ISOWEEKNUM(Tableau1[[#This Row],[DATE]])</f>
        <v>3</v>
      </c>
      <c r="C1206" s="3" t="s">
        <v>47</v>
      </c>
      <c r="D1206" s="2" t="s">
        <v>1015</v>
      </c>
      <c r="E1206" s="6">
        <v>657000</v>
      </c>
      <c r="F1206" s="6">
        <v>2468000</v>
      </c>
      <c r="G1206" s="32">
        <f>Tableau1[[#This Row],[MONTANT]]-Tableau1[[#This Row],[ENCAISSEMENTS]]</f>
        <v>-1811000</v>
      </c>
      <c r="H1206" s="2" t="s">
        <v>1025</v>
      </c>
      <c r="I1206" s="9">
        <f>SUMIF(C$2:C1206,C1206,E$2:E1206)-SUMIF(C$2:C1206,C1206,F$2:F1206)</f>
        <v>45500</v>
      </c>
      <c r="J1206" s="15"/>
    </row>
    <row r="1207" spans="1:10" ht="15" customHeight="1" x14ac:dyDescent="0.25">
      <c r="A1207" s="14">
        <v>42387</v>
      </c>
      <c r="B1207" s="27">
        <f>_xlfn.ISOWEEKNUM(Tableau1[[#This Row],[DATE]])</f>
        <v>3</v>
      </c>
      <c r="C1207" s="3" t="s">
        <v>48</v>
      </c>
      <c r="D1207" s="2" t="s">
        <v>1046</v>
      </c>
      <c r="E1207" s="6">
        <v>2049000</v>
      </c>
      <c r="F1207" s="6">
        <v>1769500</v>
      </c>
      <c r="G1207" s="32">
        <f>Tableau1[[#This Row],[MONTANT]]-Tableau1[[#This Row],[ENCAISSEMENTS]]</f>
        <v>279500</v>
      </c>
      <c r="H1207" s="2" t="s">
        <v>1054</v>
      </c>
      <c r="I1207" s="9">
        <f>SUMIF(C$2:C1207,C1207,E$2:E1207)-SUMIF(C$2:C1207,C1207,F$2:F1207)</f>
        <v>-1729500</v>
      </c>
      <c r="J1207" s="15"/>
    </row>
    <row r="1208" spans="1:10" ht="15" customHeight="1" x14ac:dyDescent="0.25">
      <c r="A1208" s="14">
        <v>42387</v>
      </c>
      <c r="B1208" s="27">
        <f>_xlfn.ISOWEEKNUM(Tableau1[[#This Row],[DATE]])</f>
        <v>3</v>
      </c>
      <c r="C1208" s="3" t="s">
        <v>49</v>
      </c>
      <c r="D1208" s="2" t="s">
        <v>1070</v>
      </c>
      <c r="E1208" s="6">
        <v>1044500</v>
      </c>
      <c r="F1208" s="6">
        <v>0</v>
      </c>
      <c r="G1208" s="32">
        <f>Tableau1[[#This Row],[MONTANT]]-Tableau1[[#This Row],[ENCAISSEMENTS]]</f>
        <v>1044500</v>
      </c>
      <c r="H1208" s="2"/>
      <c r="I1208" s="9">
        <f>SUMIF(C$2:C1208,C1208,E$2:E1208)-SUMIF(C$2:C1208,C1208,F$2:F1208)</f>
        <v>-1708000</v>
      </c>
      <c r="J1208" s="15"/>
    </row>
    <row r="1209" spans="1:10" ht="15" customHeight="1" x14ac:dyDescent="0.25">
      <c r="A1209" s="14">
        <v>42387</v>
      </c>
      <c r="B1209" s="27">
        <f>_xlfn.ISOWEEKNUM(Tableau1[[#This Row],[DATE]])</f>
        <v>3</v>
      </c>
      <c r="C1209" s="3" t="s">
        <v>50</v>
      </c>
      <c r="D1209" s="2" t="s">
        <v>1084</v>
      </c>
      <c r="E1209" s="6">
        <v>536500</v>
      </c>
      <c r="F1209" s="6">
        <v>0</v>
      </c>
      <c r="G1209" s="32">
        <f>Tableau1[[#This Row],[MONTANT]]-Tableau1[[#This Row],[ENCAISSEMENTS]]</f>
        <v>536500</v>
      </c>
      <c r="H1209" s="2"/>
      <c r="I1209" s="9">
        <f>SUMIF(C$2:C1209,C1209,E$2:E1209)-SUMIF(C$2:C1209,C1209,F$2:F1209)</f>
        <v>536500</v>
      </c>
      <c r="J1209" s="15"/>
    </row>
    <row r="1210" spans="1:10" ht="15" customHeight="1" x14ac:dyDescent="0.25">
      <c r="A1210" s="14">
        <v>42387</v>
      </c>
      <c r="B1210" s="27">
        <f>_xlfn.ISOWEEKNUM(Tableau1[[#This Row],[DATE]])</f>
        <v>3</v>
      </c>
      <c r="C1210" s="3" t="s">
        <v>51</v>
      </c>
      <c r="D1210" s="2"/>
      <c r="E1210" s="6">
        <v>0</v>
      </c>
      <c r="F1210" s="6">
        <v>0</v>
      </c>
      <c r="G1210" s="32">
        <f>Tableau1[[#This Row],[MONTANT]]-Tableau1[[#This Row],[ENCAISSEMENTS]]</f>
        <v>0</v>
      </c>
      <c r="H1210" s="2"/>
      <c r="I1210" s="9">
        <f>SUMIF(C$2:C1210,C1210,E$2:E1210)-SUMIF(C$2:C1210,C1210,F$2:F1210)</f>
        <v>0</v>
      </c>
      <c r="J1210" s="15"/>
    </row>
    <row r="1211" spans="1:10" ht="15" customHeight="1" x14ac:dyDescent="0.25">
      <c r="A1211" s="14">
        <v>42387</v>
      </c>
      <c r="B1211" s="27">
        <f>_xlfn.ISOWEEKNUM(Tableau1[[#This Row],[DATE]])</f>
        <v>3</v>
      </c>
      <c r="C1211" s="3" t="s">
        <v>52</v>
      </c>
      <c r="D1211" s="2" t="s">
        <v>293</v>
      </c>
      <c r="E1211" s="6">
        <v>2280000</v>
      </c>
      <c r="F1211" s="6">
        <v>1040000</v>
      </c>
      <c r="G1211" s="32">
        <f>Tableau1[[#This Row],[MONTANT]]-Tableau1[[#This Row],[ENCAISSEMENTS]]</f>
        <v>1240000</v>
      </c>
      <c r="H1211" s="2" t="s">
        <v>302</v>
      </c>
      <c r="I1211" s="9">
        <f>SUMIF(C$2:C1211,C1211,E$2:E1211)-SUMIF(C$2:C1211,C1211,F$2:F1211)</f>
        <v>800000</v>
      </c>
      <c r="J1211" s="15"/>
    </row>
    <row r="1212" spans="1:10" ht="15" customHeight="1" x14ac:dyDescent="0.25">
      <c r="A1212" s="14">
        <v>42387</v>
      </c>
      <c r="B1212" s="27">
        <f>_xlfn.ISOWEEKNUM(Tableau1[[#This Row],[DATE]])</f>
        <v>3</v>
      </c>
      <c r="C1212" s="3" t="s">
        <v>53</v>
      </c>
      <c r="D1212" s="2" t="s">
        <v>1110</v>
      </c>
      <c r="E1212" s="6">
        <v>4763500</v>
      </c>
      <c r="F1212" s="6">
        <v>3330000</v>
      </c>
      <c r="G1212" s="32">
        <f>Tableau1[[#This Row],[MONTANT]]-Tableau1[[#This Row],[ENCAISSEMENTS]]</f>
        <v>1433500</v>
      </c>
      <c r="H1212" s="2" t="s">
        <v>1116</v>
      </c>
      <c r="I1212" s="9">
        <f>SUMIF(C$2:C1212,C1212,E$2:E1212)-SUMIF(C$2:C1212,C1212,F$2:F1212)</f>
        <v>187500</v>
      </c>
      <c r="J1212" s="15"/>
    </row>
    <row r="1213" spans="1:10" ht="15" customHeight="1" x14ac:dyDescent="0.25">
      <c r="A1213" s="14">
        <v>42387</v>
      </c>
      <c r="B1213" s="27">
        <f>_xlfn.ISOWEEKNUM(Tableau1[[#This Row],[DATE]])</f>
        <v>3</v>
      </c>
      <c r="C1213" s="3" t="s">
        <v>54</v>
      </c>
      <c r="D1213" s="2" t="s">
        <v>1130</v>
      </c>
      <c r="E1213" s="6">
        <v>1855000</v>
      </c>
      <c r="F1213" s="6">
        <v>0</v>
      </c>
      <c r="G1213" s="32">
        <f>Tableau1[[#This Row],[MONTANT]]-Tableau1[[#This Row],[ENCAISSEMENTS]]</f>
        <v>1855000</v>
      </c>
      <c r="H1213" s="2"/>
      <c r="I1213" s="9">
        <f>SUMIF(C$2:C1213,C1213,E$2:E1213)-SUMIF(C$2:C1213,C1213,F$2:F1213)</f>
        <v>1908000</v>
      </c>
      <c r="J1213" s="15"/>
    </row>
    <row r="1214" spans="1:10" ht="15" customHeight="1" x14ac:dyDescent="0.25">
      <c r="A1214" s="14">
        <v>42387</v>
      </c>
      <c r="B1214" s="27">
        <f>_xlfn.ISOWEEKNUM(Tableau1[[#This Row],[DATE]])</f>
        <v>3</v>
      </c>
      <c r="C1214" s="3" t="s">
        <v>55</v>
      </c>
      <c r="D1214" s="2" t="s">
        <v>1150</v>
      </c>
      <c r="E1214" s="6">
        <v>4483300</v>
      </c>
      <c r="F1214" s="6">
        <v>16260000</v>
      </c>
      <c r="G1214" s="32">
        <f>Tableau1[[#This Row],[MONTANT]]-Tableau1[[#This Row],[ENCAISSEMENTS]]</f>
        <v>-11776700</v>
      </c>
      <c r="H1214" s="2" t="s">
        <v>1158</v>
      </c>
      <c r="I1214" s="9">
        <f>SUMIF(C$2:C1214,C1214,E$2:E1214)-SUMIF(C$2:C1214,C1214,F$2:F1214)</f>
        <v>-12708700</v>
      </c>
      <c r="J1214" s="15"/>
    </row>
    <row r="1215" spans="1:10" ht="15" customHeight="1" x14ac:dyDescent="0.25">
      <c r="A1215" s="14">
        <v>42387</v>
      </c>
      <c r="B1215" s="27">
        <f>_xlfn.ISOWEEKNUM(Tableau1[[#This Row],[DATE]])</f>
        <v>3</v>
      </c>
      <c r="C1215" s="3" t="s">
        <v>56</v>
      </c>
      <c r="D1215" s="2" t="s">
        <v>1180</v>
      </c>
      <c r="E1215" s="6">
        <v>12167500</v>
      </c>
      <c r="F1215" s="6">
        <v>12919000</v>
      </c>
      <c r="G1215" s="32">
        <f>Tableau1[[#This Row],[MONTANT]]-Tableau1[[#This Row],[ENCAISSEMENTS]]</f>
        <v>-751500</v>
      </c>
      <c r="H1215" s="2" t="s">
        <v>1162</v>
      </c>
      <c r="I1215" s="9">
        <f>SUMIF(C$2:C1215,C1215,E$2:E1215)-SUMIF(C$2:C1215,C1215,F$2:F1215)</f>
        <v>3510500</v>
      </c>
      <c r="J1215" s="15"/>
    </row>
    <row r="1216" spans="1:10" ht="15" customHeight="1" x14ac:dyDescent="0.25">
      <c r="A1216" s="14">
        <v>42387</v>
      </c>
      <c r="B1216" s="27">
        <f>_xlfn.ISOWEEKNUM(Tableau1[[#This Row],[DATE]])</f>
        <v>3</v>
      </c>
      <c r="C1216" s="3" t="s">
        <v>57</v>
      </c>
      <c r="D1216" s="2" t="s">
        <v>1195</v>
      </c>
      <c r="E1216" s="6">
        <v>536500</v>
      </c>
      <c r="F1216" s="6">
        <v>0</v>
      </c>
      <c r="G1216" s="32">
        <f>Tableau1[[#This Row],[MONTANT]]-Tableau1[[#This Row],[ENCAISSEMENTS]]</f>
        <v>536500</v>
      </c>
      <c r="H1216" s="2"/>
      <c r="I1216" s="9">
        <f>SUMIF(C$2:C1216,C1216,E$2:E1216)-SUMIF(C$2:C1216,C1216,F$2:F1216)</f>
        <v>423000</v>
      </c>
      <c r="J1216" s="15"/>
    </row>
    <row r="1217" spans="1:10" ht="15" customHeight="1" x14ac:dyDescent="0.25">
      <c r="A1217" s="14">
        <v>42387</v>
      </c>
      <c r="B1217" s="27">
        <f>_xlfn.ISOWEEKNUM(Tableau1[[#This Row],[DATE]])</f>
        <v>3</v>
      </c>
      <c r="C1217" s="3" t="s">
        <v>1250</v>
      </c>
      <c r="D1217" s="2"/>
      <c r="E1217" s="6">
        <v>0</v>
      </c>
      <c r="F1217" s="6">
        <v>0</v>
      </c>
      <c r="G1217" s="32">
        <f>Tableau1[[#This Row],[MONTANT]]-Tableau1[[#This Row],[ENCAISSEMENTS]]</f>
        <v>0</v>
      </c>
      <c r="H1217" s="2"/>
      <c r="I1217" s="9">
        <f>SUMIF(C$2:C1217,C1217,E$2:E1217)-SUMIF(C$2:C1217,C1217,F$2:F1217)</f>
        <v>0</v>
      </c>
      <c r="J1217" s="15"/>
    </row>
    <row r="1218" spans="1:10" ht="15" customHeight="1" x14ac:dyDescent="0.25">
      <c r="A1218" s="14">
        <v>42387</v>
      </c>
      <c r="B1218" s="27">
        <f>_xlfn.ISOWEEKNUM(Tableau1[[#This Row],[DATE]])</f>
        <v>3</v>
      </c>
      <c r="C1218" s="3" t="s">
        <v>1232</v>
      </c>
      <c r="D1218" s="2"/>
      <c r="E1218" s="6">
        <v>0</v>
      </c>
      <c r="F1218" s="6">
        <v>0</v>
      </c>
      <c r="G1218" s="32">
        <f>Tableau1[[#This Row],[MONTANT]]-Tableau1[[#This Row],[ENCAISSEMENTS]]</f>
        <v>0</v>
      </c>
      <c r="H1218" s="2"/>
      <c r="I1218" s="9">
        <f>SUMIF(C$2:C1218,C1218,E$2:E1218)-SUMIF(C$2:C1218,C1218,F$2:F1218)</f>
        <v>-2000000</v>
      </c>
      <c r="J1218" s="15"/>
    </row>
    <row r="1219" spans="1:10" ht="15" customHeight="1" x14ac:dyDescent="0.25">
      <c r="A1219" s="14">
        <v>42387</v>
      </c>
      <c r="B1219" s="27">
        <f>_xlfn.ISOWEEKNUM(Tableau1[[#This Row],[DATE]])</f>
        <v>3</v>
      </c>
      <c r="C1219" s="3" t="s">
        <v>1233</v>
      </c>
      <c r="D1219" s="2"/>
      <c r="E1219" s="6">
        <v>0</v>
      </c>
      <c r="F1219" s="6">
        <v>0</v>
      </c>
      <c r="G1219" s="32">
        <f>Tableau1[[#This Row],[MONTANT]]-Tableau1[[#This Row],[ENCAISSEMENTS]]</f>
        <v>0</v>
      </c>
      <c r="H1219" s="2"/>
      <c r="I1219" s="9">
        <f>SUMIF(C$2:C1219,C1219,E$2:E1219)-SUMIF(C$2:C1219,C1219,F$2:F1219)</f>
        <v>0</v>
      </c>
      <c r="J1219" s="15"/>
    </row>
    <row r="1220" spans="1:10" ht="15" customHeight="1" x14ac:dyDescent="0.25">
      <c r="A1220" s="14">
        <v>42387</v>
      </c>
      <c r="B1220" s="27">
        <f>_xlfn.ISOWEEKNUM(Tableau1[[#This Row],[DATE]])</f>
        <v>3</v>
      </c>
      <c r="C1220" s="3" t="s">
        <v>1234</v>
      </c>
      <c r="D1220" s="2"/>
      <c r="E1220" s="6">
        <v>0</v>
      </c>
      <c r="F1220" s="6">
        <v>0</v>
      </c>
      <c r="G1220" s="32">
        <f>Tableau1[[#This Row],[MONTANT]]-Tableau1[[#This Row],[ENCAISSEMENTS]]</f>
        <v>0</v>
      </c>
      <c r="H1220" s="2"/>
      <c r="I1220" s="9">
        <f>SUMIF(C$2:C1220,C1220,E$2:E1220)-SUMIF(C$2:C1220,C1220,F$2:F1220)</f>
        <v>6674500</v>
      </c>
      <c r="J1220" s="15"/>
    </row>
    <row r="1221" spans="1:10" ht="15" customHeight="1" x14ac:dyDescent="0.25">
      <c r="A1221" s="14">
        <v>42387</v>
      </c>
      <c r="B1221" s="27">
        <f>_xlfn.ISOWEEKNUM(Tableau1[[#This Row],[DATE]])</f>
        <v>3</v>
      </c>
      <c r="C1221" s="3" t="s">
        <v>1235</v>
      </c>
      <c r="D1221" s="2"/>
      <c r="E1221" s="6">
        <v>0</v>
      </c>
      <c r="F1221" s="6">
        <v>0</v>
      </c>
      <c r="G1221" s="32">
        <f>Tableau1[[#This Row],[MONTANT]]-Tableau1[[#This Row],[ENCAISSEMENTS]]</f>
        <v>0</v>
      </c>
      <c r="H1221" s="2"/>
      <c r="I1221" s="9">
        <f>SUMIF(C$2:C1221,C1221,E$2:E1221)-SUMIF(C$2:C1221,C1221,F$2:F1221)</f>
        <v>-462000</v>
      </c>
      <c r="J1221" s="15"/>
    </row>
    <row r="1222" spans="1:10" ht="15" customHeight="1" x14ac:dyDescent="0.25">
      <c r="A1222" s="14">
        <v>42387</v>
      </c>
      <c r="B1222" s="27">
        <f>_xlfn.ISOWEEKNUM(Tableau1[[#This Row],[DATE]])</f>
        <v>3</v>
      </c>
      <c r="C1222" s="3" t="s">
        <v>58</v>
      </c>
      <c r="D1222" s="2"/>
      <c r="E1222" s="6">
        <v>0</v>
      </c>
      <c r="F1222" s="6">
        <v>0</v>
      </c>
      <c r="G1222" s="32">
        <f>Tableau1[[#This Row],[MONTANT]]-Tableau1[[#This Row],[ENCAISSEMENTS]]</f>
        <v>0</v>
      </c>
      <c r="H1222" s="2"/>
      <c r="I1222" s="9">
        <f>SUMIF(C$2:C1222,C1222,E$2:E1222)-SUMIF(C$2:C1222,C1222,F$2:F1222)</f>
        <v>504500</v>
      </c>
      <c r="J1222" s="15"/>
    </row>
    <row r="1223" spans="1:10" ht="15" customHeight="1" x14ac:dyDescent="0.25">
      <c r="A1223" s="14">
        <v>42387</v>
      </c>
      <c r="B1223" s="27">
        <f>_xlfn.ISOWEEKNUM(Tableau1[[#This Row],[DATE]])</f>
        <v>3</v>
      </c>
      <c r="C1223" s="3" t="s">
        <v>59</v>
      </c>
      <c r="D1223" s="2" t="s">
        <v>1225</v>
      </c>
      <c r="E1223" s="6">
        <v>154500</v>
      </c>
      <c r="F1223" s="6">
        <v>1314000</v>
      </c>
      <c r="G1223" s="32">
        <f>Tableau1[[#This Row],[MONTANT]]-Tableau1[[#This Row],[ENCAISSEMENTS]]</f>
        <v>-1159500</v>
      </c>
      <c r="H1223" s="2" t="s">
        <v>1224</v>
      </c>
      <c r="I1223" s="9">
        <f>SUMIF(C$2:C1223,C1223,E$2:E1223)-SUMIF(C$2:C1223,C1223,F$2:F1223)</f>
        <v>-1054500</v>
      </c>
      <c r="J1223" s="15"/>
    </row>
    <row r="1224" spans="1:10" ht="15" customHeight="1" x14ac:dyDescent="0.25">
      <c r="A1224" s="14">
        <v>42387</v>
      </c>
      <c r="B1224" s="27">
        <f>_xlfn.ISOWEEKNUM(Tableau1[[#This Row],[DATE]])</f>
        <v>3</v>
      </c>
      <c r="C1224" s="3" t="s">
        <v>60</v>
      </c>
      <c r="D1224" s="2" t="s">
        <v>818</v>
      </c>
      <c r="E1224" s="6">
        <v>1382500</v>
      </c>
      <c r="F1224" s="6">
        <v>812000</v>
      </c>
      <c r="G1224" s="32">
        <f>Tableau1[[#This Row],[MONTANT]]-Tableau1[[#This Row],[ENCAISSEMENTS]]</f>
        <v>570500</v>
      </c>
      <c r="H1224" s="2" t="s">
        <v>836</v>
      </c>
      <c r="I1224" s="9">
        <f>SUMIF(C$2:C1224,C1224,E$2:E1224)-SUMIF(C$2:C1224,C1224,F$2:F1224)</f>
        <v>1382500</v>
      </c>
      <c r="J1224" s="15"/>
    </row>
    <row r="1225" spans="1:10" ht="15" customHeight="1" x14ac:dyDescent="0.25">
      <c r="A1225" s="14">
        <v>42387</v>
      </c>
      <c r="B1225" s="27">
        <f>_xlfn.ISOWEEKNUM(Tableau1[[#This Row],[DATE]])</f>
        <v>3</v>
      </c>
      <c r="C1225" s="3" t="s">
        <v>61</v>
      </c>
      <c r="D1225" s="2"/>
      <c r="E1225" s="6">
        <v>1120000</v>
      </c>
      <c r="F1225" s="6">
        <v>0</v>
      </c>
      <c r="G1225" s="32">
        <f>Tableau1[[#This Row],[MONTANT]]-Tableau1[[#This Row],[ENCAISSEMENTS]]</f>
        <v>1120000</v>
      </c>
      <c r="H1225" s="2"/>
      <c r="I1225" s="9">
        <f>SUMIF(C$2:C1225,C1225,E$2:E1225)-SUMIF(C$2:C1225,C1225,F$2:F1225)</f>
        <v>3040000</v>
      </c>
      <c r="J1225" s="15"/>
    </row>
    <row r="1226" spans="1:10" ht="15" customHeight="1" x14ac:dyDescent="0.25">
      <c r="A1226" s="14">
        <v>42388</v>
      </c>
      <c r="B1226" s="27">
        <f>_xlfn.ISOWEEKNUM(Tableau1[[#This Row],[DATE]])</f>
        <v>3</v>
      </c>
      <c r="C1226" s="3" t="s">
        <v>0</v>
      </c>
      <c r="D1226" s="2"/>
      <c r="E1226" s="6">
        <v>309500</v>
      </c>
      <c r="F1226" s="6">
        <v>0</v>
      </c>
      <c r="G1226" s="32">
        <f>Tableau1[[#This Row],[MONTANT]]-Tableau1[[#This Row],[ENCAISSEMENTS]]</f>
        <v>309500</v>
      </c>
      <c r="H1226" s="2" t="s">
        <v>372</v>
      </c>
      <c r="I1226" s="9">
        <f>SUMIF(C$2:C1226,C1226,E$2:E1226)-SUMIF(C$2:C1226,C1226,F$2:F1226)</f>
        <v>-2447500</v>
      </c>
      <c r="J1226" s="15"/>
    </row>
    <row r="1227" spans="1:10" ht="15" customHeight="1" x14ac:dyDescent="0.25">
      <c r="A1227" s="14">
        <v>42388</v>
      </c>
      <c r="B1227" s="27">
        <f>_xlfn.ISOWEEKNUM(Tableau1[[#This Row],[DATE]])</f>
        <v>3</v>
      </c>
      <c r="C1227" s="3" t="s">
        <v>1</v>
      </c>
      <c r="D1227" s="2"/>
      <c r="E1227" s="6">
        <v>0</v>
      </c>
      <c r="F1227" s="6">
        <v>0</v>
      </c>
      <c r="G1227" s="32">
        <f>Tableau1[[#This Row],[MONTANT]]-Tableau1[[#This Row],[ENCAISSEMENTS]]</f>
        <v>0</v>
      </c>
      <c r="H1227" s="2"/>
      <c r="I1227" s="9">
        <f>SUMIF(C$2:C1227,C1227,E$2:E1227)-SUMIF(C$2:C1227,C1227,F$2:F1227)</f>
        <v>-1165000</v>
      </c>
      <c r="J1227" s="15"/>
    </row>
    <row r="1228" spans="1:10" ht="15" customHeight="1" x14ac:dyDescent="0.25">
      <c r="A1228" s="14">
        <v>42388</v>
      </c>
      <c r="B1228" s="27">
        <f>_xlfn.ISOWEEKNUM(Tableau1[[#This Row],[DATE]])</f>
        <v>3</v>
      </c>
      <c r="C1228" s="3" t="s">
        <v>2</v>
      </c>
      <c r="D1228" s="2" t="s">
        <v>172</v>
      </c>
      <c r="E1228" s="6">
        <v>425500</v>
      </c>
      <c r="F1228" s="6">
        <v>695500</v>
      </c>
      <c r="G1228" s="32">
        <f>Tableau1[[#This Row],[MONTANT]]-Tableau1[[#This Row],[ENCAISSEMENTS]]</f>
        <v>-270000</v>
      </c>
      <c r="H1228" s="2"/>
      <c r="I1228" s="9">
        <f>SUMIF(C$2:C1228,C1228,E$2:E1228)-SUMIF(C$2:C1228,C1228,F$2:F1228)</f>
        <v>425500</v>
      </c>
      <c r="J1228" s="15"/>
    </row>
    <row r="1229" spans="1:10" ht="15" customHeight="1" x14ac:dyDescent="0.25">
      <c r="A1229" s="14">
        <v>42388</v>
      </c>
      <c r="B1229" s="27">
        <f>_xlfn.ISOWEEKNUM(Tableau1[[#This Row],[DATE]])</f>
        <v>3</v>
      </c>
      <c r="C1229" s="3" t="s">
        <v>3</v>
      </c>
      <c r="D1229" s="2" t="s">
        <v>90</v>
      </c>
      <c r="E1229" s="6">
        <v>4311000</v>
      </c>
      <c r="F1229" s="6">
        <v>0</v>
      </c>
      <c r="G1229" s="32">
        <f>Tableau1[[#This Row],[MONTANT]]-Tableau1[[#This Row],[ENCAISSEMENTS]]</f>
        <v>4311000</v>
      </c>
      <c r="H1229" s="2" t="s">
        <v>89</v>
      </c>
      <c r="I1229" s="9">
        <f>SUMIF(C$2:C1229,C1229,E$2:E1229)-SUMIF(C$2:C1229,C1229,F$2:F1229)</f>
        <v>1600500</v>
      </c>
      <c r="J1229" s="15"/>
    </row>
    <row r="1230" spans="1:10" ht="15" customHeight="1" x14ac:dyDescent="0.25">
      <c r="A1230" s="14">
        <v>42388</v>
      </c>
      <c r="B1230" s="27">
        <f>_xlfn.ISOWEEKNUM(Tableau1[[#This Row],[DATE]])</f>
        <v>3</v>
      </c>
      <c r="C1230" s="3" t="s">
        <v>4</v>
      </c>
      <c r="D1230" s="2" t="s">
        <v>118</v>
      </c>
      <c r="E1230" s="6">
        <v>4590000</v>
      </c>
      <c r="F1230" s="6">
        <v>3100000</v>
      </c>
      <c r="G1230" s="32">
        <f>Tableau1[[#This Row],[MONTANT]]-Tableau1[[#This Row],[ENCAISSEMENTS]]</f>
        <v>1490000</v>
      </c>
      <c r="H1230" s="2"/>
      <c r="I1230" s="9">
        <f>SUMIF(C$2:C1230,C1230,E$2:E1230)-SUMIF(C$2:C1230,C1230,F$2:F1230)</f>
        <v>810000</v>
      </c>
      <c r="J1230" s="15"/>
    </row>
    <row r="1231" spans="1:10" ht="15" customHeight="1" x14ac:dyDescent="0.25">
      <c r="A1231" s="14">
        <v>42388</v>
      </c>
      <c r="B1231" s="27">
        <f>_xlfn.ISOWEEKNUM(Tableau1[[#This Row],[DATE]])</f>
        <v>3</v>
      </c>
      <c r="C1231" s="3" t="s">
        <v>5</v>
      </c>
      <c r="D1231" s="2" t="s">
        <v>150</v>
      </c>
      <c r="E1231" s="6">
        <v>4885000</v>
      </c>
      <c r="F1231" s="6">
        <v>5350000</v>
      </c>
      <c r="G1231" s="32">
        <f>Tableau1[[#This Row],[MONTANT]]-Tableau1[[#This Row],[ENCAISSEMENTS]]</f>
        <v>-465000</v>
      </c>
      <c r="H1231" s="2"/>
      <c r="I1231" s="9">
        <f>SUMIF(C$2:C1231,C1231,E$2:E1231)-SUMIF(C$2:C1231,C1231,F$2:F1231)</f>
        <v>-2345000</v>
      </c>
      <c r="J1231" s="15"/>
    </row>
    <row r="1232" spans="1:10" ht="15" customHeight="1" x14ac:dyDescent="0.25">
      <c r="A1232" s="14">
        <v>42388</v>
      </c>
      <c r="B1232" s="27">
        <f>_xlfn.ISOWEEKNUM(Tableau1[[#This Row],[DATE]])</f>
        <v>3</v>
      </c>
      <c r="C1232" s="3" t="s">
        <v>6</v>
      </c>
      <c r="D1232" s="2" t="s">
        <v>188</v>
      </c>
      <c r="E1232" s="6">
        <v>4360000</v>
      </c>
      <c r="F1232" s="6">
        <v>5960000</v>
      </c>
      <c r="G1232" s="32">
        <f>Tableau1[[#This Row],[MONTANT]]-Tableau1[[#This Row],[ENCAISSEMENTS]]</f>
        <v>-1600000</v>
      </c>
      <c r="H1232" s="2"/>
      <c r="I1232" s="9">
        <f>SUMIF(C$2:C1232,C1232,E$2:E1232)-SUMIF(C$2:C1232,C1232,F$2:F1232)</f>
        <v>-830000</v>
      </c>
      <c r="J1232" s="15"/>
    </row>
    <row r="1233" spans="1:10" ht="15" customHeight="1" x14ac:dyDescent="0.25">
      <c r="A1233" s="14">
        <v>42388</v>
      </c>
      <c r="B1233" s="27">
        <f>_xlfn.ISOWEEKNUM(Tableau1[[#This Row],[DATE]])</f>
        <v>3</v>
      </c>
      <c r="C1233" s="3" t="s">
        <v>7</v>
      </c>
      <c r="D1233" s="2" t="s">
        <v>226</v>
      </c>
      <c r="E1233" s="6">
        <v>14695000</v>
      </c>
      <c r="F1233" s="6">
        <v>31570000</v>
      </c>
      <c r="G1233" s="32">
        <f>Tableau1[[#This Row],[MONTANT]]-Tableau1[[#This Row],[ENCAISSEMENTS]]</f>
        <v>-16875000</v>
      </c>
      <c r="H1233" s="2"/>
      <c r="I1233" s="9">
        <f>SUMIF(C$2:C1233,C1233,E$2:E1233)-SUMIF(C$2:C1233,C1233,F$2:F1233)</f>
        <v>-10065169</v>
      </c>
      <c r="J1233" s="15"/>
    </row>
    <row r="1234" spans="1:10" ht="15" customHeight="1" x14ac:dyDescent="0.25">
      <c r="A1234" s="14">
        <v>42388</v>
      </c>
      <c r="B1234" s="27">
        <f>_xlfn.ISOWEEKNUM(Tableau1[[#This Row],[DATE]])</f>
        <v>3</v>
      </c>
      <c r="C1234" s="3" t="s">
        <v>8</v>
      </c>
      <c r="D1234" s="2" t="s">
        <v>324</v>
      </c>
      <c r="E1234" s="6">
        <v>3520000</v>
      </c>
      <c r="F1234" s="6">
        <v>3360000</v>
      </c>
      <c r="G1234" s="32">
        <f>Tableau1[[#This Row],[MONTANT]]-Tableau1[[#This Row],[ENCAISSEMENTS]]</f>
        <v>160000</v>
      </c>
      <c r="H1234" s="2"/>
      <c r="I1234" s="9">
        <f>SUMIF(C$2:C1234,C1234,E$2:E1234)-SUMIF(C$2:C1234,C1234,F$2:F1234)</f>
        <v>3520000</v>
      </c>
      <c r="J1234" s="15"/>
    </row>
    <row r="1235" spans="1:10" ht="15" customHeight="1" x14ac:dyDescent="0.25">
      <c r="A1235" s="14">
        <v>42388</v>
      </c>
      <c r="B1235" s="27">
        <f>_xlfn.ISOWEEKNUM(Tableau1[[#This Row],[DATE]])</f>
        <v>3</v>
      </c>
      <c r="C1235" s="3" t="s">
        <v>9</v>
      </c>
      <c r="D1235" s="2" t="s">
        <v>341</v>
      </c>
      <c r="E1235" s="6">
        <v>8210000</v>
      </c>
      <c r="F1235" s="6">
        <v>5315000</v>
      </c>
      <c r="G1235" s="32">
        <f>Tableau1[[#This Row],[MONTANT]]-Tableau1[[#This Row],[ENCAISSEMENTS]]</f>
        <v>2895000</v>
      </c>
      <c r="H1235" s="2"/>
      <c r="I1235" s="9">
        <f>SUMIF(C$2:C1235,C1235,E$2:E1235)-SUMIF(C$2:C1235,C1235,F$2:F1235)</f>
        <v>5540000</v>
      </c>
      <c r="J1235" s="15"/>
    </row>
    <row r="1236" spans="1:10" ht="15" customHeight="1" x14ac:dyDescent="0.25">
      <c r="A1236" s="14">
        <v>42388</v>
      </c>
      <c r="B1236" s="27">
        <f>_xlfn.ISOWEEKNUM(Tableau1[[#This Row],[DATE]])</f>
        <v>3</v>
      </c>
      <c r="C1236" s="3" t="s">
        <v>10</v>
      </c>
      <c r="D1236" s="2" t="s">
        <v>361</v>
      </c>
      <c r="E1236" s="6">
        <v>2640000</v>
      </c>
      <c r="F1236" s="6">
        <v>3040000</v>
      </c>
      <c r="G1236" s="32">
        <f>Tableau1[[#This Row],[MONTANT]]-Tableau1[[#This Row],[ENCAISSEMENTS]]</f>
        <v>-400000</v>
      </c>
      <c r="H1236" s="2"/>
      <c r="I1236" s="9">
        <f>SUMIF(C$2:C1236,C1236,E$2:E1236)-SUMIF(C$2:C1236,C1236,F$2:F1236)</f>
        <v>2080000</v>
      </c>
      <c r="J1236" s="15"/>
    </row>
    <row r="1237" spans="1:10" ht="15" customHeight="1" x14ac:dyDescent="0.25">
      <c r="A1237" s="14">
        <v>42388</v>
      </c>
      <c r="B1237" s="27">
        <f>_xlfn.ISOWEEKNUM(Tableau1[[#This Row],[DATE]])</f>
        <v>3</v>
      </c>
      <c r="C1237" s="3" t="s">
        <v>11</v>
      </c>
      <c r="D1237" s="2"/>
      <c r="E1237" s="6">
        <v>0</v>
      </c>
      <c r="F1237" s="6">
        <v>0</v>
      </c>
      <c r="G1237" s="32">
        <f>Tableau1[[#This Row],[MONTANT]]-Tableau1[[#This Row],[ENCAISSEMENTS]]</f>
        <v>0</v>
      </c>
      <c r="H1237" s="2"/>
      <c r="I1237" s="9">
        <f>SUMIF(C$2:C1237,C1237,E$2:E1237)-SUMIF(C$2:C1237,C1237,F$2:F1237)</f>
        <v>1680000</v>
      </c>
      <c r="J1237" s="15"/>
    </row>
    <row r="1238" spans="1:10" ht="15" customHeight="1" x14ac:dyDescent="0.25">
      <c r="A1238" s="14">
        <v>42388</v>
      </c>
      <c r="B1238" s="27">
        <f>_xlfn.ISOWEEKNUM(Tableau1[[#This Row],[DATE]])</f>
        <v>3</v>
      </c>
      <c r="C1238" s="3" t="s">
        <v>12</v>
      </c>
      <c r="D1238" s="2" t="s">
        <v>402</v>
      </c>
      <c r="E1238" s="6">
        <v>464500</v>
      </c>
      <c r="F1238" s="6">
        <v>1990000</v>
      </c>
      <c r="G1238" s="32">
        <f>Tableau1[[#This Row],[MONTANT]]-Tableau1[[#This Row],[ENCAISSEMENTS]]</f>
        <v>-1525500</v>
      </c>
      <c r="H1238" s="2"/>
      <c r="I1238" s="9">
        <f>SUMIF(C$2:C1238,C1238,E$2:E1238)-SUMIF(C$2:C1238,C1238,F$2:F1238)</f>
        <v>-769000</v>
      </c>
      <c r="J1238" s="15"/>
    </row>
    <row r="1239" spans="1:10" ht="15" customHeight="1" x14ac:dyDescent="0.25">
      <c r="A1239" s="14">
        <v>42388</v>
      </c>
      <c r="B1239" s="27">
        <f>_xlfn.ISOWEEKNUM(Tableau1[[#This Row],[DATE]])</f>
        <v>3</v>
      </c>
      <c r="C1239" s="3" t="s">
        <v>13</v>
      </c>
      <c r="D1239" s="2" t="s">
        <v>430</v>
      </c>
      <c r="E1239" s="6">
        <v>1450000</v>
      </c>
      <c r="F1239" s="6">
        <v>0</v>
      </c>
      <c r="G1239" s="32">
        <f>Tableau1[[#This Row],[MONTANT]]-Tableau1[[#This Row],[ENCAISSEMENTS]]</f>
        <v>1450000</v>
      </c>
      <c r="H1239" s="2"/>
      <c r="I1239" s="9">
        <f>SUMIF(C$2:C1239,C1239,E$2:E1239)-SUMIF(C$2:C1239,C1239,F$2:F1239)</f>
        <v>1296000</v>
      </c>
      <c r="J1239" s="15"/>
    </row>
    <row r="1240" spans="1:10" ht="15" customHeight="1" x14ac:dyDescent="0.25">
      <c r="A1240" s="14">
        <v>42388</v>
      </c>
      <c r="B1240" s="27">
        <f>_xlfn.ISOWEEKNUM(Tableau1[[#This Row],[DATE]])</f>
        <v>3</v>
      </c>
      <c r="C1240" s="3" t="s">
        <v>14</v>
      </c>
      <c r="D1240" s="2"/>
      <c r="E1240" s="6">
        <v>923000</v>
      </c>
      <c r="F1240" s="6">
        <v>0</v>
      </c>
      <c r="G1240" s="32">
        <f>Tableau1[[#This Row],[MONTANT]]-Tableau1[[#This Row],[ENCAISSEMENTS]]</f>
        <v>923000</v>
      </c>
      <c r="H1240" s="2"/>
      <c r="I1240" s="9">
        <f>SUMIF(C$2:C1240,C1240,E$2:E1240)-SUMIF(C$2:C1240,C1240,F$2:F1240)</f>
        <v>796000</v>
      </c>
      <c r="J1240" s="15"/>
    </row>
    <row r="1241" spans="1:10" ht="15" customHeight="1" x14ac:dyDescent="0.25">
      <c r="A1241" s="14">
        <v>42388</v>
      </c>
      <c r="B1241" s="27">
        <f>_xlfn.ISOWEEKNUM(Tableau1[[#This Row],[DATE]])</f>
        <v>3</v>
      </c>
      <c r="C1241" s="3" t="s">
        <v>15</v>
      </c>
      <c r="D1241" s="2"/>
      <c r="E1241" s="6">
        <v>0</v>
      </c>
      <c r="F1241" s="6">
        <v>0</v>
      </c>
      <c r="G1241" s="32">
        <f>Tableau1[[#This Row],[MONTANT]]-Tableau1[[#This Row],[ENCAISSEMENTS]]</f>
        <v>0</v>
      </c>
      <c r="H1241" s="2"/>
      <c r="I1241" s="9">
        <f>SUMIF(C$2:C1241,C1241,E$2:E1241)-SUMIF(C$2:C1241,C1241,F$2:F1241)</f>
        <v>-6359000</v>
      </c>
      <c r="J1241" s="15"/>
    </row>
    <row r="1242" spans="1:10" ht="15" customHeight="1" x14ac:dyDescent="0.25">
      <c r="A1242" s="14">
        <v>42388</v>
      </c>
      <c r="B1242" s="27">
        <f>_xlfn.ISOWEEKNUM(Tableau1[[#This Row],[DATE]])</f>
        <v>3</v>
      </c>
      <c r="C1242" s="3" t="s">
        <v>16</v>
      </c>
      <c r="D1242" s="2"/>
      <c r="E1242" s="6">
        <v>0</v>
      </c>
      <c r="F1242" s="6">
        <v>0</v>
      </c>
      <c r="G1242" s="32">
        <f>Tableau1[[#This Row],[MONTANT]]-Tableau1[[#This Row],[ENCAISSEMENTS]]</f>
        <v>0</v>
      </c>
      <c r="H1242" s="2" t="s">
        <v>462</v>
      </c>
      <c r="I1242" s="9">
        <f>SUMIF(C$2:C1242,C1242,E$2:E1242)-SUMIF(C$2:C1242,C1242,F$2:F1242)</f>
        <v>-1726000</v>
      </c>
      <c r="J1242" s="15"/>
    </row>
    <row r="1243" spans="1:10" ht="15" customHeight="1" x14ac:dyDescent="0.25">
      <c r="A1243" s="14">
        <v>42388</v>
      </c>
      <c r="B1243" s="27">
        <f>_xlfn.ISOWEEKNUM(Tableau1[[#This Row],[DATE]])</f>
        <v>3</v>
      </c>
      <c r="C1243" s="3" t="s">
        <v>17</v>
      </c>
      <c r="D1243" s="2" t="s">
        <v>482</v>
      </c>
      <c r="E1243" s="6">
        <v>1541000</v>
      </c>
      <c r="F1243" s="6">
        <v>0</v>
      </c>
      <c r="G1243" s="32">
        <f>Tableau1[[#This Row],[MONTANT]]-Tableau1[[#This Row],[ENCAISSEMENTS]]</f>
        <v>1541000</v>
      </c>
      <c r="H1243" s="2"/>
      <c r="I1243" s="9">
        <f>SUMIF(C$2:C1243,C1243,E$2:E1243)-SUMIF(C$2:C1243,C1243,F$2:F1243)</f>
        <v>1252000</v>
      </c>
      <c r="J1243" s="15"/>
    </row>
    <row r="1244" spans="1:10" ht="15" customHeight="1" x14ac:dyDescent="0.25">
      <c r="A1244" s="14">
        <v>42388</v>
      </c>
      <c r="B1244" s="27">
        <f>_xlfn.ISOWEEKNUM(Tableau1[[#This Row],[DATE]])</f>
        <v>3</v>
      </c>
      <c r="C1244" s="3" t="s">
        <v>18</v>
      </c>
      <c r="D1244" s="2"/>
      <c r="E1244" s="6">
        <v>541000</v>
      </c>
      <c r="F1244" s="6">
        <v>4000000</v>
      </c>
      <c r="G1244" s="32">
        <f>Tableau1[[#This Row],[MONTANT]]-Tableau1[[#This Row],[ENCAISSEMENTS]]</f>
        <v>-3459000</v>
      </c>
      <c r="H1244" s="2"/>
      <c r="I1244" s="9">
        <f>SUMIF(C$2:C1244,C1244,E$2:E1244)-SUMIF(C$2:C1244,C1244,F$2:F1244)</f>
        <v>1090000</v>
      </c>
      <c r="J1244" s="15"/>
    </row>
    <row r="1245" spans="1:10" ht="15" customHeight="1" x14ac:dyDescent="0.25">
      <c r="A1245" s="14">
        <v>42388</v>
      </c>
      <c r="B1245" s="27">
        <f>_xlfn.ISOWEEKNUM(Tableau1[[#This Row],[DATE]])</f>
        <v>3</v>
      </c>
      <c r="C1245" s="3" t="s">
        <v>19</v>
      </c>
      <c r="D1245" s="2"/>
      <c r="E1245" s="6">
        <v>425000</v>
      </c>
      <c r="F1245" s="6">
        <v>0</v>
      </c>
      <c r="G1245" s="32">
        <f>Tableau1[[#This Row],[MONTANT]]-Tableau1[[#This Row],[ENCAISSEMENTS]]</f>
        <v>425000</v>
      </c>
      <c r="H1245" s="2" t="s">
        <v>516</v>
      </c>
      <c r="I1245" s="9">
        <f>SUMIF(C$2:C1245,C1245,E$2:E1245)-SUMIF(C$2:C1245,C1245,F$2:F1245)</f>
        <v>425000</v>
      </c>
      <c r="J1245" s="15"/>
    </row>
    <row r="1246" spans="1:10" ht="15" customHeight="1" x14ac:dyDescent="0.25">
      <c r="A1246" s="14">
        <v>42388</v>
      </c>
      <c r="B1246" s="27">
        <f>_xlfn.ISOWEEKNUM(Tableau1[[#This Row],[DATE]])</f>
        <v>3</v>
      </c>
      <c r="C1246" s="3" t="s">
        <v>20</v>
      </c>
      <c r="D1246" s="2" t="s">
        <v>547</v>
      </c>
      <c r="E1246" s="6">
        <v>2241000</v>
      </c>
      <c r="F1246" s="6">
        <v>3975000</v>
      </c>
      <c r="G1246" s="32">
        <f>Tableau1[[#This Row],[MONTANT]]-Tableau1[[#This Row],[ENCAISSEMENTS]]</f>
        <v>-1734000</v>
      </c>
      <c r="H1246" s="2"/>
      <c r="I1246" s="9">
        <f>SUMIF(C$2:C1246,C1246,E$2:E1246)-SUMIF(C$2:C1246,C1246,F$2:F1246)</f>
        <v>2231000</v>
      </c>
      <c r="J1246" s="15"/>
    </row>
    <row r="1247" spans="1:10" ht="15" customHeight="1" x14ac:dyDescent="0.25">
      <c r="A1247" s="14">
        <v>42388</v>
      </c>
      <c r="B1247" s="27">
        <f>_xlfn.ISOWEEKNUM(Tableau1[[#This Row],[DATE]])</f>
        <v>3</v>
      </c>
      <c r="C1247" s="3" t="s">
        <v>21</v>
      </c>
      <c r="D1247" s="2" t="s">
        <v>580</v>
      </c>
      <c r="E1247" s="6">
        <v>1237000</v>
      </c>
      <c r="F1247" s="6">
        <v>4000000</v>
      </c>
      <c r="G1247" s="32">
        <f>Tableau1[[#This Row],[MONTANT]]-Tableau1[[#This Row],[ENCAISSEMENTS]]</f>
        <v>-2763000</v>
      </c>
      <c r="H1247" s="2"/>
      <c r="I1247" s="9">
        <f>SUMIF(C$2:C1247,C1247,E$2:E1247)-SUMIF(C$2:C1247,C1247,F$2:F1247)</f>
        <v>43000</v>
      </c>
      <c r="J1247" s="15"/>
    </row>
    <row r="1248" spans="1:10" ht="15" customHeight="1" x14ac:dyDescent="0.25">
      <c r="A1248" s="14">
        <v>42388</v>
      </c>
      <c r="B1248" s="27">
        <f>_xlfn.ISOWEEKNUM(Tableau1[[#This Row],[DATE]])</f>
        <v>3</v>
      </c>
      <c r="C1248" s="3" t="s">
        <v>22</v>
      </c>
      <c r="D1248" s="2"/>
      <c r="E1248" s="6">
        <v>0</v>
      </c>
      <c r="F1248" s="6">
        <v>0</v>
      </c>
      <c r="G1248" s="32">
        <f>Tableau1[[#This Row],[MONTANT]]-Tableau1[[#This Row],[ENCAISSEMENTS]]</f>
        <v>0</v>
      </c>
      <c r="H1248" s="2"/>
      <c r="I1248" s="9">
        <f>SUMIF(C$2:C1248,C1248,E$2:E1248)-SUMIF(C$2:C1248,C1248,F$2:F1248)</f>
        <v>423000</v>
      </c>
      <c r="J1248" s="15"/>
    </row>
    <row r="1249" spans="1:10" ht="15" customHeight="1" x14ac:dyDescent="0.25">
      <c r="A1249" s="14">
        <v>42388</v>
      </c>
      <c r="B1249" s="27">
        <f>_xlfn.ISOWEEKNUM(Tableau1[[#This Row],[DATE]])</f>
        <v>3</v>
      </c>
      <c r="C1249" s="3" t="s">
        <v>23</v>
      </c>
      <c r="D1249" s="2" t="s">
        <v>611</v>
      </c>
      <c r="E1249" s="6">
        <v>812500</v>
      </c>
      <c r="F1249" s="6">
        <v>0</v>
      </c>
      <c r="G1249" s="32">
        <f>Tableau1[[#This Row],[MONTANT]]-Tableau1[[#This Row],[ENCAISSEMENTS]]</f>
        <v>812500</v>
      </c>
      <c r="H1249" s="2" t="s">
        <v>610</v>
      </c>
      <c r="I1249" s="9">
        <f>SUMIF(C$2:C1249,C1249,E$2:E1249)-SUMIF(C$2:C1249,C1249,F$2:F1249)</f>
        <v>770500</v>
      </c>
      <c r="J1249" s="15"/>
    </row>
    <row r="1250" spans="1:10" ht="15" customHeight="1" x14ac:dyDescent="0.25">
      <c r="A1250" s="14">
        <v>42388</v>
      </c>
      <c r="B1250" s="27">
        <f>_xlfn.ISOWEEKNUM(Tableau1[[#This Row],[DATE]])</f>
        <v>3</v>
      </c>
      <c r="C1250" s="3" t="s">
        <v>24</v>
      </c>
      <c r="D1250" s="2" t="s">
        <v>620</v>
      </c>
      <c r="E1250" s="6">
        <v>541000</v>
      </c>
      <c r="F1250" s="6">
        <v>0</v>
      </c>
      <c r="G1250" s="32">
        <f>Tableau1[[#This Row],[MONTANT]]-Tableau1[[#This Row],[ENCAISSEMENTS]]</f>
        <v>541000</v>
      </c>
      <c r="H1250" s="2" t="s">
        <v>622</v>
      </c>
      <c r="I1250" s="9">
        <f>SUMIF(C$2:C1250,C1250,E$2:E1250)-SUMIF(C$2:C1250,C1250,F$2:F1250)</f>
        <v>-941000</v>
      </c>
      <c r="J1250" s="15"/>
    </row>
    <row r="1251" spans="1:10" ht="15" customHeight="1" x14ac:dyDescent="0.25">
      <c r="A1251" s="14">
        <v>42388</v>
      </c>
      <c r="B1251" s="27">
        <f>_xlfn.ISOWEEKNUM(Tableau1[[#This Row],[DATE]])</f>
        <v>3</v>
      </c>
      <c r="C1251" s="3" t="s">
        <v>25</v>
      </c>
      <c r="D1251" s="2" t="s">
        <v>644</v>
      </c>
      <c r="E1251" s="6">
        <v>2165000</v>
      </c>
      <c r="F1251" s="6">
        <v>4433000</v>
      </c>
      <c r="G1251" s="32">
        <f>Tableau1[[#This Row],[MONTANT]]-Tableau1[[#This Row],[ENCAISSEMENTS]]</f>
        <v>-2268000</v>
      </c>
      <c r="H1251" s="2"/>
      <c r="I1251" s="9">
        <f>SUMIF(C$2:C1251,C1251,E$2:E1251)-SUMIF(C$2:C1251,C1251,F$2:F1251)</f>
        <v>631000</v>
      </c>
      <c r="J1251" s="15"/>
    </row>
    <row r="1252" spans="1:10" ht="15" customHeight="1" x14ac:dyDescent="0.25">
      <c r="A1252" s="14">
        <v>42388</v>
      </c>
      <c r="B1252" s="27">
        <f>_xlfn.ISOWEEKNUM(Tableau1[[#This Row],[DATE]])</f>
        <v>3</v>
      </c>
      <c r="C1252" s="3" t="s">
        <v>26</v>
      </c>
      <c r="D1252" s="2" t="s">
        <v>664</v>
      </c>
      <c r="E1252" s="6">
        <v>0</v>
      </c>
      <c r="F1252" s="6">
        <v>0</v>
      </c>
      <c r="G1252" s="32">
        <f>Tableau1[[#This Row],[MONTANT]]-Tableau1[[#This Row],[ENCAISSEMENTS]]</f>
        <v>0</v>
      </c>
      <c r="H1252" s="2" t="s">
        <v>665</v>
      </c>
      <c r="I1252" s="9">
        <f>SUMIF(C$2:C1252,C1252,E$2:E1252)-SUMIF(C$2:C1252,C1252,F$2:F1252)</f>
        <v>-517000</v>
      </c>
      <c r="J1252" s="15"/>
    </row>
    <row r="1253" spans="1:10" ht="15" customHeight="1" x14ac:dyDescent="0.25">
      <c r="A1253" s="14">
        <v>42388</v>
      </c>
      <c r="B1253" s="27">
        <f>_xlfn.ISOWEEKNUM(Tableau1[[#This Row],[DATE]])</f>
        <v>3</v>
      </c>
      <c r="C1253" s="3" t="s">
        <v>27</v>
      </c>
      <c r="D1253" s="2"/>
      <c r="E1253" s="6">
        <v>0</v>
      </c>
      <c r="F1253" s="6">
        <v>0</v>
      </c>
      <c r="G1253" s="32">
        <f>Tableau1[[#This Row],[MONTANT]]-Tableau1[[#This Row],[ENCAISSEMENTS]]</f>
        <v>0</v>
      </c>
      <c r="H1253" s="2"/>
      <c r="I1253" s="9">
        <f>SUMIF(C$2:C1253,C1253,E$2:E1253)-SUMIF(C$2:C1253,C1253,F$2:F1253)</f>
        <v>3604500</v>
      </c>
      <c r="J1253" s="15"/>
    </row>
    <row r="1254" spans="1:10" ht="15" customHeight="1" x14ac:dyDescent="0.25">
      <c r="A1254" s="14">
        <v>42388</v>
      </c>
      <c r="B1254" s="27">
        <f>_xlfn.ISOWEEKNUM(Tableau1[[#This Row],[DATE]])</f>
        <v>3</v>
      </c>
      <c r="C1254" s="3" t="s">
        <v>28</v>
      </c>
      <c r="D1254" s="2"/>
      <c r="E1254" s="6">
        <v>310000</v>
      </c>
      <c r="F1254" s="6">
        <v>0</v>
      </c>
      <c r="G1254" s="32">
        <f>Tableau1[[#This Row],[MONTANT]]-Tableau1[[#This Row],[ENCAISSEMENTS]]</f>
        <v>310000</v>
      </c>
      <c r="H1254" s="2"/>
      <c r="I1254" s="9">
        <f>SUMIF(C$2:C1254,C1254,E$2:E1254)-SUMIF(C$2:C1254,C1254,F$2:F1254)</f>
        <v>-1093000</v>
      </c>
      <c r="J1254" s="15"/>
    </row>
    <row r="1255" spans="1:10" ht="15" customHeight="1" x14ac:dyDescent="0.25">
      <c r="A1255" s="14">
        <v>42388</v>
      </c>
      <c r="B1255" s="27">
        <f>_xlfn.ISOWEEKNUM(Tableau1[[#This Row],[DATE]])</f>
        <v>3</v>
      </c>
      <c r="C1255" s="3" t="s">
        <v>29</v>
      </c>
      <c r="D1255" s="2" t="s">
        <v>706</v>
      </c>
      <c r="E1255" s="6">
        <v>4629500</v>
      </c>
      <c r="F1255" s="6">
        <v>2300000</v>
      </c>
      <c r="G1255" s="32">
        <f>Tableau1[[#This Row],[MONTANT]]-Tableau1[[#This Row],[ENCAISSEMENTS]]</f>
        <v>2329500</v>
      </c>
      <c r="H1255" s="2" t="s">
        <v>724</v>
      </c>
      <c r="I1255" s="9">
        <f>SUMIF(C$2:C1255,C1255,E$2:E1255)-SUMIF(C$2:C1255,C1255,F$2:F1255)</f>
        <v>-1048000</v>
      </c>
      <c r="J1255" s="15"/>
    </row>
    <row r="1256" spans="1:10" ht="15" customHeight="1" x14ac:dyDescent="0.25">
      <c r="A1256" s="14">
        <v>42388</v>
      </c>
      <c r="B1256" s="27">
        <f>_xlfn.ISOWEEKNUM(Tableau1[[#This Row],[DATE]])</f>
        <v>3</v>
      </c>
      <c r="C1256" s="3" t="s">
        <v>30</v>
      </c>
      <c r="D1256" s="2"/>
      <c r="E1256" s="6">
        <v>0</v>
      </c>
      <c r="F1256" s="6">
        <v>0</v>
      </c>
      <c r="G1256" s="32">
        <f>Tableau1[[#This Row],[MONTANT]]-Tableau1[[#This Row],[ENCAISSEMENTS]]</f>
        <v>0</v>
      </c>
      <c r="H1256" s="2"/>
      <c r="I1256" s="9">
        <f>SUMIF(C$2:C1256,C1256,E$2:E1256)-SUMIF(C$2:C1256,C1256,F$2:F1256)</f>
        <v>0</v>
      </c>
      <c r="J1256" s="15"/>
    </row>
    <row r="1257" spans="1:10" ht="15" customHeight="1" x14ac:dyDescent="0.25">
      <c r="A1257" s="14">
        <v>42388</v>
      </c>
      <c r="B1257" s="27">
        <f>_xlfn.ISOWEEKNUM(Tableau1[[#This Row],[DATE]])</f>
        <v>3</v>
      </c>
      <c r="C1257" s="3" t="s">
        <v>31</v>
      </c>
      <c r="D1257" s="2" t="s">
        <v>743</v>
      </c>
      <c r="E1257" s="6">
        <v>1932500</v>
      </c>
      <c r="F1257" s="6">
        <v>0</v>
      </c>
      <c r="G1257" s="32">
        <f>Tableau1[[#This Row],[MONTANT]]-Tableau1[[#This Row],[ENCAISSEMENTS]]</f>
        <v>1932500</v>
      </c>
      <c r="H1257" s="2" t="s">
        <v>742</v>
      </c>
      <c r="I1257" s="9">
        <f>SUMIF(C$2:C1257,C1257,E$2:E1257)-SUMIF(C$2:C1257,C1257,F$2:F1257)</f>
        <v>-2703000</v>
      </c>
      <c r="J1257" s="15"/>
    </row>
    <row r="1258" spans="1:10" ht="15" customHeight="1" x14ac:dyDescent="0.25">
      <c r="A1258" s="14">
        <v>42388</v>
      </c>
      <c r="B1258" s="27">
        <f>_xlfn.ISOWEEKNUM(Tableau1[[#This Row],[DATE]])</f>
        <v>3</v>
      </c>
      <c r="C1258" s="3" t="s">
        <v>32</v>
      </c>
      <c r="D1258" s="2"/>
      <c r="E1258" s="6">
        <v>0</v>
      </c>
      <c r="F1258" s="6">
        <v>0</v>
      </c>
      <c r="G1258" s="32">
        <f>Tableau1[[#This Row],[MONTANT]]-Tableau1[[#This Row],[ENCAISSEMENTS]]</f>
        <v>0</v>
      </c>
      <c r="H1258" s="2"/>
      <c r="I1258" s="9">
        <f>SUMIF(C$2:C1258,C1258,E$2:E1258)-SUMIF(C$2:C1258,C1258,F$2:F1258)</f>
        <v>1507000</v>
      </c>
      <c r="J1258" s="15"/>
    </row>
    <row r="1259" spans="1:10" ht="15" customHeight="1" x14ac:dyDescent="0.25">
      <c r="A1259" s="14">
        <v>42388</v>
      </c>
      <c r="B1259" s="27">
        <f>_xlfn.ISOWEEKNUM(Tableau1[[#This Row],[DATE]])</f>
        <v>3</v>
      </c>
      <c r="C1259" s="3" t="s">
        <v>33</v>
      </c>
      <c r="D1259" s="2"/>
      <c r="E1259" s="6">
        <v>0</v>
      </c>
      <c r="F1259" s="6">
        <v>0</v>
      </c>
      <c r="G1259" s="32">
        <f>Tableau1[[#This Row],[MONTANT]]-Tableau1[[#This Row],[ENCAISSEMENTS]]</f>
        <v>0</v>
      </c>
      <c r="H1259" s="2"/>
      <c r="I1259" s="9">
        <f>SUMIF(C$2:C1259,C1259,E$2:E1259)-SUMIF(C$2:C1259,C1259,F$2:F1259)</f>
        <v>1068500</v>
      </c>
      <c r="J1259" s="15"/>
    </row>
    <row r="1260" spans="1:10" ht="15" customHeight="1" x14ac:dyDescent="0.25">
      <c r="A1260" s="14">
        <v>42388</v>
      </c>
      <c r="B1260" s="27">
        <f>_xlfn.ISOWEEKNUM(Tableau1[[#This Row],[DATE]])</f>
        <v>3</v>
      </c>
      <c r="C1260" s="3" t="s">
        <v>34</v>
      </c>
      <c r="D1260" s="2" t="s">
        <v>767</v>
      </c>
      <c r="E1260" s="6">
        <v>928500</v>
      </c>
      <c r="F1260" s="6">
        <v>0</v>
      </c>
      <c r="G1260" s="32">
        <f>Tableau1[[#This Row],[MONTANT]]-Tableau1[[#This Row],[ENCAISSEMENTS]]</f>
        <v>928500</v>
      </c>
      <c r="H1260" s="2" t="s">
        <v>769</v>
      </c>
      <c r="I1260" s="9">
        <f>SUMIF(C$2:C1260,C1260,E$2:E1260)-SUMIF(C$2:C1260,C1260,F$2:F1260)</f>
        <v>518500</v>
      </c>
      <c r="J1260" s="15"/>
    </row>
    <row r="1261" spans="1:10" ht="15" customHeight="1" x14ac:dyDescent="0.25">
      <c r="A1261" s="14">
        <v>42388</v>
      </c>
      <c r="B1261" s="27">
        <f>_xlfn.ISOWEEKNUM(Tableau1[[#This Row],[DATE]])</f>
        <v>3</v>
      </c>
      <c r="C1261" s="3" t="s">
        <v>35</v>
      </c>
      <c r="D1261" s="2"/>
      <c r="E1261" s="6">
        <v>1310000</v>
      </c>
      <c r="F1261" s="6">
        <v>8416000</v>
      </c>
      <c r="G1261" s="32">
        <f>Tableau1[[#This Row],[MONTANT]]-Tableau1[[#This Row],[ENCAISSEMENTS]]</f>
        <v>-7106000</v>
      </c>
      <c r="H1261" s="2"/>
      <c r="I1261" s="9">
        <f>SUMIF(C$2:C1261,C1261,E$2:E1261)-SUMIF(C$2:C1261,C1261,F$2:F1261)</f>
        <v>-7672500</v>
      </c>
      <c r="J1261" s="15"/>
    </row>
    <row r="1262" spans="1:10" ht="15" customHeight="1" x14ac:dyDescent="0.25">
      <c r="A1262" s="14">
        <v>42388</v>
      </c>
      <c r="B1262" s="27">
        <f>_xlfn.ISOWEEKNUM(Tableau1[[#This Row],[DATE]])</f>
        <v>3</v>
      </c>
      <c r="C1262" s="3" t="s">
        <v>1229</v>
      </c>
      <c r="D1262" s="2"/>
      <c r="E1262" s="6">
        <v>0</v>
      </c>
      <c r="F1262" s="6">
        <v>0</v>
      </c>
      <c r="G1262" s="32">
        <f>Tableau1[[#This Row],[MONTANT]]-Tableau1[[#This Row],[ENCAISSEMENTS]]</f>
        <v>0</v>
      </c>
      <c r="H1262" s="2"/>
      <c r="I1262" s="9">
        <f>SUMIF(C$2:C1262,C1262,E$2:E1262)-SUMIF(C$2:C1262,C1262,F$2:F1262)</f>
        <v>965500</v>
      </c>
      <c r="J1262" s="15"/>
    </row>
    <row r="1263" spans="1:10" ht="15" customHeight="1" x14ac:dyDescent="0.25">
      <c r="A1263" s="14">
        <v>42388</v>
      </c>
      <c r="B1263" s="27">
        <f>_xlfn.ISOWEEKNUM(Tableau1[[#This Row],[DATE]])</f>
        <v>3</v>
      </c>
      <c r="C1263" s="3" t="s">
        <v>36</v>
      </c>
      <c r="D1263" s="2"/>
      <c r="E1263" s="6">
        <v>0</v>
      </c>
      <c r="F1263" s="6">
        <v>0</v>
      </c>
      <c r="G1263" s="32">
        <f>Tableau1[[#This Row],[MONTANT]]-Tableau1[[#This Row],[ENCAISSEMENTS]]</f>
        <v>0</v>
      </c>
      <c r="H1263" s="2" t="s">
        <v>435</v>
      </c>
      <c r="I1263" s="9">
        <f>SUMIF(C$2:C1263,C1263,E$2:E1263)-SUMIF(C$2:C1263,C1263,F$2:F1263)</f>
        <v>-3144000</v>
      </c>
      <c r="J1263" s="15"/>
    </row>
    <row r="1264" spans="1:10" ht="15" customHeight="1" x14ac:dyDescent="0.25">
      <c r="A1264" s="14">
        <v>42388</v>
      </c>
      <c r="B1264" s="27">
        <f>_xlfn.ISOWEEKNUM(Tableau1[[#This Row],[DATE]])</f>
        <v>3</v>
      </c>
      <c r="C1264" s="3" t="s">
        <v>37</v>
      </c>
      <c r="D1264" s="2" t="s">
        <v>853</v>
      </c>
      <c r="E1264" s="6">
        <v>318000</v>
      </c>
      <c r="F1264" s="6">
        <v>1910000</v>
      </c>
      <c r="G1264" s="32">
        <f>Tableau1[[#This Row],[MONTANT]]-Tableau1[[#This Row],[ENCAISSEMENTS]]</f>
        <v>-1592000</v>
      </c>
      <c r="H1264" s="2" t="s">
        <v>860</v>
      </c>
      <c r="I1264" s="9">
        <f>SUMIF(C$2:C1264,C1264,E$2:E1264)-SUMIF(C$2:C1264,C1264,F$2:F1264)</f>
        <v>-418500</v>
      </c>
      <c r="J1264" s="15"/>
    </row>
    <row r="1265" spans="1:10" ht="15" customHeight="1" x14ac:dyDescent="0.25">
      <c r="A1265" s="14">
        <v>42388</v>
      </c>
      <c r="B1265" s="27">
        <f>_xlfn.ISOWEEKNUM(Tableau1[[#This Row],[DATE]])</f>
        <v>3</v>
      </c>
      <c r="C1265" s="3" t="s">
        <v>38</v>
      </c>
      <c r="D1265" s="2" t="s">
        <v>879</v>
      </c>
      <c r="E1265" s="6">
        <v>567000</v>
      </c>
      <c r="F1265" s="6">
        <v>1000000</v>
      </c>
      <c r="G1265" s="32">
        <f>Tableau1[[#This Row],[MONTANT]]-Tableau1[[#This Row],[ENCAISSEMENTS]]</f>
        <v>-433000</v>
      </c>
      <c r="H1265" s="2" t="s">
        <v>877</v>
      </c>
      <c r="I1265" s="9">
        <f>SUMIF(C$2:C1265,C1265,E$2:E1265)-SUMIF(C$2:C1265,C1265,F$2:F1265)</f>
        <v>303000</v>
      </c>
      <c r="J1265" s="15"/>
    </row>
    <row r="1266" spans="1:10" ht="15" customHeight="1" x14ac:dyDescent="0.25">
      <c r="A1266" s="14">
        <v>42388</v>
      </c>
      <c r="B1266" s="27">
        <f>_xlfn.ISOWEEKNUM(Tableau1[[#This Row],[DATE]])</f>
        <v>3</v>
      </c>
      <c r="C1266" s="3" t="s">
        <v>39</v>
      </c>
      <c r="D1266" s="2" t="s">
        <v>893</v>
      </c>
      <c r="E1266" s="6">
        <v>77500</v>
      </c>
      <c r="F1266" s="6">
        <v>0</v>
      </c>
      <c r="G1266" s="32">
        <f>Tableau1[[#This Row],[MONTANT]]-Tableau1[[#This Row],[ENCAISSEMENTS]]</f>
        <v>77500</v>
      </c>
      <c r="H1266" s="2"/>
      <c r="I1266" s="9">
        <f>SUMIF(C$2:C1266,C1266,E$2:E1266)-SUMIF(C$2:C1266,C1266,F$2:F1266)</f>
        <v>-1164500</v>
      </c>
      <c r="J1266" s="15"/>
    </row>
    <row r="1267" spans="1:10" ht="15" customHeight="1" x14ac:dyDescent="0.25">
      <c r="A1267" s="14">
        <v>42388</v>
      </c>
      <c r="B1267" s="27">
        <f>_xlfn.ISOWEEKNUM(Tableau1[[#This Row],[DATE]])</f>
        <v>3</v>
      </c>
      <c r="C1267" s="3" t="s">
        <v>40</v>
      </c>
      <c r="D1267" s="2" t="s">
        <v>913</v>
      </c>
      <c r="E1267" s="6">
        <v>184000</v>
      </c>
      <c r="F1267" s="6">
        <v>2080000</v>
      </c>
      <c r="G1267" s="32">
        <f>Tableau1[[#This Row],[MONTANT]]-Tableau1[[#This Row],[ENCAISSEMENTS]]</f>
        <v>-1896000</v>
      </c>
      <c r="H1267" s="2" t="s">
        <v>305</v>
      </c>
      <c r="I1267" s="9">
        <f>SUMIF(C$2:C1267,C1267,E$2:E1267)-SUMIF(C$2:C1267,C1267,F$2:F1267)</f>
        <v>-3805000</v>
      </c>
      <c r="J1267" s="15"/>
    </row>
    <row r="1268" spans="1:10" ht="15" customHeight="1" x14ac:dyDescent="0.25">
      <c r="A1268" s="14">
        <v>42388</v>
      </c>
      <c r="B1268" s="27">
        <f>_xlfn.ISOWEEKNUM(Tableau1[[#This Row],[DATE]])</f>
        <v>3</v>
      </c>
      <c r="C1268" s="3" t="s">
        <v>41</v>
      </c>
      <c r="D1268" s="2" t="s">
        <v>937</v>
      </c>
      <c r="E1268" s="6">
        <v>967000</v>
      </c>
      <c r="F1268" s="6">
        <v>0</v>
      </c>
      <c r="G1268" s="32">
        <f>Tableau1[[#This Row],[MONTANT]]-Tableau1[[#This Row],[ENCAISSEMENTS]]</f>
        <v>967000</v>
      </c>
      <c r="H1268" s="2"/>
      <c r="I1268" s="9">
        <f>SUMIF(C$2:C1268,C1268,E$2:E1268)-SUMIF(C$2:C1268,C1268,F$2:F1268)</f>
        <v>-3906500</v>
      </c>
      <c r="J1268" s="15"/>
    </row>
    <row r="1269" spans="1:10" ht="15" customHeight="1" x14ac:dyDescent="0.25">
      <c r="A1269" s="14">
        <v>42388</v>
      </c>
      <c r="B1269" s="27">
        <f>_xlfn.ISOWEEKNUM(Tableau1[[#This Row],[DATE]])</f>
        <v>3</v>
      </c>
      <c r="C1269" s="3" t="s">
        <v>42</v>
      </c>
      <c r="D1269" s="2"/>
      <c r="E1269" s="6">
        <v>0</v>
      </c>
      <c r="F1269" s="6">
        <v>0</v>
      </c>
      <c r="G1269" s="32">
        <f>Tableau1[[#This Row],[MONTANT]]-Tableau1[[#This Row],[ENCAISSEMENTS]]</f>
        <v>0</v>
      </c>
      <c r="H1269" s="2"/>
      <c r="I1269" s="9">
        <f>SUMIF(C$2:C1269,C1269,E$2:E1269)-SUMIF(C$2:C1269,C1269,F$2:F1269)</f>
        <v>-2029000</v>
      </c>
      <c r="J1269" s="15"/>
    </row>
    <row r="1270" spans="1:10" ht="15" customHeight="1" x14ac:dyDescent="0.25">
      <c r="A1270" s="14">
        <v>42388</v>
      </c>
      <c r="B1270" s="27">
        <f>_xlfn.ISOWEEKNUM(Tableau1[[#This Row],[DATE]])</f>
        <v>3</v>
      </c>
      <c r="C1270" s="3" t="s">
        <v>43</v>
      </c>
      <c r="D1270" s="2"/>
      <c r="E1270" s="6">
        <v>0</v>
      </c>
      <c r="F1270" s="6">
        <v>0</v>
      </c>
      <c r="G1270" s="32">
        <f>Tableau1[[#This Row],[MONTANT]]-Tableau1[[#This Row],[ENCAISSEMENTS]]</f>
        <v>0</v>
      </c>
      <c r="H1270" s="2"/>
      <c r="I1270" s="9">
        <f>SUMIF(C$2:C1270,C1270,E$2:E1270)-SUMIF(C$2:C1270,C1270,F$2:F1270)</f>
        <v>0</v>
      </c>
      <c r="J1270" s="15"/>
    </row>
    <row r="1271" spans="1:10" ht="15" customHeight="1" x14ac:dyDescent="0.25">
      <c r="A1271" s="14">
        <v>42388</v>
      </c>
      <c r="B1271" s="27">
        <f>_xlfn.ISOWEEKNUM(Tableau1[[#This Row],[DATE]])</f>
        <v>3</v>
      </c>
      <c r="C1271" s="3" t="s">
        <v>44</v>
      </c>
      <c r="D1271" s="2" t="s">
        <v>966</v>
      </c>
      <c r="E1271" s="6">
        <v>2203500</v>
      </c>
      <c r="F1271" s="6">
        <v>6000000</v>
      </c>
      <c r="G1271" s="32">
        <f>Tableau1[[#This Row],[MONTANT]]-Tableau1[[#This Row],[ENCAISSEMENTS]]</f>
        <v>-3796500</v>
      </c>
      <c r="H1271" s="2" t="s">
        <v>588</v>
      </c>
      <c r="I1271" s="9">
        <f>SUMIF(C$2:C1271,C1271,E$2:E1271)-SUMIF(C$2:C1271,C1271,F$2:F1271)</f>
        <v>-3867000</v>
      </c>
      <c r="J1271" s="15"/>
    </row>
    <row r="1272" spans="1:10" ht="15" customHeight="1" x14ac:dyDescent="0.25">
      <c r="A1272" s="14">
        <v>42388</v>
      </c>
      <c r="B1272" s="27">
        <f>_xlfn.ISOWEEKNUM(Tableau1[[#This Row],[DATE]])</f>
        <v>3</v>
      </c>
      <c r="C1272" s="3" t="s">
        <v>45</v>
      </c>
      <c r="D1272" s="2" t="s">
        <v>265</v>
      </c>
      <c r="E1272" s="6">
        <v>640000</v>
      </c>
      <c r="F1272" s="6">
        <v>200000</v>
      </c>
      <c r="G1272" s="32">
        <f>Tableau1[[#This Row],[MONTANT]]-Tableau1[[#This Row],[ENCAISSEMENTS]]</f>
        <v>440000</v>
      </c>
      <c r="H1272" s="2" t="s">
        <v>262</v>
      </c>
      <c r="I1272" s="9">
        <f>SUMIF(C$2:C1272,C1272,E$2:E1272)-SUMIF(C$2:C1272,C1272,F$2:F1272)</f>
        <v>480000</v>
      </c>
      <c r="J1272" s="15"/>
    </row>
    <row r="1273" spans="1:10" ht="15" customHeight="1" x14ac:dyDescent="0.25">
      <c r="A1273" s="14">
        <v>42388</v>
      </c>
      <c r="B1273" s="27">
        <f>_xlfn.ISOWEEKNUM(Tableau1[[#This Row],[DATE]])</f>
        <v>3</v>
      </c>
      <c r="C1273" s="3" t="s">
        <v>46</v>
      </c>
      <c r="D1273" s="2" t="s">
        <v>990</v>
      </c>
      <c r="E1273" s="6">
        <v>1267000</v>
      </c>
      <c r="F1273" s="6">
        <v>2000000</v>
      </c>
      <c r="G1273" s="32">
        <f>Tableau1[[#This Row],[MONTANT]]-Tableau1[[#This Row],[ENCAISSEMENTS]]</f>
        <v>-733000</v>
      </c>
      <c r="H1273" s="2" t="s">
        <v>992</v>
      </c>
      <c r="I1273" s="9">
        <f>SUMIF(C$2:C1273,C1273,E$2:E1273)-SUMIF(C$2:C1273,C1273,F$2:F1273)</f>
        <v>238500</v>
      </c>
      <c r="J1273" s="15"/>
    </row>
    <row r="1274" spans="1:10" ht="15" customHeight="1" x14ac:dyDescent="0.25">
      <c r="A1274" s="14">
        <v>42388</v>
      </c>
      <c r="B1274" s="27">
        <f>_xlfn.ISOWEEKNUM(Tableau1[[#This Row],[DATE]])</f>
        <v>3</v>
      </c>
      <c r="C1274" s="3" t="s">
        <v>47</v>
      </c>
      <c r="D1274" s="2" t="s">
        <v>1016</v>
      </c>
      <c r="E1274" s="6">
        <v>425500</v>
      </c>
      <c r="F1274" s="6">
        <v>0</v>
      </c>
      <c r="G1274" s="32">
        <f>Tableau1[[#This Row],[MONTANT]]-Tableau1[[#This Row],[ENCAISSEMENTS]]</f>
        <v>425500</v>
      </c>
      <c r="H1274" s="2"/>
      <c r="I1274" s="9">
        <f>SUMIF(C$2:C1274,C1274,E$2:E1274)-SUMIF(C$2:C1274,C1274,F$2:F1274)</f>
        <v>471000</v>
      </c>
      <c r="J1274" s="15"/>
    </row>
    <row r="1275" spans="1:10" ht="15" customHeight="1" x14ac:dyDescent="0.25">
      <c r="A1275" s="14">
        <v>42388</v>
      </c>
      <c r="B1275" s="27">
        <f>_xlfn.ISOWEEKNUM(Tableau1[[#This Row],[DATE]])</f>
        <v>3</v>
      </c>
      <c r="C1275" s="3" t="s">
        <v>48</v>
      </c>
      <c r="D1275" s="2" t="s">
        <v>1047</v>
      </c>
      <c r="E1275" s="6">
        <v>580000</v>
      </c>
      <c r="F1275" s="6">
        <v>0</v>
      </c>
      <c r="G1275" s="32">
        <f>Tableau1[[#This Row],[MONTANT]]-Tableau1[[#This Row],[ENCAISSEMENTS]]</f>
        <v>580000</v>
      </c>
      <c r="H1275" s="2"/>
      <c r="I1275" s="9">
        <f>SUMIF(C$2:C1275,C1275,E$2:E1275)-SUMIF(C$2:C1275,C1275,F$2:F1275)</f>
        <v>-1149500</v>
      </c>
      <c r="J1275" s="15"/>
    </row>
    <row r="1276" spans="1:10" ht="15" customHeight="1" x14ac:dyDescent="0.25">
      <c r="A1276" s="14">
        <v>42388</v>
      </c>
      <c r="B1276" s="27">
        <f>_xlfn.ISOWEEKNUM(Tableau1[[#This Row],[DATE]])</f>
        <v>3</v>
      </c>
      <c r="C1276" s="3" t="s">
        <v>49</v>
      </c>
      <c r="D1276" s="2" t="s">
        <v>1071</v>
      </c>
      <c r="E1276" s="6">
        <v>1817500</v>
      </c>
      <c r="F1276" s="6">
        <v>2000000</v>
      </c>
      <c r="G1276" s="32">
        <f>Tableau1[[#This Row],[MONTANT]]-Tableau1[[#This Row],[ENCAISSEMENTS]]</f>
        <v>-182500</v>
      </c>
      <c r="H1276" s="2" t="s">
        <v>1076</v>
      </c>
      <c r="I1276" s="9">
        <f>SUMIF(C$2:C1276,C1276,E$2:E1276)-SUMIF(C$2:C1276,C1276,F$2:F1276)</f>
        <v>-1890500</v>
      </c>
      <c r="J1276" s="15"/>
    </row>
    <row r="1277" spans="1:10" ht="15" customHeight="1" x14ac:dyDescent="0.25">
      <c r="A1277" s="14">
        <v>42388</v>
      </c>
      <c r="B1277" s="27">
        <f>_xlfn.ISOWEEKNUM(Tableau1[[#This Row],[DATE]])</f>
        <v>3</v>
      </c>
      <c r="C1277" s="3" t="s">
        <v>50</v>
      </c>
      <c r="D1277" s="2"/>
      <c r="E1277" s="6">
        <v>0</v>
      </c>
      <c r="F1277" s="6">
        <v>536500</v>
      </c>
      <c r="G1277" s="32">
        <f>Tableau1[[#This Row],[MONTANT]]-Tableau1[[#This Row],[ENCAISSEMENTS]]</f>
        <v>-536500</v>
      </c>
      <c r="H1277" s="2" t="s">
        <v>1082</v>
      </c>
      <c r="I1277" s="9">
        <f>SUMIF(C$2:C1277,C1277,E$2:E1277)-SUMIF(C$2:C1277,C1277,F$2:F1277)</f>
        <v>0</v>
      </c>
      <c r="J1277" s="15"/>
    </row>
    <row r="1278" spans="1:10" ht="15" customHeight="1" x14ac:dyDescent="0.25">
      <c r="A1278" s="14">
        <v>42388</v>
      </c>
      <c r="B1278" s="27">
        <f>_xlfn.ISOWEEKNUM(Tableau1[[#This Row],[DATE]])</f>
        <v>3</v>
      </c>
      <c r="C1278" s="3" t="s">
        <v>51</v>
      </c>
      <c r="D1278" s="2"/>
      <c r="E1278" s="6">
        <v>0</v>
      </c>
      <c r="F1278" s="6">
        <v>0</v>
      </c>
      <c r="G1278" s="32">
        <f>Tableau1[[#This Row],[MONTANT]]-Tableau1[[#This Row],[ENCAISSEMENTS]]</f>
        <v>0</v>
      </c>
      <c r="H1278" s="2"/>
      <c r="I1278" s="9">
        <f>SUMIF(C$2:C1278,C1278,E$2:E1278)-SUMIF(C$2:C1278,C1278,F$2:F1278)</f>
        <v>0</v>
      </c>
      <c r="J1278" s="15"/>
    </row>
    <row r="1279" spans="1:10" ht="15" customHeight="1" x14ac:dyDescent="0.25">
      <c r="A1279" s="14">
        <v>42388</v>
      </c>
      <c r="B1279" s="27">
        <f>_xlfn.ISOWEEKNUM(Tableau1[[#This Row],[DATE]])</f>
        <v>3</v>
      </c>
      <c r="C1279" s="3" t="s">
        <v>52</v>
      </c>
      <c r="D1279" s="2" t="s">
        <v>294</v>
      </c>
      <c r="E1279" s="6">
        <v>2640000</v>
      </c>
      <c r="F1279" s="6">
        <v>2280000</v>
      </c>
      <c r="G1279" s="32">
        <f>Tableau1[[#This Row],[MONTANT]]-Tableau1[[#This Row],[ENCAISSEMENTS]]</f>
        <v>360000</v>
      </c>
      <c r="H1279" s="2" t="s">
        <v>303</v>
      </c>
      <c r="I1279" s="9">
        <f>SUMIF(C$2:C1279,C1279,E$2:E1279)-SUMIF(C$2:C1279,C1279,F$2:F1279)</f>
        <v>1160000</v>
      </c>
      <c r="J1279" s="15"/>
    </row>
    <row r="1280" spans="1:10" ht="15" customHeight="1" x14ac:dyDescent="0.25">
      <c r="A1280" s="14">
        <v>42388</v>
      </c>
      <c r="B1280" s="27">
        <f>_xlfn.ISOWEEKNUM(Tableau1[[#This Row],[DATE]])</f>
        <v>3</v>
      </c>
      <c r="C1280" s="3" t="s">
        <v>53</v>
      </c>
      <c r="D1280" s="2" t="s">
        <v>1111</v>
      </c>
      <c r="E1280" s="6">
        <v>657500</v>
      </c>
      <c r="F1280" s="6">
        <v>0</v>
      </c>
      <c r="G1280" s="32">
        <f>Tableau1[[#This Row],[MONTANT]]-Tableau1[[#This Row],[ENCAISSEMENTS]]</f>
        <v>657500</v>
      </c>
      <c r="H1280" s="2"/>
      <c r="I1280" s="9">
        <f>SUMIF(C$2:C1280,C1280,E$2:E1280)-SUMIF(C$2:C1280,C1280,F$2:F1280)</f>
        <v>845000</v>
      </c>
      <c r="J1280" s="15"/>
    </row>
    <row r="1281" spans="1:10" ht="15" customHeight="1" x14ac:dyDescent="0.25">
      <c r="A1281" s="14">
        <v>42388</v>
      </c>
      <c r="B1281" s="27">
        <f>_xlfn.ISOWEEKNUM(Tableau1[[#This Row],[DATE]])</f>
        <v>3</v>
      </c>
      <c r="C1281" s="3" t="s">
        <v>54</v>
      </c>
      <c r="D1281" s="2" t="s">
        <v>1131</v>
      </c>
      <c r="E1281" s="6">
        <v>1585000</v>
      </c>
      <c r="F1281" s="6">
        <v>4040000</v>
      </c>
      <c r="G1281" s="32">
        <f>Tableau1[[#This Row],[MONTANT]]-Tableau1[[#This Row],[ENCAISSEMENTS]]</f>
        <v>-2455000</v>
      </c>
      <c r="H1281" s="2" t="s">
        <v>372</v>
      </c>
      <c r="I1281" s="9">
        <f>SUMIF(C$2:C1281,C1281,E$2:E1281)-SUMIF(C$2:C1281,C1281,F$2:F1281)</f>
        <v>-547000</v>
      </c>
      <c r="J1281" s="15"/>
    </row>
    <row r="1282" spans="1:10" ht="15" customHeight="1" x14ac:dyDescent="0.25">
      <c r="A1282" s="14">
        <v>42388</v>
      </c>
      <c r="B1282" s="27">
        <f>_xlfn.ISOWEEKNUM(Tableau1[[#This Row],[DATE]])</f>
        <v>3</v>
      </c>
      <c r="C1282" s="3" t="s">
        <v>55</v>
      </c>
      <c r="D1282" s="2" t="s">
        <v>1151</v>
      </c>
      <c r="E1282" s="6">
        <v>2619500</v>
      </c>
      <c r="F1282" s="6">
        <v>0</v>
      </c>
      <c r="G1282" s="32">
        <f>Tableau1[[#This Row],[MONTANT]]-Tableau1[[#This Row],[ENCAISSEMENTS]]</f>
        <v>2619500</v>
      </c>
      <c r="H1282" s="2"/>
      <c r="I1282" s="9">
        <f>SUMIF(C$2:C1282,C1282,E$2:E1282)-SUMIF(C$2:C1282,C1282,F$2:F1282)</f>
        <v>-10089200</v>
      </c>
      <c r="J1282" s="15"/>
    </row>
    <row r="1283" spans="1:10" ht="15" customHeight="1" x14ac:dyDescent="0.25">
      <c r="A1283" s="14">
        <v>42388</v>
      </c>
      <c r="B1283" s="27">
        <f>_xlfn.ISOWEEKNUM(Tableau1[[#This Row],[DATE]])</f>
        <v>3</v>
      </c>
      <c r="C1283" s="3" t="s">
        <v>56</v>
      </c>
      <c r="D1283" s="2" t="s">
        <v>1181</v>
      </c>
      <c r="E1283" s="6">
        <v>7220500</v>
      </c>
      <c r="F1283" s="6">
        <v>12165000</v>
      </c>
      <c r="G1283" s="32">
        <f>Tableau1[[#This Row],[MONTANT]]-Tableau1[[#This Row],[ENCAISSEMENTS]]</f>
        <v>-4944500</v>
      </c>
      <c r="H1283" s="2" t="s">
        <v>422</v>
      </c>
      <c r="I1283" s="9">
        <f>SUMIF(C$2:C1283,C1283,E$2:E1283)-SUMIF(C$2:C1283,C1283,F$2:F1283)</f>
        <v>-1434000</v>
      </c>
      <c r="J1283" s="15"/>
    </row>
    <row r="1284" spans="1:10" ht="15" customHeight="1" x14ac:dyDescent="0.25">
      <c r="A1284" s="14">
        <v>42388</v>
      </c>
      <c r="B1284" s="27">
        <f>_xlfn.ISOWEEKNUM(Tableau1[[#This Row],[DATE]])</f>
        <v>3</v>
      </c>
      <c r="C1284" s="3" t="s">
        <v>57</v>
      </c>
      <c r="D1284" s="2" t="s">
        <v>1196</v>
      </c>
      <c r="E1284" s="6">
        <v>401500</v>
      </c>
      <c r="F1284" s="6">
        <v>0</v>
      </c>
      <c r="G1284" s="32">
        <f>Tableau1[[#This Row],[MONTANT]]-Tableau1[[#This Row],[ENCAISSEMENTS]]</f>
        <v>401500</v>
      </c>
      <c r="H1284" s="2"/>
      <c r="I1284" s="9">
        <f>SUMIF(C$2:C1284,C1284,E$2:E1284)-SUMIF(C$2:C1284,C1284,F$2:F1284)</f>
        <v>824500</v>
      </c>
      <c r="J1284" s="15"/>
    </row>
    <row r="1285" spans="1:10" ht="15" customHeight="1" x14ac:dyDescent="0.25">
      <c r="A1285" s="14">
        <v>42388</v>
      </c>
      <c r="B1285" s="27">
        <f>_xlfn.ISOWEEKNUM(Tableau1[[#This Row],[DATE]])</f>
        <v>3</v>
      </c>
      <c r="C1285" s="3" t="s">
        <v>1250</v>
      </c>
      <c r="D1285" s="2"/>
      <c r="E1285" s="6">
        <v>47650000</v>
      </c>
      <c r="F1285" s="6">
        <v>47650000</v>
      </c>
      <c r="G1285" s="32">
        <f>Tableau1[[#This Row],[MONTANT]]-Tableau1[[#This Row],[ENCAISSEMENTS]]</f>
        <v>0</v>
      </c>
      <c r="H1285" s="2" t="s">
        <v>1257</v>
      </c>
      <c r="I1285" s="9">
        <f>SUMIF(C$2:C1285,C1285,E$2:E1285)-SUMIF(C$2:C1285,C1285,F$2:F1285)</f>
        <v>0</v>
      </c>
      <c r="J1285" s="15"/>
    </row>
    <row r="1286" spans="1:10" ht="15" customHeight="1" x14ac:dyDescent="0.25">
      <c r="A1286" s="14">
        <v>42388</v>
      </c>
      <c r="B1286" s="27">
        <f>_xlfn.ISOWEEKNUM(Tableau1[[#This Row],[DATE]])</f>
        <v>3</v>
      </c>
      <c r="C1286" s="3" t="s">
        <v>1232</v>
      </c>
      <c r="D1286" s="2"/>
      <c r="E1286" s="6">
        <v>0</v>
      </c>
      <c r="F1286" s="6">
        <v>0</v>
      </c>
      <c r="G1286" s="32">
        <f>Tableau1[[#This Row],[MONTANT]]-Tableau1[[#This Row],[ENCAISSEMENTS]]</f>
        <v>0</v>
      </c>
      <c r="H1286" s="2"/>
      <c r="I1286" s="9">
        <f>SUMIF(C$2:C1286,C1286,E$2:E1286)-SUMIF(C$2:C1286,C1286,F$2:F1286)</f>
        <v>-2000000</v>
      </c>
      <c r="J1286" s="15"/>
    </row>
    <row r="1287" spans="1:10" ht="15" customHeight="1" x14ac:dyDescent="0.25">
      <c r="A1287" s="14">
        <v>42388</v>
      </c>
      <c r="B1287" s="27">
        <f>_xlfn.ISOWEEKNUM(Tableau1[[#This Row],[DATE]])</f>
        <v>3</v>
      </c>
      <c r="C1287" s="3" t="s">
        <v>1233</v>
      </c>
      <c r="D1287" s="2"/>
      <c r="E1287" s="6">
        <v>0</v>
      </c>
      <c r="F1287" s="6">
        <v>0</v>
      </c>
      <c r="G1287" s="32">
        <f>Tableau1[[#This Row],[MONTANT]]-Tableau1[[#This Row],[ENCAISSEMENTS]]</f>
        <v>0</v>
      </c>
      <c r="H1287" s="2"/>
      <c r="I1287" s="9">
        <f>SUMIF(C$2:C1287,C1287,E$2:E1287)-SUMIF(C$2:C1287,C1287,F$2:F1287)</f>
        <v>0</v>
      </c>
      <c r="J1287" s="15"/>
    </row>
    <row r="1288" spans="1:10" ht="15" customHeight="1" x14ac:dyDescent="0.25">
      <c r="A1288" s="14">
        <v>42388</v>
      </c>
      <c r="B1288" s="27">
        <f>_xlfn.ISOWEEKNUM(Tableau1[[#This Row],[DATE]])</f>
        <v>3</v>
      </c>
      <c r="C1288" s="3" t="s">
        <v>1234</v>
      </c>
      <c r="D1288" s="2"/>
      <c r="E1288" s="6">
        <v>0</v>
      </c>
      <c r="F1288" s="6">
        <v>0</v>
      </c>
      <c r="G1288" s="32">
        <f>Tableau1[[#This Row],[MONTANT]]-Tableau1[[#This Row],[ENCAISSEMENTS]]</f>
        <v>0</v>
      </c>
      <c r="H1288" s="2"/>
      <c r="I1288" s="9">
        <f>SUMIF(C$2:C1288,C1288,E$2:E1288)-SUMIF(C$2:C1288,C1288,F$2:F1288)</f>
        <v>6674500</v>
      </c>
      <c r="J1288" s="15"/>
    </row>
    <row r="1289" spans="1:10" ht="15" customHeight="1" x14ac:dyDescent="0.25">
      <c r="A1289" s="14">
        <v>42388</v>
      </c>
      <c r="B1289" s="27">
        <f>_xlfn.ISOWEEKNUM(Tableau1[[#This Row],[DATE]])</f>
        <v>3</v>
      </c>
      <c r="C1289" s="3" t="s">
        <v>1235</v>
      </c>
      <c r="D1289" s="2" t="s">
        <v>1244</v>
      </c>
      <c r="E1289" s="6">
        <v>619500</v>
      </c>
      <c r="F1289" s="6">
        <v>1970000</v>
      </c>
      <c r="G1289" s="32">
        <f>Tableau1[[#This Row],[MONTANT]]-Tableau1[[#This Row],[ENCAISSEMENTS]]</f>
        <v>-1350500</v>
      </c>
      <c r="H1289" s="2" t="s">
        <v>1243</v>
      </c>
      <c r="I1289" s="9">
        <f>SUMIF(C$2:C1289,C1289,E$2:E1289)-SUMIF(C$2:C1289,C1289,F$2:F1289)</f>
        <v>-1812500</v>
      </c>
      <c r="J1289" s="15"/>
    </row>
    <row r="1290" spans="1:10" ht="15" customHeight="1" x14ac:dyDescent="0.25">
      <c r="A1290" s="14">
        <v>42388</v>
      </c>
      <c r="B1290" s="27">
        <f>_xlfn.ISOWEEKNUM(Tableau1[[#This Row],[DATE]])</f>
        <v>3</v>
      </c>
      <c r="C1290" s="3" t="s">
        <v>58</v>
      </c>
      <c r="D1290" s="2"/>
      <c r="E1290" s="6">
        <v>0</v>
      </c>
      <c r="F1290" s="6">
        <v>0</v>
      </c>
      <c r="G1290" s="32">
        <f>Tableau1[[#This Row],[MONTANT]]-Tableau1[[#This Row],[ENCAISSEMENTS]]</f>
        <v>0</v>
      </c>
      <c r="H1290" s="2"/>
      <c r="I1290" s="9">
        <f>SUMIF(C$2:C1290,C1290,E$2:E1290)-SUMIF(C$2:C1290,C1290,F$2:F1290)</f>
        <v>504500</v>
      </c>
      <c r="J1290" s="15"/>
    </row>
    <row r="1291" spans="1:10" ht="15" customHeight="1" x14ac:dyDescent="0.25">
      <c r="A1291" s="14">
        <v>42388</v>
      </c>
      <c r="B1291" s="27">
        <f>_xlfn.ISOWEEKNUM(Tableau1[[#This Row],[DATE]])</f>
        <v>3</v>
      </c>
      <c r="C1291" s="3" t="s">
        <v>59</v>
      </c>
      <c r="D1291" s="2" t="s">
        <v>1226</v>
      </c>
      <c r="E1291" s="6">
        <v>386500</v>
      </c>
      <c r="F1291" s="6">
        <v>0</v>
      </c>
      <c r="G1291" s="32">
        <f>Tableau1[[#This Row],[MONTANT]]-Tableau1[[#This Row],[ENCAISSEMENTS]]</f>
        <v>386500</v>
      </c>
      <c r="H1291" s="2"/>
      <c r="I1291" s="9">
        <f>SUMIF(C$2:C1291,C1291,E$2:E1291)-SUMIF(C$2:C1291,C1291,F$2:F1291)</f>
        <v>-668000</v>
      </c>
      <c r="J1291" s="15"/>
    </row>
    <row r="1292" spans="1:10" ht="15" customHeight="1" x14ac:dyDescent="0.25">
      <c r="A1292" s="14">
        <v>42388</v>
      </c>
      <c r="B1292" s="27">
        <f>_xlfn.ISOWEEKNUM(Tableau1[[#This Row],[DATE]])</f>
        <v>3</v>
      </c>
      <c r="C1292" s="3" t="s">
        <v>60</v>
      </c>
      <c r="D1292" s="2" t="s">
        <v>819</v>
      </c>
      <c r="E1292" s="6">
        <v>6146500</v>
      </c>
      <c r="F1292" s="6">
        <v>1382500</v>
      </c>
      <c r="G1292" s="32">
        <f>Tableau1[[#This Row],[MONTANT]]-Tableau1[[#This Row],[ENCAISSEMENTS]]</f>
        <v>4764000</v>
      </c>
      <c r="H1292" s="2" t="s">
        <v>587</v>
      </c>
      <c r="I1292" s="9">
        <f>SUMIF(C$2:C1292,C1292,E$2:E1292)-SUMIF(C$2:C1292,C1292,F$2:F1292)</f>
        <v>6146500</v>
      </c>
      <c r="J1292" s="15"/>
    </row>
    <row r="1293" spans="1:10" ht="15" customHeight="1" x14ac:dyDescent="0.25">
      <c r="A1293" s="14">
        <v>42388</v>
      </c>
      <c r="B1293" s="27">
        <f>_xlfn.ISOWEEKNUM(Tableau1[[#This Row],[DATE]])</f>
        <v>3</v>
      </c>
      <c r="C1293" s="3" t="s">
        <v>61</v>
      </c>
      <c r="D1293" s="2" t="s">
        <v>562</v>
      </c>
      <c r="E1293" s="6">
        <v>0</v>
      </c>
      <c r="F1293" s="6">
        <v>0</v>
      </c>
      <c r="G1293" s="32">
        <f>Tableau1[[#This Row],[MONTANT]]-Tableau1[[#This Row],[ENCAISSEMENTS]]</f>
        <v>0</v>
      </c>
      <c r="H1293" s="2"/>
      <c r="I1293" s="9">
        <f>SUMIF(C$2:C1293,C1293,E$2:E1293)-SUMIF(C$2:C1293,C1293,F$2:F1293)</f>
        <v>3040000</v>
      </c>
      <c r="J1293" s="15"/>
    </row>
    <row r="1294" spans="1:10" ht="15" customHeight="1" x14ac:dyDescent="0.25">
      <c r="A1294" s="14">
        <v>42389</v>
      </c>
      <c r="B1294" s="27">
        <f>_xlfn.ISOWEEKNUM(Tableau1[[#This Row],[DATE]])</f>
        <v>3</v>
      </c>
      <c r="C1294" s="3" t="s">
        <v>0</v>
      </c>
      <c r="D1294" s="2"/>
      <c r="E1294" s="6">
        <v>77500</v>
      </c>
      <c r="F1294" s="6">
        <v>0</v>
      </c>
      <c r="G1294" s="32">
        <f>Tableau1[[#This Row],[MONTANT]]-Tableau1[[#This Row],[ENCAISSEMENTS]]</f>
        <v>77500</v>
      </c>
      <c r="H1294" s="2"/>
      <c r="I1294" s="9">
        <f>SUMIF(C$2:C1294,C1294,E$2:E1294)-SUMIF(C$2:C1294,C1294,F$2:F1294)</f>
        <v>-2370000</v>
      </c>
      <c r="J1294" s="15"/>
    </row>
    <row r="1295" spans="1:10" ht="15" customHeight="1" x14ac:dyDescent="0.25">
      <c r="A1295" s="14">
        <v>42389</v>
      </c>
      <c r="B1295" s="27">
        <f>_xlfn.ISOWEEKNUM(Tableau1[[#This Row],[DATE]])</f>
        <v>3</v>
      </c>
      <c r="C1295" s="3" t="s">
        <v>1</v>
      </c>
      <c r="D1295" s="2"/>
      <c r="E1295" s="6">
        <v>0</v>
      </c>
      <c r="F1295" s="6">
        <v>0</v>
      </c>
      <c r="G1295" s="32">
        <f>Tableau1[[#This Row],[MONTANT]]-Tableau1[[#This Row],[ENCAISSEMENTS]]</f>
        <v>0</v>
      </c>
      <c r="H1295" s="2"/>
      <c r="I1295" s="9">
        <f>SUMIF(C$2:C1295,C1295,E$2:E1295)-SUMIF(C$2:C1295,C1295,F$2:F1295)</f>
        <v>-1165000</v>
      </c>
      <c r="J1295" s="15"/>
    </row>
    <row r="1296" spans="1:10" ht="15" customHeight="1" x14ac:dyDescent="0.25">
      <c r="A1296" s="14">
        <v>42389</v>
      </c>
      <c r="B1296" s="27">
        <f>_xlfn.ISOWEEKNUM(Tableau1[[#This Row],[DATE]])</f>
        <v>3</v>
      </c>
      <c r="C1296" s="3" t="s">
        <v>2</v>
      </c>
      <c r="D1296" s="2" t="s">
        <v>171</v>
      </c>
      <c r="E1296" s="6">
        <v>0</v>
      </c>
      <c r="F1296" s="6">
        <v>0</v>
      </c>
      <c r="G1296" s="32">
        <f>Tableau1[[#This Row],[MONTANT]]-Tableau1[[#This Row],[ENCAISSEMENTS]]</f>
        <v>0</v>
      </c>
      <c r="H1296" s="2" t="s">
        <v>69</v>
      </c>
      <c r="I1296" s="9">
        <f>SUMIF(C$2:C1296,C1296,E$2:E1296)-SUMIF(C$2:C1296,C1296,F$2:F1296)</f>
        <v>425500</v>
      </c>
      <c r="J1296" s="15"/>
    </row>
    <row r="1297" spans="1:10" ht="15" customHeight="1" x14ac:dyDescent="0.25">
      <c r="A1297" s="14">
        <v>42389</v>
      </c>
      <c r="B1297" s="27">
        <f>_xlfn.ISOWEEKNUM(Tableau1[[#This Row],[DATE]])</f>
        <v>3</v>
      </c>
      <c r="C1297" s="3" t="s">
        <v>3</v>
      </c>
      <c r="D1297" s="2" t="s">
        <v>91</v>
      </c>
      <c r="E1297" s="6">
        <v>1623500</v>
      </c>
      <c r="F1297" s="6">
        <v>4940000</v>
      </c>
      <c r="G1297" s="32">
        <f>Tableau1[[#This Row],[MONTANT]]-Tableau1[[#This Row],[ENCAISSEMENTS]]</f>
        <v>-3316500</v>
      </c>
      <c r="H1297" s="2"/>
      <c r="I1297" s="9">
        <f>SUMIF(C$2:C1297,C1297,E$2:E1297)-SUMIF(C$2:C1297,C1297,F$2:F1297)</f>
        <v>-1716000</v>
      </c>
      <c r="J1297" s="15"/>
    </row>
    <row r="1298" spans="1:10" ht="15" customHeight="1" x14ac:dyDescent="0.25">
      <c r="A1298" s="14">
        <v>42389</v>
      </c>
      <c r="B1298" s="27">
        <f>_xlfn.ISOWEEKNUM(Tableau1[[#This Row],[DATE]])</f>
        <v>3</v>
      </c>
      <c r="C1298" s="3" t="s">
        <v>4</v>
      </c>
      <c r="D1298" s="2" t="s">
        <v>119</v>
      </c>
      <c r="E1298" s="6">
        <v>3600000</v>
      </c>
      <c r="F1298" s="6">
        <v>4590000</v>
      </c>
      <c r="G1298" s="32">
        <f>Tableau1[[#This Row],[MONTANT]]-Tableau1[[#This Row],[ENCAISSEMENTS]]</f>
        <v>-990000</v>
      </c>
      <c r="H1298" s="2" t="s">
        <v>116</v>
      </c>
      <c r="I1298" s="9">
        <f>SUMIF(C$2:C1298,C1298,E$2:E1298)-SUMIF(C$2:C1298,C1298,F$2:F1298)</f>
        <v>-180000</v>
      </c>
      <c r="J1298" s="15"/>
    </row>
    <row r="1299" spans="1:10" ht="15" customHeight="1" x14ac:dyDescent="0.25">
      <c r="A1299" s="14">
        <v>42389</v>
      </c>
      <c r="B1299" s="27">
        <f>_xlfn.ISOWEEKNUM(Tableau1[[#This Row],[DATE]])</f>
        <v>3</v>
      </c>
      <c r="C1299" s="3" t="s">
        <v>5</v>
      </c>
      <c r="D1299" s="2" t="s">
        <v>151</v>
      </c>
      <c r="E1299" s="6">
        <v>8575000</v>
      </c>
      <c r="F1299" s="6">
        <v>4885000</v>
      </c>
      <c r="G1299" s="32">
        <f>Tableau1[[#This Row],[MONTANT]]-Tableau1[[#This Row],[ENCAISSEMENTS]]</f>
        <v>3690000</v>
      </c>
      <c r="H1299" s="2" t="s">
        <v>116</v>
      </c>
      <c r="I1299" s="9">
        <f>SUMIF(C$2:C1299,C1299,E$2:E1299)-SUMIF(C$2:C1299,C1299,F$2:F1299)</f>
        <v>1345000</v>
      </c>
      <c r="J1299" s="15"/>
    </row>
    <row r="1300" spans="1:10" ht="15" customHeight="1" x14ac:dyDescent="0.25">
      <c r="A1300" s="14">
        <v>42389</v>
      </c>
      <c r="B1300" s="27">
        <f>_xlfn.ISOWEEKNUM(Tableau1[[#This Row],[DATE]])</f>
        <v>3</v>
      </c>
      <c r="C1300" s="3" t="s">
        <v>6</v>
      </c>
      <c r="D1300" s="2" t="s">
        <v>189</v>
      </c>
      <c r="E1300" s="6">
        <v>3960000</v>
      </c>
      <c r="F1300" s="6">
        <v>4360000</v>
      </c>
      <c r="G1300" s="32">
        <f>Tableau1[[#This Row],[MONTANT]]-Tableau1[[#This Row],[ENCAISSEMENTS]]</f>
        <v>-400000</v>
      </c>
      <c r="H1300" s="2" t="s">
        <v>116</v>
      </c>
      <c r="I1300" s="9">
        <f>SUMIF(C$2:C1300,C1300,E$2:E1300)-SUMIF(C$2:C1300,C1300,F$2:F1300)</f>
        <v>-1230000</v>
      </c>
      <c r="J1300" s="15"/>
    </row>
    <row r="1301" spans="1:10" ht="15" customHeight="1" x14ac:dyDescent="0.25">
      <c r="A1301" s="14">
        <v>42389</v>
      </c>
      <c r="B1301" s="27">
        <f>_xlfn.ISOWEEKNUM(Tableau1[[#This Row],[DATE]])</f>
        <v>3</v>
      </c>
      <c r="C1301" s="3" t="s">
        <v>7</v>
      </c>
      <c r="D1301" s="2" t="s">
        <v>227</v>
      </c>
      <c r="E1301" s="6">
        <v>27660000</v>
      </c>
      <c r="F1301" s="6">
        <v>14415000</v>
      </c>
      <c r="G1301" s="32">
        <f>Tableau1[[#This Row],[MONTANT]]-Tableau1[[#This Row],[ENCAISSEMENTS]]</f>
        <v>13245000</v>
      </c>
      <c r="H1301" s="2" t="s">
        <v>232</v>
      </c>
      <c r="I1301" s="9">
        <f>SUMIF(C$2:C1301,C1301,E$2:E1301)-SUMIF(C$2:C1301,C1301,F$2:F1301)</f>
        <v>3179831</v>
      </c>
      <c r="J1301" s="15"/>
    </row>
    <row r="1302" spans="1:10" ht="15" customHeight="1" x14ac:dyDescent="0.25">
      <c r="A1302" s="14">
        <v>42389</v>
      </c>
      <c r="B1302" s="27">
        <f>_xlfn.ISOWEEKNUM(Tableau1[[#This Row],[DATE]])</f>
        <v>3</v>
      </c>
      <c r="C1302" s="3" t="s">
        <v>8</v>
      </c>
      <c r="D1302" s="2" t="s">
        <v>325</v>
      </c>
      <c r="E1302" s="6">
        <v>1320000</v>
      </c>
      <c r="F1302" s="6">
        <v>3520000</v>
      </c>
      <c r="G1302" s="32">
        <f>Tableau1[[#This Row],[MONTANT]]-Tableau1[[#This Row],[ENCAISSEMENTS]]</f>
        <v>-2200000</v>
      </c>
      <c r="H1302" s="2" t="s">
        <v>116</v>
      </c>
      <c r="I1302" s="9">
        <f>SUMIF(C$2:C1302,C1302,E$2:E1302)-SUMIF(C$2:C1302,C1302,F$2:F1302)</f>
        <v>1320000</v>
      </c>
      <c r="J1302" s="15"/>
    </row>
    <row r="1303" spans="1:10" ht="15" customHeight="1" x14ac:dyDescent="0.25">
      <c r="A1303" s="14">
        <v>42389</v>
      </c>
      <c r="B1303" s="27">
        <f>_xlfn.ISOWEEKNUM(Tableau1[[#This Row],[DATE]])</f>
        <v>3</v>
      </c>
      <c r="C1303" s="3" t="s">
        <v>9</v>
      </c>
      <c r="D1303" s="2" t="s">
        <v>342</v>
      </c>
      <c r="E1303" s="6">
        <v>4895000</v>
      </c>
      <c r="F1303" s="6">
        <v>8210000</v>
      </c>
      <c r="G1303" s="32">
        <f>Tableau1[[#This Row],[MONTANT]]-Tableau1[[#This Row],[ENCAISSEMENTS]]</f>
        <v>-3315000</v>
      </c>
      <c r="H1303" s="2" t="s">
        <v>116</v>
      </c>
      <c r="I1303" s="9">
        <f>SUMIF(C$2:C1303,C1303,E$2:E1303)-SUMIF(C$2:C1303,C1303,F$2:F1303)</f>
        <v>2225000</v>
      </c>
      <c r="J1303" s="15"/>
    </row>
    <row r="1304" spans="1:10" ht="15" customHeight="1" x14ac:dyDescent="0.25">
      <c r="A1304" s="14">
        <v>42389</v>
      </c>
      <c r="B1304" s="27">
        <f>_xlfn.ISOWEEKNUM(Tableau1[[#This Row],[DATE]])</f>
        <v>3</v>
      </c>
      <c r="C1304" s="3" t="s">
        <v>10</v>
      </c>
      <c r="D1304" s="2" t="s">
        <v>362</v>
      </c>
      <c r="E1304" s="6">
        <v>2040000</v>
      </c>
      <c r="F1304" s="6">
        <v>2640000</v>
      </c>
      <c r="G1304" s="32">
        <f>Tableau1[[#This Row],[MONTANT]]-Tableau1[[#This Row],[ENCAISSEMENTS]]</f>
        <v>-600000</v>
      </c>
      <c r="H1304" s="2" t="s">
        <v>116</v>
      </c>
      <c r="I1304" s="9">
        <f>SUMIF(C$2:C1304,C1304,E$2:E1304)-SUMIF(C$2:C1304,C1304,F$2:F1304)</f>
        <v>1480000</v>
      </c>
      <c r="J1304" s="15"/>
    </row>
    <row r="1305" spans="1:10" ht="15" customHeight="1" x14ac:dyDescent="0.25">
      <c r="A1305" s="14">
        <v>42389</v>
      </c>
      <c r="B1305" s="27">
        <f>_xlfn.ISOWEEKNUM(Tableau1[[#This Row],[DATE]])</f>
        <v>3</v>
      </c>
      <c r="C1305" s="3" t="s">
        <v>11</v>
      </c>
      <c r="D1305" s="2"/>
      <c r="E1305" s="6">
        <v>0</v>
      </c>
      <c r="F1305" s="6">
        <v>0</v>
      </c>
      <c r="G1305" s="32">
        <f>Tableau1[[#This Row],[MONTANT]]-Tableau1[[#This Row],[ENCAISSEMENTS]]</f>
        <v>0</v>
      </c>
      <c r="H1305" s="2"/>
      <c r="I1305" s="9">
        <f>SUMIF(C$2:C1305,C1305,E$2:E1305)-SUMIF(C$2:C1305,C1305,F$2:F1305)</f>
        <v>1680000</v>
      </c>
      <c r="J1305" s="15"/>
    </row>
    <row r="1306" spans="1:10" ht="15" customHeight="1" x14ac:dyDescent="0.25">
      <c r="A1306" s="14">
        <v>42389</v>
      </c>
      <c r="B1306" s="27">
        <f>_xlfn.ISOWEEKNUM(Tableau1[[#This Row],[DATE]])</f>
        <v>3</v>
      </c>
      <c r="C1306" s="3" t="s">
        <v>12</v>
      </c>
      <c r="D1306" s="2" t="s">
        <v>403</v>
      </c>
      <c r="E1306" s="6">
        <v>0</v>
      </c>
      <c r="F1306" s="6">
        <v>0</v>
      </c>
      <c r="G1306" s="32">
        <f>Tableau1[[#This Row],[MONTANT]]-Tableau1[[#This Row],[ENCAISSEMENTS]]</f>
        <v>0</v>
      </c>
      <c r="H1306" s="2" t="s">
        <v>405</v>
      </c>
      <c r="I1306" s="9">
        <f>SUMIF(C$2:C1306,C1306,E$2:E1306)-SUMIF(C$2:C1306,C1306,F$2:F1306)</f>
        <v>-769000</v>
      </c>
      <c r="J1306" s="15"/>
    </row>
    <row r="1307" spans="1:10" ht="15" customHeight="1" x14ac:dyDescent="0.25">
      <c r="A1307" s="14">
        <v>42389</v>
      </c>
      <c r="B1307" s="27">
        <f>_xlfn.ISOWEEKNUM(Tableau1[[#This Row],[DATE]])</f>
        <v>3</v>
      </c>
      <c r="C1307" s="3" t="s">
        <v>13</v>
      </c>
      <c r="D1307" s="2" t="s">
        <v>431</v>
      </c>
      <c r="E1307" s="6">
        <v>0</v>
      </c>
      <c r="F1307" s="6">
        <v>3500000</v>
      </c>
      <c r="G1307" s="32">
        <f>Tableau1[[#This Row],[MONTANT]]-Tableau1[[#This Row],[ENCAISSEMENTS]]</f>
        <v>-3500000</v>
      </c>
      <c r="H1307" s="2"/>
      <c r="I1307" s="9">
        <f>SUMIF(C$2:C1307,C1307,E$2:E1307)-SUMIF(C$2:C1307,C1307,F$2:F1307)</f>
        <v>-2204000</v>
      </c>
      <c r="J1307" s="15"/>
    </row>
    <row r="1308" spans="1:10" ht="15" customHeight="1" x14ac:dyDescent="0.25">
      <c r="A1308" s="14">
        <v>42389</v>
      </c>
      <c r="B1308" s="27">
        <f>_xlfn.ISOWEEKNUM(Tableau1[[#This Row],[DATE]])</f>
        <v>3</v>
      </c>
      <c r="C1308" s="3" t="s">
        <v>14</v>
      </c>
      <c r="D1308" s="2" t="s">
        <v>450</v>
      </c>
      <c r="E1308" s="6">
        <v>1764500</v>
      </c>
      <c r="F1308" s="6">
        <v>2000000</v>
      </c>
      <c r="G1308" s="32">
        <f>Tableau1[[#This Row],[MONTANT]]-Tableau1[[#This Row],[ENCAISSEMENTS]]</f>
        <v>-235500</v>
      </c>
      <c r="H1308" s="2"/>
      <c r="I1308" s="9">
        <f>SUMIF(C$2:C1308,C1308,E$2:E1308)-SUMIF(C$2:C1308,C1308,F$2:F1308)</f>
        <v>560500</v>
      </c>
      <c r="J1308" s="15"/>
    </row>
    <row r="1309" spans="1:10" ht="15" customHeight="1" x14ac:dyDescent="0.25">
      <c r="A1309" s="14">
        <v>42389</v>
      </c>
      <c r="B1309" s="27">
        <f>_xlfn.ISOWEEKNUM(Tableau1[[#This Row],[DATE]])</f>
        <v>3</v>
      </c>
      <c r="C1309" s="3" t="s">
        <v>15</v>
      </c>
      <c r="D1309" s="2"/>
      <c r="E1309" s="6">
        <v>0</v>
      </c>
      <c r="F1309" s="6">
        <v>0</v>
      </c>
      <c r="G1309" s="32">
        <f>Tableau1[[#This Row],[MONTANT]]-Tableau1[[#This Row],[ENCAISSEMENTS]]</f>
        <v>0</v>
      </c>
      <c r="H1309" s="2"/>
      <c r="I1309" s="9">
        <f>SUMIF(C$2:C1309,C1309,E$2:E1309)-SUMIF(C$2:C1309,C1309,F$2:F1309)</f>
        <v>-6359000</v>
      </c>
      <c r="J1309" s="15"/>
    </row>
    <row r="1310" spans="1:10" ht="15" customHeight="1" x14ac:dyDescent="0.25">
      <c r="A1310" s="14">
        <v>42389</v>
      </c>
      <c r="B1310" s="27">
        <f>_xlfn.ISOWEEKNUM(Tableau1[[#This Row],[DATE]])</f>
        <v>3</v>
      </c>
      <c r="C1310" s="3" t="s">
        <v>16</v>
      </c>
      <c r="D1310" s="2"/>
      <c r="E1310" s="6">
        <v>0</v>
      </c>
      <c r="F1310" s="6">
        <v>0</v>
      </c>
      <c r="G1310" s="32">
        <f>Tableau1[[#This Row],[MONTANT]]-Tableau1[[#This Row],[ENCAISSEMENTS]]</f>
        <v>0</v>
      </c>
      <c r="H1310" s="2"/>
      <c r="I1310" s="9">
        <f>SUMIF(C$2:C1310,C1310,E$2:E1310)-SUMIF(C$2:C1310,C1310,F$2:F1310)</f>
        <v>-1726000</v>
      </c>
      <c r="J1310" s="15"/>
    </row>
    <row r="1311" spans="1:10" ht="15" customHeight="1" x14ac:dyDescent="0.25">
      <c r="A1311" s="14">
        <v>42389</v>
      </c>
      <c r="B1311" s="27">
        <f>_xlfn.ISOWEEKNUM(Tableau1[[#This Row],[DATE]])</f>
        <v>3</v>
      </c>
      <c r="C1311" s="3" t="s">
        <v>17</v>
      </c>
      <c r="D1311" s="2" t="s">
        <v>483</v>
      </c>
      <c r="E1311" s="6">
        <v>1503500</v>
      </c>
      <c r="F1311" s="6">
        <v>0</v>
      </c>
      <c r="G1311" s="32">
        <f>Tableau1[[#This Row],[MONTANT]]-Tableau1[[#This Row],[ENCAISSEMENTS]]</f>
        <v>1503500</v>
      </c>
      <c r="H1311" s="2"/>
      <c r="I1311" s="9">
        <f>SUMIF(C$2:C1311,C1311,E$2:E1311)-SUMIF(C$2:C1311,C1311,F$2:F1311)</f>
        <v>2755500</v>
      </c>
      <c r="J1311" s="15"/>
    </row>
    <row r="1312" spans="1:10" ht="15" customHeight="1" x14ac:dyDescent="0.25">
      <c r="A1312" s="14">
        <v>42389</v>
      </c>
      <c r="B1312" s="27">
        <f>_xlfn.ISOWEEKNUM(Tableau1[[#This Row],[DATE]])</f>
        <v>3</v>
      </c>
      <c r="C1312" s="3" t="s">
        <v>18</v>
      </c>
      <c r="D1312" s="2" t="s">
        <v>504</v>
      </c>
      <c r="E1312" s="6">
        <v>1121000</v>
      </c>
      <c r="F1312" s="6">
        <v>0</v>
      </c>
      <c r="G1312" s="32">
        <f>Tableau1[[#This Row],[MONTANT]]-Tableau1[[#This Row],[ENCAISSEMENTS]]</f>
        <v>1121000</v>
      </c>
      <c r="H1312" s="2"/>
      <c r="I1312" s="9">
        <f>SUMIF(C$2:C1312,C1312,E$2:E1312)-SUMIF(C$2:C1312,C1312,F$2:F1312)</f>
        <v>2211000</v>
      </c>
      <c r="J1312" s="15"/>
    </row>
    <row r="1313" spans="1:10" ht="15" customHeight="1" x14ac:dyDescent="0.25">
      <c r="A1313" s="14">
        <v>42389</v>
      </c>
      <c r="B1313" s="27">
        <f>_xlfn.ISOWEEKNUM(Tableau1[[#This Row],[DATE]])</f>
        <v>3</v>
      </c>
      <c r="C1313" s="3" t="s">
        <v>19</v>
      </c>
      <c r="D1313" s="2" t="s">
        <v>517</v>
      </c>
      <c r="E1313" s="6">
        <v>1313500</v>
      </c>
      <c r="F1313" s="6">
        <v>425000</v>
      </c>
      <c r="G1313" s="32">
        <f>Tableau1[[#This Row],[MONTANT]]-Tableau1[[#This Row],[ENCAISSEMENTS]]</f>
        <v>888500</v>
      </c>
      <c r="H1313" s="2"/>
      <c r="I1313" s="9">
        <f>SUMIF(C$2:C1313,C1313,E$2:E1313)-SUMIF(C$2:C1313,C1313,F$2:F1313)</f>
        <v>1313500</v>
      </c>
      <c r="J1313" s="15"/>
    </row>
    <row r="1314" spans="1:10" ht="15" customHeight="1" x14ac:dyDescent="0.25">
      <c r="A1314" s="14">
        <v>42389</v>
      </c>
      <c r="B1314" s="27">
        <f>_xlfn.ISOWEEKNUM(Tableau1[[#This Row],[DATE]])</f>
        <v>3</v>
      </c>
      <c r="C1314" s="3" t="s">
        <v>20</v>
      </c>
      <c r="D1314" s="2" t="s">
        <v>548</v>
      </c>
      <c r="E1314" s="6">
        <v>2508000</v>
      </c>
      <c r="F1314" s="6">
        <v>2241000</v>
      </c>
      <c r="G1314" s="32">
        <f>Tableau1[[#This Row],[MONTANT]]-Tableau1[[#This Row],[ENCAISSEMENTS]]</f>
        <v>267000</v>
      </c>
      <c r="H1314" s="2"/>
      <c r="I1314" s="9">
        <f>SUMIF(C$2:C1314,C1314,E$2:E1314)-SUMIF(C$2:C1314,C1314,F$2:F1314)</f>
        <v>2498000</v>
      </c>
      <c r="J1314" s="15"/>
    </row>
    <row r="1315" spans="1:10" ht="15" customHeight="1" x14ac:dyDescent="0.25">
      <c r="A1315" s="14">
        <v>42389</v>
      </c>
      <c r="B1315" s="27">
        <f>_xlfn.ISOWEEKNUM(Tableau1[[#This Row],[DATE]])</f>
        <v>3</v>
      </c>
      <c r="C1315" s="3" t="s">
        <v>21</v>
      </c>
      <c r="D1315" s="2" t="s">
        <v>581</v>
      </c>
      <c r="E1315" s="6">
        <v>1043500</v>
      </c>
      <c r="F1315" s="6">
        <v>0</v>
      </c>
      <c r="G1315" s="32">
        <f>Tableau1[[#This Row],[MONTANT]]-Tableau1[[#This Row],[ENCAISSEMENTS]]</f>
        <v>1043500</v>
      </c>
      <c r="H1315" s="2" t="s">
        <v>588</v>
      </c>
      <c r="I1315" s="9">
        <f>SUMIF(C$2:C1315,C1315,E$2:E1315)-SUMIF(C$2:C1315,C1315,F$2:F1315)</f>
        <v>1086500</v>
      </c>
      <c r="J1315" s="15"/>
    </row>
    <row r="1316" spans="1:10" ht="15" customHeight="1" x14ac:dyDescent="0.25">
      <c r="A1316" s="14">
        <v>42389</v>
      </c>
      <c r="B1316" s="27">
        <f>_xlfn.ISOWEEKNUM(Tableau1[[#This Row],[DATE]])</f>
        <v>3</v>
      </c>
      <c r="C1316" s="3" t="s">
        <v>22</v>
      </c>
      <c r="D1316" s="2"/>
      <c r="E1316" s="6">
        <v>309000</v>
      </c>
      <c r="F1316" s="6">
        <v>0</v>
      </c>
      <c r="G1316" s="32">
        <f>Tableau1[[#This Row],[MONTANT]]-Tableau1[[#This Row],[ENCAISSEMENTS]]</f>
        <v>309000</v>
      </c>
      <c r="H1316" s="2"/>
      <c r="I1316" s="9">
        <f>SUMIF(C$2:C1316,C1316,E$2:E1316)-SUMIF(C$2:C1316,C1316,F$2:F1316)</f>
        <v>732000</v>
      </c>
      <c r="J1316" s="15"/>
    </row>
    <row r="1317" spans="1:10" ht="15" customHeight="1" x14ac:dyDescent="0.25">
      <c r="A1317" s="14">
        <v>42389</v>
      </c>
      <c r="B1317" s="27">
        <f>_xlfn.ISOWEEKNUM(Tableau1[[#This Row],[DATE]])</f>
        <v>3</v>
      </c>
      <c r="C1317" s="3" t="s">
        <v>23</v>
      </c>
      <c r="D1317" s="2" t="s">
        <v>612</v>
      </c>
      <c r="E1317" s="6">
        <v>0</v>
      </c>
      <c r="F1317" s="6">
        <v>0</v>
      </c>
      <c r="G1317" s="32">
        <f>Tableau1[[#This Row],[MONTANT]]-Tableau1[[#This Row],[ENCAISSEMENTS]]</f>
        <v>0</v>
      </c>
      <c r="H1317" s="2"/>
      <c r="I1317" s="9">
        <f>SUMIF(C$2:C1317,C1317,E$2:E1317)-SUMIF(C$2:C1317,C1317,F$2:F1317)</f>
        <v>770500</v>
      </c>
      <c r="J1317" s="15"/>
    </row>
    <row r="1318" spans="1:10" ht="15" customHeight="1" x14ac:dyDescent="0.25">
      <c r="A1318" s="14">
        <v>42389</v>
      </c>
      <c r="B1318" s="27">
        <f>_xlfn.ISOWEEKNUM(Tableau1[[#This Row],[DATE]])</f>
        <v>3</v>
      </c>
      <c r="C1318" s="3" t="s">
        <v>24</v>
      </c>
      <c r="D1318" s="2" t="s">
        <v>621</v>
      </c>
      <c r="E1318" s="6">
        <v>0</v>
      </c>
      <c r="F1318" s="6">
        <v>0</v>
      </c>
      <c r="G1318" s="32">
        <f>Tableau1[[#This Row],[MONTANT]]-Tableau1[[#This Row],[ENCAISSEMENTS]]</f>
        <v>0</v>
      </c>
      <c r="H1318" s="2"/>
      <c r="I1318" s="9">
        <f>SUMIF(C$2:C1318,C1318,E$2:E1318)-SUMIF(C$2:C1318,C1318,F$2:F1318)</f>
        <v>-941000</v>
      </c>
      <c r="J1318" s="15"/>
    </row>
    <row r="1319" spans="1:10" ht="15" customHeight="1" x14ac:dyDescent="0.25">
      <c r="A1319" s="14">
        <v>42389</v>
      </c>
      <c r="B1319" s="27">
        <f>_xlfn.ISOWEEKNUM(Tableau1[[#This Row],[DATE]])</f>
        <v>3</v>
      </c>
      <c r="C1319" s="3" t="s">
        <v>25</v>
      </c>
      <c r="D1319" s="2" t="s">
        <v>645</v>
      </c>
      <c r="E1319" s="6">
        <v>1199000</v>
      </c>
      <c r="F1319" s="6">
        <v>0</v>
      </c>
      <c r="G1319" s="32">
        <f>Tableau1[[#This Row],[MONTANT]]-Tableau1[[#This Row],[ENCAISSEMENTS]]</f>
        <v>1199000</v>
      </c>
      <c r="H1319" s="2" t="s">
        <v>303</v>
      </c>
      <c r="I1319" s="9">
        <f>SUMIF(C$2:C1319,C1319,E$2:E1319)-SUMIF(C$2:C1319,C1319,F$2:F1319)</f>
        <v>1830000</v>
      </c>
      <c r="J1319" s="15"/>
    </row>
    <row r="1320" spans="1:10" ht="15" customHeight="1" x14ac:dyDescent="0.25">
      <c r="A1320" s="14">
        <v>42389</v>
      </c>
      <c r="B1320" s="27">
        <f>_xlfn.ISOWEEKNUM(Tableau1[[#This Row],[DATE]])</f>
        <v>3</v>
      </c>
      <c r="C1320" s="3" t="s">
        <v>26</v>
      </c>
      <c r="D1320" s="2"/>
      <c r="E1320" s="6">
        <v>1252000</v>
      </c>
      <c r="F1320" s="6">
        <v>2083000</v>
      </c>
      <c r="G1320" s="32">
        <f>Tableau1[[#This Row],[MONTANT]]-Tableau1[[#This Row],[ENCAISSEMENTS]]</f>
        <v>-831000</v>
      </c>
      <c r="H1320" s="2"/>
      <c r="I1320" s="9">
        <f>SUMIF(C$2:C1320,C1320,E$2:E1320)-SUMIF(C$2:C1320,C1320,F$2:F1320)</f>
        <v>-1348000</v>
      </c>
      <c r="J1320" s="15"/>
    </row>
    <row r="1321" spans="1:10" ht="15" customHeight="1" x14ac:dyDescent="0.25">
      <c r="A1321" s="14">
        <v>42389</v>
      </c>
      <c r="B1321" s="27">
        <f>_xlfn.ISOWEEKNUM(Tableau1[[#This Row],[DATE]])</f>
        <v>3</v>
      </c>
      <c r="C1321" s="3" t="s">
        <v>27</v>
      </c>
      <c r="D1321" s="2"/>
      <c r="E1321" s="6">
        <v>0</v>
      </c>
      <c r="F1321" s="6">
        <v>0</v>
      </c>
      <c r="G1321" s="32">
        <f>Tableau1[[#This Row],[MONTANT]]-Tableau1[[#This Row],[ENCAISSEMENTS]]</f>
        <v>0</v>
      </c>
      <c r="H1321" s="2"/>
      <c r="I1321" s="9">
        <f>SUMIF(C$2:C1321,C1321,E$2:E1321)-SUMIF(C$2:C1321,C1321,F$2:F1321)</f>
        <v>3604500</v>
      </c>
      <c r="J1321" s="15"/>
    </row>
    <row r="1322" spans="1:10" ht="15" customHeight="1" x14ac:dyDescent="0.25">
      <c r="A1322" s="14">
        <v>42389</v>
      </c>
      <c r="B1322" s="27">
        <f>_xlfn.ISOWEEKNUM(Tableau1[[#This Row],[DATE]])</f>
        <v>3</v>
      </c>
      <c r="C1322" s="3" t="s">
        <v>28</v>
      </c>
      <c r="D1322" s="2"/>
      <c r="E1322" s="6">
        <v>421000</v>
      </c>
      <c r="F1322" s="6">
        <v>0</v>
      </c>
      <c r="G1322" s="32">
        <f>Tableau1[[#This Row],[MONTANT]]-Tableau1[[#This Row],[ENCAISSEMENTS]]</f>
        <v>421000</v>
      </c>
      <c r="H1322" s="2"/>
      <c r="I1322" s="9">
        <f>SUMIF(C$2:C1322,C1322,E$2:E1322)-SUMIF(C$2:C1322,C1322,F$2:F1322)</f>
        <v>-672000</v>
      </c>
      <c r="J1322" s="15"/>
    </row>
    <row r="1323" spans="1:10" ht="15" customHeight="1" x14ac:dyDescent="0.25">
      <c r="A1323" s="14">
        <v>42389</v>
      </c>
      <c r="B1323" s="27">
        <f>_xlfn.ISOWEEKNUM(Tableau1[[#This Row],[DATE]])</f>
        <v>3</v>
      </c>
      <c r="C1323" s="3" t="s">
        <v>29</v>
      </c>
      <c r="D1323" s="2" t="s">
        <v>707</v>
      </c>
      <c r="E1323" s="6">
        <v>3972000</v>
      </c>
      <c r="F1323" s="6">
        <v>4630000</v>
      </c>
      <c r="G1323" s="32">
        <f>Tableau1[[#This Row],[MONTANT]]-Tableau1[[#This Row],[ENCAISSEMENTS]]</f>
        <v>-658000</v>
      </c>
      <c r="H1323" s="2" t="s">
        <v>725</v>
      </c>
      <c r="I1323" s="9">
        <f>SUMIF(C$2:C1323,C1323,E$2:E1323)-SUMIF(C$2:C1323,C1323,F$2:F1323)</f>
        <v>-1706000</v>
      </c>
      <c r="J1323" s="15"/>
    </row>
    <row r="1324" spans="1:10" ht="15" customHeight="1" x14ac:dyDescent="0.25">
      <c r="A1324" s="14">
        <v>42389</v>
      </c>
      <c r="B1324" s="27">
        <f>_xlfn.ISOWEEKNUM(Tableau1[[#This Row],[DATE]])</f>
        <v>3</v>
      </c>
      <c r="C1324" s="3" t="s">
        <v>30</v>
      </c>
      <c r="D1324" s="2"/>
      <c r="E1324" s="6">
        <v>0</v>
      </c>
      <c r="F1324" s="6">
        <v>0</v>
      </c>
      <c r="G1324" s="32">
        <f>Tableau1[[#This Row],[MONTANT]]-Tableau1[[#This Row],[ENCAISSEMENTS]]</f>
        <v>0</v>
      </c>
      <c r="H1324" s="2"/>
      <c r="I1324" s="9">
        <f>SUMIF(C$2:C1324,C1324,E$2:E1324)-SUMIF(C$2:C1324,C1324,F$2:F1324)</f>
        <v>0</v>
      </c>
      <c r="J1324" s="15"/>
    </row>
    <row r="1325" spans="1:10" ht="15" customHeight="1" x14ac:dyDescent="0.25">
      <c r="A1325" s="14">
        <v>42389</v>
      </c>
      <c r="B1325" s="27">
        <f>_xlfn.ISOWEEKNUM(Tableau1[[#This Row],[DATE]])</f>
        <v>3</v>
      </c>
      <c r="C1325" s="3" t="s">
        <v>31</v>
      </c>
      <c r="D1325" s="2" t="s">
        <v>744</v>
      </c>
      <c r="E1325" s="6">
        <v>1522000</v>
      </c>
      <c r="F1325" s="6">
        <v>0</v>
      </c>
      <c r="G1325" s="32">
        <f>Tableau1[[#This Row],[MONTANT]]-Tableau1[[#This Row],[ENCAISSEMENTS]]</f>
        <v>1522000</v>
      </c>
      <c r="H1325" s="2"/>
      <c r="I1325" s="9">
        <f>SUMIF(C$2:C1325,C1325,E$2:E1325)-SUMIF(C$2:C1325,C1325,F$2:F1325)</f>
        <v>-1181000</v>
      </c>
      <c r="J1325" s="15"/>
    </row>
    <row r="1326" spans="1:10" ht="15" customHeight="1" x14ac:dyDescent="0.25">
      <c r="A1326" s="14">
        <v>42389</v>
      </c>
      <c r="B1326" s="27">
        <f>_xlfn.ISOWEEKNUM(Tableau1[[#This Row],[DATE]])</f>
        <v>3</v>
      </c>
      <c r="C1326" s="3" t="s">
        <v>32</v>
      </c>
      <c r="D1326" s="2"/>
      <c r="E1326" s="6">
        <v>0</v>
      </c>
      <c r="F1326" s="6">
        <v>0</v>
      </c>
      <c r="G1326" s="32">
        <f>Tableau1[[#This Row],[MONTANT]]-Tableau1[[#This Row],[ENCAISSEMENTS]]</f>
        <v>0</v>
      </c>
      <c r="H1326" s="2"/>
      <c r="I1326" s="9">
        <f>SUMIF(C$2:C1326,C1326,E$2:E1326)-SUMIF(C$2:C1326,C1326,F$2:F1326)</f>
        <v>1507000</v>
      </c>
      <c r="J1326" s="15"/>
    </row>
    <row r="1327" spans="1:10" ht="15" customHeight="1" x14ac:dyDescent="0.25">
      <c r="A1327" s="14">
        <v>42389</v>
      </c>
      <c r="B1327" s="27">
        <f>_xlfn.ISOWEEKNUM(Tableau1[[#This Row],[DATE]])</f>
        <v>3</v>
      </c>
      <c r="C1327" s="3" t="s">
        <v>33</v>
      </c>
      <c r="D1327" s="2"/>
      <c r="E1327" s="6">
        <v>0</v>
      </c>
      <c r="F1327" s="6">
        <v>0</v>
      </c>
      <c r="G1327" s="32">
        <f>Tableau1[[#This Row],[MONTANT]]-Tableau1[[#This Row],[ENCAISSEMENTS]]</f>
        <v>0</v>
      </c>
      <c r="H1327" s="2"/>
      <c r="I1327" s="9">
        <f>SUMIF(C$2:C1327,C1327,E$2:E1327)-SUMIF(C$2:C1327,C1327,F$2:F1327)</f>
        <v>1068500</v>
      </c>
      <c r="J1327" s="15"/>
    </row>
    <row r="1328" spans="1:10" ht="15" customHeight="1" x14ac:dyDescent="0.25">
      <c r="A1328" s="14">
        <v>42389</v>
      </c>
      <c r="B1328" s="27">
        <f>_xlfn.ISOWEEKNUM(Tableau1[[#This Row],[DATE]])</f>
        <v>3</v>
      </c>
      <c r="C1328" s="3" t="s">
        <v>34</v>
      </c>
      <c r="D1328" s="2" t="s">
        <v>768</v>
      </c>
      <c r="E1328" s="6">
        <v>1764500</v>
      </c>
      <c r="F1328" s="6">
        <v>0</v>
      </c>
      <c r="G1328" s="32">
        <f>Tableau1[[#This Row],[MONTANT]]-Tableau1[[#This Row],[ENCAISSEMENTS]]</f>
        <v>1764500</v>
      </c>
      <c r="H1328" s="2"/>
      <c r="I1328" s="9">
        <f>SUMIF(C$2:C1328,C1328,E$2:E1328)-SUMIF(C$2:C1328,C1328,F$2:F1328)</f>
        <v>2283000</v>
      </c>
      <c r="J1328" s="15"/>
    </row>
    <row r="1329" spans="1:10" ht="15" customHeight="1" x14ac:dyDescent="0.25">
      <c r="A1329" s="14">
        <v>42389</v>
      </c>
      <c r="B1329" s="27">
        <f>_xlfn.ISOWEEKNUM(Tableau1[[#This Row],[DATE]])</f>
        <v>3</v>
      </c>
      <c r="C1329" s="3" t="s">
        <v>35</v>
      </c>
      <c r="D1329" s="2"/>
      <c r="E1329" s="6">
        <v>5132500</v>
      </c>
      <c r="F1329" s="6">
        <v>0</v>
      </c>
      <c r="G1329" s="32">
        <f>Tableau1[[#This Row],[MONTANT]]-Tableau1[[#This Row],[ENCAISSEMENTS]]</f>
        <v>5132500</v>
      </c>
      <c r="H1329" s="2" t="s">
        <v>796</v>
      </c>
      <c r="I1329" s="9">
        <f>SUMIF(C$2:C1329,C1329,E$2:E1329)-SUMIF(C$2:C1329,C1329,F$2:F1329)</f>
        <v>-2540000</v>
      </c>
      <c r="J1329" s="15"/>
    </row>
    <row r="1330" spans="1:10" ht="15" customHeight="1" x14ac:dyDescent="0.25">
      <c r="A1330" s="14">
        <v>42389</v>
      </c>
      <c r="B1330" s="27">
        <f>_xlfn.ISOWEEKNUM(Tableau1[[#This Row],[DATE]])</f>
        <v>3</v>
      </c>
      <c r="C1330" s="3" t="s">
        <v>1229</v>
      </c>
      <c r="D1330" s="2"/>
      <c r="E1330" s="6">
        <v>0</v>
      </c>
      <c r="F1330" s="6">
        <v>0</v>
      </c>
      <c r="G1330" s="32">
        <f>Tableau1[[#This Row],[MONTANT]]-Tableau1[[#This Row],[ENCAISSEMENTS]]</f>
        <v>0</v>
      </c>
      <c r="H1330" s="2"/>
      <c r="I1330" s="9">
        <f>SUMIF(C$2:C1330,C1330,E$2:E1330)-SUMIF(C$2:C1330,C1330,F$2:F1330)</f>
        <v>965500</v>
      </c>
      <c r="J1330" s="15"/>
    </row>
    <row r="1331" spans="1:10" ht="15" customHeight="1" x14ac:dyDescent="0.25">
      <c r="A1331" s="14">
        <v>42389</v>
      </c>
      <c r="B1331" s="27">
        <f>_xlfn.ISOWEEKNUM(Tableau1[[#This Row],[DATE]])</f>
        <v>3</v>
      </c>
      <c r="C1331" s="3" t="s">
        <v>36</v>
      </c>
      <c r="D1331" s="2"/>
      <c r="E1331" s="6">
        <v>927500</v>
      </c>
      <c r="F1331" s="6">
        <v>0</v>
      </c>
      <c r="G1331" s="32">
        <f>Tableau1[[#This Row],[MONTANT]]-Tableau1[[#This Row],[ENCAISSEMENTS]]</f>
        <v>927500</v>
      </c>
      <c r="H1331" s="2"/>
      <c r="I1331" s="9">
        <f>SUMIF(C$2:C1331,C1331,E$2:E1331)-SUMIF(C$2:C1331,C1331,F$2:F1331)</f>
        <v>-2216500</v>
      </c>
      <c r="J1331" s="15"/>
    </row>
    <row r="1332" spans="1:10" ht="15" customHeight="1" x14ac:dyDescent="0.25">
      <c r="A1332" s="14">
        <v>42389</v>
      </c>
      <c r="B1332" s="27">
        <f>_xlfn.ISOWEEKNUM(Tableau1[[#This Row],[DATE]])</f>
        <v>3</v>
      </c>
      <c r="C1332" s="3" t="s">
        <v>37</v>
      </c>
      <c r="D1332" s="2" t="s">
        <v>854</v>
      </c>
      <c r="E1332" s="6">
        <v>154500</v>
      </c>
      <c r="F1332" s="6">
        <v>0</v>
      </c>
      <c r="G1332" s="32">
        <f>Tableau1[[#This Row],[MONTANT]]-Tableau1[[#This Row],[ENCAISSEMENTS]]</f>
        <v>154500</v>
      </c>
      <c r="H1332" s="2"/>
      <c r="I1332" s="9">
        <f>SUMIF(C$2:C1332,C1332,E$2:E1332)-SUMIF(C$2:C1332,C1332,F$2:F1332)</f>
        <v>-264000</v>
      </c>
      <c r="J1332" s="15"/>
    </row>
    <row r="1333" spans="1:10" ht="15" customHeight="1" x14ac:dyDescent="0.25">
      <c r="A1333" s="14">
        <v>42389</v>
      </c>
      <c r="B1333" s="27">
        <f>_xlfn.ISOWEEKNUM(Tableau1[[#This Row],[DATE]])</f>
        <v>3</v>
      </c>
      <c r="C1333" s="3" t="s">
        <v>38</v>
      </c>
      <c r="D1333" s="2" t="s">
        <v>880</v>
      </c>
      <c r="E1333" s="6">
        <v>338500</v>
      </c>
      <c r="F1333" s="6">
        <v>0</v>
      </c>
      <c r="G1333" s="32">
        <f>Tableau1[[#This Row],[MONTANT]]-Tableau1[[#This Row],[ENCAISSEMENTS]]</f>
        <v>338500</v>
      </c>
      <c r="H1333" s="2"/>
      <c r="I1333" s="9">
        <f>SUMIF(C$2:C1333,C1333,E$2:E1333)-SUMIF(C$2:C1333,C1333,F$2:F1333)</f>
        <v>641500</v>
      </c>
      <c r="J1333" s="15"/>
    </row>
    <row r="1334" spans="1:10" ht="15" customHeight="1" x14ac:dyDescent="0.25">
      <c r="A1334" s="14">
        <v>42389</v>
      </c>
      <c r="B1334" s="27">
        <f>_xlfn.ISOWEEKNUM(Tableau1[[#This Row],[DATE]])</f>
        <v>3</v>
      </c>
      <c r="C1334" s="3" t="s">
        <v>39</v>
      </c>
      <c r="D1334" s="2"/>
      <c r="E1334" s="6">
        <v>0</v>
      </c>
      <c r="F1334" s="6">
        <v>0</v>
      </c>
      <c r="G1334" s="32">
        <f>Tableau1[[#This Row],[MONTANT]]-Tableau1[[#This Row],[ENCAISSEMENTS]]</f>
        <v>0</v>
      </c>
      <c r="H1334" s="2"/>
      <c r="I1334" s="9">
        <f>SUMIF(C$2:C1334,C1334,E$2:E1334)-SUMIF(C$2:C1334,C1334,F$2:F1334)</f>
        <v>-1164500</v>
      </c>
      <c r="J1334" s="15"/>
    </row>
    <row r="1335" spans="1:10" ht="15" customHeight="1" x14ac:dyDescent="0.25">
      <c r="A1335" s="14">
        <v>42389</v>
      </c>
      <c r="B1335" s="27">
        <f>_xlfn.ISOWEEKNUM(Tableau1[[#This Row],[DATE]])</f>
        <v>3</v>
      </c>
      <c r="C1335" s="3" t="s">
        <v>40</v>
      </c>
      <c r="D1335" s="2" t="s">
        <v>914</v>
      </c>
      <c r="E1335" s="6">
        <v>657000</v>
      </c>
      <c r="F1335" s="6">
        <v>1000000</v>
      </c>
      <c r="G1335" s="32">
        <f>Tableau1[[#This Row],[MONTANT]]-Tableau1[[#This Row],[ENCAISSEMENTS]]</f>
        <v>-343000</v>
      </c>
      <c r="H1335" s="2" t="s">
        <v>301</v>
      </c>
      <c r="I1335" s="9">
        <f>SUMIF(C$2:C1335,C1335,E$2:E1335)-SUMIF(C$2:C1335,C1335,F$2:F1335)</f>
        <v>-4148000</v>
      </c>
      <c r="J1335" s="15"/>
    </row>
    <row r="1336" spans="1:10" ht="15" customHeight="1" x14ac:dyDescent="0.25">
      <c r="A1336" s="14">
        <v>42389</v>
      </c>
      <c r="B1336" s="27">
        <f>_xlfn.ISOWEEKNUM(Tableau1[[#This Row],[DATE]])</f>
        <v>3</v>
      </c>
      <c r="C1336" s="3" t="s">
        <v>41</v>
      </c>
      <c r="D1336" s="2" t="s">
        <v>938</v>
      </c>
      <c r="E1336" s="6">
        <v>773500</v>
      </c>
      <c r="F1336" s="6">
        <v>0</v>
      </c>
      <c r="G1336" s="32">
        <f>Tableau1[[#This Row],[MONTANT]]-Tableau1[[#This Row],[ENCAISSEMENTS]]</f>
        <v>773500</v>
      </c>
      <c r="H1336" s="2"/>
      <c r="I1336" s="9">
        <f>SUMIF(C$2:C1336,C1336,E$2:E1336)-SUMIF(C$2:C1336,C1336,F$2:F1336)</f>
        <v>-3133000</v>
      </c>
      <c r="J1336" s="15"/>
    </row>
    <row r="1337" spans="1:10" ht="15" customHeight="1" x14ac:dyDescent="0.25">
      <c r="A1337" s="14">
        <v>42389</v>
      </c>
      <c r="B1337" s="27">
        <f>_xlfn.ISOWEEKNUM(Tableau1[[#This Row],[DATE]])</f>
        <v>3</v>
      </c>
      <c r="C1337" s="3" t="s">
        <v>42</v>
      </c>
      <c r="D1337" s="2"/>
      <c r="E1337" s="6">
        <v>0</v>
      </c>
      <c r="F1337" s="6">
        <v>0</v>
      </c>
      <c r="G1337" s="32">
        <f>Tableau1[[#This Row],[MONTANT]]-Tableau1[[#This Row],[ENCAISSEMENTS]]</f>
        <v>0</v>
      </c>
      <c r="H1337" s="2"/>
      <c r="I1337" s="9">
        <f>SUMIF(C$2:C1337,C1337,E$2:E1337)-SUMIF(C$2:C1337,C1337,F$2:F1337)</f>
        <v>-2029000</v>
      </c>
      <c r="J1337" s="15"/>
    </row>
    <row r="1338" spans="1:10" ht="15" customHeight="1" x14ac:dyDescent="0.25">
      <c r="A1338" s="14">
        <v>42389</v>
      </c>
      <c r="B1338" s="27">
        <f>_xlfn.ISOWEEKNUM(Tableau1[[#This Row],[DATE]])</f>
        <v>3</v>
      </c>
      <c r="C1338" s="3" t="s">
        <v>43</v>
      </c>
      <c r="D1338" s="2"/>
      <c r="E1338" s="6">
        <v>0</v>
      </c>
      <c r="F1338" s="6">
        <v>0</v>
      </c>
      <c r="G1338" s="32">
        <f>Tableau1[[#This Row],[MONTANT]]-Tableau1[[#This Row],[ENCAISSEMENTS]]</f>
        <v>0</v>
      </c>
      <c r="H1338" s="2"/>
      <c r="I1338" s="9">
        <f>SUMIF(C$2:C1338,C1338,E$2:E1338)-SUMIF(C$2:C1338,C1338,F$2:F1338)</f>
        <v>0</v>
      </c>
      <c r="J1338" s="15"/>
    </row>
    <row r="1339" spans="1:10" ht="15" customHeight="1" x14ac:dyDescent="0.25">
      <c r="A1339" s="14">
        <v>42389</v>
      </c>
      <c r="B1339" s="27">
        <f>_xlfn.ISOWEEKNUM(Tableau1[[#This Row],[DATE]])</f>
        <v>3</v>
      </c>
      <c r="C1339" s="3" t="s">
        <v>44</v>
      </c>
      <c r="D1339" s="2" t="s">
        <v>967</v>
      </c>
      <c r="E1339" s="6">
        <v>77500</v>
      </c>
      <c r="F1339" s="6">
        <v>0</v>
      </c>
      <c r="G1339" s="32">
        <f>Tableau1[[#This Row],[MONTANT]]-Tableau1[[#This Row],[ENCAISSEMENTS]]</f>
        <v>77500</v>
      </c>
      <c r="H1339" s="2"/>
      <c r="I1339" s="9">
        <f>SUMIF(C$2:C1339,C1339,E$2:E1339)-SUMIF(C$2:C1339,C1339,F$2:F1339)</f>
        <v>-3789500</v>
      </c>
      <c r="J1339" s="15"/>
    </row>
    <row r="1340" spans="1:10" ht="15" customHeight="1" x14ac:dyDescent="0.25">
      <c r="A1340" s="14">
        <v>42389</v>
      </c>
      <c r="B1340" s="27">
        <f>_xlfn.ISOWEEKNUM(Tableau1[[#This Row],[DATE]])</f>
        <v>3</v>
      </c>
      <c r="C1340" s="3" t="s">
        <v>45</v>
      </c>
      <c r="D1340" s="2" t="s">
        <v>266</v>
      </c>
      <c r="E1340" s="6">
        <v>160000</v>
      </c>
      <c r="F1340" s="6">
        <v>640000</v>
      </c>
      <c r="G1340" s="32">
        <f>Tableau1[[#This Row],[MONTANT]]-Tableau1[[#This Row],[ENCAISSEMENTS]]</f>
        <v>-480000</v>
      </c>
      <c r="H1340" s="2" t="s">
        <v>262</v>
      </c>
      <c r="I1340" s="9">
        <f>SUMIF(C$2:C1340,C1340,E$2:E1340)-SUMIF(C$2:C1340,C1340,F$2:F1340)</f>
        <v>0</v>
      </c>
      <c r="J1340" s="15"/>
    </row>
    <row r="1341" spans="1:10" ht="15" customHeight="1" x14ac:dyDescent="0.25">
      <c r="A1341" s="14">
        <v>42389</v>
      </c>
      <c r="B1341" s="27">
        <f>_xlfn.ISOWEEKNUM(Tableau1[[#This Row],[DATE]])</f>
        <v>3</v>
      </c>
      <c r="C1341" s="3" t="s">
        <v>46</v>
      </c>
      <c r="D1341" s="2" t="s">
        <v>991</v>
      </c>
      <c r="E1341" s="6">
        <v>106500</v>
      </c>
      <c r="F1341" s="6">
        <v>0</v>
      </c>
      <c r="G1341" s="32">
        <f>Tableau1[[#This Row],[MONTANT]]-Tableau1[[#This Row],[ENCAISSEMENTS]]</f>
        <v>106500</v>
      </c>
      <c r="H1341" s="2"/>
      <c r="I1341" s="9">
        <f>SUMIF(C$2:C1341,C1341,E$2:E1341)-SUMIF(C$2:C1341,C1341,F$2:F1341)</f>
        <v>345000</v>
      </c>
      <c r="J1341" s="15"/>
    </row>
    <row r="1342" spans="1:10" ht="15" customHeight="1" x14ac:dyDescent="0.25">
      <c r="A1342" s="14">
        <v>42389</v>
      </c>
      <c r="B1342" s="27">
        <f>_xlfn.ISOWEEKNUM(Tableau1[[#This Row],[DATE]])</f>
        <v>3</v>
      </c>
      <c r="C1342" s="3" t="s">
        <v>47</v>
      </c>
      <c r="D1342" s="2" t="s">
        <v>1017</v>
      </c>
      <c r="E1342" s="6">
        <v>1932500</v>
      </c>
      <c r="F1342" s="6">
        <v>2823000</v>
      </c>
      <c r="G1342" s="32">
        <f>Tableau1[[#This Row],[MONTANT]]-Tableau1[[#This Row],[ENCAISSEMENTS]]</f>
        <v>-890500</v>
      </c>
      <c r="H1342" s="2" t="s">
        <v>1026</v>
      </c>
      <c r="I1342" s="9">
        <f>SUMIF(C$2:C1342,C1342,E$2:E1342)-SUMIF(C$2:C1342,C1342,F$2:F1342)</f>
        <v>-419500</v>
      </c>
      <c r="J1342" s="15"/>
    </row>
    <row r="1343" spans="1:10" ht="15" customHeight="1" x14ac:dyDescent="0.25">
      <c r="A1343" s="14">
        <v>42389</v>
      </c>
      <c r="B1343" s="27">
        <f>_xlfn.ISOWEEKNUM(Tableau1[[#This Row],[DATE]])</f>
        <v>3</v>
      </c>
      <c r="C1343" s="3" t="s">
        <v>48</v>
      </c>
      <c r="D1343" s="2" t="s">
        <v>1048</v>
      </c>
      <c r="E1343" s="6">
        <v>1464500</v>
      </c>
      <c r="F1343" s="6">
        <v>0</v>
      </c>
      <c r="G1343" s="32">
        <f>Tableau1[[#This Row],[MONTANT]]-Tableau1[[#This Row],[ENCAISSEMENTS]]</f>
        <v>1464500</v>
      </c>
      <c r="H1343" s="2"/>
      <c r="I1343" s="9">
        <f>SUMIF(C$2:C1343,C1343,E$2:E1343)-SUMIF(C$2:C1343,C1343,F$2:F1343)</f>
        <v>315000</v>
      </c>
      <c r="J1343" s="15"/>
    </row>
    <row r="1344" spans="1:10" ht="15" customHeight="1" x14ac:dyDescent="0.25">
      <c r="A1344" s="14">
        <v>42389</v>
      </c>
      <c r="B1344" s="27">
        <f>_xlfn.ISOWEEKNUM(Tableau1[[#This Row],[DATE]])</f>
        <v>3</v>
      </c>
      <c r="C1344" s="3" t="s">
        <v>49</v>
      </c>
      <c r="D1344" s="2" t="s">
        <v>1072</v>
      </c>
      <c r="E1344" s="6">
        <v>952500</v>
      </c>
      <c r="F1344" s="6">
        <v>0</v>
      </c>
      <c r="G1344" s="32">
        <f>Tableau1[[#This Row],[MONTANT]]-Tableau1[[#This Row],[ENCAISSEMENTS]]</f>
        <v>952500</v>
      </c>
      <c r="H1344" s="2"/>
      <c r="I1344" s="9">
        <f>SUMIF(C$2:C1344,C1344,E$2:E1344)-SUMIF(C$2:C1344,C1344,F$2:F1344)</f>
        <v>-938000</v>
      </c>
      <c r="J1344" s="15"/>
    </row>
    <row r="1345" spans="1:10" ht="15" customHeight="1" x14ac:dyDescent="0.25">
      <c r="A1345" s="14">
        <v>42389</v>
      </c>
      <c r="B1345" s="27">
        <f>_xlfn.ISOWEEKNUM(Tableau1[[#This Row],[DATE]])</f>
        <v>3</v>
      </c>
      <c r="C1345" s="3" t="s">
        <v>50</v>
      </c>
      <c r="D1345" s="2"/>
      <c r="E1345" s="6">
        <v>0</v>
      </c>
      <c r="F1345" s="6">
        <v>0</v>
      </c>
      <c r="G1345" s="32">
        <f>Tableau1[[#This Row],[MONTANT]]-Tableau1[[#This Row],[ENCAISSEMENTS]]</f>
        <v>0</v>
      </c>
      <c r="H1345" s="2"/>
      <c r="I1345" s="9">
        <f>SUMIF(C$2:C1345,C1345,E$2:E1345)-SUMIF(C$2:C1345,C1345,F$2:F1345)</f>
        <v>0</v>
      </c>
      <c r="J1345" s="15"/>
    </row>
    <row r="1346" spans="1:10" ht="15" customHeight="1" x14ac:dyDescent="0.25">
      <c r="A1346" s="14">
        <v>42389</v>
      </c>
      <c r="B1346" s="27">
        <f>_xlfn.ISOWEEKNUM(Tableau1[[#This Row],[DATE]])</f>
        <v>3</v>
      </c>
      <c r="C1346" s="3" t="s">
        <v>51</v>
      </c>
      <c r="D1346" s="2"/>
      <c r="E1346" s="6">
        <v>0</v>
      </c>
      <c r="F1346" s="6">
        <v>0</v>
      </c>
      <c r="G1346" s="32">
        <f>Tableau1[[#This Row],[MONTANT]]-Tableau1[[#This Row],[ENCAISSEMENTS]]</f>
        <v>0</v>
      </c>
      <c r="H1346" s="2"/>
      <c r="I1346" s="9">
        <f>SUMIF(C$2:C1346,C1346,E$2:E1346)-SUMIF(C$2:C1346,C1346,F$2:F1346)</f>
        <v>0</v>
      </c>
      <c r="J1346" s="15"/>
    </row>
    <row r="1347" spans="1:10" ht="15" customHeight="1" x14ac:dyDescent="0.25">
      <c r="A1347" s="14">
        <v>42389</v>
      </c>
      <c r="B1347" s="27">
        <f>_xlfn.ISOWEEKNUM(Tableau1[[#This Row],[DATE]])</f>
        <v>3</v>
      </c>
      <c r="C1347" s="3" t="s">
        <v>52</v>
      </c>
      <c r="D1347" s="2" t="s">
        <v>295</v>
      </c>
      <c r="E1347" s="6">
        <v>5270000</v>
      </c>
      <c r="F1347" s="6">
        <v>2640000</v>
      </c>
      <c r="G1347" s="32">
        <f>Tableau1[[#This Row],[MONTANT]]-Tableau1[[#This Row],[ENCAISSEMENTS]]</f>
        <v>2630000</v>
      </c>
      <c r="H1347" s="2" t="s">
        <v>304</v>
      </c>
      <c r="I1347" s="9">
        <f>SUMIF(C$2:C1347,C1347,E$2:E1347)-SUMIF(C$2:C1347,C1347,F$2:F1347)</f>
        <v>3790000</v>
      </c>
      <c r="J1347" s="15"/>
    </row>
    <row r="1348" spans="1:10" ht="15" customHeight="1" x14ac:dyDescent="0.25">
      <c r="A1348" s="14">
        <v>42389</v>
      </c>
      <c r="B1348" s="27">
        <f>_xlfn.ISOWEEKNUM(Tableau1[[#This Row],[DATE]])</f>
        <v>3</v>
      </c>
      <c r="C1348" s="3" t="s">
        <v>53</v>
      </c>
      <c r="D1348" s="2" t="s">
        <v>1112</v>
      </c>
      <c r="E1348" s="6">
        <v>1184000</v>
      </c>
      <c r="F1348" s="6">
        <v>3100000</v>
      </c>
      <c r="G1348" s="32">
        <f>Tableau1[[#This Row],[MONTANT]]-Tableau1[[#This Row],[ENCAISSEMENTS]]</f>
        <v>-1916000</v>
      </c>
      <c r="H1348" s="2" t="s">
        <v>1115</v>
      </c>
      <c r="I1348" s="9">
        <f>SUMIF(C$2:C1348,C1348,E$2:E1348)-SUMIF(C$2:C1348,C1348,F$2:F1348)</f>
        <v>-1071000</v>
      </c>
      <c r="J1348" s="15"/>
    </row>
    <row r="1349" spans="1:10" ht="15" customHeight="1" x14ac:dyDescent="0.25">
      <c r="A1349" s="14">
        <v>42389</v>
      </c>
      <c r="B1349" s="27">
        <f>_xlfn.ISOWEEKNUM(Tableau1[[#This Row],[DATE]])</f>
        <v>3</v>
      </c>
      <c r="C1349" s="3" t="s">
        <v>54</v>
      </c>
      <c r="D1349" s="2" t="s">
        <v>1132</v>
      </c>
      <c r="E1349" s="6">
        <v>1778000</v>
      </c>
      <c r="F1349" s="6">
        <v>0</v>
      </c>
      <c r="G1349" s="32">
        <f>Tableau1[[#This Row],[MONTANT]]-Tableau1[[#This Row],[ENCAISSEMENTS]]</f>
        <v>1778000</v>
      </c>
      <c r="H1349" s="2"/>
      <c r="I1349" s="9">
        <f>SUMIF(C$2:C1349,C1349,E$2:E1349)-SUMIF(C$2:C1349,C1349,F$2:F1349)</f>
        <v>1231000</v>
      </c>
      <c r="J1349" s="15"/>
    </row>
    <row r="1350" spans="1:10" ht="15" customHeight="1" x14ac:dyDescent="0.25">
      <c r="A1350" s="14">
        <v>42389</v>
      </c>
      <c r="B1350" s="27">
        <f>_xlfn.ISOWEEKNUM(Tableau1[[#This Row],[DATE]])</f>
        <v>3</v>
      </c>
      <c r="C1350" s="3" t="s">
        <v>55</v>
      </c>
      <c r="D1350" s="2" t="s">
        <v>1152</v>
      </c>
      <c r="E1350" s="6">
        <v>4678000</v>
      </c>
      <c r="F1350" s="6">
        <v>7080000</v>
      </c>
      <c r="G1350" s="32">
        <f>Tableau1[[#This Row],[MONTANT]]-Tableau1[[#This Row],[ENCAISSEMENTS]]</f>
        <v>-2402000</v>
      </c>
      <c r="H1350" s="2" t="s">
        <v>770</v>
      </c>
      <c r="I1350" s="9">
        <f>SUMIF(C$2:C1350,C1350,E$2:E1350)-SUMIF(C$2:C1350,C1350,F$2:F1350)</f>
        <v>-12491200</v>
      </c>
      <c r="J1350" s="15"/>
    </row>
    <row r="1351" spans="1:10" ht="15" customHeight="1" x14ac:dyDescent="0.25">
      <c r="A1351" s="14">
        <v>42389</v>
      </c>
      <c r="B1351" s="27">
        <f>_xlfn.ISOWEEKNUM(Tableau1[[#This Row],[DATE]])</f>
        <v>3</v>
      </c>
      <c r="C1351" s="3" t="s">
        <v>56</v>
      </c>
      <c r="D1351" s="2" t="s">
        <v>1182</v>
      </c>
      <c r="E1351" s="6">
        <v>1972000</v>
      </c>
      <c r="F1351" s="6">
        <v>7220500</v>
      </c>
      <c r="G1351" s="32">
        <f>Tableau1[[#This Row],[MONTANT]]-Tableau1[[#This Row],[ENCAISSEMENTS]]</f>
        <v>-5248500</v>
      </c>
      <c r="H1351" s="2" t="s">
        <v>896</v>
      </c>
      <c r="I1351" s="9">
        <f>SUMIF(C$2:C1351,C1351,E$2:E1351)-SUMIF(C$2:C1351,C1351,F$2:F1351)</f>
        <v>-6682500</v>
      </c>
      <c r="J1351" s="15"/>
    </row>
    <row r="1352" spans="1:10" ht="15" customHeight="1" x14ac:dyDescent="0.25">
      <c r="A1352" s="14">
        <v>42389</v>
      </c>
      <c r="B1352" s="27">
        <f>_xlfn.ISOWEEKNUM(Tableau1[[#This Row],[DATE]])</f>
        <v>3</v>
      </c>
      <c r="C1352" s="3" t="s">
        <v>57</v>
      </c>
      <c r="D1352" s="2" t="s">
        <v>1197</v>
      </c>
      <c r="E1352" s="6">
        <v>811500</v>
      </c>
      <c r="F1352" s="6">
        <v>0</v>
      </c>
      <c r="G1352" s="32">
        <f>Tableau1[[#This Row],[MONTANT]]-Tableau1[[#This Row],[ENCAISSEMENTS]]</f>
        <v>811500</v>
      </c>
      <c r="H1352" s="2"/>
      <c r="I1352" s="9">
        <f>SUMIF(C$2:C1352,C1352,E$2:E1352)-SUMIF(C$2:C1352,C1352,F$2:F1352)</f>
        <v>1636000</v>
      </c>
      <c r="J1352" s="15"/>
    </row>
    <row r="1353" spans="1:10" ht="15" customHeight="1" x14ac:dyDescent="0.25">
      <c r="A1353" s="14">
        <v>42389</v>
      </c>
      <c r="B1353" s="27">
        <f>_xlfn.ISOWEEKNUM(Tableau1[[#This Row],[DATE]])</f>
        <v>3</v>
      </c>
      <c r="C1353" s="3" t="s">
        <v>1250</v>
      </c>
      <c r="D1353" s="2"/>
      <c r="E1353" s="6">
        <v>12389000</v>
      </c>
      <c r="F1353" s="6">
        <v>12389000</v>
      </c>
      <c r="G1353" s="32">
        <f>Tableau1[[#This Row],[MONTANT]]-Tableau1[[#This Row],[ENCAISSEMENTS]]</f>
        <v>0</v>
      </c>
      <c r="H1353" s="2" t="s">
        <v>1259</v>
      </c>
      <c r="I1353" s="9">
        <f>SUMIF(C$2:C1353,C1353,E$2:E1353)-SUMIF(C$2:C1353,C1353,F$2:F1353)</f>
        <v>0</v>
      </c>
      <c r="J1353" s="15"/>
    </row>
    <row r="1354" spans="1:10" ht="15" customHeight="1" x14ac:dyDescent="0.25">
      <c r="A1354" s="14">
        <v>42389</v>
      </c>
      <c r="B1354" s="27">
        <f>_xlfn.ISOWEEKNUM(Tableau1[[#This Row],[DATE]])</f>
        <v>3</v>
      </c>
      <c r="C1354" s="3" t="s">
        <v>1232</v>
      </c>
      <c r="D1354" s="2"/>
      <c r="E1354" s="6">
        <v>0</v>
      </c>
      <c r="F1354" s="6">
        <v>0</v>
      </c>
      <c r="G1354" s="32">
        <f>Tableau1[[#This Row],[MONTANT]]-Tableau1[[#This Row],[ENCAISSEMENTS]]</f>
        <v>0</v>
      </c>
      <c r="H1354" s="2"/>
      <c r="I1354" s="9">
        <f>SUMIF(C$2:C1354,C1354,E$2:E1354)-SUMIF(C$2:C1354,C1354,F$2:F1354)</f>
        <v>-2000000</v>
      </c>
      <c r="J1354" s="15"/>
    </row>
    <row r="1355" spans="1:10" ht="15" customHeight="1" x14ac:dyDescent="0.25">
      <c r="A1355" s="14">
        <v>42389</v>
      </c>
      <c r="B1355" s="27">
        <f>_xlfn.ISOWEEKNUM(Tableau1[[#This Row],[DATE]])</f>
        <v>3</v>
      </c>
      <c r="C1355" s="3" t="s">
        <v>1233</v>
      </c>
      <c r="D1355" s="2"/>
      <c r="E1355" s="6">
        <v>0</v>
      </c>
      <c r="F1355" s="6">
        <v>0</v>
      </c>
      <c r="G1355" s="32">
        <f>Tableau1[[#This Row],[MONTANT]]-Tableau1[[#This Row],[ENCAISSEMENTS]]</f>
        <v>0</v>
      </c>
      <c r="H1355" s="2"/>
      <c r="I1355" s="9">
        <f>SUMIF(C$2:C1355,C1355,E$2:E1355)-SUMIF(C$2:C1355,C1355,F$2:F1355)</f>
        <v>0</v>
      </c>
      <c r="J1355" s="15"/>
    </row>
    <row r="1356" spans="1:10" ht="15" customHeight="1" x14ac:dyDescent="0.25">
      <c r="A1356" s="14">
        <v>42389</v>
      </c>
      <c r="B1356" s="27">
        <f>_xlfn.ISOWEEKNUM(Tableau1[[#This Row],[DATE]])</f>
        <v>3</v>
      </c>
      <c r="C1356" s="3" t="s">
        <v>1234</v>
      </c>
      <c r="D1356" s="2"/>
      <c r="E1356" s="6">
        <v>0</v>
      </c>
      <c r="F1356" s="6">
        <v>0</v>
      </c>
      <c r="G1356" s="32">
        <f>Tableau1[[#This Row],[MONTANT]]-Tableau1[[#This Row],[ENCAISSEMENTS]]</f>
        <v>0</v>
      </c>
      <c r="H1356" s="2"/>
      <c r="I1356" s="9">
        <f>SUMIF(C$2:C1356,C1356,E$2:E1356)-SUMIF(C$2:C1356,C1356,F$2:F1356)</f>
        <v>6674500</v>
      </c>
      <c r="J1356" s="15"/>
    </row>
    <row r="1357" spans="1:10" ht="15" customHeight="1" x14ac:dyDescent="0.25">
      <c r="A1357" s="14">
        <v>42389</v>
      </c>
      <c r="B1357" s="27">
        <f>_xlfn.ISOWEEKNUM(Tableau1[[#This Row],[DATE]])</f>
        <v>3</v>
      </c>
      <c r="C1357" s="3" t="s">
        <v>1235</v>
      </c>
      <c r="D1357" s="2" t="s">
        <v>1245</v>
      </c>
      <c r="E1357" s="6">
        <v>232000</v>
      </c>
      <c r="F1357" s="6">
        <v>0</v>
      </c>
      <c r="G1357" s="32">
        <f>Tableau1[[#This Row],[MONTANT]]-Tableau1[[#This Row],[ENCAISSEMENTS]]</f>
        <v>232000</v>
      </c>
      <c r="H1357" s="2"/>
      <c r="I1357" s="9">
        <f>SUMIF(C$2:C1357,C1357,E$2:E1357)-SUMIF(C$2:C1357,C1357,F$2:F1357)</f>
        <v>-1580500</v>
      </c>
      <c r="J1357" s="15"/>
    </row>
    <row r="1358" spans="1:10" ht="15" customHeight="1" x14ac:dyDescent="0.25">
      <c r="A1358" s="14">
        <v>42389</v>
      </c>
      <c r="B1358" s="27">
        <f>_xlfn.ISOWEEKNUM(Tableau1[[#This Row],[DATE]])</f>
        <v>3</v>
      </c>
      <c r="C1358" s="3" t="s">
        <v>58</v>
      </c>
      <c r="D1358" s="2" t="s">
        <v>1206</v>
      </c>
      <c r="E1358" s="6">
        <v>619000</v>
      </c>
      <c r="F1358" s="6">
        <v>3540000</v>
      </c>
      <c r="G1358" s="32">
        <f>Tableau1[[#This Row],[MONTANT]]-Tableau1[[#This Row],[ENCAISSEMENTS]]</f>
        <v>-2921000</v>
      </c>
      <c r="H1358" s="2" t="s">
        <v>429</v>
      </c>
      <c r="I1358" s="9">
        <f>SUMIF(C$2:C1358,C1358,E$2:E1358)-SUMIF(C$2:C1358,C1358,F$2:F1358)</f>
        <v>-2416500</v>
      </c>
      <c r="J1358" s="15"/>
    </row>
    <row r="1359" spans="1:10" ht="15" customHeight="1" x14ac:dyDescent="0.25">
      <c r="A1359" s="14">
        <v>42389</v>
      </c>
      <c r="B1359" s="27">
        <f>_xlfn.ISOWEEKNUM(Tableau1[[#This Row],[DATE]])</f>
        <v>3</v>
      </c>
      <c r="C1359" s="3" t="s">
        <v>59</v>
      </c>
      <c r="D1359" s="2"/>
      <c r="E1359" s="6">
        <v>570500</v>
      </c>
      <c r="F1359" s="6">
        <v>0</v>
      </c>
      <c r="G1359" s="32">
        <f>Tableau1[[#This Row],[MONTANT]]-Tableau1[[#This Row],[ENCAISSEMENTS]]</f>
        <v>570500</v>
      </c>
      <c r="H1359" s="2"/>
      <c r="I1359" s="9">
        <f>SUMIF(C$2:C1359,C1359,E$2:E1359)-SUMIF(C$2:C1359,C1359,F$2:F1359)</f>
        <v>-97500</v>
      </c>
      <c r="J1359" s="15"/>
    </row>
    <row r="1360" spans="1:10" ht="15" customHeight="1" x14ac:dyDescent="0.25">
      <c r="A1360" s="14">
        <v>42389</v>
      </c>
      <c r="B1360" s="27">
        <f>_xlfn.ISOWEEKNUM(Tableau1[[#This Row],[DATE]])</f>
        <v>3</v>
      </c>
      <c r="C1360" s="3" t="s">
        <v>60</v>
      </c>
      <c r="D1360" s="2" t="s">
        <v>820</v>
      </c>
      <c r="E1360" s="6">
        <v>387000</v>
      </c>
      <c r="F1360" s="6">
        <v>6146500</v>
      </c>
      <c r="G1360" s="32">
        <f>Tableau1[[#This Row],[MONTANT]]-Tableau1[[#This Row],[ENCAISSEMENTS]]</f>
        <v>-5759500</v>
      </c>
      <c r="H1360" s="2" t="s">
        <v>587</v>
      </c>
      <c r="I1360" s="9">
        <f>SUMIF(C$2:C1360,C1360,E$2:E1360)-SUMIF(C$2:C1360,C1360,F$2:F1360)</f>
        <v>387000</v>
      </c>
      <c r="J1360" s="15"/>
    </row>
    <row r="1361" spans="1:10" ht="15" customHeight="1" x14ac:dyDescent="0.25">
      <c r="A1361" s="14">
        <v>42389</v>
      </c>
      <c r="B1361" s="27">
        <f>_xlfn.ISOWEEKNUM(Tableau1[[#This Row],[DATE]])</f>
        <v>3</v>
      </c>
      <c r="C1361" s="3" t="s">
        <v>61</v>
      </c>
      <c r="D1361" s="2"/>
      <c r="E1361" s="6">
        <v>0</v>
      </c>
      <c r="F1361" s="6">
        <v>0</v>
      </c>
      <c r="G1361" s="32">
        <f>Tableau1[[#This Row],[MONTANT]]-Tableau1[[#This Row],[ENCAISSEMENTS]]</f>
        <v>0</v>
      </c>
      <c r="H1361" s="2"/>
      <c r="I1361" s="9">
        <f>SUMIF(C$2:C1361,C1361,E$2:E1361)-SUMIF(C$2:C1361,C1361,F$2:F1361)</f>
        <v>3040000</v>
      </c>
      <c r="J1361" s="15"/>
    </row>
    <row r="1362" spans="1:10" ht="15" customHeight="1" x14ac:dyDescent="0.25">
      <c r="A1362" s="14">
        <v>42390</v>
      </c>
      <c r="B1362" s="27">
        <f>_xlfn.ISOWEEKNUM(Tableau1[[#This Row],[DATE]])</f>
        <v>3</v>
      </c>
      <c r="C1362" s="3" t="s">
        <v>0</v>
      </c>
      <c r="D1362" s="2"/>
      <c r="E1362" s="6">
        <v>106500</v>
      </c>
      <c r="F1362" s="6">
        <v>0</v>
      </c>
      <c r="G1362" s="32">
        <f>Tableau1[[#This Row],[MONTANT]]-Tableau1[[#This Row],[ENCAISSEMENTS]]</f>
        <v>106500</v>
      </c>
      <c r="H1362" s="2"/>
      <c r="I1362" s="9">
        <f>SUMIF(C$2:C1362,C1362,E$2:E1362)-SUMIF(C$2:C1362,C1362,F$2:F1362)</f>
        <v>-2263500</v>
      </c>
      <c r="J1362" s="15"/>
    </row>
    <row r="1363" spans="1:10" ht="15" customHeight="1" x14ac:dyDescent="0.25">
      <c r="A1363" s="14">
        <v>42390</v>
      </c>
      <c r="B1363" s="27">
        <f>_xlfn.ISOWEEKNUM(Tableau1[[#This Row],[DATE]])</f>
        <v>3</v>
      </c>
      <c r="C1363" s="3" t="s">
        <v>1</v>
      </c>
      <c r="D1363" s="2"/>
      <c r="E1363" s="6">
        <v>0</v>
      </c>
      <c r="F1363" s="6">
        <v>0</v>
      </c>
      <c r="G1363" s="32">
        <f>Tableau1[[#This Row],[MONTANT]]-Tableau1[[#This Row],[ENCAISSEMENTS]]</f>
        <v>0</v>
      </c>
      <c r="H1363" s="2"/>
      <c r="I1363" s="9">
        <f>SUMIF(C$2:C1363,C1363,E$2:E1363)-SUMIF(C$2:C1363,C1363,F$2:F1363)</f>
        <v>-1165000</v>
      </c>
      <c r="J1363" s="15"/>
    </row>
    <row r="1364" spans="1:10" ht="15" customHeight="1" x14ac:dyDescent="0.25">
      <c r="A1364" s="14">
        <v>42390</v>
      </c>
      <c r="B1364" s="27">
        <f>_xlfn.ISOWEEKNUM(Tableau1[[#This Row],[DATE]])</f>
        <v>3</v>
      </c>
      <c r="C1364" s="3" t="s">
        <v>2</v>
      </c>
      <c r="D1364" s="2"/>
      <c r="E1364" s="6">
        <v>865000</v>
      </c>
      <c r="F1364" s="6">
        <v>0</v>
      </c>
      <c r="G1364" s="32">
        <f>Tableau1[[#This Row],[MONTANT]]-Tableau1[[#This Row],[ENCAISSEMENTS]]</f>
        <v>865000</v>
      </c>
      <c r="H1364" s="2"/>
      <c r="I1364" s="9">
        <f>SUMIF(C$2:C1364,C1364,E$2:E1364)-SUMIF(C$2:C1364,C1364,F$2:F1364)</f>
        <v>1290500</v>
      </c>
      <c r="J1364" s="15"/>
    </row>
    <row r="1365" spans="1:10" ht="15" customHeight="1" x14ac:dyDescent="0.25">
      <c r="A1365" s="14">
        <v>42390</v>
      </c>
      <c r="B1365" s="27">
        <f>_xlfn.ISOWEEKNUM(Tableau1[[#This Row],[DATE]])</f>
        <v>3</v>
      </c>
      <c r="C1365" s="3" t="s">
        <v>3</v>
      </c>
      <c r="D1365" s="2" t="s">
        <v>93</v>
      </c>
      <c r="E1365" s="6">
        <v>502500</v>
      </c>
      <c r="F1365" s="6">
        <v>0</v>
      </c>
      <c r="G1365" s="32">
        <f>Tableau1[[#This Row],[MONTANT]]-Tableau1[[#This Row],[ENCAISSEMENTS]]</f>
        <v>502500</v>
      </c>
      <c r="H1365" s="2" t="s">
        <v>92</v>
      </c>
      <c r="I1365" s="9">
        <f>SUMIF(C$2:C1365,C1365,E$2:E1365)-SUMIF(C$2:C1365,C1365,F$2:F1365)</f>
        <v>-1213500</v>
      </c>
      <c r="J1365" s="15"/>
    </row>
    <row r="1366" spans="1:10" ht="15" customHeight="1" x14ac:dyDescent="0.25">
      <c r="A1366" s="14">
        <v>42390</v>
      </c>
      <c r="B1366" s="27">
        <f>_xlfn.ISOWEEKNUM(Tableau1[[#This Row],[DATE]])</f>
        <v>3</v>
      </c>
      <c r="C1366" s="3" t="s">
        <v>4</v>
      </c>
      <c r="D1366" s="2" t="s">
        <v>121</v>
      </c>
      <c r="E1366" s="6">
        <v>2340000</v>
      </c>
      <c r="F1366" s="6">
        <v>3600000</v>
      </c>
      <c r="G1366" s="32">
        <f>Tableau1[[#This Row],[MONTANT]]-Tableau1[[#This Row],[ENCAISSEMENTS]]</f>
        <v>-1260000</v>
      </c>
      <c r="H1366" s="2" t="s">
        <v>120</v>
      </c>
      <c r="I1366" s="9">
        <f>SUMIF(C$2:C1366,C1366,E$2:E1366)-SUMIF(C$2:C1366,C1366,F$2:F1366)</f>
        <v>-1440000</v>
      </c>
      <c r="J1366" s="15"/>
    </row>
    <row r="1367" spans="1:10" ht="15" customHeight="1" x14ac:dyDescent="0.25">
      <c r="A1367" s="14">
        <v>42390</v>
      </c>
      <c r="B1367" s="27">
        <f>_xlfn.ISOWEEKNUM(Tableau1[[#This Row],[DATE]])</f>
        <v>3</v>
      </c>
      <c r="C1367" s="3" t="s">
        <v>5</v>
      </c>
      <c r="D1367" s="2" t="s">
        <v>152</v>
      </c>
      <c r="E1367" s="6">
        <v>4120000</v>
      </c>
      <c r="F1367" s="6">
        <v>8555000</v>
      </c>
      <c r="G1367" s="32">
        <f>Tableau1[[#This Row],[MONTANT]]-Tableau1[[#This Row],[ENCAISSEMENTS]]</f>
        <v>-4435000</v>
      </c>
      <c r="H1367" s="2" t="s">
        <v>120</v>
      </c>
      <c r="I1367" s="9">
        <f>SUMIF(C$2:C1367,C1367,E$2:E1367)-SUMIF(C$2:C1367,C1367,F$2:F1367)</f>
        <v>-3090000</v>
      </c>
      <c r="J1367" s="15" t="s">
        <v>154</v>
      </c>
    </row>
    <row r="1368" spans="1:10" ht="15" customHeight="1" x14ac:dyDescent="0.25">
      <c r="A1368" s="14">
        <v>42390</v>
      </c>
      <c r="B1368" s="27">
        <f>_xlfn.ISOWEEKNUM(Tableau1[[#This Row],[DATE]])</f>
        <v>3</v>
      </c>
      <c r="C1368" s="3" t="s">
        <v>6</v>
      </c>
      <c r="D1368" s="2" t="s">
        <v>190</v>
      </c>
      <c r="E1368" s="6">
        <v>4000000</v>
      </c>
      <c r="F1368" s="6">
        <v>3960000</v>
      </c>
      <c r="G1368" s="32">
        <f>Tableau1[[#This Row],[MONTANT]]-Tableau1[[#This Row],[ENCAISSEMENTS]]</f>
        <v>40000</v>
      </c>
      <c r="H1368" s="2" t="s">
        <v>120</v>
      </c>
      <c r="I1368" s="9">
        <f>SUMIF(C$2:C1368,C1368,E$2:E1368)-SUMIF(C$2:C1368,C1368,F$2:F1368)</f>
        <v>-1190000</v>
      </c>
      <c r="J1368" s="15"/>
    </row>
    <row r="1369" spans="1:10" ht="15" customHeight="1" x14ac:dyDescent="0.25">
      <c r="A1369" s="14">
        <v>42390</v>
      </c>
      <c r="B1369" s="27">
        <f>_xlfn.ISOWEEKNUM(Tableau1[[#This Row],[DATE]])</f>
        <v>3</v>
      </c>
      <c r="C1369" s="3" t="s">
        <v>7</v>
      </c>
      <c r="D1369" s="2" t="s">
        <v>228</v>
      </c>
      <c r="E1369" s="6">
        <v>22840000</v>
      </c>
      <c r="F1369" s="6">
        <v>27640000</v>
      </c>
      <c r="G1369" s="32">
        <f>Tableau1[[#This Row],[MONTANT]]-Tableau1[[#This Row],[ENCAISSEMENTS]]</f>
        <v>-4800000</v>
      </c>
      <c r="H1369" s="2" t="s">
        <v>233</v>
      </c>
      <c r="I1369" s="9">
        <f>SUMIF(C$2:C1369,C1369,E$2:E1369)-SUMIF(C$2:C1369,C1369,F$2:F1369)</f>
        <v>-1620169</v>
      </c>
      <c r="J1369" s="15"/>
    </row>
    <row r="1370" spans="1:10" ht="15" customHeight="1" x14ac:dyDescent="0.25">
      <c r="A1370" s="14">
        <v>42390</v>
      </c>
      <c r="B1370" s="27">
        <f>_xlfn.ISOWEEKNUM(Tableau1[[#This Row],[DATE]])</f>
        <v>3</v>
      </c>
      <c r="C1370" s="3" t="s">
        <v>8</v>
      </c>
      <c r="D1370" s="2" t="s">
        <v>326</v>
      </c>
      <c r="E1370" s="6">
        <v>880000</v>
      </c>
      <c r="F1370" s="6">
        <v>1320000</v>
      </c>
      <c r="G1370" s="32">
        <f>Tableau1[[#This Row],[MONTANT]]-Tableau1[[#This Row],[ENCAISSEMENTS]]</f>
        <v>-440000</v>
      </c>
      <c r="H1370" s="2" t="s">
        <v>120</v>
      </c>
      <c r="I1370" s="9">
        <f>SUMIF(C$2:C1370,C1370,E$2:E1370)-SUMIF(C$2:C1370,C1370,F$2:F1370)</f>
        <v>880000</v>
      </c>
      <c r="J1370" s="15"/>
    </row>
    <row r="1371" spans="1:10" ht="15" customHeight="1" x14ac:dyDescent="0.25">
      <c r="A1371" s="14">
        <v>42390</v>
      </c>
      <c r="B1371" s="27">
        <f>_xlfn.ISOWEEKNUM(Tableau1[[#This Row],[DATE]])</f>
        <v>3</v>
      </c>
      <c r="C1371" s="3" t="s">
        <v>9</v>
      </c>
      <c r="D1371" s="2" t="s">
        <v>343</v>
      </c>
      <c r="E1371" s="6">
        <v>4160000</v>
      </c>
      <c r="F1371" s="6">
        <v>4895000</v>
      </c>
      <c r="G1371" s="32">
        <f>Tableau1[[#This Row],[MONTANT]]-Tableau1[[#This Row],[ENCAISSEMENTS]]</f>
        <v>-735000</v>
      </c>
      <c r="H1371" s="2" t="s">
        <v>122</v>
      </c>
      <c r="I1371" s="9">
        <f>SUMIF(C$2:C1371,C1371,E$2:E1371)-SUMIF(C$2:C1371,C1371,F$2:F1371)</f>
        <v>1490000</v>
      </c>
      <c r="J1371" s="15"/>
    </row>
    <row r="1372" spans="1:10" ht="15" customHeight="1" x14ac:dyDescent="0.25">
      <c r="A1372" s="14">
        <v>42390</v>
      </c>
      <c r="B1372" s="27">
        <f>_xlfn.ISOWEEKNUM(Tableau1[[#This Row],[DATE]])</f>
        <v>3</v>
      </c>
      <c r="C1372" s="3" t="s">
        <v>10</v>
      </c>
      <c r="D1372" s="2" t="s">
        <v>363</v>
      </c>
      <c r="E1372" s="6">
        <v>2120000</v>
      </c>
      <c r="F1372" s="6">
        <v>2040000</v>
      </c>
      <c r="G1372" s="32">
        <f>Tableau1[[#This Row],[MONTANT]]-Tableau1[[#This Row],[ENCAISSEMENTS]]</f>
        <v>80000</v>
      </c>
      <c r="H1372" s="2" t="s">
        <v>122</v>
      </c>
      <c r="I1372" s="9">
        <f>SUMIF(C$2:C1372,C1372,E$2:E1372)-SUMIF(C$2:C1372,C1372,F$2:F1372)</f>
        <v>1560000</v>
      </c>
      <c r="J1372" s="15"/>
    </row>
    <row r="1373" spans="1:10" ht="15" customHeight="1" x14ac:dyDescent="0.25">
      <c r="A1373" s="14">
        <v>42390</v>
      </c>
      <c r="B1373" s="27">
        <f>_xlfn.ISOWEEKNUM(Tableau1[[#This Row],[DATE]])</f>
        <v>3</v>
      </c>
      <c r="C1373" s="3" t="s">
        <v>11</v>
      </c>
      <c r="D1373" s="2"/>
      <c r="E1373" s="6">
        <v>1640000</v>
      </c>
      <c r="F1373" s="6">
        <v>0</v>
      </c>
      <c r="G1373" s="32">
        <f>Tableau1[[#This Row],[MONTANT]]-Tableau1[[#This Row],[ENCAISSEMENTS]]</f>
        <v>1640000</v>
      </c>
      <c r="H1373" s="2"/>
      <c r="I1373" s="9">
        <f>SUMIF(C$2:C1373,C1373,E$2:E1373)-SUMIF(C$2:C1373,C1373,F$2:F1373)</f>
        <v>3320000</v>
      </c>
      <c r="J1373" s="15"/>
    </row>
    <row r="1374" spans="1:10" ht="15" customHeight="1" x14ac:dyDescent="0.25">
      <c r="A1374" s="14">
        <v>42390</v>
      </c>
      <c r="B1374" s="27">
        <f>_xlfn.ISOWEEKNUM(Tableau1[[#This Row],[DATE]])</f>
        <v>3</v>
      </c>
      <c r="C1374" s="3" t="s">
        <v>12</v>
      </c>
      <c r="D1374" s="2"/>
      <c r="E1374" s="6">
        <v>420500</v>
      </c>
      <c r="F1374" s="6">
        <v>0</v>
      </c>
      <c r="G1374" s="32">
        <f>Tableau1[[#This Row],[MONTANT]]-Tableau1[[#This Row],[ENCAISSEMENTS]]</f>
        <v>420500</v>
      </c>
      <c r="H1374" s="2"/>
      <c r="I1374" s="9">
        <f>SUMIF(C$2:C1374,C1374,E$2:E1374)-SUMIF(C$2:C1374,C1374,F$2:F1374)</f>
        <v>-348500</v>
      </c>
      <c r="J1374" s="15"/>
    </row>
    <row r="1375" spans="1:10" ht="15" customHeight="1" x14ac:dyDescent="0.25">
      <c r="A1375" s="14">
        <v>42390</v>
      </c>
      <c r="B1375" s="27">
        <f>_xlfn.ISOWEEKNUM(Tableau1[[#This Row],[DATE]])</f>
        <v>3</v>
      </c>
      <c r="C1375" s="3" t="s">
        <v>13</v>
      </c>
      <c r="D1375" s="2"/>
      <c r="E1375" s="6">
        <v>0</v>
      </c>
      <c r="F1375" s="6">
        <v>0</v>
      </c>
      <c r="G1375" s="32">
        <f>Tableau1[[#This Row],[MONTANT]]-Tableau1[[#This Row],[ENCAISSEMENTS]]</f>
        <v>0</v>
      </c>
      <c r="H1375" s="2" t="s">
        <v>432</v>
      </c>
      <c r="I1375" s="9">
        <f>SUMIF(C$2:C1375,C1375,E$2:E1375)-SUMIF(C$2:C1375,C1375,F$2:F1375)</f>
        <v>-2204000</v>
      </c>
      <c r="J1375" s="15"/>
    </row>
    <row r="1376" spans="1:10" ht="15" customHeight="1" x14ac:dyDescent="0.25">
      <c r="A1376" s="14">
        <v>42390</v>
      </c>
      <c r="B1376" s="27">
        <f>_xlfn.ISOWEEKNUM(Tableau1[[#This Row],[DATE]])</f>
        <v>3</v>
      </c>
      <c r="C1376" s="3" t="s">
        <v>14</v>
      </c>
      <c r="D1376" s="2" t="s">
        <v>451</v>
      </c>
      <c r="E1376" s="6">
        <v>2537000</v>
      </c>
      <c r="F1376" s="6">
        <v>0</v>
      </c>
      <c r="G1376" s="32">
        <f>Tableau1[[#This Row],[MONTANT]]-Tableau1[[#This Row],[ENCAISSEMENTS]]</f>
        <v>2537000</v>
      </c>
      <c r="H1376" s="2" t="s">
        <v>449</v>
      </c>
      <c r="I1376" s="9">
        <f>SUMIF(C$2:C1376,C1376,E$2:E1376)-SUMIF(C$2:C1376,C1376,F$2:F1376)</f>
        <v>3097500</v>
      </c>
      <c r="J1376" s="15"/>
    </row>
    <row r="1377" spans="1:10" ht="15" customHeight="1" x14ac:dyDescent="0.25">
      <c r="A1377" s="14">
        <v>42390</v>
      </c>
      <c r="B1377" s="27">
        <f>_xlfn.ISOWEEKNUM(Tableau1[[#This Row],[DATE]])</f>
        <v>3</v>
      </c>
      <c r="C1377" s="3" t="s">
        <v>15</v>
      </c>
      <c r="D1377" s="2"/>
      <c r="E1377" s="6">
        <v>0</v>
      </c>
      <c r="F1377" s="6">
        <v>0</v>
      </c>
      <c r="G1377" s="32">
        <f>Tableau1[[#This Row],[MONTANT]]-Tableau1[[#This Row],[ENCAISSEMENTS]]</f>
        <v>0</v>
      </c>
      <c r="H1377" s="2"/>
      <c r="I1377" s="9">
        <f>SUMIF(C$2:C1377,C1377,E$2:E1377)-SUMIF(C$2:C1377,C1377,F$2:F1377)</f>
        <v>-6359000</v>
      </c>
      <c r="J1377" s="15"/>
    </row>
    <row r="1378" spans="1:10" ht="15" customHeight="1" x14ac:dyDescent="0.25">
      <c r="A1378" s="14">
        <v>42390</v>
      </c>
      <c r="B1378" s="27">
        <f>_xlfn.ISOWEEKNUM(Tableau1[[#This Row],[DATE]])</f>
        <v>3</v>
      </c>
      <c r="C1378" s="3" t="s">
        <v>16</v>
      </c>
      <c r="D1378" s="2"/>
      <c r="E1378" s="6">
        <v>266000</v>
      </c>
      <c r="F1378" s="6">
        <v>0</v>
      </c>
      <c r="G1378" s="32">
        <f>Tableau1[[#This Row],[MONTANT]]-Tableau1[[#This Row],[ENCAISSEMENTS]]</f>
        <v>266000</v>
      </c>
      <c r="H1378" s="2"/>
      <c r="I1378" s="9">
        <f>SUMIF(C$2:C1378,C1378,E$2:E1378)-SUMIF(C$2:C1378,C1378,F$2:F1378)</f>
        <v>-1460000</v>
      </c>
      <c r="J1378" s="15"/>
    </row>
    <row r="1379" spans="1:10" ht="15" customHeight="1" x14ac:dyDescent="0.25">
      <c r="A1379" s="14">
        <v>42390</v>
      </c>
      <c r="B1379" s="27">
        <f>_xlfn.ISOWEEKNUM(Tableau1[[#This Row],[DATE]])</f>
        <v>3</v>
      </c>
      <c r="C1379" s="3" t="s">
        <v>17</v>
      </c>
      <c r="D1379" s="2" t="s">
        <v>484</v>
      </c>
      <c r="E1379" s="6">
        <v>2744000</v>
      </c>
      <c r="F1379" s="6">
        <v>5210000</v>
      </c>
      <c r="G1379" s="32">
        <f>Tableau1[[#This Row],[MONTANT]]-Tableau1[[#This Row],[ENCAISSEMENTS]]</f>
        <v>-2466000</v>
      </c>
      <c r="H1379" s="2"/>
      <c r="I1379" s="9">
        <f>SUMIF(C$2:C1379,C1379,E$2:E1379)-SUMIF(C$2:C1379,C1379,F$2:F1379)</f>
        <v>289500</v>
      </c>
      <c r="J1379" s="15"/>
    </row>
    <row r="1380" spans="1:10" ht="15" customHeight="1" x14ac:dyDescent="0.25">
      <c r="A1380" s="14">
        <v>42390</v>
      </c>
      <c r="B1380" s="27">
        <f>_xlfn.ISOWEEKNUM(Tableau1[[#This Row],[DATE]])</f>
        <v>3</v>
      </c>
      <c r="C1380" s="3" t="s">
        <v>18</v>
      </c>
      <c r="D1380" s="2" t="s">
        <v>505</v>
      </c>
      <c r="E1380" s="6">
        <v>889000</v>
      </c>
      <c r="F1380" s="6">
        <v>0</v>
      </c>
      <c r="G1380" s="32">
        <f>Tableau1[[#This Row],[MONTANT]]-Tableau1[[#This Row],[ENCAISSEMENTS]]</f>
        <v>889000</v>
      </c>
      <c r="H1380" s="2"/>
      <c r="I1380" s="9">
        <f>SUMIF(C$2:C1380,C1380,E$2:E1380)-SUMIF(C$2:C1380,C1380,F$2:F1380)</f>
        <v>3100000</v>
      </c>
      <c r="J1380" s="15"/>
    </row>
    <row r="1381" spans="1:10" ht="15" customHeight="1" x14ac:dyDescent="0.25">
      <c r="A1381" s="14">
        <v>42390</v>
      </c>
      <c r="B1381" s="27">
        <f>_xlfn.ISOWEEKNUM(Tableau1[[#This Row],[DATE]])</f>
        <v>3</v>
      </c>
      <c r="C1381" s="3" t="s">
        <v>19</v>
      </c>
      <c r="D1381" s="2" t="s">
        <v>518</v>
      </c>
      <c r="E1381" s="6">
        <v>2232500</v>
      </c>
      <c r="F1381" s="6">
        <v>1313500</v>
      </c>
      <c r="G1381" s="32">
        <f>Tableau1[[#This Row],[MONTANT]]-Tableau1[[#This Row],[ENCAISSEMENTS]]</f>
        <v>919000</v>
      </c>
      <c r="H1381" s="2" t="s">
        <v>520</v>
      </c>
      <c r="I1381" s="9">
        <f>SUMIF(C$2:C1381,C1381,E$2:E1381)-SUMIF(C$2:C1381,C1381,F$2:F1381)</f>
        <v>2232500</v>
      </c>
      <c r="J1381" s="15"/>
    </row>
    <row r="1382" spans="1:10" ht="15" customHeight="1" x14ac:dyDescent="0.25">
      <c r="A1382" s="14">
        <v>42390</v>
      </c>
      <c r="B1382" s="27">
        <f>_xlfn.ISOWEEKNUM(Tableau1[[#This Row],[DATE]])</f>
        <v>3</v>
      </c>
      <c r="C1382" s="3" t="s">
        <v>20</v>
      </c>
      <c r="D1382" s="2" t="s">
        <v>549</v>
      </c>
      <c r="E1382" s="6">
        <v>2082500</v>
      </c>
      <c r="F1382" s="6">
        <v>2508000</v>
      </c>
      <c r="G1382" s="32">
        <f>Tableau1[[#This Row],[MONTANT]]-Tableau1[[#This Row],[ENCAISSEMENTS]]</f>
        <v>-425500</v>
      </c>
      <c r="H1382" s="2"/>
      <c r="I1382" s="9">
        <f>SUMIF(C$2:C1382,C1382,E$2:E1382)-SUMIF(C$2:C1382,C1382,F$2:F1382)</f>
        <v>2072500</v>
      </c>
      <c r="J1382" s="15"/>
    </row>
    <row r="1383" spans="1:10" ht="15" customHeight="1" x14ac:dyDescent="0.25">
      <c r="A1383" s="14">
        <v>42390</v>
      </c>
      <c r="B1383" s="27">
        <f>_xlfn.ISOWEEKNUM(Tableau1[[#This Row],[DATE]])</f>
        <v>3</v>
      </c>
      <c r="C1383" s="3" t="s">
        <v>21</v>
      </c>
      <c r="D1383" s="2" t="s">
        <v>582</v>
      </c>
      <c r="E1383" s="6">
        <v>154500</v>
      </c>
      <c r="F1383" s="6">
        <v>0</v>
      </c>
      <c r="G1383" s="32">
        <f>Tableau1[[#This Row],[MONTANT]]-Tableau1[[#This Row],[ENCAISSEMENTS]]</f>
        <v>154500</v>
      </c>
      <c r="H1383" s="2"/>
      <c r="I1383" s="9">
        <f>SUMIF(C$2:C1383,C1383,E$2:E1383)-SUMIF(C$2:C1383,C1383,F$2:F1383)</f>
        <v>1241000</v>
      </c>
      <c r="J1383" s="15"/>
    </row>
    <row r="1384" spans="1:10" ht="15" customHeight="1" x14ac:dyDescent="0.25">
      <c r="A1384" s="14">
        <v>42390</v>
      </c>
      <c r="B1384" s="27">
        <f>_xlfn.ISOWEEKNUM(Tableau1[[#This Row],[DATE]])</f>
        <v>3</v>
      </c>
      <c r="C1384" s="3" t="s">
        <v>22</v>
      </c>
      <c r="D1384" s="2"/>
      <c r="E1384" s="6">
        <v>387500</v>
      </c>
      <c r="F1384" s="6">
        <v>1190000</v>
      </c>
      <c r="G1384" s="32">
        <f>Tableau1[[#This Row],[MONTANT]]-Tableau1[[#This Row],[ENCAISSEMENTS]]</f>
        <v>-802500</v>
      </c>
      <c r="H1384" s="2"/>
      <c r="I1384" s="9">
        <f>SUMIF(C$2:C1384,C1384,E$2:E1384)-SUMIF(C$2:C1384,C1384,F$2:F1384)</f>
        <v>-70500</v>
      </c>
      <c r="J1384" s="15"/>
    </row>
    <row r="1385" spans="1:10" ht="15" customHeight="1" x14ac:dyDescent="0.25">
      <c r="A1385" s="14">
        <v>42390</v>
      </c>
      <c r="B1385" s="27">
        <f>_xlfn.ISOWEEKNUM(Tableau1[[#This Row],[DATE]])</f>
        <v>3</v>
      </c>
      <c r="C1385" s="3" t="s">
        <v>23</v>
      </c>
      <c r="D1385" s="2"/>
      <c r="E1385" s="6">
        <v>0</v>
      </c>
      <c r="F1385" s="6">
        <v>900000</v>
      </c>
      <c r="G1385" s="32">
        <f>Tableau1[[#This Row],[MONTANT]]-Tableau1[[#This Row],[ENCAISSEMENTS]]</f>
        <v>-900000</v>
      </c>
      <c r="H1385" s="2"/>
      <c r="I1385" s="9">
        <f>SUMIF(C$2:C1385,C1385,E$2:E1385)-SUMIF(C$2:C1385,C1385,F$2:F1385)</f>
        <v>-129500</v>
      </c>
      <c r="J1385" s="15"/>
    </row>
    <row r="1386" spans="1:10" ht="15" customHeight="1" x14ac:dyDescent="0.25">
      <c r="A1386" s="14">
        <v>42390</v>
      </c>
      <c r="B1386" s="27">
        <f>_xlfn.ISOWEEKNUM(Tableau1[[#This Row],[DATE]])</f>
        <v>3</v>
      </c>
      <c r="C1386" s="3" t="s">
        <v>24</v>
      </c>
      <c r="D1386" s="2"/>
      <c r="E1386" s="6">
        <v>996000</v>
      </c>
      <c r="F1386" s="6">
        <v>0</v>
      </c>
      <c r="G1386" s="32">
        <f>Tableau1[[#This Row],[MONTANT]]-Tableau1[[#This Row],[ENCAISSEMENTS]]</f>
        <v>996000</v>
      </c>
      <c r="H1386" s="2"/>
      <c r="I1386" s="9">
        <f>SUMIF(C$2:C1386,C1386,E$2:E1386)-SUMIF(C$2:C1386,C1386,F$2:F1386)</f>
        <v>55000</v>
      </c>
      <c r="J1386" s="15"/>
    </row>
    <row r="1387" spans="1:10" ht="15" customHeight="1" x14ac:dyDescent="0.25">
      <c r="A1387" s="14">
        <v>42390</v>
      </c>
      <c r="B1387" s="27">
        <f>_xlfn.ISOWEEKNUM(Tableau1[[#This Row],[DATE]])</f>
        <v>3</v>
      </c>
      <c r="C1387" s="3" t="s">
        <v>25</v>
      </c>
      <c r="D1387" s="2" t="s">
        <v>646</v>
      </c>
      <c r="E1387" s="6">
        <v>730500</v>
      </c>
      <c r="F1387" s="6">
        <v>3403000</v>
      </c>
      <c r="G1387" s="32">
        <f>Tableau1[[#This Row],[MONTANT]]-Tableau1[[#This Row],[ENCAISSEMENTS]]</f>
        <v>-2672500</v>
      </c>
      <c r="H1387" s="2"/>
      <c r="I1387" s="9">
        <f>SUMIF(C$2:C1387,C1387,E$2:E1387)-SUMIF(C$2:C1387,C1387,F$2:F1387)</f>
        <v>-842500</v>
      </c>
      <c r="J1387" s="15"/>
    </row>
    <row r="1388" spans="1:10" ht="15" customHeight="1" x14ac:dyDescent="0.25">
      <c r="A1388" s="14">
        <v>42390</v>
      </c>
      <c r="B1388" s="27">
        <f>_xlfn.ISOWEEKNUM(Tableau1[[#This Row],[DATE]])</f>
        <v>3</v>
      </c>
      <c r="C1388" s="3" t="s">
        <v>26</v>
      </c>
      <c r="D1388" s="2" t="s">
        <v>666</v>
      </c>
      <c r="E1388" s="6">
        <v>0</v>
      </c>
      <c r="F1388" s="6">
        <v>0</v>
      </c>
      <c r="G1388" s="32">
        <f>Tableau1[[#This Row],[MONTANT]]-Tableau1[[#This Row],[ENCAISSEMENTS]]</f>
        <v>0</v>
      </c>
      <c r="H1388" s="2" t="s">
        <v>669</v>
      </c>
      <c r="I1388" s="9">
        <f>SUMIF(C$2:C1388,C1388,E$2:E1388)-SUMIF(C$2:C1388,C1388,F$2:F1388)</f>
        <v>-1348000</v>
      </c>
      <c r="J1388" s="15"/>
    </row>
    <row r="1389" spans="1:10" ht="15" customHeight="1" x14ac:dyDescent="0.25">
      <c r="A1389" s="14">
        <v>42390</v>
      </c>
      <c r="B1389" s="27">
        <f>_xlfn.ISOWEEKNUM(Tableau1[[#This Row],[DATE]])</f>
        <v>3</v>
      </c>
      <c r="C1389" s="3" t="s">
        <v>27</v>
      </c>
      <c r="D1389" s="2"/>
      <c r="E1389" s="6">
        <v>0</v>
      </c>
      <c r="F1389" s="6">
        <v>0</v>
      </c>
      <c r="G1389" s="32">
        <f>Tableau1[[#This Row],[MONTANT]]-Tableau1[[#This Row],[ENCAISSEMENTS]]</f>
        <v>0</v>
      </c>
      <c r="H1389" s="2"/>
      <c r="I1389" s="9">
        <f>SUMIF(C$2:C1389,C1389,E$2:E1389)-SUMIF(C$2:C1389,C1389,F$2:F1389)</f>
        <v>3604500</v>
      </c>
      <c r="J1389" s="15"/>
    </row>
    <row r="1390" spans="1:10" ht="15" customHeight="1" x14ac:dyDescent="0.25">
      <c r="A1390" s="14">
        <v>42390</v>
      </c>
      <c r="B1390" s="27">
        <f>_xlfn.ISOWEEKNUM(Tableau1[[#This Row],[DATE]])</f>
        <v>3</v>
      </c>
      <c r="C1390" s="3" t="s">
        <v>28</v>
      </c>
      <c r="D1390" s="2"/>
      <c r="E1390" s="6">
        <v>0</v>
      </c>
      <c r="F1390" s="6">
        <v>0</v>
      </c>
      <c r="G1390" s="32">
        <f>Tableau1[[#This Row],[MONTANT]]-Tableau1[[#This Row],[ENCAISSEMENTS]]</f>
        <v>0</v>
      </c>
      <c r="H1390" s="2"/>
      <c r="I1390" s="9">
        <f>SUMIF(C$2:C1390,C1390,E$2:E1390)-SUMIF(C$2:C1390,C1390,F$2:F1390)</f>
        <v>-672000</v>
      </c>
      <c r="J1390" s="15"/>
    </row>
    <row r="1391" spans="1:10" ht="15" customHeight="1" x14ac:dyDescent="0.25">
      <c r="A1391" s="14">
        <v>42390</v>
      </c>
      <c r="B1391" s="27">
        <f>_xlfn.ISOWEEKNUM(Tableau1[[#This Row],[DATE]])</f>
        <v>3</v>
      </c>
      <c r="C1391" s="3" t="s">
        <v>29</v>
      </c>
      <c r="D1391" s="2" t="s">
        <v>708</v>
      </c>
      <c r="E1391" s="6">
        <v>3913500</v>
      </c>
      <c r="F1391" s="6">
        <v>3972000</v>
      </c>
      <c r="G1391" s="32">
        <f>Tableau1[[#This Row],[MONTANT]]-Tableau1[[#This Row],[ENCAISSEMENTS]]</f>
        <v>-58500</v>
      </c>
      <c r="H1391" s="2" t="s">
        <v>726</v>
      </c>
      <c r="I1391" s="9">
        <f>SUMIF(C$2:C1391,C1391,E$2:E1391)-SUMIF(C$2:C1391,C1391,F$2:F1391)</f>
        <v>-1764500</v>
      </c>
      <c r="J1391" s="15"/>
    </row>
    <row r="1392" spans="1:10" ht="15" customHeight="1" x14ac:dyDescent="0.25">
      <c r="A1392" s="14">
        <v>42390</v>
      </c>
      <c r="B1392" s="27">
        <f>_xlfn.ISOWEEKNUM(Tableau1[[#This Row],[DATE]])</f>
        <v>3</v>
      </c>
      <c r="C1392" s="3" t="s">
        <v>30</v>
      </c>
      <c r="D1392" s="2"/>
      <c r="E1392" s="6">
        <v>0</v>
      </c>
      <c r="F1392" s="6">
        <v>0</v>
      </c>
      <c r="G1392" s="32">
        <f>Tableau1[[#This Row],[MONTANT]]-Tableau1[[#This Row],[ENCAISSEMENTS]]</f>
        <v>0</v>
      </c>
      <c r="H1392" s="2"/>
      <c r="I1392" s="9">
        <f>SUMIF(C$2:C1392,C1392,E$2:E1392)-SUMIF(C$2:C1392,C1392,F$2:F1392)</f>
        <v>0</v>
      </c>
      <c r="J1392" s="15"/>
    </row>
    <row r="1393" spans="1:10" ht="15" customHeight="1" x14ac:dyDescent="0.25">
      <c r="A1393" s="14">
        <v>42390</v>
      </c>
      <c r="B1393" s="27">
        <f>_xlfn.ISOWEEKNUM(Tableau1[[#This Row],[DATE]])</f>
        <v>3</v>
      </c>
      <c r="C1393" s="3" t="s">
        <v>31</v>
      </c>
      <c r="D1393" s="2"/>
      <c r="E1393" s="6">
        <v>0</v>
      </c>
      <c r="F1393" s="6">
        <v>0</v>
      </c>
      <c r="G1393" s="32">
        <f>Tableau1[[#This Row],[MONTANT]]-Tableau1[[#This Row],[ENCAISSEMENTS]]</f>
        <v>0</v>
      </c>
      <c r="H1393" s="2"/>
      <c r="I1393" s="9">
        <f>SUMIF(C$2:C1393,C1393,E$2:E1393)-SUMIF(C$2:C1393,C1393,F$2:F1393)</f>
        <v>-1181000</v>
      </c>
      <c r="J1393" s="15"/>
    </row>
    <row r="1394" spans="1:10" ht="15" customHeight="1" x14ac:dyDescent="0.25">
      <c r="A1394" s="14">
        <v>42390</v>
      </c>
      <c r="B1394" s="27">
        <f>_xlfn.ISOWEEKNUM(Tableau1[[#This Row],[DATE]])</f>
        <v>3</v>
      </c>
      <c r="C1394" s="3" t="s">
        <v>32</v>
      </c>
      <c r="D1394" s="2"/>
      <c r="E1394" s="6">
        <v>0</v>
      </c>
      <c r="F1394" s="6">
        <v>0</v>
      </c>
      <c r="G1394" s="32">
        <f>Tableau1[[#This Row],[MONTANT]]-Tableau1[[#This Row],[ENCAISSEMENTS]]</f>
        <v>0</v>
      </c>
      <c r="H1394" s="2"/>
      <c r="I1394" s="9">
        <f>SUMIF(C$2:C1394,C1394,E$2:E1394)-SUMIF(C$2:C1394,C1394,F$2:F1394)</f>
        <v>1507000</v>
      </c>
      <c r="J1394" s="15"/>
    </row>
    <row r="1395" spans="1:10" ht="15" customHeight="1" x14ac:dyDescent="0.25">
      <c r="A1395" s="14">
        <v>42390</v>
      </c>
      <c r="B1395" s="27">
        <f>_xlfn.ISOWEEKNUM(Tableau1[[#This Row],[DATE]])</f>
        <v>3</v>
      </c>
      <c r="C1395" s="3" t="s">
        <v>33</v>
      </c>
      <c r="D1395" s="2" t="s">
        <v>774</v>
      </c>
      <c r="E1395" s="6">
        <v>270500</v>
      </c>
      <c r="F1395" s="6">
        <v>0</v>
      </c>
      <c r="G1395" s="32">
        <f>Tableau1[[#This Row],[MONTANT]]-Tableau1[[#This Row],[ENCAISSEMENTS]]</f>
        <v>270500</v>
      </c>
      <c r="H1395" s="2"/>
      <c r="I1395" s="9">
        <f>SUMIF(C$2:C1395,C1395,E$2:E1395)-SUMIF(C$2:C1395,C1395,F$2:F1395)</f>
        <v>1339000</v>
      </c>
      <c r="J1395" s="15"/>
    </row>
    <row r="1396" spans="1:10" ht="15" customHeight="1" x14ac:dyDescent="0.25">
      <c r="A1396" s="14">
        <v>42390</v>
      </c>
      <c r="B1396" s="27">
        <f>_xlfn.ISOWEEKNUM(Tableau1[[#This Row],[DATE]])</f>
        <v>3</v>
      </c>
      <c r="C1396" s="3" t="s">
        <v>34</v>
      </c>
      <c r="D1396" s="2"/>
      <c r="E1396" s="6">
        <v>1891500</v>
      </c>
      <c r="F1396" s="6">
        <v>4819500</v>
      </c>
      <c r="G1396" s="32">
        <f>Tableau1[[#This Row],[MONTANT]]-Tableau1[[#This Row],[ENCAISSEMENTS]]</f>
        <v>-2928000</v>
      </c>
      <c r="H1396" s="2"/>
      <c r="I1396" s="9">
        <f>SUMIF(C$2:C1396,C1396,E$2:E1396)-SUMIF(C$2:C1396,C1396,F$2:F1396)</f>
        <v>-645000</v>
      </c>
      <c r="J1396" s="15"/>
    </row>
    <row r="1397" spans="1:10" ht="15" customHeight="1" x14ac:dyDescent="0.25">
      <c r="A1397" s="14">
        <v>42390</v>
      </c>
      <c r="B1397" s="27">
        <f>_xlfn.ISOWEEKNUM(Tableau1[[#This Row],[DATE]])</f>
        <v>3</v>
      </c>
      <c r="C1397" s="3" t="s">
        <v>35</v>
      </c>
      <c r="D1397" s="2"/>
      <c r="E1397" s="6">
        <v>2155000</v>
      </c>
      <c r="F1397" s="6">
        <v>9661000</v>
      </c>
      <c r="G1397" s="32">
        <f>Tableau1[[#This Row],[MONTANT]]-Tableau1[[#This Row],[ENCAISSEMENTS]]</f>
        <v>-7506000</v>
      </c>
      <c r="H1397" s="2"/>
      <c r="I1397" s="9">
        <f>SUMIF(C$2:C1397,C1397,E$2:E1397)-SUMIF(C$2:C1397,C1397,F$2:F1397)</f>
        <v>-10046000</v>
      </c>
      <c r="J1397" s="15"/>
    </row>
    <row r="1398" spans="1:10" ht="15" customHeight="1" x14ac:dyDescent="0.25">
      <c r="A1398" s="14">
        <v>42390</v>
      </c>
      <c r="B1398" s="27">
        <f>_xlfn.ISOWEEKNUM(Tableau1[[#This Row],[DATE]])</f>
        <v>3</v>
      </c>
      <c r="C1398" s="3" t="s">
        <v>1229</v>
      </c>
      <c r="D1398" s="2"/>
      <c r="E1398" s="6">
        <v>0</v>
      </c>
      <c r="F1398" s="6">
        <v>0</v>
      </c>
      <c r="G1398" s="32">
        <f>Tableau1[[#This Row],[MONTANT]]-Tableau1[[#This Row],[ENCAISSEMENTS]]</f>
        <v>0</v>
      </c>
      <c r="H1398" s="2"/>
      <c r="I1398" s="9">
        <f>SUMIF(C$2:C1398,C1398,E$2:E1398)-SUMIF(C$2:C1398,C1398,F$2:F1398)</f>
        <v>965500</v>
      </c>
      <c r="J1398" s="15"/>
    </row>
    <row r="1399" spans="1:10" ht="15" customHeight="1" x14ac:dyDescent="0.25">
      <c r="A1399" s="14">
        <v>42390</v>
      </c>
      <c r="B1399" s="27">
        <f>_xlfn.ISOWEEKNUM(Tableau1[[#This Row],[DATE]])</f>
        <v>3</v>
      </c>
      <c r="C1399" s="3" t="s">
        <v>36</v>
      </c>
      <c r="D1399" s="2"/>
      <c r="E1399" s="6">
        <v>266000</v>
      </c>
      <c r="F1399" s="6">
        <v>0</v>
      </c>
      <c r="G1399" s="32">
        <f>Tableau1[[#This Row],[MONTANT]]-Tableau1[[#This Row],[ENCAISSEMENTS]]</f>
        <v>266000</v>
      </c>
      <c r="H1399" s="2"/>
      <c r="I1399" s="9">
        <f>SUMIF(C$2:C1399,C1399,E$2:E1399)-SUMIF(C$2:C1399,C1399,F$2:F1399)</f>
        <v>-1950500</v>
      </c>
      <c r="J1399" s="15"/>
    </row>
    <row r="1400" spans="1:10" ht="15" customHeight="1" x14ac:dyDescent="0.25">
      <c r="A1400" s="14">
        <v>42390</v>
      </c>
      <c r="B1400" s="27">
        <f>_xlfn.ISOWEEKNUM(Tableau1[[#This Row],[DATE]])</f>
        <v>3</v>
      </c>
      <c r="C1400" s="3" t="s">
        <v>37</v>
      </c>
      <c r="D1400" s="2" t="s">
        <v>855</v>
      </c>
      <c r="E1400" s="6">
        <v>966500</v>
      </c>
      <c r="F1400" s="6">
        <v>0</v>
      </c>
      <c r="G1400" s="32">
        <f>Tableau1[[#This Row],[MONTANT]]-Tableau1[[#This Row],[ENCAISSEMENTS]]</f>
        <v>966500</v>
      </c>
      <c r="H1400" s="2"/>
      <c r="I1400" s="9">
        <f>SUMIF(C$2:C1400,C1400,E$2:E1400)-SUMIF(C$2:C1400,C1400,F$2:F1400)</f>
        <v>702500</v>
      </c>
      <c r="J1400" s="15"/>
    </row>
    <row r="1401" spans="1:10" ht="15" customHeight="1" x14ac:dyDescent="0.25">
      <c r="A1401" s="14">
        <v>42390</v>
      </c>
      <c r="B1401" s="27">
        <f>_xlfn.ISOWEEKNUM(Tableau1[[#This Row],[DATE]])</f>
        <v>3</v>
      </c>
      <c r="C1401" s="3" t="s">
        <v>38</v>
      </c>
      <c r="D1401" s="2" t="s">
        <v>881</v>
      </c>
      <c r="E1401" s="6">
        <v>956500</v>
      </c>
      <c r="F1401" s="6">
        <v>1200000</v>
      </c>
      <c r="G1401" s="32">
        <f>Tableau1[[#This Row],[MONTANT]]-Tableau1[[#This Row],[ENCAISSEMENTS]]</f>
        <v>-243500</v>
      </c>
      <c r="H1401" s="2" t="s">
        <v>884</v>
      </c>
      <c r="I1401" s="9">
        <f>SUMIF(C$2:C1401,C1401,E$2:E1401)-SUMIF(C$2:C1401,C1401,F$2:F1401)</f>
        <v>398000</v>
      </c>
      <c r="J1401" s="15"/>
    </row>
    <row r="1402" spans="1:10" ht="15" customHeight="1" x14ac:dyDescent="0.25">
      <c r="A1402" s="14">
        <v>42390</v>
      </c>
      <c r="B1402" s="27">
        <f>_xlfn.ISOWEEKNUM(Tableau1[[#This Row],[DATE]])</f>
        <v>3</v>
      </c>
      <c r="C1402" s="3" t="s">
        <v>39</v>
      </c>
      <c r="D1402" s="2"/>
      <c r="E1402" s="6">
        <v>0</v>
      </c>
      <c r="F1402" s="6">
        <v>0</v>
      </c>
      <c r="G1402" s="32">
        <f>Tableau1[[#This Row],[MONTANT]]-Tableau1[[#This Row],[ENCAISSEMENTS]]</f>
        <v>0</v>
      </c>
      <c r="H1402" s="2"/>
      <c r="I1402" s="9">
        <f>SUMIF(C$2:C1402,C1402,E$2:E1402)-SUMIF(C$2:C1402,C1402,F$2:F1402)</f>
        <v>-1164500</v>
      </c>
      <c r="J1402" s="15"/>
    </row>
    <row r="1403" spans="1:10" ht="15" customHeight="1" x14ac:dyDescent="0.25">
      <c r="A1403" s="14">
        <v>42390</v>
      </c>
      <c r="B1403" s="27">
        <f>_xlfn.ISOWEEKNUM(Tableau1[[#This Row],[DATE]])</f>
        <v>3</v>
      </c>
      <c r="C1403" s="3" t="s">
        <v>40</v>
      </c>
      <c r="D1403" s="2" t="s">
        <v>916</v>
      </c>
      <c r="E1403" s="6">
        <v>1314500</v>
      </c>
      <c r="F1403" s="6">
        <v>0</v>
      </c>
      <c r="G1403" s="32">
        <f>Tableau1[[#This Row],[MONTANT]]-Tableau1[[#This Row],[ENCAISSEMENTS]]</f>
        <v>1314500</v>
      </c>
      <c r="H1403" s="2"/>
      <c r="I1403" s="9">
        <f>SUMIF(C$2:C1403,C1403,E$2:E1403)-SUMIF(C$2:C1403,C1403,F$2:F1403)</f>
        <v>-2833500</v>
      </c>
      <c r="J1403" s="15"/>
    </row>
    <row r="1404" spans="1:10" ht="15" customHeight="1" x14ac:dyDescent="0.25">
      <c r="A1404" s="14">
        <v>42390</v>
      </c>
      <c r="B1404" s="27">
        <f>_xlfn.ISOWEEKNUM(Tableau1[[#This Row],[DATE]])</f>
        <v>3</v>
      </c>
      <c r="C1404" s="3" t="s">
        <v>41</v>
      </c>
      <c r="D1404" s="2" t="s">
        <v>939</v>
      </c>
      <c r="E1404" s="6">
        <v>927500</v>
      </c>
      <c r="F1404" s="6">
        <v>2000000</v>
      </c>
      <c r="G1404" s="32">
        <f>Tableau1[[#This Row],[MONTANT]]-Tableau1[[#This Row],[ENCAISSEMENTS]]</f>
        <v>-1072500</v>
      </c>
      <c r="H1404" s="2" t="s">
        <v>770</v>
      </c>
      <c r="I1404" s="9">
        <f>SUMIF(C$2:C1404,C1404,E$2:E1404)-SUMIF(C$2:C1404,C1404,F$2:F1404)</f>
        <v>-4205500</v>
      </c>
      <c r="J1404" s="15"/>
    </row>
    <row r="1405" spans="1:10" ht="15" customHeight="1" x14ac:dyDescent="0.25">
      <c r="A1405" s="14">
        <v>42390</v>
      </c>
      <c r="B1405" s="27">
        <f>_xlfn.ISOWEEKNUM(Tableau1[[#This Row],[DATE]])</f>
        <v>3</v>
      </c>
      <c r="C1405" s="3" t="s">
        <v>42</v>
      </c>
      <c r="D1405" s="2"/>
      <c r="E1405" s="6">
        <v>0</v>
      </c>
      <c r="F1405" s="6">
        <v>0</v>
      </c>
      <c r="G1405" s="32">
        <f>Tableau1[[#This Row],[MONTANT]]-Tableau1[[#This Row],[ENCAISSEMENTS]]</f>
        <v>0</v>
      </c>
      <c r="H1405" s="2"/>
      <c r="I1405" s="9">
        <f>SUMIF(C$2:C1405,C1405,E$2:E1405)-SUMIF(C$2:C1405,C1405,F$2:F1405)</f>
        <v>-2029000</v>
      </c>
      <c r="J1405" s="15"/>
    </row>
    <row r="1406" spans="1:10" ht="15" customHeight="1" x14ac:dyDescent="0.25">
      <c r="A1406" s="14">
        <v>42390</v>
      </c>
      <c r="B1406" s="27">
        <f>_xlfn.ISOWEEKNUM(Tableau1[[#This Row],[DATE]])</f>
        <v>3</v>
      </c>
      <c r="C1406" s="3" t="s">
        <v>43</v>
      </c>
      <c r="D1406" s="2"/>
      <c r="E1406" s="6">
        <v>0</v>
      </c>
      <c r="F1406" s="6">
        <v>0</v>
      </c>
      <c r="G1406" s="32">
        <f>Tableau1[[#This Row],[MONTANT]]-Tableau1[[#This Row],[ENCAISSEMENTS]]</f>
        <v>0</v>
      </c>
      <c r="H1406" s="2"/>
      <c r="I1406" s="9">
        <f>SUMIF(C$2:C1406,C1406,E$2:E1406)-SUMIF(C$2:C1406,C1406,F$2:F1406)</f>
        <v>0</v>
      </c>
      <c r="J1406" s="15"/>
    </row>
    <row r="1407" spans="1:10" ht="15" customHeight="1" x14ac:dyDescent="0.25">
      <c r="A1407" s="14">
        <v>42390</v>
      </c>
      <c r="B1407" s="27">
        <f>_xlfn.ISOWEEKNUM(Tableau1[[#This Row],[DATE]])</f>
        <v>3</v>
      </c>
      <c r="C1407" s="3" t="s">
        <v>44</v>
      </c>
      <c r="D1407" s="2" t="s">
        <v>968</v>
      </c>
      <c r="E1407" s="6">
        <v>2125500</v>
      </c>
      <c r="F1407" s="6">
        <v>0</v>
      </c>
      <c r="G1407" s="32">
        <f>Tableau1[[#This Row],[MONTANT]]-Tableau1[[#This Row],[ENCAISSEMENTS]]</f>
        <v>2125500</v>
      </c>
      <c r="H1407" s="2"/>
      <c r="I1407" s="9">
        <f>SUMIF(C$2:C1407,C1407,E$2:E1407)-SUMIF(C$2:C1407,C1407,F$2:F1407)</f>
        <v>-1664000</v>
      </c>
      <c r="J1407" s="15"/>
    </row>
    <row r="1408" spans="1:10" ht="15" customHeight="1" x14ac:dyDescent="0.25">
      <c r="A1408" s="14">
        <v>42390</v>
      </c>
      <c r="B1408" s="27">
        <f>_xlfn.ISOWEEKNUM(Tableau1[[#This Row],[DATE]])</f>
        <v>3</v>
      </c>
      <c r="C1408" s="3" t="s">
        <v>45</v>
      </c>
      <c r="D1408" s="2" t="s">
        <v>267</v>
      </c>
      <c r="E1408" s="6">
        <v>560000</v>
      </c>
      <c r="F1408" s="6">
        <v>160000</v>
      </c>
      <c r="G1408" s="32">
        <f>Tableau1[[#This Row],[MONTANT]]-Tableau1[[#This Row],[ENCAISSEMENTS]]</f>
        <v>400000</v>
      </c>
      <c r="H1408" s="2" t="s">
        <v>271</v>
      </c>
      <c r="I1408" s="9">
        <f>SUMIF(C$2:C1408,C1408,E$2:E1408)-SUMIF(C$2:C1408,C1408,F$2:F1408)</f>
        <v>400000</v>
      </c>
      <c r="J1408" s="15"/>
    </row>
    <row r="1409" spans="1:10" ht="15" customHeight="1" x14ac:dyDescent="0.25">
      <c r="A1409" s="14">
        <v>42390</v>
      </c>
      <c r="B1409" s="27">
        <f>_xlfn.ISOWEEKNUM(Tableau1[[#This Row],[DATE]])</f>
        <v>3</v>
      </c>
      <c r="C1409" s="3" t="s">
        <v>46</v>
      </c>
      <c r="D1409" s="2"/>
      <c r="E1409" s="6">
        <v>0</v>
      </c>
      <c r="F1409" s="6">
        <v>0</v>
      </c>
      <c r="G1409" s="32">
        <f>Tableau1[[#This Row],[MONTANT]]-Tableau1[[#This Row],[ENCAISSEMENTS]]</f>
        <v>0</v>
      </c>
      <c r="H1409" s="2"/>
      <c r="I1409" s="9">
        <f>SUMIF(C$2:C1409,C1409,E$2:E1409)-SUMIF(C$2:C1409,C1409,F$2:F1409)</f>
        <v>345000</v>
      </c>
      <c r="J1409" s="15"/>
    </row>
    <row r="1410" spans="1:10" ht="15" customHeight="1" x14ac:dyDescent="0.25">
      <c r="A1410" s="14">
        <v>42390</v>
      </c>
      <c r="B1410" s="27">
        <f>_xlfn.ISOWEEKNUM(Tableau1[[#This Row],[DATE]])</f>
        <v>3</v>
      </c>
      <c r="C1410" s="3" t="s">
        <v>47</v>
      </c>
      <c r="D1410" s="2" t="s">
        <v>1018</v>
      </c>
      <c r="E1410" s="6">
        <v>387500</v>
      </c>
      <c r="F1410" s="6">
        <v>0</v>
      </c>
      <c r="G1410" s="32">
        <f>Tableau1[[#This Row],[MONTANT]]-Tableau1[[#This Row],[ENCAISSEMENTS]]</f>
        <v>387500</v>
      </c>
      <c r="H1410" s="2"/>
      <c r="I1410" s="9">
        <f>SUMIF(C$2:C1410,C1410,E$2:E1410)-SUMIF(C$2:C1410,C1410,F$2:F1410)</f>
        <v>-32000</v>
      </c>
      <c r="J1410" s="15"/>
    </row>
    <row r="1411" spans="1:10" ht="15" customHeight="1" x14ac:dyDescent="0.25">
      <c r="A1411" s="14">
        <v>42390</v>
      </c>
      <c r="B1411" s="27">
        <f>_xlfn.ISOWEEKNUM(Tableau1[[#This Row],[DATE]])</f>
        <v>3</v>
      </c>
      <c r="C1411" s="3" t="s">
        <v>48</v>
      </c>
      <c r="D1411" s="2" t="s">
        <v>1049</v>
      </c>
      <c r="E1411" s="6">
        <v>996000</v>
      </c>
      <c r="F1411" s="6">
        <v>5524000</v>
      </c>
      <c r="G1411" s="32">
        <f>Tableau1[[#This Row],[MONTANT]]-Tableau1[[#This Row],[ENCAISSEMENTS]]</f>
        <v>-4528000</v>
      </c>
      <c r="H1411" s="2" t="s">
        <v>793</v>
      </c>
      <c r="I1411" s="9">
        <f>SUMIF(C$2:C1411,C1411,E$2:E1411)-SUMIF(C$2:C1411,C1411,F$2:F1411)</f>
        <v>-4213000</v>
      </c>
      <c r="J1411" s="15"/>
    </row>
    <row r="1412" spans="1:10" ht="15" customHeight="1" x14ac:dyDescent="0.25">
      <c r="A1412" s="14">
        <v>42390</v>
      </c>
      <c r="B1412" s="27">
        <f>_xlfn.ISOWEEKNUM(Tableau1[[#This Row],[DATE]])</f>
        <v>3</v>
      </c>
      <c r="C1412" s="3" t="s">
        <v>49</v>
      </c>
      <c r="D1412" s="2" t="s">
        <v>1073</v>
      </c>
      <c r="E1412" s="6">
        <v>232000</v>
      </c>
      <c r="F1412" s="6">
        <v>2000000</v>
      </c>
      <c r="G1412" s="32">
        <f>Tableau1[[#This Row],[MONTANT]]-Tableau1[[#This Row],[ENCAISSEMENTS]]</f>
        <v>-1768000</v>
      </c>
      <c r="H1412" s="2" t="s">
        <v>1077</v>
      </c>
      <c r="I1412" s="9">
        <f>SUMIF(C$2:C1412,C1412,E$2:E1412)-SUMIF(C$2:C1412,C1412,F$2:F1412)</f>
        <v>-2706000</v>
      </c>
      <c r="J1412" s="15"/>
    </row>
    <row r="1413" spans="1:10" ht="15" customHeight="1" x14ac:dyDescent="0.25">
      <c r="A1413" s="14">
        <v>42390</v>
      </c>
      <c r="B1413" s="27">
        <f>_xlfn.ISOWEEKNUM(Tableau1[[#This Row],[DATE]])</f>
        <v>3</v>
      </c>
      <c r="C1413" s="3" t="s">
        <v>50</v>
      </c>
      <c r="D1413" s="2"/>
      <c r="E1413" s="6">
        <v>0</v>
      </c>
      <c r="F1413" s="6">
        <v>0</v>
      </c>
      <c r="G1413" s="32">
        <f>Tableau1[[#This Row],[MONTANT]]-Tableau1[[#This Row],[ENCAISSEMENTS]]</f>
        <v>0</v>
      </c>
      <c r="H1413" s="2"/>
      <c r="I1413" s="9">
        <f>SUMIF(C$2:C1413,C1413,E$2:E1413)-SUMIF(C$2:C1413,C1413,F$2:F1413)</f>
        <v>0</v>
      </c>
      <c r="J1413" s="15"/>
    </row>
    <row r="1414" spans="1:10" ht="15" customHeight="1" x14ac:dyDescent="0.25">
      <c r="A1414" s="14">
        <v>42390</v>
      </c>
      <c r="B1414" s="27">
        <f>_xlfn.ISOWEEKNUM(Tableau1[[#This Row],[DATE]])</f>
        <v>3</v>
      </c>
      <c r="C1414" s="3" t="s">
        <v>51</v>
      </c>
      <c r="D1414" s="2"/>
      <c r="E1414" s="6">
        <v>0</v>
      </c>
      <c r="F1414" s="6">
        <v>0</v>
      </c>
      <c r="G1414" s="32">
        <f>Tableau1[[#This Row],[MONTANT]]-Tableau1[[#This Row],[ENCAISSEMENTS]]</f>
        <v>0</v>
      </c>
      <c r="H1414" s="2"/>
      <c r="I1414" s="9">
        <f>SUMIF(C$2:C1414,C1414,E$2:E1414)-SUMIF(C$2:C1414,C1414,F$2:F1414)</f>
        <v>0</v>
      </c>
      <c r="J1414" s="15"/>
    </row>
    <row r="1415" spans="1:10" ht="15" customHeight="1" x14ac:dyDescent="0.25">
      <c r="A1415" s="14">
        <v>42390</v>
      </c>
      <c r="B1415" s="27">
        <f>_xlfn.ISOWEEKNUM(Tableau1[[#This Row],[DATE]])</f>
        <v>3</v>
      </c>
      <c r="C1415" s="3" t="s">
        <v>52</v>
      </c>
      <c r="D1415" s="2" t="s">
        <v>296</v>
      </c>
      <c r="E1415" s="6">
        <v>1640000</v>
      </c>
      <c r="F1415" s="6">
        <v>5270000</v>
      </c>
      <c r="G1415" s="32">
        <f>Tableau1[[#This Row],[MONTANT]]-Tableau1[[#This Row],[ENCAISSEMENTS]]</f>
        <v>-3630000</v>
      </c>
      <c r="H1415" s="2" t="s">
        <v>304</v>
      </c>
      <c r="I1415" s="9">
        <f>SUMIF(C$2:C1415,C1415,E$2:E1415)-SUMIF(C$2:C1415,C1415,F$2:F1415)</f>
        <v>160000</v>
      </c>
      <c r="J1415" s="15"/>
    </row>
    <row r="1416" spans="1:10" ht="15" customHeight="1" x14ac:dyDescent="0.25">
      <c r="A1416" s="14">
        <v>42390</v>
      </c>
      <c r="B1416" s="27">
        <f>_xlfn.ISOWEEKNUM(Tableau1[[#This Row],[DATE]])</f>
        <v>3</v>
      </c>
      <c r="C1416" s="3" t="s">
        <v>53</v>
      </c>
      <c r="D1416" s="2" t="s">
        <v>1113</v>
      </c>
      <c r="E1416" s="6">
        <v>309500</v>
      </c>
      <c r="F1416" s="6">
        <v>0</v>
      </c>
      <c r="G1416" s="32">
        <f>Tableau1[[#This Row],[MONTANT]]-Tableau1[[#This Row],[ENCAISSEMENTS]]</f>
        <v>309500</v>
      </c>
      <c r="H1416" s="2"/>
      <c r="I1416" s="9">
        <f>SUMIF(C$2:C1416,C1416,E$2:E1416)-SUMIF(C$2:C1416,C1416,F$2:F1416)</f>
        <v>-761500</v>
      </c>
      <c r="J1416" s="15"/>
    </row>
    <row r="1417" spans="1:10" ht="15" customHeight="1" x14ac:dyDescent="0.25">
      <c r="A1417" s="14">
        <v>42390</v>
      </c>
      <c r="B1417" s="27">
        <f>_xlfn.ISOWEEKNUM(Tableau1[[#This Row],[DATE]])</f>
        <v>3</v>
      </c>
      <c r="C1417" s="3" t="s">
        <v>54</v>
      </c>
      <c r="D1417" s="2" t="s">
        <v>1133</v>
      </c>
      <c r="E1417" s="6">
        <v>1160000</v>
      </c>
      <c r="F1417" s="6">
        <v>0</v>
      </c>
      <c r="G1417" s="32">
        <f>Tableau1[[#This Row],[MONTANT]]-Tableau1[[#This Row],[ENCAISSEMENTS]]</f>
        <v>1160000</v>
      </c>
      <c r="H1417" s="2"/>
      <c r="I1417" s="9">
        <f>SUMIF(C$2:C1417,C1417,E$2:E1417)-SUMIF(C$2:C1417,C1417,F$2:F1417)</f>
        <v>2391000</v>
      </c>
      <c r="J1417" s="15"/>
    </row>
    <row r="1418" spans="1:10" ht="15" customHeight="1" x14ac:dyDescent="0.25">
      <c r="A1418" s="14">
        <v>42390</v>
      </c>
      <c r="B1418" s="27">
        <f>_xlfn.ISOWEEKNUM(Tableau1[[#This Row],[DATE]])</f>
        <v>3</v>
      </c>
      <c r="C1418" s="3" t="s">
        <v>55</v>
      </c>
      <c r="D1418" s="2" t="s">
        <v>1153</v>
      </c>
      <c r="E1418" s="6">
        <v>1972000</v>
      </c>
      <c r="F1418" s="6">
        <v>0</v>
      </c>
      <c r="G1418" s="32">
        <f>Tableau1[[#This Row],[MONTANT]]-Tableau1[[#This Row],[ENCAISSEMENTS]]</f>
        <v>1972000</v>
      </c>
      <c r="H1418" s="2"/>
      <c r="I1418" s="9">
        <f>SUMIF(C$2:C1418,C1418,E$2:E1418)-SUMIF(C$2:C1418,C1418,F$2:F1418)</f>
        <v>-10519200</v>
      </c>
      <c r="J1418" s="15"/>
    </row>
    <row r="1419" spans="1:10" ht="15" customHeight="1" x14ac:dyDescent="0.25">
      <c r="A1419" s="14">
        <v>42390</v>
      </c>
      <c r="B1419" s="27">
        <f>_xlfn.ISOWEEKNUM(Tableau1[[#This Row],[DATE]])</f>
        <v>3</v>
      </c>
      <c r="C1419" s="3" t="s">
        <v>56</v>
      </c>
      <c r="D1419" s="2" t="s">
        <v>1183</v>
      </c>
      <c r="E1419" s="6">
        <v>3479000</v>
      </c>
      <c r="F1419" s="6">
        <v>1972000</v>
      </c>
      <c r="G1419" s="32">
        <f>Tableau1[[#This Row],[MONTANT]]-Tableau1[[#This Row],[ENCAISSEMENTS]]</f>
        <v>1507000</v>
      </c>
      <c r="H1419" s="2" t="s">
        <v>461</v>
      </c>
      <c r="I1419" s="9">
        <f>SUMIF(C$2:C1419,C1419,E$2:E1419)-SUMIF(C$2:C1419,C1419,F$2:F1419)</f>
        <v>-5175500</v>
      </c>
      <c r="J1419" s="15"/>
    </row>
    <row r="1420" spans="1:10" ht="15" customHeight="1" x14ac:dyDescent="0.25">
      <c r="A1420" s="14">
        <v>42390</v>
      </c>
      <c r="B1420" s="27">
        <f>_xlfn.ISOWEEKNUM(Tableau1[[#This Row],[DATE]])</f>
        <v>3</v>
      </c>
      <c r="C1420" s="3" t="s">
        <v>57</v>
      </c>
      <c r="D1420" s="2"/>
      <c r="E1420" s="6">
        <v>425000</v>
      </c>
      <c r="F1420" s="6">
        <v>0</v>
      </c>
      <c r="G1420" s="32">
        <f>Tableau1[[#This Row],[MONTANT]]-Tableau1[[#This Row],[ENCAISSEMENTS]]</f>
        <v>425000</v>
      </c>
      <c r="H1420" s="2"/>
      <c r="I1420" s="9">
        <f>SUMIF(C$2:C1420,C1420,E$2:E1420)-SUMIF(C$2:C1420,C1420,F$2:F1420)</f>
        <v>2061000</v>
      </c>
      <c r="J1420" s="15"/>
    </row>
    <row r="1421" spans="1:10" ht="15" customHeight="1" x14ac:dyDescent="0.25">
      <c r="A1421" s="14">
        <v>42390</v>
      </c>
      <c r="B1421" s="27">
        <f>_xlfn.ISOWEEKNUM(Tableau1[[#This Row],[DATE]])</f>
        <v>3</v>
      </c>
      <c r="C1421" s="3" t="s">
        <v>1250</v>
      </c>
      <c r="D1421" s="2"/>
      <c r="E1421" s="6">
        <v>11436000</v>
      </c>
      <c r="F1421" s="6">
        <v>11436000</v>
      </c>
      <c r="G1421" s="32">
        <f>Tableau1[[#This Row],[MONTANT]]-Tableau1[[#This Row],[ENCAISSEMENTS]]</f>
        <v>0</v>
      </c>
      <c r="H1421" s="2" t="s">
        <v>1258</v>
      </c>
      <c r="I1421" s="9">
        <f>SUMIF(C$2:C1421,C1421,E$2:E1421)-SUMIF(C$2:C1421,C1421,F$2:F1421)</f>
        <v>0</v>
      </c>
      <c r="J1421" s="15"/>
    </row>
    <row r="1422" spans="1:10" ht="15" customHeight="1" x14ac:dyDescent="0.25">
      <c r="A1422" s="14">
        <v>42390</v>
      </c>
      <c r="B1422" s="27">
        <f>_xlfn.ISOWEEKNUM(Tableau1[[#This Row],[DATE]])</f>
        <v>3</v>
      </c>
      <c r="C1422" s="3" t="s">
        <v>1232</v>
      </c>
      <c r="D1422" s="2"/>
      <c r="E1422" s="6">
        <v>0</v>
      </c>
      <c r="F1422" s="6">
        <v>0</v>
      </c>
      <c r="G1422" s="32">
        <f>Tableau1[[#This Row],[MONTANT]]-Tableau1[[#This Row],[ENCAISSEMENTS]]</f>
        <v>0</v>
      </c>
      <c r="H1422" s="2"/>
      <c r="I1422" s="9">
        <f>SUMIF(C$2:C1422,C1422,E$2:E1422)-SUMIF(C$2:C1422,C1422,F$2:F1422)</f>
        <v>-2000000</v>
      </c>
      <c r="J1422" s="15"/>
    </row>
    <row r="1423" spans="1:10" ht="15" customHeight="1" x14ac:dyDescent="0.25">
      <c r="A1423" s="14">
        <v>42390</v>
      </c>
      <c r="B1423" s="27">
        <f>_xlfn.ISOWEEKNUM(Tableau1[[#This Row],[DATE]])</f>
        <v>3</v>
      </c>
      <c r="C1423" s="3" t="s">
        <v>1233</v>
      </c>
      <c r="D1423" s="2"/>
      <c r="E1423" s="6">
        <v>0</v>
      </c>
      <c r="F1423" s="6">
        <v>0</v>
      </c>
      <c r="G1423" s="32">
        <f>Tableau1[[#This Row],[MONTANT]]-Tableau1[[#This Row],[ENCAISSEMENTS]]</f>
        <v>0</v>
      </c>
      <c r="H1423" s="2"/>
      <c r="I1423" s="9">
        <f>SUMIF(C$2:C1423,C1423,E$2:E1423)-SUMIF(C$2:C1423,C1423,F$2:F1423)</f>
        <v>0</v>
      </c>
      <c r="J1423" s="15"/>
    </row>
    <row r="1424" spans="1:10" ht="15" customHeight="1" x14ac:dyDescent="0.25">
      <c r="A1424" s="14">
        <v>42390</v>
      </c>
      <c r="B1424" s="27">
        <f>_xlfn.ISOWEEKNUM(Tableau1[[#This Row],[DATE]])</f>
        <v>3</v>
      </c>
      <c r="C1424" s="3" t="s">
        <v>1234</v>
      </c>
      <c r="D1424" s="2"/>
      <c r="E1424" s="6">
        <v>0</v>
      </c>
      <c r="F1424" s="6">
        <v>0</v>
      </c>
      <c r="G1424" s="32">
        <f>Tableau1[[#This Row],[MONTANT]]-Tableau1[[#This Row],[ENCAISSEMENTS]]</f>
        <v>0</v>
      </c>
      <c r="H1424" s="2"/>
      <c r="I1424" s="9">
        <f>SUMIF(C$2:C1424,C1424,E$2:E1424)-SUMIF(C$2:C1424,C1424,F$2:F1424)</f>
        <v>6674500</v>
      </c>
      <c r="J1424" s="15"/>
    </row>
    <row r="1425" spans="1:10" ht="15" customHeight="1" x14ac:dyDescent="0.25">
      <c r="A1425" s="14">
        <v>42390</v>
      </c>
      <c r="B1425" s="27">
        <f>_xlfn.ISOWEEKNUM(Tableau1[[#This Row],[DATE]])</f>
        <v>3</v>
      </c>
      <c r="C1425" s="3" t="s">
        <v>1235</v>
      </c>
      <c r="D1425" s="2"/>
      <c r="E1425" s="6">
        <v>0</v>
      </c>
      <c r="F1425" s="6">
        <v>0</v>
      </c>
      <c r="G1425" s="32">
        <f>Tableau1[[#This Row],[MONTANT]]-Tableau1[[#This Row],[ENCAISSEMENTS]]</f>
        <v>0</v>
      </c>
      <c r="H1425" s="2"/>
      <c r="I1425" s="9">
        <f>SUMIF(C$2:C1425,C1425,E$2:E1425)-SUMIF(C$2:C1425,C1425,F$2:F1425)</f>
        <v>-1580500</v>
      </c>
      <c r="J1425" s="15"/>
    </row>
    <row r="1426" spans="1:10" ht="15" customHeight="1" x14ac:dyDescent="0.25">
      <c r="A1426" s="14">
        <v>42390</v>
      </c>
      <c r="B1426" s="27">
        <f>_xlfn.ISOWEEKNUM(Tableau1[[#This Row],[DATE]])</f>
        <v>3</v>
      </c>
      <c r="C1426" s="3" t="s">
        <v>58</v>
      </c>
      <c r="D1426" s="2" t="s">
        <v>1207</v>
      </c>
      <c r="E1426" s="6">
        <v>77500</v>
      </c>
      <c r="F1426" s="6">
        <v>0</v>
      </c>
      <c r="G1426" s="32">
        <f>Tableau1[[#This Row],[MONTANT]]-Tableau1[[#This Row],[ENCAISSEMENTS]]</f>
        <v>77500</v>
      </c>
      <c r="H1426" s="2"/>
      <c r="I1426" s="9">
        <f>SUMIF(C$2:C1426,C1426,E$2:E1426)-SUMIF(C$2:C1426,C1426,F$2:F1426)</f>
        <v>-2339000</v>
      </c>
      <c r="J1426" s="15"/>
    </row>
    <row r="1427" spans="1:10" ht="15" customHeight="1" x14ac:dyDescent="0.25">
      <c r="A1427" s="14">
        <v>42390</v>
      </c>
      <c r="B1427" s="27">
        <f>_xlfn.ISOWEEKNUM(Tableau1[[#This Row],[DATE]])</f>
        <v>3</v>
      </c>
      <c r="C1427" s="3" t="s">
        <v>59</v>
      </c>
      <c r="D1427" s="2"/>
      <c r="E1427" s="6">
        <v>270500</v>
      </c>
      <c r="F1427" s="6">
        <v>0</v>
      </c>
      <c r="G1427" s="32">
        <f>Tableau1[[#This Row],[MONTANT]]-Tableau1[[#This Row],[ENCAISSEMENTS]]</f>
        <v>270500</v>
      </c>
      <c r="H1427" s="2"/>
      <c r="I1427" s="9">
        <f>SUMIF(C$2:C1427,C1427,E$2:E1427)-SUMIF(C$2:C1427,C1427,F$2:F1427)</f>
        <v>173000</v>
      </c>
      <c r="J1427" s="15"/>
    </row>
    <row r="1428" spans="1:10" ht="15" customHeight="1" x14ac:dyDescent="0.25">
      <c r="A1428" s="14">
        <v>42390</v>
      </c>
      <c r="B1428" s="27">
        <f>_xlfn.ISOWEEKNUM(Tableau1[[#This Row],[DATE]])</f>
        <v>3</v>
      </c>
      <c r="C1428" s="3" t="s">
        <v>60</v>
      </c>
      <c r="D1428" s="2" t="s">
        <v>821</v>
      </c>
      <c r="E1428" s="6">
        <v>416000</v>
      </c>
      <c r="F1428" s="6">
        <v>387000</v>
      </c>
      <c r="G1428" s="32">
        <f>Tableau1[[#This Row],[MONTANT]]-Tableau1[[#This Row],[ENCAISSEMENTS]]</f>
        <v>29000</v>
      </c>
      <c r="H1428" s="2" t="s">
        <v>587</v>
      </c>
      <c r="I1428" s="9">
        <f>SUMIF(C$2:C1428,C1428,E$2:E1428)-SUMIF(C$2:C1428,C1428,F$2:F1428)</f>
        <v>416000</v>
      </c>
      <c r="J1428" s="15"/>
    </row>
    <row r="1429" spans="1:10" ht="15" customHeight="1" x14ac:dyDescent="0.25">
      <c r="A1429" s="14">
        <v>42390</v>
      </c>
      <c r="B1429" s="27">
        <f>_xlfn.ISOWEEKNUM(Tableau1[[#This Row],[DATE]])</f>
        <v>3</v>
      </c>
      <c r="C1429" s="3" t="s">
        <v>61</v>
      </c>
      <c r="D1429" s="2"/>
      <c r="E1429" s="6">
        <v>5880000</v>
      </c>
      <c r="F1429" s="6">
        <v>0</v>
      </c>
      <c r="G1429" s="32">
        <f>Tableau1[[#This Row],[MONTANT]]-Tableau1[[#This Row],[ENCAISSEMENTS]]</f>
        <v>5880000</v>
      </c>
      <c r="H1429" s="2"/>
      <c r="I1429" s="9">
        <f>SUMIF(C$2:C1429,C1429,E$2:E1429)-SUMIF(C$2:C1429,C1429,F$2:F1429)</f>
        <v>8920000</v>
      </c>
      <c r="J1429" s="15"/>
    </row>
    <row r="1430" spans="1:10" ht="15" customHeight="1" x14ac:dyDescent="0.25">
      <c r="A1430" s="14">
        <v>42391</v>
      </c>
      <c r="B1430" s="27">
        <f>_xlfn.ISOWEEKNUM(Tableau1[[#This Row],[DATE]])</f>
        <v>3</v>
      </c>
      <c r="C1430" s="3" t="s">
        <v>0</v>
      </c>
      <c r="D1430" s="2"/>
      <c r="E1430" s="6">
        <v>232000</v>
      </c>
      <c r="F1430" s="6">
        <v>0</v>
      </c>
      <c r="G1430" s="32">
        <f>Tableau1[[#This Row],[MONTANT]]-Tableau1[[#This Row],[ENCAISSEMENTS]]</f>
        <v>232000</v>
      </c>
      <c r="H1430" s="2"/>
      <c r="I1430" s="9">
        <f>SUMIF(C$2:C1430,C1430,E$2:E1430)-SUMIF(C$2:C1430,C1430,F$2:F1430)</f>
        <v>-2031500</v>
      </c>
      <c r="J1430" s="15"/>
    </row>
    <row r="1431" spans="1:10" ht="15" customHeight="1" x14ac:dyDescent="0.25">
      <c r="A1431" s="14">
        <v>42391</v>
      </c>
      <c r="B1431" s="27">
        <f>_xlfn.ISOWEEKNUM(Tableau1[[#This Row],[DATE]])</f>
        <v>3</v>
      </c>
      <c r="C1431" s="3" t="s">
        <v>1</v>
      </c>
      <c r="D1431" s="2"/>
      <c r="E1431" s="6">
        <v>0</v>
      </c>
      <c r="F1431" s="6">
        <v>0</v>
      </c>
      <c r="G1431" s="32">
        <f>Tableau1[[#This Row],[MONTANT]]-Tableau1[[#This Row],[ENCAISSEMENTS]]</f>
        <v>0</v>
      </c>
      <c r="H1431" s="2"/>
      <c r="I1431" s="9">
        <f>SUMIF(C$2:C1431,C1431,E$2:E1431)-SUMIF(C$2:C1431,C1431,F$2:F1431)</f>
        <v>-1165000</v>
      </c>
      <c r="J1431" s="15"/>
    </row>
    <row r="1432" spans="1:10" ht="15" customHeight="1" x14ac:dyDescent="0.25">
      <c r="A1432" s="14">
        <v>42391</v>
      </c>
      <c r="B1432" s="27">
        <f>_xlfn.ISOWEEKNUM(Tableau1[[#This Row],[DATE]])</f>
        <v>3</v>
      </c>
      <c r="C1432" s="3" t="s">
        <v>2</v>
      </c>
      <c r="D1432" s="2" t="s">
        <v>170</v>
      </c>
      <c r="E1432" s="6">
        <v>270500</v>
      </c>
      <c r="F1432" s="6">
        <v>0</v>
      </c>
      <c r="G1432" s="32">
        <f>Tableau1[[#This Row],[MONTANT]]-Tableau1[[#This Row],[ENCAISSEMENTS]]</f>
        <v>270500</v>
      </c>
      <c r="H1432" s="2"/>
      <c r="I1432" s="9">
        <f>SUMIF(C$2:C1432,C1432,E$2:E1432)-SUMIF(C$2:C1432,C1432,F$2:F1432)</f>
        <v>1561000</v>
      </c>
      <c r="J1432" s="15"/>
    </row>
    <row r="1433" spans="1:10" ht="15" customHeight="1" x14ac:dyDescent="0.25">
      <c r="A1433" s="14">
        <v>42391</v>
      </c>
      <c r="B1433" s="27">
        <f>_xlfn.ISOWEEKNUM(Tableau1[[#This Row],[DATE]])</f>
        <v>3</v>
      </c>
      <c r="C1433" s="3" t="s">
        <v>3</v>
      </c>
      <c r="D1433" s="2" t="s">
        <v>94</v>
      </c>
      <c r="E1433" s="6">
        <v>425500</v>
      </c>
      <c r="F1433" s="6">
        <v>1570000</v>
      </c>
      <c r="G1433" s="32">
        <f>Tableau1[[#This Row],[MONTANT]]-Tableau1[[#This Row],[ENCAISSEMENTS]]</f>
        <v>-1144500</v>
      </c>
      <c r="H1433" s="2"/>
      <c r="I1433" s="9">
        <f>SUMIF(C$2:C1433,C1433,E$2:E1433)-SUMIF(C$2:C1433,C1433,F$2:F1433)</f>
        <v>-2358000</v>
      </c>
      <c r="J1433" s="15"/>
    </row>
    <row r="1434" spans="1:10" ht="15" customHeight="1" x14ac:dyDescent="0.25">
      <c r="A1434" s="14">
        <v>42391</v>
      </c>
      <c r="B1434" s="27">
        <f>_xlfn.ISOWEEKNUM(Tableau1[[#This Row],[DATE]])</f>
        <v>3</v>
      </c>
      <c r="C1434" s="3" t="s">
        <v>4</v>
      </c>
      <c r="D1434" s="2" t="s">
        <v>123</v>
      </c>
      <c r="E1434" s="6">
        <v>2510000</v>
      </c>
      <c r="F1434" s="6">
        <v>2340000</v>
      </c>
      <c r="G1434" s="32">
        <f>Tableau1[[#This Row],[MONTANT]]-Tableau1[[#This Row],[ENCAISSEMENTS]]</f>
        <v>170000</v>
      </c>
      <c r="H1434" s="2" t="s">
        <v>122</v>
      </c>
      <c r="I1434" s="9">
        <f>SUMIF(C$2:C1434,C1434,E$2:E1434)-SUMIF(C$2:C1434,C1434,F$2:F1434)</f>
        <v>-1270000</v>
      </c>
      <c r="J1434" s="15"/>
    </row>
    <row r="1435" spans="1:10" ht="15" customHeight="1" x14ac:dyDescent="0.25">
      <c r="A1435" s="14">
        <v>42391</v>
      </c>
      <c r="B1435" s="27">
        <f>_xlfn.ISOWEEKNUM(Tableau1[[#This Row],[DATE]])</f>
        <v>3</v>
      </c>
      <c r="C1435" s="3" t="s">
        <v>5</v>
      </c>
      <c r="D1435" s="2" t="s">
        <v>155</v>
      </c>
      <c r="E1435" s="6">
        <v>6550000</v>
      </c>
      <c r="F1435" s="6">
        <v>4100000</v>
      </c>
      <c r="G1435" s="32">
        <f>Tableau1[[#This Row],[MONTANT]]-Tableau1[[#This Row],[ENCAISSEMENTS]]</f>
        <v>2450000</v>
      </c>
      <c r="H1435" s="2" t="s">
        <v>122</v>
      </c>
      <c r="I1435" s="9">
        <f>SUMIF(C$2:C1435,C1435,E$2:E1435)-SUMIF(C$2:C1435,C1435,F$2:F1435)</f>
        <v>-640000</v>
      </c>
      <c r="J1435" s="15" t="s">
        <v>154</v>
      </c>
    </row>
    <row r="1436" spans="1:10" ht="15" customHeight="1" x14ac:dyDescent="0.25">
      <c r="A1436" s="14">
        <v>42391</v>
      </c>
      <c r="B1436" s="27">
        <f>_xlfn.ISOWEEKNUM(Tableau1[[#This Row],[DATE]])</f>
        <v>3</v>
      </c>
      <c r="C1436" s="3" t="s">
        <v>6</v>
      </c>
      <c r="D1436" s="2" t="s">
        <v>191</v>
      </c>
      <c r="E1436" s="6">
        <v>6000000</v>
      </c>
      <c r="F1436" s="6">
        <v>4000000</v>
      </c>
      <c r="G1436" s="32">
        <f>Tableau1[[#This Row],[MONTANT]]-Tableau1[[#This Row],[ENCAISSEMENTS]]</f>
        <v>2000000</v>
      </c>
      <c r="H1436" s="2" t="s">
        <v>122</v>
      </c>
      <c r="I1436" s="9">
        <f>SUMIF(C$2:C1436,C1436,E$2:E1436)-SUMIF(C$2:C1436,C1436,F$2:F1436)</f>
        <v>810000</v>
      </c>
      <c r="J1436" s="15"/>
    </row>
    <row r="1437" spans="1:10" ht="15" customHeight="1" x14ac:dyDescent="0.25">
      <c r="A1437" s="14">
        <v>42391</v>
      </c>
      <c r="B1437" s="27">
        <f>_xlfn.ISOWEEKNUM(Tableau1[[#This Row],[DATE]])</f>
        <v>3</v>
      </c>
      <c r="C1437" s="3" t="s">
        <v>7</v>
      </c>
      <c r="D1437" s="2" t="s">
        <v>229</v>
      </c>
      <c r="E1437" s="6">
        <v>27555000</v>
      </c>
      <c r="F1437" s="6">
        <v>22740000</v>
      </c>
      <c r="G1437" s="32">
        <f>Tableau1[[#This Row],[MONTANT]]-Tableau1[[#This Row],[ENCAISSEMENTS]]</f>
        <v>4815000</v>
      </c>
      <c r="H1437" s="2" t="s">
        <v>122</v>
      </c>
      <c r="I1437" s="9">
        <f>SUMIF(C$2:C1437,C1437,E$2:E1437)-SUMIF(C$2:C1437,C1437,F$2:F1437)</f>
        <v>3194831</v>
      </c>
      <c r="J1437" s="15"/>
    </row>
    <row r="1438" spans="1:10" ht="15" customHeight="1" x14ac:dyDescent="0.25">
      <c r="A1438" s="14">
        <v>42391</v>
      </c>
      <c r="B1438" s="27">
        <f>_xlfn.ISOWEEKNUM(Tableau1[[#This Row],[DATE]])</f>
        <v>3</v>
      </c>
      <c r="C1438" s="3" t="s">
        <v>8</v>
      </c>
      <c r="D1438" s="2" t="s">
        <v>327</v>
      </c>
      <c r="E1438" s="6">
        <v>2250000</v>
      </c>
      <c r="F1438" s="6">
        <v>880000</v>
      </c>
      <c r="G1438" s="32">
        <f>Tableau1[[#This Row],[MONTANT]]-Tableau1[[#This Row],[ENCAISSEMENTS]]</f>
        <v>1370000</v>
      </c>
      <c r="H1438" s="2" t="s">
        <v>122</v>
      </c>
      <c r="I1438" s="9">
        <f>SUMIF(C$2:C1438,C1438,E$2:E1438)-SUMIF(C$2:C1438,C1438,F$2:F1438)</f>
        <v>2250000</v>
      </c>
      <c r="J1438" s="15"/>
    </row>
    <row r="1439" spans="1:10" ht="15" customHeight="1" x14ac:dyDescent="0.25">
      <c r="A1439" s="14">
        <v>42391</v>
      </c>
      <c r="B1439" s="27">
        <f>_xlfn.ISOWEEKNUM(Tableau1[[#This Row],[DATE]])</f>
        <v>3</v>
      </c>
      <c r="C1439" s="3" t="s">
        <v>9</v>
      </c>
      <c r="D1439" s="2" t="s">
        <v>344</v>
      </c>
      <c r="E1439" s="6">
        <v>3400000</v>
      </c>
      <c r="F1439" s="6">
        <v>4140000</v>
      </c>
      <c r="G1439" s="32">
        <f>Tableau1[[#This Row],[MONTANT]]-Tableau1[[#This Row],[ENCAISSEMENTS]]</f>
        <v>-740000</v>
      </c>
      <c r="H1439" s="2" t="s">
        <v>122</v>
      </c>
      <c r="I1439" s="9">
        <f>SUMIF(C$2:C1439,C1439,E$2:E1439)-SUMIF(C$2:C1439,C1439,F$2:F1439)</f>
        <v>750000</v>
      </c>
      <c r="J1439" s="15" t="s">
        <v>347</v>
      </c>
    </row>
    <row r="1440" spans="1:10" ht="15" customHeight="1" x14ac:dyDescent="0.25">
      <c r="A1440" s="14">
        <v>42391</v>
      </c>
      <c r="B1440" s="27">
        <f>_xlfn.ISOWEEKNUM(Tableau1[[#This Row],[DATE]])</f>
        <v>3</v>
      </c>
      <c r="C1440" s="3" t="s">
        <v>10</v>
      </c>
      <c r="D1440" s="2" t="s">
        <v>364</v>
      </c>
      <c r="E1440" s="6">
        <v>920000</v>
      </c>
      <c r="F1440" s="6">
        <v>2120000</v>
      </c>
      <c r="G1440" s="32">
        <f>Tableau1[[#This Row],[MONTANT]]-Tableau1[[#This Row],[ENCAISSEMENTS]]</f>
        <v>-1200000</v>
      </c>
      <c r="H1440" s="2" t="s">
        <v>124</v>
      </c>
      <c r="I1440" s="9">
        <f>SUMIF(C$2:C1440,C1440,E$2:E1440)-SUMIF(C$2:C1440,C1440,F$2:F1440)</f>
        <v>360000</v>
      </c>
      <c r="J1440" s="15"/>
    </row>
    <row r="1441" spans="1:10" ht="15" customHeight="1" x14ac:dyDescent="0.25">
      <c r="A1441" s="14">
        <v>42391</v>
      </c>
      <c r="B1441" s="27">
        <f>_xlfn.ISOWEEKNUM(Tableau1[[#This Row],[DATE]])</f>
        <v>3</v>
      </c>
      <c r="C1441" s="3" t="s">
        <v>11</v>
      </c>
      <c r="D1441" s="2" t="s">
        <v>378</v>
      </c>
      <c r="E1441" s="6">
        <v>3240000</v>
      </c>
      <c r="F1441" s="6">
        <v>1620000</v>
      </c>
      <c r="G1441" s="32">
        <f>Tableau1[[#This Row],[MONTANT]]-Tableau1[[#This Row],[ENCAISSEMENTS]]</f>
        <v>1620000</v>
      </c>
      <c r="H1441" s="2"/>
      <c r="I1441" s="9">
        <f>SUMIF(C$2:C1441,C1441,E$2:E1441)-SUMIF(C$2:C1441,C1441,F$2:F1441)</f>
        <v>4940000</v>
      </c>
      <c r="J1441" s="15" t="s">
        <v>154</v>
      </c>
    </row>
    <row r="1442" spans="1:10" ht="15" customHeight="1" x14ac:dyDescent="0.25">
      <c r="A1442" s="14">
        <v>42391</v>
      </c>
      <c r="B1442" s="27">
        <f>_xlfn.ISOWEEKNUM(Tableau1[[#This Row],[DATE]])</f>
        <v>3</v>
      </c>
      <c r="C1442" s="3" t="s">
        <v>12</v>
      </c>
      <c r="D1442" s="2" t="s">
        <v>406</v>
      </c>
      <c r="E1442" s="6">
        <v>232000</v>
      </c>
      <c r="F1442" s="6">
        <v>0</v>
      </c>
      <c r="G1442" s="32">
        <f>Tableau1[[#This Row],[MONTANT]]-Tableau1[[#This Row],[ENCAISSEMENTS]]</f>
        <v>232000</v>
      </c>
      <c r="H1442" s="2"/>
      <c r="I1442" s="9">
        <f>SUMIF(C$2:C1442,C1442,E$2:E1442)-SUMIF(C$2:C1442,C1442,F$2:F1442)</f>
        <v>-116500</v>
      </c>
      <c r="J1442" s="15"/>
    </row>
    <row r="1443" spans="1:10" ht="15" customHeight="1" x14ac:dyDescent="0.25">
      <c r="A1443" s="14">
        <v>42391</v>
      </c>
      <c r="B1443" s="27">
        <f>_xlfn.ISOWEEKNUM(Tableau1[[#This Row],[DATE]])</f>
        <v>3</v>
      </c>
      <c r="C1443" s="3" t="s">
        <v>13</v>
      </c>
      <c r="D1443" s="2"/>
      <c r="E1443" s="6">
        <v>3231000</v>
      </c>
      <c r="F1443" s="6">
        <v>0</v>
      </c>
      <c r="G1443" s="32">
        <f>Tableau1[[#This Row],[MONTANT]]-Tableau1[[#This Row],[ENCAISSEMENTS]]</f>
        <v>3231000</v>
      </c>
      <c r="H1443" s="2"/>
      <c r="I1443" s="9">
        <f>SUMIF(C$2:C1443,C1443,E$2:E1443)-SUMIF(C$2:C1443,C1443,F$2:F1443)</f>
        <v>1027000</v>
      </c>
      <c r="J1443" s="15"/>
    </row>
    <row r="1444" spans="1:10" ht="15" customHeight="1" x14ac:dyDescent="0.25">
      <c r="A1444" s="14">
        <v>42391</v>
      </c>
      <c r="B1444" s="27">
        <f>_xlfn.ISOWEEKNUM(Tableau1[[#This Row],[DATE]])</f>
        <v>3</v>
      </c>
      <c r="C1444" s="3" t="s">
        <v>14</v>
      </c>
      <c r="D1444" s="2" t="s">
        <v>452</v>
      </c>
      <c r="E1444" s="6">
        <v>1532000</v>
      </c>
      <c r="F1444" s="6">
        <v>0</v>
      </c>
      <c r="G1444" s="32">
        <f>Tableau1[[#This Row],[MONTANT]]-Tableau1[[#This Row],[ENCAISSEMENTS]]</f>
        <v>1532000</v>
      </c>
      <c r="H1444" s="2"/>
      <c r="I1444" s="9">
        <f>SUMIF(C$2:C1444,C1444,E$2:E1444)-SUMIF(C$2:C1444,C1444,F$2:F1444)</f>
        <v>4629500</v>
      </c>
      <c r="J1444" s="15"/>
    </row>
    <row r="1445" spans="1:10" ht="15" customHeight="1" x14ac:dyDescent="0.25">
      <c r="A1445" s="14">
        <v>42391</v>
      </c>
      <c r="B1445" s="27">
        <f>_xlfn.ISOWEEKNUM(Tableau1[[#This Row],[DATE]])</f>
        <v>3</v>
      </c>
      <c r="C1445" s="3" t="s">
        <v>15</v>
      </c>
      <c r="D1445" s="2"/>
      <c r="E1445" s="6">
        <v>0</v>
      </c>
      <c r="F1445" s="6">
        <v>0</v>
      </c>
      <c r="G1445" s="32">
        <f>Tableau1[[#This Row],[MONTANT]]-Tableau1[[#This Row],[ENCAISSEMENTS]]</f>
        <v>0</v>
      </c>
      <c r="H1445" s="2"/>
      <c r="I1445" s="9">
        <f>SUMIF(C$2:C1445,C1445,E$2:E1445)-SUMIF(C$2:C1445,C1445,F$2:F1445)</f>
        <v>-6359000</v>
      </c>
      <c r="J1445" s="15"/>
    </row>
    <row r="1446" spans="1:10" ht="15" customHeight="1" x14ac:dyDescent="0.25">
      <c r="A1446" s="14">
        <v>42391</v>
      </c>
      <c r="B1446" s="27">
        <f>_xlfn.ISOWEEKNUM(Tableau1[[#This Row],[DATE]])</f>
        <v>3</v>
      </c>
      <c r="C1446" s="3" t="s">
        <v>16</v>
      </c>
      <c r="D1446" s="2"/>
      <c r="E1446" s="6">
        <v>0</v>
      </c>
      <c r="F1446" s="6">
        <v>0</v>
      </c>
      <c r="G1446" s="32">
        <f>Tableau1[[#This Row],[MONTANT]]-Tableau1[[#This Row],[ENCAISSEMENTS]]</f>
        <v>0</v>
      </c>
      <c r="H1446" s="2"/>
      <c r="I1446" s="9">
        <f>SUMIF(C$2:C1446,C1446,E$2:E1446)-SUMIF(C$2:C1446,C1446,F$2:F1446)</f>
        <v>-1460000</v>
      </c>
      <c r="J1446" s="15"/>
    </row>
    <row r="1447" spans="1:10" ht="15" customHeight="1" x14ac:dyDescent="0.25">
      <c r="A1447" s="14">
        <v>42391</v>
      </c>
      <c r="B1447" s="27">
        <f>_xlfn.ISOWEEKNUM(Tableau1[[#This Row],[DATE]])</f>
        <v>3</v>
      </c>
      <c r="C1447" s="3" t="s">
        <v>17</v>
      </c>
      <c r="D1447" s="2" t="s">
        <v>485</v>
      </c>
      <c r="E1447" s="6">
        <v>1584500</v>
      </c>
      <c r="F1447" s="6">
        <v>0</v>
      </c>
      <c r="G1447" s="32">
        <f>Tableau1[[#This Row],[MONTANT]]-Tableau1[[#This Row],[ENCAISSEMENTS]]</f>
        <v>1584500</v>
      </c>
      <c r="H1447" s="2" t="s">
        <v>488</v>
      </c>
      <c r="I1447" s="9">
        <f>SUMIF(C$2:C1447,C1447,E$2:E1447)-SUMIF(C$2:C1447,C1447,F$2:F1447)</f>
        <v>1874000</v>
      </c>
      <c r="J1447" s="15"/>
    </row>
    <row r="1448" spans="1:10" ht="15" customHeight="1" x14ac:dyDescent="0.25">
      <c r="A1448" s="14">
        <v>42391</v>
      </c>
      <c r="B1448" s="27">
        <f>_xlfn.ISOWEEKNUM(Tableau1[[#This Row],[DATE]])</f>
        <v>3</v>
      </c>
      <c r="C1448" s="3" t="s">
        <v>18</v>
      </c>
      <c r="D1448" s="2" t="s">
        <v>506</v>
      </c>
      <c r="E1448" s="6">
        <v>0</v>
      </c>
      <c r="F1448" s="6">
        <v>0</v>
      </c>
      <c r="G1448" s="32">
        <f>Tableau1[[#This Row],[MONTANT]]-Tableau1[[#This Row],[ENCAISSEMENTS]]</f>
        <v>0</v>
      </c>
      <c r="H1448" s="2"/>
      <c r="I1448" s="9">
        <f>SUMIF(C$2:C1448,C1448,E$2:E1448)-SUMIF(C$2:C1448,C1448,F$2:F1448)</f>
        <v>3100000</v>
      </c>
      <c r="J1448" s="15"/>
    </row>
    <row r="1449" spans="1:10" ht="15" customHeight="1" x14ac:dyDescent="0.25">
      <c r="A1449" s="14">
        <v>42391</v>
      </c>
      <c r="B1449" s="27">
        <f>_xlfn.ISOWEEKNUM(Tableau1[[#This Row],[DATE]])</f>
        <v>3</v>
      </c>
      <c r="C1449" s="3" t="s">
        <v>19</v>
      </c>
      <c r="D1449" s="2" t="s">
        <v>519</v>
      </c>
      <c r="E1449" s="6">
        <v>0</v>
      </c>
      <c r="F1449" s="6">
        <v>2320000</v>
      </c>
      <c r="G1449" s="32">
        <f>Tableau1[[#This Row],[MONTANT]]-Tableau1[[#This Row],[ENCAISSEMENTS]]</f>
        <v>-2320000</v>
      </c>
      <c r="H1449" s="2" t="s">
        <v>520</v>
      </c>
      <c r="I1449" s="9">
        <f>SUMIF(C$2:C1449,C1449,E$2:E1449)-SUMIF(C$2:C1449,C1449,F$2:F1449)</f>
        <v>-87500</v>
      </c>
      <c r="J1449" s="15"/>
    </row>
    <row r="1450" spans="1:10" ht="15" customHeight="1" x14ac:dyDescent="0.25">
      <c r="A1450" s="14">
        <v>42391</v>
      </c>
      <c r="B1450" s="27">
        <f>_xlfn.ISOWEEKNUM(Tableau1[[#This Row],[DATE]])</f>
        <v>3</v>
      </c>
      <c r="C1450" s="3" t="s">
        <v>20</v>
      </c>
      <c r="D1450" s="2" t="s">
        <v>550</v>
      </c>
      <c r="E1450" s="6">
        <v>1000000</v>
      </c>
      <c r="F1450" s="6">
        <v>2082500</v>
      </c>
      <c r="G1450" s="32">
        <f>Tableau1[[#This Row],[MONTANT]]-Tableau1[[#This Row],[ENCAISSEMENTS]]</f>
        <v>-1082500</v>
      </c>
      <c r="H1450" s="2"/>
      <c r="I1450" s="9">
        <f>SUMIF(C$2:C1450,C1450,E$2:E1450)-SUMIF(C$2:C1450,C1450,F$2:F1450)</f>
        <v>990000</v>
      </c>
      <c r="J1450" s="15"/>
    </row>
    <row r="1451" spans="1:10" ht="15" customHeight="1" x14ac:dyDescent="0.25">
      <c r="A1451" s="14">
        <v>42391</v>
      </c>
      <c r="B1451" s="27">
        <f>_xlfn.ISOWEEKNUM(Tableau1[[#This Row],[DATE]])</f>
        <v>3</v>
      </c>
      <c r="C1451" s="3" t="s">
        <v>21</v>
      </c>
      <c r="D1451" s="2" t="s">
        <v>583</v>
      </c>
      <c r="E1451" s="6">
        <v>1701000</v>
      </c>
      <c r="F1451" s="6">
        <v>4000000</v>
      </c>
      <c r="G1451" s="32">
        <f>Tableau1[[#This Row],[MONTANT]]-Tableau1[[#This Row],[ENCAISSEMENTS]]</f>
        <v>-2299000</v>
      </c>
      <c r="H1451" s="2"/>
      <c r="I1451" s="9">
        <f>SUMIF(C$2:C1451,C1451,E$2:E1451)-SUMIF(C$2:C1451,C1451,F$2:F1451)</f>
        <v>-1058000</v>
      </c>
      <c r="J1451" s="15"/>
    </row>
    <row r="1452" spans="1:10" ht="15" customHeight="1" x14ac:dyDescent="0.25">
      <c r="A1452" s="14">
        <v>42391</v>
      </c>
      <c r="B1452" s="27">
        <f>_xlfn.ISOWEEKNUM(Tableau1[[#This Row],[DATE]])</f>
        <v>3</v>
      </c>
      <c r="C1452" s="3" t="s">
        <v>22</v>
      </c>
      <c r="D1452" s="2"/>
      <c r="E1452" s="6">
        <v>575500</v>
      </c>
      <c r="F1452" s="6">
        <v>0</v>
      </c>
      <c r="G1452" s="32">
        <f>Tableau1[[#This Row],[MONTANT]]-Tableau1[[#This Row],[ENCAISSEMENTS]]</f>
        <v>575500</v>
      </c>
      <c r="H1452" s="2" t="s">
        <v>590</v>
      </c>
      <c r="I1452" s="9">
        <f>SUMIF(C$2:C1452,C1452,E$2:E1452)-SUMIF(C$2:C1452,C1452,F$2:F1452)</f>
        <v>505000</v>
      </c>
      <c r="J1452" s="15"/>
    </row>
    <row r="1453" spans="1:10" ht="15" customHeight="1" x14ac:dyDescent="0.25">
      <c r="A1453" s="14">
        <v>42391</v>
      </c>
      <c r="B1453" s="27">
        <f>_xlfn.ISOWEEKNUM(Tableau1[[#This Row],[DATE]])</f>
        <v>3</v>
      </c>
      <c r="C1453" s="3" t="s">
        <v>23</v>
      </c>
      <c r="D1453" s="2"/>
      <c r="E1453" s="6">
        <v>0</v>
      </c>
      <c r="F1453" s="6">
        <v>0</v>
      </c>
      <c r="G1453" s="32">
        <f>Tableau1[[#This Row],[MONTANT]]-Tableau1[[#This Row],[ENCAISSEMENTS]]</f>
        <v>0</v>
      </c>
      <c r="H1453" s="2" t="s">
        <v>529</v>
      </c>
      <c r="I1453" s="9">
        <f>SUMIF(C$2:C1453,C1453,E$2:E1453)-SUMIF(C$2:C1453,C1453,F$2:F1453)</f>
        <v>-129500</v>
      </c>
      <c r="J1453" s="15"/>
    </row>
    <row r="1454" spans="1:10" ht="15" customHeight="1" x14ac:dyDescent="0.25">
      <c r="A1454" s="14">
        <v>42391</v>
      </c>
      <c r="B1454" s="27">
        <f>_xlfn.ISOWEEKNUM(Tableau1[[#This Row],[DATE]])</f>
        <v>3</v>
      </c>
      <c r="C1454" s="3" t="s">
        <v>24</v>
      </c>
      <c r="D1454" s="2" t="s">
        <v>623</v>
      </c>
      <c r="E1454" s="6">
        <v>1198000</v>
      </c>
      <c r="F1454" s="6">
        <v>0</v>
      </c>
      <c r="G1454" s="32">
        <f>Tableau1[[#This Row],[MONTANT]]-Tableau1[[#This Row],[ENCAISSEMENTS]]</f>
        <v>1198000</v>
      </c>
      <c r="H1454" s="2"/>
      <c r="I1454" s="9">
        <f>SUMIF(C$2:C1454,C1454,E$2:E1454)-SUMIF(C$2:C1454,C1454,F$2:F1454)</f>
        <v>1253000</v>
      </c>
      <c r="J1454" s="15"/>
    </row>
    <row r="1455" spans="1:10" ht="15" customHeight="1" x14ac:dyDescent="0.25">
      <c r="A1455" s="14">
        <v>42391</v>
      </c>
      <c r="B1455" s="27">
        <f>_xlfn.ISOWEEKNUM(Tableau1[[#This Row],[DATE]])</f>
        <v>3</v>
      </c>
      <c r="C1455" s="3" t="s">
        <v>25</v>
      </c>
      <c r="D1455" s="2" t="s">
        <v>647</v>
      </c>
      <c r="E1455" s="6">
        <v>1701500</v>
      </c>
      <c r="F1455" s="6">
        <v>0</v>
      </c>
      <c r="G1455" s="32">
        <f>Tableau1[[#This Row],[MONTANT]]-Tableau1[[#This Row],[ENCAISSEMENTS]]</f>
        <v>1701500</v>
      </c>
      <c r="H1455" s="2" t="s">
        <v>589</v>
      </c>
      <c r="I1455" s="9">
        <f>SUMIF(C$2:C1455,C1455,E$2:E1455)-SUMIF(C$2:C1455,C1455,F$2:F1455)</f>
        <v>859000</v>
      </c>
      <c r="J1455" s="15"/>
    </row>
    <row r="1456" spans="1:10" ht="15" customHeight="1" x14ac:dyDescent="0.25">
      <c r="A1456" s="14">
        <v>42391</v>
      </c>
      <c r="B1456" s="27">
        <f>_xlfn.ISOWEEKNUM(Tableau1[[#This Row],[DATE]])</f>
        <v>3</v>
      </c>
      <c r="C1456" s="3" t="s">
        <v>26</v>
      </c>
      <c r="D1456" s="2"/>
      <c r="E1456" s="6">
        <v>154500</v>
      </c>
      <c r="F1456" s="6">
        <v>0</v>
      </c>
      <c r="G1456" s="32">
        <f>Tableau1[[#This Row],[MONTANT]]-Tableau1[[#This Row],[ENCAISSEMENTS]]</f>
        <v>154500</v>
      </c>
      <c r="H1456" s="2"/>
      <c r="I1456" s="9">
        <f>SUMIF(C$2:C1456,C1456,E$2:E1456)-SUMIF(C$2:C1456,C1456,F$2:F1456)</f>
        <v>-1193500</v>
      </c>
      <c r="J1456" s="15"/>
    </row>
    <row r="1457" spans="1:10" ht="15" customHeight="1" x14ac:dyDescent="0.25">
      <c r="A1457" s="14">
        <v>42391</v>
      </c>
      <c r="B1457" s="27">
        <f>_xlfn.ISOWEEKNUM(Tableau1[[#This Row],[DATE]])</f>
        <v>3</v>
      </c>
      <c r="C1457" s="3" t="s">
        <v>27</v>
      </c>
      <c r="D1457" s="2"/>
      <c r="E1457" s="6">
        <v>793000</v>
      </c>
      <c r="F1457" s="6">
        <v>4200000</v>
      </c>
      <c r="G1457" s="32">
        <f>Tableau1[[#This Row],[MONTANT]]-Tableau1[[#This Row],[ENCAISSEMENTS]]</f>
        <v>-3407000</v>
      </c>
      <c r="H1457" s="2"/>
      <c r="I1457" s="9">
        <f>SUMIF(C$2:C1457,C1457,E$2:E1457)-SUMIF(C$2:C1457,C1457,F$2:F1457)</f>
        <v>197500</v>
      </c>
      <c r="J1457" s="15"/>
    </row>
    <row r="1458" spans="1:10" ht="15" customHeight="1" x14ac:dyDescent="0.25">
      <c r="A1458" s="14">
        <v>42391</v>
      </c>
      <c r="B1458" s="27">
        <f>_xlfn.ISOWEEKNUM(Tableau1[[#This Row],[DATE]])</f>
        <v>3</v>
      </c>
      <c r="C1458" s="3" t="s">
        <v>28</v>
      </c>
      <c r="D1458" s="2"/>
      <c r="E1458" s="6">
        <v>812500</v>
      </c>
      <c r="F1458" s="6">
        <v>0</v>
      </c>
      <c r="G1458" s="32">
        <f>Tableau1[[#This Row],[MONTANT]]-Tableau1[[#This Row],[ENCAISSEMENTS]]</f>
        <v>812500</v>
      </c>
      <c r="H1458" s="2"/>
      <c r="I1458" s="9">
        <f>SUMIF(C$2:C1458,C1458,E$2:E1458)-SUMIF(C$2:C1458,C1458,F$2:F1458)</f>
        <v>140500</v>
      </c>
      <c r="J1458" s="15"/>
    </row>
    <row r="1459" spans="1:10" ht="15" customHeight="1" x14ac:dyDescent="0.25">
      <c r="A1459" s="14">
        <v>42391</v>
      </c>
      <c r="B1459" s="27">
        <f>_xlfn.ISOWEEKNUM(Tableau1[[#This Row],[DATE]])</f>
        <v>3</v>
      </c>
      <c r="C1459" s="3" t="s">
        <v>29</v>
      </c>
      <c r="D1459" s="2" t="s">
        <v>709</v>
      </c>
      <c r="E1459" s="6">
        <v>6623000</v>
      </c>
      <c r="F1459" s="6">
        <v>3913000</v>
      </c>
      <c r="G1459" s="32">
        <f>Tableau1[[#This Row],[MONTANT]]-Tableau1[[#This Row],[ENCAISSEMENTS]]</f>
        <v>2710000</v>
      </c>
      <c r="H1459" s="2" t="s">
        <v>727</v>
      </c>
      <c r="I1459" s="9">
        <f>SUMIF(C$2:C1459,C1459,E$2:E1459)-SUMIF(C$2:C1459,C1459,F$2:F1459)</f>
        <v>945500</v>
      </c>
      <c r="J1459" s="15"/>
    </row>
    <row r="1460" spans="1:10" ht="15" customHeight="1" x14ac:dyDescent="0.25">
      <c r="A1460" s="14">
        <v>42391</v>
      </c>
      <c r="B1460" s="27">
        <f>_xlfn.ISOWEEKNUM(Tableau1[[#This Row],[DATE]])</f>
        <v>3</v>
      </c>
      <c r="C1460" s="3" t="s">
        <v>30</v>
      </c>
      <c r="D1460" s="2"/>
      <c r="E1460" s="6">
        <v>0</v>
      </c>
      <c r="F1460" s="6">
        <v>0</v>
      </c>
      <c r="G1460" s="32">
        <f>Tableau1[[#This Row],[MONTANT]]-Tableau1[[#This Row],[ENCAISSEMENTS]]</f>
        <v>0</v>
      </c>
      <c r="H1460" s="2"/>
      <c r="I1460" s="9">
        <f>SUMIF(C$2:C1460,C1460,E$2:E1460)-SUMIF(C$2:C1460,C1460,F$2:F1460)</f>
        <v>0</v>
      </c>
      <c r="J1460" s="15"/>
    </row>
    <row r="1461" spans="1:10" ht="15" customHeight="1" x14ac:dyDescent="0.25">
      <c r="A1461" s="14">
        <v>42391</v>
      </c>
      <c r="B1461" s="27">
        <f>_xlfn.ISOWEEKNUM(Tableau1[[#This Row],[DATE]])</f>
        <v>3</v>
      </c>
      <c r="C1461" s="3" t="s">
        <v>31</v>
      </c>
      <c r="D1461" s="2"/>
      <c r="E1461" s="6">
        <v>0</v>
      </c>
      <c r="F1461" s="6">
        <v>0</v>
      </c>
      <c r="G1461" s="32">
        <f>Tableau1[[#This Row],[MONTANT]]-Tableau1[[#This Row],[ENCAISSEMENTS]]</f>
        <v>0</v>
      </c>
      <c r="H1461" s="2"/>
      <c r="I1461" s="9">
        <f>SUMIF(C$2:C1461,C1461,E$2:E1461)-SUMIF(C$2:C1461,C1461,F$2:F1461)</f>
        <v>-1181000</v>
      </c>
      <c r="J1461" s="15"/>
    </row>
    <row r="1462" spans="1:10" ht="15" customHeight="1" x14ac:dyDescent="0.25">
      <c r="A1462" s="14">
        <v>42391</v>
      </c>
      <c r="B1462" s="27">
        <f>_xlfn.ISOWEEKNUM(Tableau1[[#This Row],[DATE]])</f>
        <v>3</v>
      </c>
      <c r="C1462" s="3" t="s">
        <v>32</v>
      </c>
      <c r="D1462" s="2"/>
      <c r="E1462" s="6">
        <v>0</v>
      </c>
      <c r="F1462" s="6">
        <v>0</v>
      </c>
      <c r="G1462" s="32">
        <f>Tableau1[[#This Row],[MONTANT]]-Tableau1[[#This Row],[ENCAISSEMENTS]]</f>
        <v>0</v>
      </c>
      <c r="H1462" s="2"/>
      <c r="I1462" s="9">
        <f>SUMIF(C$2:C1462,C1462,E$2:E1462)-SUMIF(C$2:C1462,C1462,F$2:F1462)</f>
        <v>1507000</v>
      </c>
      <c r="J1462" s="15"/>
    </row>
    <row r="1463" spans="1:10" ht="15" customHeight="1" x14ac:dyDescent="0.25">
      <c r="A1463" s="14">
        <v>42391</v>
      </c>
      <c r="B1463" s="27">
        <f>_xlfn.ISOWEEKNUM(Tableau1[[#This Row],[DATE]])</f>
        <v>3</v>
      </c>
      <c r="C1463" s="3" t="s">
        <v>33</v>
      </c>
      <c r="D1463" s="2"/>
      <c r="E1463" s="6">
        <v>0</v>
      </c>
      <c r="F1463" s="6">
        <v>0</v>
      </c>
      <c r="G1463" s="32">
        <f>Tableau1[[#This Row],[MONTANT]]-Tableau1[[#This Row],[ENCAISSEMENTS]]</f>
        <v>0</v>
      </c>
      <c r="H1463" s="2"/>
      <c r="I1463" s="9">
        <f>SUMIF(C$2:C1463,C1463,E$2:E1463)-SUMIF(C$2:C1463,C1463,F$2:F1463)</f>
        <v>1339000</v>
      </c>
      <c r="J1463" s="15"/>
    </row>
    <row r="1464" spans="1:10" ht="15" customHeight="1" x14ac:dyDescent="0.25">
      <c r="A1464" s="14">
        <v>42391</v>
      </c>
      <c r="B1464" s="27">
        <f>_xlfn.ISOWEEKNUM(Tableau1[[#This Row],[DATE]])</f>
        <v>3</v>
      </c>
      <c r="C1464" s="3" t="s">
        <v>34</v>
      </c>
      <c r="D1464" s="2"/>
      <c r="E1464" s="6">
        <v>2157000</v>
      </c>
      <c r="F1464" s="6">
        <v>0</v>
      </c>
      <c r="G1464" s="32">
        <f>Tableau1[[#This Row],[MONTANT]]-Tableau1[[#This Row],[ENCAISSEMENTS]]</f>
        <v>2157000</v>
      </c>
      <c r="H1464" s="2" t="s">
        <v>770</v>
      </c>
      <c r="I1464" s="9">
        <f>SUMIF(C$2:C1464,C1464,E$2:E1464)-SUMIF(C$2:C1464,C1464,F$2:F1464)</f>
        <v>1512000</v>
      </c>
      <c r="J1464" s="15"/>
    </row>
    <row r="1465" spans="1:10" ht="15" customHeight="1" x14ac:dyDescent="0.25">
      <c r="A1465" s="14">
        <v>42391</v>
      </c>
      <c r="B1465" s="27">
        <f>_xlfn.ISOWEEKNUM(Tableau1[[#This Row],[DATE]])</f>
        <v>3</v>
      </c>
      <c r="C1465" s="3" t="s">
        <v>35</v>
      </c>
      <c r="D1465" s="2"/>
      <c r="E1465" s="6">
        <v>2166000</v>
      </c>
      <c r="F1465" s="6">
        <v>0</v>
      </c>
      <c r="G1465" s="32">
        <f>Tableau1[[#This Row],[MONTANT]]-Tableau1[[#This Row],[ENCAISSEMENTS]]</f>
        <v>2166000</v>
      </c>
      <c r="H1465" s="2" t="s">
        <v>797</v>
      </c>
      <c r="I1465" s="9">
        <f>SUMIF(C$2:C1465,C1465,E$2:E1465)-SUMIF(C$2:C1465,C1465,F$2:F1465)</f>
        <v>-7880000</v>
      </c>
      <c r="J1465" s="15"/>
    </row>
    <row r="1466" spans="1:10" ht="15" customHeight="1" x14ac:dyDescent="0.25">
      <c r="A1466" s="14">
        <v>42391</v>
      </c>
      <c r="B1466" s="27">
        <f>_xlfn.ISOWEEKNUM(Tableau1[[#This Row],[DATE]])</f>
        <v>3</v>
      </c>
      <c r="C1466" s="3" t="s">
        <v>1229</v>
      </c>
      <c r="D1466" s="2"/>
      <c r="E1466" s="6">
        <v>0</v>
      </c>
      <c r="F1466" s="6">
        <v>0</v>
      </c>
      <c r="G1466" s="32">
        <f>Tableau1[[#This Row],[MONTANT]]-Tableau1[[#This Row],[ENCAISSEMENTS]]</f>
        <v>0</v>
      </c>
      <c r="H1466" s="2"/>
      <c r="I1466" s="9">
        <f>SUMIF(C$2:C1466,C1466,E$2:E1466)-SUMIF(C$2:C1466,C1466,F$2:F1466)</f>
        <v>965500</v>
      </c>
      <c r="J1466" s="15"/>
    </row>
    <row r="1467" spans="1:10" ht="15" customHeight="1" x14ac:dyDescent="0.25">
      <c r="A1467" s="14">
        <v>42391</v>
      </c>
      <c r="B1467" s="27">
        <f>_xlfn.ISOWEEKNUM(Tableau1[[#This Row],[DATE]])</f>
        <v>3</v>
      </c>
      <c r="C1467" s="3" t="s">
        <v>36</v>
      </c>
      <c r="D1467" s="2"/>
      <c r="E1467" s="6">
        <v>155000</v>
      </c>
      <c r="F1467" s="6">
        <v>0</v>
      </c>
      <c r="G1467" s="32">
        <f>Tableau1[[#This Row],[MONTANT]]-Tableau1[[#This Row],[ENCAISSEMENTS]]</f>
        <v>155000</v>
      </c>
      <c r="H1467" s="2"/>
      <c r="I1467" s="9">
        <f>SUMIF(C$2:C1467,C1467,E$2:E1467)-SUMIF(C$2:C1467,C1467,F$2:F1467)</f>
        <v>-1795500</v>
      </c>
      <c r="J1467" s="15"/>
    </row>
    <row r="1468" spans="1:10" ht="15" customHeight="1" x14ac:dyDescent="0.25">
      <c r="A1468" s="14">
        <v>42391</v>
      </c>
      <c r="B1468" s="27">
        <f>_xlfn.ISOWEEKNUM(Tableau1[[#This Row],[DATE]])</f>
        <v>3</v>
      </c>
      <c r="C1468" s="3" t="s">
        <v>37</v>
      </c>
      <c r="D1468" s="2" t="s">
        <v>856</v>
      </c>
      <c r="E1468" s="6">
        <v>386500</v>
      </c>
      <c r="F1468" s="6">
        <v>1355000</v>
      </c>
      <c r="G1468" s="32">
        <f>Tableau1[[#This Row],[MONTANT]]-Tableau1[[#This Row],[ENCAISSEMENTS]]</f>
        <v>-968500</v>
      </c>
      <c r="H1468" s="2" t="s">
        <v>861</v>
      </c>
      <c r="I1468" s="9">
        <f>SUMIF(C$2:C1468,C1468,E$2:E1468)-SUMIF(C$2:C1468,C1468,F$2:F1468)</f>
        <v>-266000</v>
      </c>
      <c r="J1468" s="15"/>
    </row>
    <row r="1469" spans="1:10" ht="15" customHeight="1" x14ac:dyDescent="0.25">
      <c r="A1469" s="14">
        <v>42391</v>
      </c>
      <c r="B1469" s="27">
        <f>_xlfn.ISOWEEKNUM(Tableau1[[#This Row],[DATE]])</f>
        <v>3</v>
      </c>
      <c r="C1469" s="3" t="s">
        <v>38</v>
      </c>
      <c r="D1469" s="2" t="s">
        <v>882</v>
      </c>
      <c r="E1469" s="6">
        <v>541500</v>
      </c>
      <c r="F1469" s="6">
        <v>0</v>
      </c>
      <c r="G1469" s="32">
        <f>Tableau1[[#This Row],[MONTANT]]-Tableau1[[#This Row],[ENCAISSEMENTS]]</f>
        <v>541500</v>
      </c>
      <c r="H1469" s="2"/>
      <c r="I1469" s="9">
        <f>SUMIF(C$2:C1469,C1469,E$2:E1469)-SUMIF(C$2:C1469,C1469,F$2:F1469)</f>
        <v>939500</v>
      </c>
      <c r="J1469" s="15"/>
    </row>
    <row r="1470" spans="1:10" ht="15" customHeight="1" x14ac:dyDescent="0.25">
      <c r="A1470" s="14">
        <v>42391</v>
      </c>
      <c r="B1470" s="27">
        <f>_xlfn.ISOWEEKNUM(Tableau1[[#This Row],[DATE]])</f>
        <v>3</v>
      </c>
      <c r="C1470" s="3" t="s">
        <v>39</v>
      </c>
      <c r="D1470" s="2" t="s">
        <v>894</v>
      </c>
      <c r="E1470" s="6">
        <v>579500</v>
      </c>
      <c r="F1470" s="6">
        <v>0</v>
      </c>
      <c r="G1470" s="32">
        <f>Tableau1[[#This Row],[MONTANT]]-Tableau1[[#This Row],[ENCAISSEMENTS]]</f>
        <v>579500</v>
      </c>
      <c r="H1470" s="2"/>
      <c r="I1470" s="9">
        <f>SUMIF(C$2:C1470,C1470,E$2:E1470)-SUMIF(C$2:C1470,C1470,F$2:F1470)</f>
        <v>-585000</v>
      </c>
      <c r="J1470" s="15"/>
    </row>
    <row r="1471" spans="1:10" ht="15" customHeight="1" x14ac:dyDescent="0.25">
      <c r="A1471" s="14">
        <v>42391</v>
      </c>
      <c r="B1471" s="27">
        <f>_xlfn.ISOWEEKNUM(Tableau1[[#This Row],[DATE]])</f>
        <v>3</v>
      </c>
      <c r="C1471" s="3" t="s">
        <v>40</v>
      </c>
      <c r="D1471" s="2" t="s">
        <v>917</v>
      </c>
      <c r="E1471" s="6">
        <v>966000</v>
      </c>
      <c r="F1471" s="6">
        <v>1700000</v>
      </c>
      <c r="G1471" s="32">
        <f>Tableau1[[#This Row],[MONTANT]]-Tableau1[[#This Row],[ENCAISSEMENTS]]</f>
        <v>-734000</v>
      </c>
      <c r="H1471" s="2" t="s">
        <v>372</v>
      </c>
      <c r="I1471" s="9">
        <f>SUMIF(C$2:C1471,C1471,E$2:E1471)-SUMIF(C$2:C1471,C1471,F$2:F1471)</f>
        <v>-3567500</v>
      </c>
      <c r="J1471" s="15"/>
    </row>
    <row r="1472" spans="1:10" ht="15" customHeight="1" x14ac:dyDescent="0.25">
      <c r="A1472" s="14">
        <v>42391</v>
      </c>
      <c r="B1472" s="27">
        <f>_xlfn.ISOWEEKNUM(Tableau1[[#This Row],[DATE]])</f>
        <v>3</v>
      </c>
      <c r="C1472" s="3" t="s">
        <v>41</v>
      </c>
      <c r="D1472" s="2" t="s">
        <v>940</v>
      </c>
      <c r="E1472" s="6">
        <v>2127000</v>
      </c>
      <c r="F1472" s="6">
        <v>0</v>
      </c>
      <c r="G1472" s="32">
        <f>Tableau1[[#This Row],[MONTANT]]-Tableau1[[#This Row],[ENCAISSEMENTS]]</f>
        <v>2127000</v>
      </c>
      <c r="H1472" s="2"/>
      <c r="I1472" s="9">
        <f>SUMIF(C$2:C1472,C1472,E$2:E1472)-SUMIF(C$2:C1472,C1472,F$2:F1472)</f>
        <v>-2078500</v>
      </c>
      <c r="J1472" s="15"/>
    </row>
    <row r="1473" spans="1:10" ht="15" customHeight="1" x14ac:dyDescent="0.25">
      <c r="A1473" s="14">
        <v>42391</v>
      </c>
      <c r="B1473" s="27">
        <f>_xlfn.ISOWEEKNUM(Tableau1[[#This Row],[DATE]])</f>
        <v>3</v>
      </c>
      <c r="C1473" s="3" t="s">
        <v>42</v>
      </c>
      <c r="D1473" s="2"/>
      <c r="E1473" s="6">
        <v>0</v>
      </c>
      <c r="F1473" s="6">
        <v>0</v>
      </c>
      <c r="G1473" s="32">
        <f>Tableau1[[#This Row],[MONTANT]]-Tableau1[[#This Row],[ENCAISSEMENTS]]</f>
        <v>0</v>
      </c>
      <c r="H1473" s="2"/>
      <c r="I1473" s="9">
        <f>SUMIF(C$2:C1473,C1473,E$2:E1473)-SUMIF(C$2:C1473,C1473,F$2:F1473)</f>
        <v>-2029000</v>
      </c>
      <c r="J1473" s="15"/>
    </row>
    <row r="1474" spans="1:10" ht="15" customHeight="1" x14ac:dyDescent="0.25">
      <c r="A1474" s="14">
        <v>42391</v>
      </c>
      <c r="B1474" s="27">
        <f>_xlfn.ISOWEEKNUM(Tableau1[[#This Row],[DATE]])</f>
        <v>3</v>
      </c>
      <c r="C1474" s="3" t="s">
        <v>43</v>
      </c>
      <c r="D1474" s="2"/>
      <c r="E1474" s="6">
        <v>0</v>
      </c>
      <c r="F1474" s="6">
        <v>0</v>
      </c>
      <c r="G1474" s="32">
        <f>Tableau1[[#This Row],[MONTANT]]-Tableau1[[#This Row],[ENCAISSEMENTS]]</f>
        <v>0</v>
      </c>
      <c r="H1474" s="2"/>
      <c r="I1474" s="9">
        <f>SUMIF(C$2:C1474,C1474,E$2:E1474)-SUMIF(C$2:C1474,C1474,F$2:F1474)</f>
        <v>0</v>
      </c>
      <c r="J1474" s="15"/>
    </row>
    <row r="1475" spans="1:10" ht="15" customHeight="1" x14ac:dyDescent="0.25">
      <c r="A1475" s="14">
        <v>42391</v>
      </c>
      <c r="B1475" s="27">
        <f>_xlfn.ISOWEEKNUM(Tableau1[[#This Row],[DATE]])</f>
        <v>3</v>
      </c>
      <c r="C1475" s="3" t="s">
        <v>44</v>
      </c>
      <c r="D1475" s="2" t="s">
        <v>969</v>
      </c>
      <c r="E1475" s="6">
        <v>4943000</v>
      </c>
      <c r="F1475" s="6">
        <v>5000000</v>
      </c>
      <c r="G1475" s="32">
        <f>Tableau1[[#This Row],[MONTANT]]-Tableau1[[#This Row],[ENCAISSEMENTS]]</f>
        <v>-57000</v>
      </c>
      <c r="H1475" s="2" t="s">
        <v>972</v>
      </c>
      <c r="I1475" s="9">
        <f>SUMIF(C$2:C1475,C1475,E$2:E1475)-SUMIF(C$2:C1475,C1475,F$2:F1475)</f>
        <v>-1721000</v>
      </c>
      <c r="J1475" s="15"/>
    </row>
    <row r="1476" spans="1:10" ht="15" customHeight="1" x14ac:dyDescent="0.25">
      <c r="A1476" s="14">
        <v>42391</v>
      </c>
      <c r="B1476" s="27">
        <f>_xlfn.ISOWEEKNUM(Tableau1[[#This Row],[DATE]])</f>
        <v>3</v>
      </c>
      <c r="C1476" s="3" t="s">
        <v>45</v>
      </c>
      <c r="D1476" s="2" t="s">
        <v>268</v>
      </c>
      <c r="E1476" s="6">
        <v>1080000</v>
      </c>
      <c r="F1476" s="6">
        <v>560000</v>
      </c>
      <c r="G1476" s="32">
        <f>Tableau1[[#This Row],[MONTANT]]-Tableau1[[#This Row],[ENCAISSEMENTS]]</f>
        <v>520000</v>
      </c>
      <c r="H1476" s="2" t="s">
        <v>272</v>
      </c>
      <c r="I1476" s="9">
        <f>SUMIF(C$2:C1476,C1476,E$2:E1476)-SUMIF(C$2:C1476,C1476,F$2:F1476)</f>
        <v>920000</v>
      </c>
      <c r="J1476" s="15"/>
    </row>
    <row r="1477" spans="1:10" ht="15" customHeight="1" x14ac:dyDescent="0.25">
      <c r="A1477" s="14">
        <v>42391</v>
      </c>
      <c r="B1477" s="27">
        <f>_xlfn.ISOWEEKNUM(Tableau1[[#This Row],[DATE]])</f>
        <v>3</v>
      </c>
      <c r="C1477" s="3" t="s">
        <v>46</v>
      </c>
      <c r="D1477" s="2" t="s">
        <v>997</v>
      </c>
      <c r="E1477" s="6">
        <v>1455500</v>
      </c>
      <c r="F1477" s="6">
        <v>0</v>
      </c>
      <c r="G1477" s="32">
        <f>Tableau1[[#This Row],[MONTANT]]-Tableau1[[#This Row],[ENCAISSEMENTS]]</f>
        <v>1455500</v>
      </c>
      <c r="H1477" s="2"/>
      <c r="I1477" s="9">
        <f>SUMIF(C$2:C1477,C1477,E$2:E1477)-SUMIF(C$2:C1477,C1477,F$2:F1477)</f>
        <v>1800500</v>
      </c>
      <c r="J1477" s="15"/>
    </row>
    <row r="1478" spans="1:10" ht="15" customHeight="1" x14ac:dyDescent="0.25">
      <c r="A1478" s="14">
        <v>42391</v>
      </c>
      <c r="B1478" s="27">
        <f>_xlfn.ISOWEEKNUM(Tableau1[[#This Row],[DATE]])</f>
        <v>3</v>
      </c>
      <c r="C1478" s="3" t="s">
        <v>47</v>
      </c>
      <c r="D1478" s="2" t="s">
        <v>1019</v>
      </c>
      <c r="E1478" s="6">
        <v>580000</v>
      </c>
      <c r="F1478" s="6">
        <v>0</v>
      </c>
      <c r="G1478" s="32">
        <f>Tableau1[[#This Row],[MONTANT]]-Tableau1[[#This Row],[ENCAISSEMENTS]]</f>
        <v>580000</v>
      </c>
      <c r="H1478" s="2"/>
      <c r="I1478" s="9">
        <f>SUMIF(C$2:C1478,C1478,E$2:E1478)-SUMIF(C$2:C1478,C1478,F$2:F1478)</f>
        <v>548000</v>
      </c>
      <c r="J1478" s="15"/>
    </row>
    <row r="1479" spans="1:10" ht="15" customHeight="1" x14ac:dyDescent="0.25">
      <c r="A1479" s="14">
        <v>42391</v>
      </c>
      <c r="B1479" s="27">
        <f>_xlfn.ISOWEEKNUM(Tableau1[[#This Row],[DATE]])</f>
        <v>3</v>
      </c>
      <c r="C1479" s="3" t="s">
        <v>48</v>
      </c>
      <c r="D1479" s="2" t="s">
        <v>1050</v>
      </c>
      <c r="E1479" s="6">
        <v>3170500</v>
      </c>
      <c r="F1479" s="6">
        <v>0</v>
      </c>
      <c r="G1479" s="32">
        <f>Tableau1[[#This Row],[MONTANT]]-Tableau1[[#This Row],[ENCAISSEMENTS]]</f>
        <v>3170500</v>
      </c>
      <c r="H1479" s="2"/>
      <c r="I1479" s="9">
        <f>SUMIF(C$2:C1479,C1479,E$2:E1479)-SUMIF(C$2:C1479,C1479,F$2:F1479)</f>
        <v>-1042500</v>
      </c>
      <c r="J1479" s="15"/>
    </row>
    <row r="1480" spans="1:10" ht="15" customHeight="1" x14ac:dyDescent="0.25">
      <c r="A1480" s="14">
        <v>42391</v>
      </c>
      <c r="B1480" s="27">
        <f>_xlfn.ISOWEEKNUM(Tableau1[[#This Row],[DATE]])</f>
        <v>3</v>
      </c>
      <c r="C1480" s="3" t="s">
        <v>49</v>
      </c>
      <c r="D1480" s="2" t="s">
        <v>1074</v>
      </c>
      <c r="E1480" s="6">
        <v>1967000</v>
      </c>
      <c r="F1480" s="6">
        <v>0</v>
      </c>
      <c r="G1480" s="32">
        <f>Tableau1[[#This Row],[MONTANT]]-Tableau1[[#This Row],[ENCAISSEMENTS]]</f>
        <v>1967000</v>
      </c>
      <c r="H1480" s="2"/>
      <c r="I1480" s="9">
        <f>SUMIF(C$2:C1480,C1480,E$2:E1480)-SUMIF(C$2:C1480,C1480,F$2:F1480)</f>
        <v>-739000</v>
      </c>
      <c r="J1480" s="15"/>
    </row>
    <row r="1481" spans="1:10" ht="15" customHeight="1" x14ac:dyDescent="0.25">
      <c r="A1481" s="14">
        <v>42391</v>
      </c>
      <c r="B1481" s="27">
        <f>_xlfn.ISOWEEKNUM(Tableau1[[#This Row],[DATE]])</f>
        <v>3</v>
      </c>
      <c r="C1481" s="3" t="s">
        <v>50</v>
      </c>
      <c r="D1481" s="2" t="s">
        <v>1085</v>
      </c>
      <c r="E1481" s="6">
        <v>1198500</v>
      </c>
      <c r="F1481" s="6">
        <v>0</v>
      </c>
      <c r="G1481" s="32">
        <f>Tableau1[[#This Row],[MONTANT]]-Tableau1[[#This Row],[ENCAISSEMENTS]]</f>
        <v>1198500</v>
      </c>
      <c r="H1481" s="2"/>
      <c r="I1481" s="9">
        <f>SUMIF(C$2:C1481,C1481,E$2:E1481)-SUMIF(C$2:C1481,C1481,F$2:F1481)</f>
        <v>1198500</v>
      </c>
      <c r="J1481" s="15"/>
    </row>
    <row r="1482" spans="1:10" ht="15" customHeight="1" x14ac:dyDescent="0.25">
      <c r="A1482" s="14">
        <v>42391</v>
      </c>
      <c r="B1482" s="27">
        <f>_xlfn.ISOWEEKNUM(Tableau1[[#This Row],[DATE]])</f>
        <v>3</v>
      </c>
      <c r="C1482" s="3" t="s">
        <v>51</v>
      </c>
      <c r="D1482" s="2"/>
      <c r="E1482" s="6">
        <v>0</v>
      </c>
      <c r="F1482" s="6">
        <v>0</v>
      </c>
      <c r="G1482" s="32">
        <f>Tableau1[[#This Row],[MONTANT]]-Tableau1[[#This Row],[ENCAISSEMENTS]]</f>
        <v>0</v>
      </c>
      <c r="H1482" s="2"/>
      <c r="I1482" s="9">
        <f>SUMIF(C$2:C1482,C1482,E$2:E1482)-SUMIF(C$2:C1482,C1482,F$2:F1482)</f>
        <v>0</v>
      </c>
      <c r="J1482" s="15"/>
    </row>
    <row r="1483" spans="1:10" ht="15" customHeight="1" x14ac:dyDescent="0.25">
      <c r="A1483" s="14">
        <v>42391</v>
      </c>
      <c r="B1483" s="27">
        <f>_xlfn.ISOWEEKNUM(Tableau1[[#This Row],[DATE]])</f>
        <v>3</v>
      </c>
      <c r="C1483" s="3" t="s">
        <v>52</v>
      </c>
      <c r="D1483" s="2" t="s">
        <v>297</v>
      </c>
      <c r="E1483" s="6">
        <v>1165000</v>
      </c>
      <c r="F1483" s="6">
        <v>1640000</v>
      </c>
      <c r="G1483" s="32">
        <f>Tableau1[[#This Row],[MONTANT]]-Tableau1[[#This Row],[ENCAISSEMENTS]]</f>
        <v>-475000</v>
      </c>
      <c r="H1483" s="2" t="s">
        <v>305</v>
      </c>
      <c r="I1483" s="9">
        <f>SUMIF(C$2:C1483,C1483,E$2:E1483)-SUMIF(C$2:C1483,C1483,F$2:F1483)</f>
        <v>-315000</v>
      </c>
      <c r="J1483" s="15"/>
    </row>
    <row r="1484" spans="1:10" ht="15" customHeight="1" x14ac:dyDescent="0.25">
      <c r="A1484" s="14">
        <v>42391</v>
      </c>
      <c r="B1484" s="27">
        <f>_xlfn.ISOWEEKNUM(Tableau1[[#This Row],[DATE]])</f>
        <v>3</v>
      </c>
      <c r="C1484" s="3" t="s">
        <v>53</v>
      </c>
      <c r="D1484" s="2" t="s">
        <v>1114</v>
      </c>
      <c r="E1484" s="6">
        <v>1237500</v>
      </c>
      <c r="F1484" s="6">
        <v>0</v>
      </c>
      <c r="G1484" s="32">
        <f>Tableau1[[#This Row],[MONTANT]]-Tableau1[[#This Row],[ENCAISSEMENTS]]</f>
        <v>1237500</v>
      </c>
      <c r="H1484" s="2"/>
      <c r="I1484" s="9">
        <f>SUMIF(C$2:C1484,C1484,E$2:E1484)-SUMIF(C$2:C1484,C1484,F$2:F1484)</f>
        <v>476000</v>
      </c>
      <c r="J1484" s="15"/>
    </row>
    <row r="1485" spans="1:10" ht="15" customHeight="1" x14ac:dyDescent="0.25">
      <c r="A1485" s="14">
        <v>42391</v>
      </c>
      <c r="B1485" s="27">
        <f>_xlfn.ISOWEEKNUM(Tableau1[[#This Row],[DATE]])</f>
        <v>3</v>
      </c>
      <c r="C1485" s="3" t="s">
        <v>54</v>
      </c>
      <c r="D1485" s="2" t="s">
        <v>1134</v>
      </c>
      <c r="E1485" s="6">
        <v>2629500</v>
      </c>
      <c r="F1485" s="6">
        <v>4680000</v>
      </c>
      <c r="G1485" s="32">
        <f>Tableau1[[#This Row],[MONTANT]]-Tableau1[[#This Row],[ENCAISSEMENTS]]</f>
        <v>-2050500</v>
      </c>
      <c r="H1485" s="2" t="s">
        <v>1137</v>
      </c>
      <c r="I1485" s="9">
        <f>SUMIF(C$2:C1485,C1485,E$2:E1485)-SUMIF(C$2:C1485,C1485,F$2:F1485)</f>
        <v>340500</v>
      </c>
      <c r="J1485" s="15"/>
    </row>
    <row r="1486" spans="1:10" ht="15" customHeight="1" x14ac:dyDescent="0.25">
      <c r="A1486" s="14">
        <v>42391</v>
      </c>
      <c r="B1486" s="27">
        <f>_xlfn.ISOWEEKNUM(Tableau1[[#This Row],[DATE]])</f>
        <v>3</v>
      </c>
      <c r="C1486" s="3" t="s">
        <v>55</v>
      </c>
      <c r="D1486" s="2" t="s">
        <v>1154</v>
      </c>
      <c r="E1486" s="6">
        <v>5596500</v>
      </c>
      <c r="F1486" s="6">
        <v>6615000</v>
      </c>
      <c r="G1486" s="32">
        <f>Tableau1[[#This Row],[MONTANT]]-Tableau1[[#This Row],[ENCAISSEMENTS]]</f>
        <v>-1018500</v>
      </c>
      <c r="H1486" s="2" t="s">
        <v>590</v>
      </c>
      <c r="I1486" s="9">
        <f>SUMIF(C$2:C1486,C1486,E$2:E1486)-SUMIF(C$2:C1486,C1486,F$2:F1486)</f>
        <v>-11537700</v>
      </c>
      <c r="J1486" s="15"/>
    </row>
    <row r="1487" spans="1:10" ht="15" customHeight="1" x14ac:dyDescent="0.25">
      <c r="A1487" s="14">
        <v>42391</v>
      </c>
      <c r="B1487" s="27">
        <f>_xlfn.ISOWEEKNUM(Tableau1[[#This Row],[DATE]])</f>
        <v>3</v>
      </c>
      <c r="C1487" s="3" t="s">
        <v>56</v>
      </c>
      <c r="D1487" s="2" t="s">
        <v>1184</v>
      </c>
      <c r="E1487" s="6">
        <v>7985000</v>
      </c>
      <c r="F1487" s="6">
        <v>0</v>
      </c>
      <c r="G1487" s="32">
        <f>Tableau1[[#This Row],[MONTANT]]-Tableau1[[#This Row],[ENCAISSEMENTS]]</f>
        <v>7985000</v>
      </c>
      <c r="H1487" s="2"/>
      <c r="I1487" s="9">
        <f>SUMIF(C$2:C1487,C1487,E$2:E1487)-SUMIF(C$2:C1487,C1487,F$2:F1487)</f>
        <v>2809500</v>
      </c>
      <c r="J1487" s="15"/>
    </row>
    <row r="1488" spans="1:10" ht="15" customHeight="1" x14ac:dyDescent="0.25">
      <c r="A1488" s="14">
        <v>42391</v>
      </c>
      <c r="B1488" s="27">
        <f>_xlfn.ISOWEEKNUM(Tableau1[[#This Row],[DATE]])</f>
        <v>3</v>
      </c>
      <c r="C1488" s="3" t="s">
        <v>57</v>
      </c>
      <c r="D1488" s="2"/>
      <c r="E1488" s="6">
        <v>464000</v>
      </c>
      <c r="F1488" s="6">
        <v>0</v>
      </c>
      <c r="G1488" s="32">
        <f>Tableau1[[#This Row],[MONTANT]]-Tableau1[[#This Row],[ENCAISSEMENTS]]</f>
        <v>464000</v>
      </c>
      <c r="H1488" s="2"/>
      <c r="I1488" s="9">
        <f>SUMIF(C$2:C1488,C1488,E$2:E1488)-SUMIF(C$2:C1488,C1488,F$2:F1488)</f>
        <v>2525000</v>
      </c>
      <c r="J1488" s="15"/>
    </row>
    <row r="1489" spans="1:10" ht="15" customHeight="1" x14ac:dyDescent="0.25">
      <c r="A1489" s="14">
        <v>42391</v>
      </c>
      <c r="B1489" s="27">
        <f>_xlfn.ISOWEEKNUM(Tableau1[[#This Row],[DATE]])</f>
        <v>3</v>
      </c>
      <c r="C1489" s="3" t="s">
        <v>1250</v>
      </c>
      <c r="D1489" s="2"/>
      <c r="E1489" s="6">
        <v>95300000</v>
      </c>
      <c r="F1489" s="6">
        <v>95300000</v>
      </c>
      <c r="G1489" s="32">
        <f>Tableau1[[#This Row],[MONTANT]]-Tableau1[[#This Row],[ENCAISSEMENTS]]</f>
        <v>0</v>
      </c>
      <c r="H1489" s="2" t="s">
        <v>1260</v>
      </c>
      <c r="I1489" s="9">
        <f>SUMIF(C$2:C1489,C1489,E$2:E1489)-SUMIF(C$2:C1489,C1489,F$2:F1489)</f>
        <v>0</v>
      </c>
      <c r="J1489" s="15"/>
    </row>
    <row r="1490" spans="1:10" ht="15" customHeight="1" x14ac:dyDescent="0.25">
      <c r="A1490" s="14">
        <v>42391</v>
      </c>
      <c r="B1490" s="27">
        <f>_xlfn.ISOWEEKNUM(Tableau1[[#This Row],[DATE]])</f>
        <v>3</v>
      </c>
      <c r="C1490" s="3" t="s">
        <v>1232</v>
      </c>
      <c r="D1490" s="2"/>
      <c r="E1490" s="6">
        <v>0</v>
      </c>
      <c r="F1490" s="6">
        <v>0</v>
      </c>
      <c r="G1490" s="32">
        <f>Tableau1[[#This Row],[MONTANT]]-Tableau1[[#This Row],[ENCAISSEMENTS]]</f>
        <v>0</v>
      </c>
      <c r="H1490" s="2"/>
      <c r="I1490" s="9">
        <f>SUMIF(C$2:C1490,C1490,E$2:E1490)-SUMIF(C$2:C1490,C1490,F$2:F1490)</f>
        <v>-2000000</v>
      </c>
      <c r="J1490" s="15"/>
    </row>
    <row r="1491" spans="1:10" ht="15" customHeight="1" x14ac:dyDescent="0.25">
      <c r="A1491" s="14">
        <v>42391</v>
      </c>
      <c r="B1491" s="27">
        <f>_xlfn.ISOWEEKNUM(Tableau1[[#This Row],[DATE]])</f>
        <v>3</v>
      </c>
      <c r="C1491" s="3" t="s">
        <v>1233</v>
      </c>
      <c r="D1491" s="2"/>
      <c r="E1491" s="6">
        <v>0</v>
      </c>
      <c r="F1491" s="6">
        <v>0</v>
      </c>
      <c r="G1491" s="32">
        <f>Tableau1[[#This Row],[MONTANT]]-Tableau1[[#This Row],[ENCAISSEMENTS]]</f>
        <v>0</v>
      </c>
      <c r="H1491" s="2"/>
      <c r="I1491" s="9">
        <f>SUMIF(C$2:C1491,C1491,E$2:E1491)-SUMIF(C$2:C1491,C1491,F$2:F1491)</f>
        <v>0</v>
      </c>
      <c r="J1491" s="15"/>
    </row>
    <row r="1492" spans="1:10" ht="15" customHeight="1" x14ac:dyDescent="0.25">
      <c r="A1492" s="14">
        <v>42391</v>
      </c>
      <c r="B1492" s="27">
        <f>_xlfn.ISOWEEKNUM(Tableau1[[#This Row],[DATE]])</f>
        <v>3</v>
      </c>
      <c r="C1492" s="3" t="s">
        <v>1234</v>
      </c>
      <c r="D1492" s="2"/>
      <c r="E1492" s="6">
        <v>0</v>
      </c>
      <c r="F1492" s="6">
        <v>0</v>
      </c>
      <c r="G1492" s="32">
        <f>Tableau1[[#This Row],[MONTANT]]-Tableau1[[#This Row],[ENCAISSEMENTS]]</f>
        <v>0</v>
      </c>
      <c r="H1492" s="2"/>
      <c r="I1492" s="9">
        <f>SUMIF(C$2:C1492,C1492,E$2:E1492)-SUMIF(C$2:C1492,C1492,F$2:F1492)</f>
        <v>6674500</v>
      </c>
      <c r="J1492" s="15"/>
    </row>
    <row r="1493" spans="1:10" ht="15" customHeight="1" x14ac:dyDescent="0.25">
      <c r="A1493" s="14">
        <v>42391</v>
      </c>
      <c r="B1493" s="27">
        <f>_xlfn.ISOWEEKNUM(Tableau1[[#This Row],[DATE]])</f>
        <v>3</v>
      </c>
      <c r="C1493" s="3" t="s">
        <v>1235</v>
      </c>
      <c r="D1493" s="2" t="s">
        <v>1246</v>
      </c>
      <c r="E1493" s="6">
        <v>1237000</v>
      </c>
      <c r="F1493" s="6">
        <v>0</v>
      </c>
      <c r="G1493" s="32">
        <f>Tableau1[[#This Row],[MONTANT]]-Tableau1[[#This Row],[ENCAISSEMENTS]]</f>
        <v>1237000</v>
      </c>
      <c r="H1493" s="2"/>
      <c r="I1493" s="9">
        <f>SUMIF(C$2:C1493,C1493,E$2:E1493)-SUMIF(C$2:C1493,C1493,F$2:F1493)</f>
        <v>-343500</v>
      </c>
      <c r="J1493" s="15"/>
    </row>
    <row r="1494" spans="1:10" ht="15" customHeight="1" x14ac:dyDescent="0.25">
      <c r="A1494" s="14">
        <v>42391</v>
      </c>
      <c r="B1494" s="27">
        <f>_xlfn.ISOWEEKNUM(Tableau1[[#This Row],[DATE]])</f>
        <v>3</v>
      </c>
      <c r="C1494" s="3" t="s">
        <v>58</v>
      </c>
      <c r="D1494" s="2" t="s">
        <v>1208</v>
      </c>
      <c r="E1494" s="6">
        <v>1073500</v>
      </c>
      <c r="F1494" s="6">
        <v>0</v>
      </c>
      <c r="G1494" s="32">
        <f>Tableau1[[#This Row],[MONTANT]]-Tableau1[[#This Row],[ENCAISSEMENTS]]</f>
        <v>1073500</v>
      </c>
      <c r="H1494" s="2"/>
      <c r="I1494" s="9">
        <f>SUMIF(C$2:C1494,C1494,E$2:E1494)-SUMIF(C$2:C1494,C1494,F$2:F1494)</f>
        <v>-1265500</v>
      </c>
      <c r="J1494" s="15"/>
    </row>
    <row r="1495" spans="1:10" ht="15" customHeight="1" x14ac:dyDescent="0.25">
      <c r="A1495" s="14">
        <v>42391</v>
      </c>
      <c r="B1495" s="27">
        <f>_xlfn.ISOWEEKNUM(Tableau1[[#This Row],[DATE]])</f>
        <v>3</v>
      </c>
      <c r="C1495" s="3" t="s">
        <v>59</v>
      </c>
      <c r="D1495" s="2"/>
      <c r="E1495" s="6">
        <v>0</v>
      </c>
      <c r="F1495" s="6">
        <v>0</v>
      </c>
      <c r="G1495" s="32">
        <f>Tableau1[[#This Row],[MONTANT]]-Tableau1[[#This Row],[ENCAISSEMENTS]]</f>
        <v>0</v>
      </c>
      <c r="H1495" s="2"/>
      <c r="I1495" s="9">
        <f>SUMIF(C$2:C1495,C1495,E$2:E1495)-SUMIF(C$2:C1495,C1495,F$2:F1495)</f>
        <v>173000</v>
      </c>
      <c r="J1495" s="15"/>
    </row>
    <row r="1496" spans="1:10" ht="15" customHeight="1" x14ac:dyDescent="0.25">
      <c r="A1496" s="14">
        <v>42391</v>
      </c>
      <c r="B1496" s="27">
        <f>_xlfn.ISOWEEKNUM(Tableau1[[#This Row],[DATE]])</f>
        <v>3</v>
      </c>
      <c r="C1496" s="3" t="s">
        <v>60</v>
      </c>
      <c r="D1496" s="2" t="s">
        <v>822</v>
      </c>
      <c r="E1496" s="6">
        <v>2419500</v>
      </c>
      <c r="F1496" s="6">
        <v>416000</v>
      </c>
      <c r="G1496" s="32">
        <f>Tableau1[[#This Row],[MONTANT]]-Tableau1[[#This Row],[ENCAISSEMENTS]]</f>
        <v>2003500</v>
      </c>
      <c r="H1496" s="2" t="s">
        <v>587</v>
      </c>
      <c r="I1496" s="9">
        <f>SUMIF(C$2:C1496,C1496,E$2:E1496)-SUMIF(C$2:C1496,C1496,F$2:F1496)</f>
        <v>2419500</v>
      </c>
      <c r="J1496" s="15"/>
    </row>
    <row r="1497" spans="1:10" ht="15" customHeight="1" x14ac:dyDescent="0.25">
      <c r="A1497" s="14">
        <v>42391</v>
      </c>
      <c r="B1497" s="27">
        <f>_xlfn.ISOWEEKNUM(Tableau1[[#This Row],[DATE]])</f>
        <v>3</v>
      </c>
      <c r="C1497" s="3" t="s">
        <v>61</v>
      </c>
      <c r="D1497" s="2"/>
      <c r="E1497" s="6">
        <v>7040000</v>
      </c>
      <c r="F1497" s="6">
        <v>6440000</v>
      </c>
      <c r="G1497" s="32">
        <f>Tableau1[[#This Row],[MONTANT]]-Tableau1[[#This Row],[ENCAISSEMENTS]]</f>
        <v>600000</v>
      </c>
      <c r="H1497" s="2" t="s">
        <v>563</v>
      </c>
      <c r="I1497" s="9">
        <f>SUMIF(C$2:C1497,C1497,E$2:E1497)-SUMIF(C$2:C1497,C1497,F$2:F1497)</f>
        <v>9520000</v>
      </c>
      <c r="J1497" s="15"/>
    </row>
    <row r="1498" spans="1:10" ht="15" customHeight="1" x14ac:dyDescent="0.25">
      <c r="A1498" s="14">
        <v>42392</v>
      </c>
      <c r="B1498" s="27">
        <f>_xlfn.ISOWEEKNUM(Tableau1[[#This Row],[DATE]])</f>
        <v>3</v>
      </c>
      <c r="C1498" s="3" t="s">
        <v>0</v>
      </c>
      <c r="D1498" s="2"/>
      <c r="E1498" s="6">
        <v>0</v>
      </c>
      <c r="F1498" s="6">
        <v>0</v>
      </c>
      <c r="G1498" s="32">
        <f>Tableau1[[#This Row],[MONTANT]]-Tableau1[[#This Row],[ENCAISSEMENTS]]</f>
        <v>0</v>
      </c>
      <c r="H1498" s="2"/>
      <c r="I1498" s="9">
        <f>SUMIF(C$2:C1498,C1498,E$2:E1498)-SUMIF(C$2:C1498,C1498,F$2:F1498)</f>
        <v>-2031500</v>
      </c>
      <c r="J1498" s="15"/>
    </row>
    <row r="1499" spans="1:10" ht="15" customHeight="1" x14ac:dyDescent="0.25">
      <c r="A1499" s="14">
        <v>42392</v>
      </c>
      <c r="B1499" s="27">
        <f>_xlfn.ISOWEEKNUM(Tableau1[[#This Row],[DATE]])</f>
        <v>3</v>
      </c>
      <c r="C1499" s="3" t="s">
        <v>1</v>
      </c>
      <c r="D1499" s="2"/>
      <c r="E1499" s="6">
        <v>0</v>
      </c>
      <c r="F1499" s="6">
        <v>0</v>
      </c>
      <c r="G1499" s="32">
        <f>Tableau1[[#This Row],[MONTANT]]-Tableau1[[#This Row],[ENCAISSEMENTS]]</f>
        <v>0</v>
      </c>
      <c r="H1499" s="2"/>
      <c r="I1499" s="9">
        <f>SUMIF(C$2:C1499,C1499,E$2:E1499)-SUMIF(C$2:C1499,C1499,F$2:F1499)</f>
        <v>-1165000</v>
      </c>
      <c r="J1499" s="15"/>
    </row>
    <row r="1500" spans="1:10" ht="15" customHeight="1" x14ac:dyDescent="0.25">
      <c r="A1500" s="14">
        <v>42392</v>
      </c>
      <c r="B1500" s="27">
        <f>_xlfn.ISOWEEKNUM(Tableau1[[#This Row],[DATE]])</f>
        <v>3</v>
      </c>
      <c r="C1500" s="3" t="s">
        <v>2</v>
      </c>
      <c r="D1500" s="2" t="s">
        <v>169</v>
      </c>
      <c r="E1500" s="6">
        <v>309000</v>
      </c>
      <c r="F1500" s="6">
        <v>0</v>
      </c>
      <c r="G1500" s="32">
        <f>Tableau1[[#This Row],[MONTANT]]-Tableau1[[#This Row],[ENCAISSEMENTS]]</f>
        <v>309000</v>
      </c>
      <c r="H1500" s="2"/>
      <c r="I1500" s="9">
        <f>SUMIF(C$2:C1500,C1500,E$2:E1500)-SUMIF(C$2:C1500,C1500,F$2:F1500)</f>
        <v>1870000</v>
      </c>
      <c r="J1500" s="15"/>
    </row>
    <row r="1501" spans="1:10" ht="15" customHeight="1" x14ac:dyDescent="0.25">
      <c r="A1501" s="14">
        <v>42392</v>
      </c>
      <c r="B1501" s="27">
        <f>_xlfn.ISOWEEKNUM(Tableau1[[#This Row],[DATE]])</f>
        <v>3</v>
      </c>
      <c r="C1501" s="3" t="s">
        <v>3</v>
      </c>
      <c r="D1501" s="2" t="s">
        <v>95</v>
      </c>
      <c r="E1501" s="6">
        <v>1353500</v>
      </c>
      <c r="F1501" s="6">
        <v>0</v>
      </c>
      <c r="G1501" s="32">
        <f>Tableau1[[#This Row],[MONTANT]]-Tableau1[[#This Row],[ENCAISSEMENTS]]</f>
        <v>1353500</v>
      </c>
      <c r="H1501" s="2"/>
      <c r="I1501" s="9">
        <f>SUMIF(C$2:C1501,C1501,E$2:E1501)-SUMIF(C$2:C1501,C1501,F$2:F1501)</f>
        <v>-1004500</v>
      </c>
      <c r="J1501" s="15"/>
    </row>
    <row r="1502" spans="1:10" ht="15" customHeight="1" x14ac:dyDescent="0.25">
      <c r="A1502" s="14">
        <v>42392</v>
      </c>
      <c r="B1502" s="27">
        <f>_xlfn.ISOWEEKNUM(Tableau1[[#This Row],[DATE]])</f>
        <v>3</v>
      </c>
      <c r="C1502" s="3" t="s">
        <v>4</v>
      </c>
      <c r="D1502" s="2" t="s">
        <v>125</v>
      </c>
      <c r="E1502" s="6">
        <v>2980000</v>
      </c>
      <c r="F1502" s="6">
        <v>2510000</v>
      </c>
      <c r="G1502" s="32">
        <f>Tableau1[[#This Row],[MONTANT]]-Tableau1[[#This Row],[ENCAISSEMENTS]]</f>
        <v>470000</v>
      </c>
      <c r="H1502" s="2" t="s">
        <v>126</v>
      </c>
      <c r="I1502" s="9">
        <f>SUMIF(C$2:C1502,C1502,E$2:E1502)-SUMIF(C$2:C1502,C1502,F$2:F1502)</f>
        <v>-800000</v>
      </c>
      <c r="J1502" s="15"/>
    </row>
    <row r="1503" spans="1:10" ht="15" customHeight="1" x14ac:dyDescent="0.25">
      <c r="A1503" s="14">
        <v>42392</v>
      </c>
      <c r="B1503" s="27">
        <f>_xlfn.ISOWEEKNUM(Tableau1[[#This Row],[DATE]])</f>
        <v>3</v>
      </c>
      <c r="C1503" s="3" t="s">
        <v>5</v>
      </c>
      <c r="D1503" s="2" t="s">
        <v>156</v>
      </c>
      <c r="E1503" s="6">
        <v>10490000</v>
      </c>
      <c r="F1503" s="6">
        <v>6530000</v>
      </c>
      <c r="G1503" s="32">
        <f>Tableau1[[#This Row],[MONTANT]]-Tableau1[[#This Row],[ENCAISSEMENTS]]</f>
        <v>3960000</v>
      </c>
      <c r="H1503" s="2" t="s">
        <v>126</v>
      </c>
      <c r="I1503" s="9">
        <f>SUMIF(C$2:C1503,C1503,E$2:E1503)-SUMIF(C$2:C1503,C1503,F$2:F1503)</f>
        <v>3320000</v>
      </c>
      <c r="J1503" s="15" t="s">
        <v>154</v>
      </c>
    </row>
    <row r="1504" spans="1:10" ht="15" customHeight="1" x14ac:dyDescent="0.25">
      <c r="A1504" s="14">
        <v>42392</v>
      </c>
      <c r="B1504" s="27">
        <f>_xlfn.ISOWEEKNUM(Tableau1[[#This Row],[DATE]])</f>
        <v>3</v>
      </c>
      <c r="C1504" s="3" t="s">
        <v>6</v>
      </c>
      <c r="D1504" s="2" t="s">
        <v>192</v>
      </c>
      <c r="E1504" s="6">
        <v>4320000</v>
      </c>
      <c r="F1504" s="6">
        <v>6000000</v>
      </c>
      <c r="G1504" s="32">
        <f>Tableau1[[#This Row],[MONTANT]]-Tableau1[[#This Row],[ENCAISSEMENTS]]</f>
        <v>-1680000</v>
      </c>
      <c r="H1504" s="2" t="s">
        <v>126</v>
      </c>
      <c r="I1504" s="9">
        <f>SUMIF(C$2:C1504,C1504,E$2:E1504)-SUMIF(C$2:C1504,C1504,F$2:F1504)</f>
        <v>-870000</v>
      </c>
      <c r="J1504" s="15"/>
    </row>
    <row r="1505" spans="1:10" ht="15" customHeight="1" x14ac:dyDescent="0.25">
      <c r="A1505" s="14">
        <v>42392</v>
      </c>
      <c r="B1505" s="27">
        <f>_xlfn.ISOWEEKNUM(Tableau1[[#This Row],[DATE]])</f>
        <v>3</v>
      </c>
      <c r="C1505" s="3" t="s">
        <v>7</v>
      </c>
      <c r="D1505" s="2" t="s">
        <v>230</v>
      </c>
      <c r="E1505" s="6">
        <v>10815000</v>
      </c>
      <c r="F1505" s="6">
        <v>30095000</v>
      </c>
      <c r="G1505" s="32">
        <f>Tableau1[[#This Row],[MONTANT]]-Tableau1[[#This Row],[ENCAISSEMENTS]]</f>
        <v>-19280000</v>
      </c>
      <c r="H1505" s="2" t="s">
        <v>126</v>
      </c>
      <c r="I1505" s="9">
        <f>SUMIF(C$2:C1505,C1505,E$2:E1505)-SUMIF(C$2:C1505,C1505,F$2:F1505)</f>
        <v>-16085169</v>
      </c>
      <c r="J1505" s="15"/>
    </row>
    <row r="1506" spans="1:10" ht="15" customHeight="1" x14ac:dyDescent="0.25">
      <c r="A1506" s="14">
        <v>42392</v>
      </c>
      <c r="B1506" s="27">
        <f>_xlfn.ISOWEEKNUM(Tableau1[[#This Row],[DATE]])</f>
        <v>3</v>
      </c>
      <c r="C1506" s="3" t="s">
        <v>8</v>
      </c>
      <c r="D1506" s="2" t="s">
        <v>328</v>
      </c>
      <c r="E1506" s="6">
        <v>1520000</v>
      </c>
      <c r="F1506" s="6">
        <v>2280000</v>
      </c>
      <c r="G1506" s="32">
        <f>Tableau1[[#This Row],[MONTANT]]-Tableau1[[#This Row],[ENCAISSEMENTS]]</f>
        <v>-760000</v>
      </c>
      <c r="H1506" s="2" t="s">
        <v>126</v>
      </c>
      <c r="I1506" s="9">
        <f>SUMIF(C$2:C1506,C1506,E$2:E1506)-SUMIF(C$2:C1506,C1506,F$2:F1506)</f>
        <v>1490000</v>
      </c>
      <c r="J1506" s="15"/>
    </row>
    <row r="1507" spans="1:10" ht="15" customHeight="1" x14ac:dyDescent="0.25">
      <c r="A1507" s="14">
        <v>42392</v>
      </c>
      <c r="B1507" s="27">
        <f>_xlfn.ISOWEEKNUM(Tableau1[[#This Row],[DATE]])</f>
        <v>3</v>
      </c>
      <c r="C1507" s="3" t="s">
        <v>9</v>
      </c>
      <c r="D1507" s="2" t="s">
        <v>345</v>
      </c>
      <c r="E1507" s="6">
        <v>7760000</v>
      </c>
      <c r="F1507" s="6">
        <v>3400000</v>
      </c>
      <c r="G1507" s="32">
        <f>Tableau1[[#This Row],[MONTANT]]-Tableau1[[#This Row],[ENCAISSEMENTS]]</f>
        <v>4360000</v>
      </c>
      <c r="H1507" s="2" t="s">
        <v>126</v>
      </c>
      <c r="I1507" s="9">
        <f>SUMIF(C$2:C1507,C1507,E$2:E1507)-SUMIF(C$2:C1507,C1507,F$2:F1507)</f>
        <v>5110000</v>
      </c>
      <c r="J1507" s="15"/>
    </row>
    <row r="1508" spans="1:10" ht="15" customHeight="1" x14ac:dyDescent="0.25">
      <c r="A1508" s="14">
        <v>42392</v>
      </c>
      <c r="B1508" s="27">
        <f>_xlfn.ISOWEEKNUM(Tableau1[[#This Row],[DATE]])</f>
        <v>3</v>
      </c>
      <c r="C1508" s="3" t="s">
        <v>10</v>
      </c>
      <c r="D1508" s="2" t="s">
        <v>365</v>
      </c>
      <c r="E1508" s="6">
        <v>3360000</v>
      </c>
      <c r="F1508" s="6">
        <v>920000</v>
      </c>
      <c r="G1508" s="32">
        <f>Tableau1[[#This Row],[MONTANT]]-Tableau1[[#This Row],[ENCAISSEMENTS]]</f>
        <v>2440000</v>
      </c>
      <c r="H1508" s="2" t="s">
        <v>128</v>
      </c>
      <c r="I1508" s="9">
        <f>SUMIF(C$2:C1508,C1508,E$2:E1508)-SUMIF(C$2:C1508,C1508,F$2:F1508)</f>
        <v>2800000</v>
      </c>
      <c r="J1508" s="15"/>
    </row>
    <row r="1509" spans="1:10" ht="15" customHeight="1" x14ac:dyDescent="0.25">
      <c r="A1509" s="14">
        <v>42392</v>
      </c>
      <c r="B1509" s="27">
        <f>_xlfn.ISOWEEKNUM(Tableau1[[#This Row],[DATE]])</f>
        <v>3</v>
      </c>
      <c r="C1509" s="3" t="s">
        <v>11</v>
      </c>
      <c r="D1509" s="2" t="s">
        <v>379</v>
      </c>
      <c r="E1509" s="6">
        <v>2280000</v>
      </c>
      <c r="F1509" s="6">
        <v>3240000</v>
      </c>
      <c r="G1509" s="32">
        <f>Tableau1[[#This Row],[MONTANT]]-Tableau1[[#This Row],[ENCAISSEMENTS]]</f>
        <v>-960000</v>
      </c>
      <c r="H1509" s="2" t="s">
        <v>126</v>
      </c>
      <c r="I1509" s="9">
        <f>SUMIF(C$2:C1509,C1509,E$2:E1509)-SUMIF(C$2:C1509,C1509,F$2:F1509)</f>
        <v>3980000</v>
      </c>
      <c r="J1509" s="15"/>
    </row>
    <row r="1510" spans="1:10" ht="15" customHeight="1" x14ac:dyDescent="0.25">
      <c r="A1510" s="14">
        <v>42392</v>
      </c>
      <c r="B1510" s="27">
        <f>_xlfn.ISOWEEKNUM(Tableau1[[#This Row],[DATE]])</f>
        <v>3</v>
      </c>
      <c r="C1510" s="3" t="s">
        <v>12</v>
      </c>
      <c r="D1510" s="2" t="s">
        <v>407</v>
      </c>
      <c r="E1510" s="6">
        <v>1072500</v>
      </c>
      <c r="F1510" s="6">
        <v>0</v>
      </c>
      <c r="G1510" s="32">
        <f>Tableau1[[#This Row],[MONTANT]]-Tableau1[[#This Row],[ENCAISSEMENTS]]</f>
        <v>1072500</v>
      </c>
      <c r="H1510" s="2"/>
      <c r="I1510" s="9">
        <f>SUMIF(C$2:C1510,C1510,E$2:E1510)-SUMIF(C$2:C1510,C1510,F$2:F1510)</f>
        <v>956000</v>
      </c>
      <c r="J1510" s="15"/>
    </row>
    <row r="1511" spans="1:10" ht="15" customHeight="1" x14ac:dyDescent="0.25">
      <c r="A1511" s="14">
        <v>42392</v>
      </c>
      <c r="B1511" s="27">
        <f>_xlfn.ISOWEEKNUM(Tableau1[[#This Row],[DATE]])</f>
        <v>3</v>
      </c>
      <c r="C1511" s="3" t="s">
        <v>13</v>
      </c>
      <c r="D1511" s="2" t="s">
        <v>433</v>
      </c>
      <c r="E1511" s="6">
        <v>2584000</v>
      </c>
      <c r="F1511" s="6">
        <v>0</v>
      </c>
      <c r="G1511" s="32">
        <f>Tableau1[[#This Row],[MONTANT]]-Tableau1[[#This Row],[ENCAISSEMENTS]]</f>
        <v>2584000</v>
      </c>
      <c r="H1511" s="2"/>
      <c r="I1511" s="9">
        <f>SUMIF(C$2:C1511,C1511,E$2:E1511)-SUMIF(C$2:C1511,C1511,F$2:F1511)</f>
        <v>3611000</v>
      </c>
      <c r="J1511" s="15"/>
    </row>
    <row r="1512" spans="1:10" ht="15" customHeight="1" x14ac:dyDescent="0.25">
      <c r="A1512" s="14">
        <v>42392</v>
      </c>
      <c r="B1512" s="27">
        <f>_xlfn.ISOWEEKNUM(Tableau1[[#This Row],[DATE]])</f>
        <v>3</v>
      </c>
      <c r="C1512" s="3" t="s">
        <v>14</v>
      </c>
      <c r="D1512" s="2" t="s">
        <v>453</v>
      </c>
      <c r="E1512" s="6">
        <v>0</v>
      </c>
      <c r="F1512" s="6">
        <v>0</v>
      </c>
      <c r="G1512" s="32">
        <f>Tableau1[[#This Row],[MONTANT]]-Tableau1[[#This Row],[ENCAISSEMENTS]]</f>
        <v>0</v>
      </c>
      <c r="H1512" s="2"/>
      <c r="I1512" s="9">
        <f>SUMIF(C$2:C1512,C1512,E$2:E1512)-SUMIF(C$2:C1512,C1512,F$2:F1512)</f>
        <v>4629500</v>
      </c>
      <c r="J1512" s="15"/>
    </row>
    <row r="1513" spans="1:10" ht="15" customHeight="1" x14ac:dyDescent="0.25">
      <c r="A1513" s="14">
        <v>42392</v>
      </c>
      <c r="B1513" s="27">
        <f>_xlfn.ISOWEEKNUM(Tableau1[[#This Row],[DATE]])</f>
        <v>3</v>
      </c>
      <c r="C1513" s="3" t="s">
        <v>15</v>
      </c>
      <c r="D1513" s="2"/>
      <c r="E1513" s="6">
        <v>0</v>
      </c>
      <c r="F1513" s="6">
        <v>0</v>
      </c>
      <c r="G1513" s="32">
        <f>Tableau1[[#This Row],[MONTANT]]-Tableau1[[#This Row],[ENCAISSEMENTS]]</f>
        <v>0</v>
      </c>
      <c r="H1513" s="2"/>
      <c r="I1513" s="9">
        <f>SUMIF(C$2:C1513,C1513,E$2:E1513)-SUMIF(C$2:C1513,C1513,F$2:F1513)</f>
        <v>-6359000</v>
      </c>
      <c r="J1513" s="15"/>
    </row>
    <row r="1514" spans="1:10" ht="15" customHeight="1" x14ac:dyDescent="0.25">
      <c r="A1514" s="14">
        <v>42392</v>
      </c>
      <c r="B1514" s="27">
        <f>_xlfn.ISOWEEKNUM(Tableau1[[#This Row],[DATE]])</f>
        <v>3</v>
      </c>
      <c r="C1514" s="3" t="s">
        <v>16</v>
      </c>
      <c r="D1514" s="2"/>
      <c r="E1514" s="6">
        <v>1236500</v>
      </c>
      <c r="F1514" s="6">
        <v>0</v>
      </c>
      <c r="G1514" s="32">
        <f>Tableau1[[#This Row],[MONTANT]]-Tableau1[[#This Row],[ENCAISSEMENTS]]</f>
        <v>1236500</v>
      </c>
      <c r="H1514" s="2"/>
      <c r="I1514" s="9">
        <f>SUMIF(C$2:C1514,C1514,E$2:E1514)-SUMIF(C$2:C1514,C1514,F$2:F1514)</f>
        <v>-223500</v>
      </c>
      <c r="J1514" s="15"/>
    </row>
    <row r="1515" spans="1:10" ht="15" customHeight="1" x14ac:dyDescent="0.25">
      <c r="A1515" s="14">
        <v>42392</v>
      </c>
      <c r="B1515" s="27">
        <f>_xlfn.ISOWEEKNUM(Tableau1[[#This Row],[DATE]])</f>
        <v>3</v>
      </c>
      <c r="C1515" s="3" t="s">
        <v>17</v>
      </c>
      <c r="D1515" s="2" t="s">
        <v>486</v>
      </c>
      <c r="E1515" s="6">
        <v>2739500</v>
      </c>
      <c r="F1515" s="6">
        <v>0</v>
      </c>
      <c r="G1515" s="32">
        <f>Tableau1[[#This Row],[MONTANT]]-Tableau1[[#This Row],[ENCAISSEMENTS]]</f>
        <v>2739500</v>
      </c>
      <c r="H1515" s="2"/>
      <c r="I1515" s="9">
        <f>SUMIF(C$2:C1515,C1515,E$2:E1515)-SUMIF(C$2:C1515,C1515,F$2:F1515)</f>
        <v>4613500</v>
      </c>
      <c r="J1515" s="15"/>
    </row>
    <row r="1516" spans="1:10" ht="15" customHeight="1" x14ac:dyDescent="0.25">
      <c r="A1516" s="14">
        <v>42392</v>
      </c>
      <c r="B1516" s="27">
        <f>_xlfn.ISOWEEKNUM(Tableau1[[#This Row],[DATE]])</f>
        <v>3</v>
      </c>
      <c r="C1516" s="3" t="s">
        <v>18</v>
      </c>
      <c r="D1516" s="2"/>
      <c r="E1516" s="6">
        <v>541000</v>
      </c>
      <c r="F1516" s="6">
        <v>3400000</v>
      </c>
      <c r="G1516" s="32">
        <f>Tableau1[[#This Row],[MONTANT]]-Tableau1[[#This Row],[ENCAISSEMENTS]]</f>
        <v>-2859000</v>
      </c>
      <c r="H1516" s="2" t="s">
        <v>507</v>
      </c>
      <c r="I1516" s="9">
        <f>SUMIF(C$2:C1516,C1516,E$2:E1516)-SUMIF(C$2:C1516,C1516,F$2:F1516)</f>
        <v>241000</v>
      </c>
      <c r="J1516" s="15"/>
    </row>
    <row r="1517" spans="1:10" ht="15" customHeight="1" x14ac:dyDescent="0.25">
      <c r="A1517" s="14">
        <v>42392</v>
      </c>
      <c r="B1517" s="27">
        <f>_xlfn.ISOWEEKNUM(Tableau1[[#This Row],[DATE]])</f>
        <v>3</v>
      </c>
      <c r="C1517" s="3" t="s">
        <v>19</v>
      </c>
      <c r="D1517" s="2"/>
      <c r="E1517" s="6">
        <v>0</v>
      </c>
      <c r="F1517" s="6">
        <v>0</v>
      </c>
      <c r="G1517" s="32">
        <f>Tableau1[[#This Row],[MONTANT]]-Tableau1[[#This Row],[ENCAISSEMENTS]]</f>
        <v>0</v>
      </c>
      <c r="H1517" s="2"/>
      <c r="I1517" s="9">
        <f>SUMIF(C$2:C1517,C1517,E$2:E1517)-SUMIF(C$2:C1517,C1517,F$2:F1517)</f>
        <v>-87500</v>
      </c>
      <c r="J1517" s="15"/>
    </row>
    <row r="1518" spans="1:10" ht="15" customHeight="1" x14ac:dyDescent="0.25">
      <c r="A1518" s="14">
        <v>42392</v>
      </c>
      <c r="B1518" s="27">
        <f>_xlfn.ISOWEEKNUM(Tableau1[[#This Row],[DATE]])</f>
        <v>3</v>
      </c>
      <c r="C1518" s="3" t="s">
        <v>20</v>
      </c>
      <c r="D1518" s="2" t="s">
        <v>551</v>
      </c>
      <c r="E1518" s="6">
        <v>2044000</v>
      </c>
      <c r="F1518" s="6">
        <v>1000000</v>
      </c>
      <c r="G1518" s="32">
        <f>Tableau1[[#This Row],[MONTANT]]-Tableau1[[#This Row],[ENCAISSEMENTS]]</f>
        <v>1044000</v>
      </c>
      <c r="H1518" s="2"/>
      <c r="I1518" s="9">
        <f>SUMIF(C$2:C1518,C1518,E$2:E1518)-SUMIF(C$2:C1518,C1518,F$2:F1518)</f>
        <v>2034000</v>
      </c>
      <c r="J1518" s="15"/>
    </row>
    <row r="1519" spans="1:10" ht="15" customHeight="1" x14ac:dyDescent="0.25">
      <c r="A1519" s="14">
        <v>42392</v>
      </c>
      <c r="B1519" s="27">
        <f>_xlfn.ISOWEEKNUM(Tableau1[[#This Row],[DATE]])</f>
        <v>3</v>
      </c>
      <c r="C1519" s="3" t="s">
        <v>21</v>
      </c>
      <c r="D1519" s="2" t="s">
        <v>584</v>
      </c>
      <c r="E1519" s="6">
        <v>1541500</v>
      </c>
      <c r="F1519" s="6">
        <v>0</v>
      </c>
      <c r="G1519" s="32">
        <f>Tableau1[[#This Row],[MONTANT]]-Tableau1[[#This Row],[ENCAISSEMENTS]]</f>
        <v>1541500</v>
      </c>
      <c r="H1519" s="2"/>
      <c r="I1519" s="9">
        <f>SUMIF(C$2:C1519,C1519,E$2:E1519)-SUMIF(C$2:C1519,C1519,F$2:F1519)</f>
        <v>483500</v>
      </c>
      <c r="J1519" s="15"/>
    </row>
    <row r="1520" spans="1:10" ht="15" customHeight="1" x14ac:dyDescent="0.25">
      <c r="A1520" s="14">
        <v>42392</v>
      </c>
      <c r="B1520" s="27">
        <f>_xlfn.ISOWEEKNUM(Tableau1[[#This Row],[DATE]])</f>
        <v>3</v>
      </c>
      <c r="C1520" s="3" t="s">
        <v>22</v>
      </c>
      <c r="D1520" s="2"/>
      <c r="E1520" s="6">
        <v>0</v>
      </c>
      <c r="F1520" s="6">
        <v>0</v>
      </c>
      <c r="G1520" s="32">
        <f>Tableau1[[#This Row],[MONTANT]]-Tableau1[[#This Row],[ENCAISSEMENTS]]</f>
        <v>0</v>
      </c>
      <c r="H1520" s="2"/>
      <c r="I1520" s="9">
        <f>SUMIF(C$2:C1520,C1520,E$2:E1520)-SUMIF(C$2:C1520,C1520,F$2:F1520)</f>
        <v>505000</v>
      </c>
      <c r="J1520" s="15"/>
    </row>
    <row r="1521" spans="1:10" ht="15" customHeight="1" x14ac:dyDescent="0.25">
      <c r="A1521" s="14">
        <v>42392</v>
      </c>
      <c r="B1521" s="27">
        <f>_xlfn.ISOWEEKNUM(Tableau1[[#This Row],[DATE]])</f>
        <v>3</v>
      </c>
      <c r="C1521" s="3" t="s">
        <v>23</v>
      </c>
      <c r="D1521" s="2"/>
      <c r="E1521" s="6">
        <v>0</v>
      </c>
      <c r="F1521" s="6">
        <v>0</v>
      </c>
      <c r="G1521" s="32">
        <f>Tableau1[[#This Row],[MONTANT]]-Tableau1[[#This Row],[ENCAISSEMENTS]]</f>
        <v>0</v>
      </c>
      <c r="H1521" s="2"/>
      <c r="I1521" s="9">
        <f>SUMIF(C$2:C1521,C1521,E$2:E1521)-SUMIF(C$2:C1521,C1521,F$2:F1521)</f>
        <v>-129500</v>
      </c>
      <c r="J1521" s="15"/>
    </row>
    <row r="1522" spans="1:10" ht="15" customHeight="1" x14ac:dyDescent="0.25">
      <c r="A1522" s="14">
        <v>42392</v>
      </c>
      <c r="B1522" s="27">
        <f>_xlfn.ISOWEEKNUM(Tableau1[[#This Row],[DATE]])</f>
        <v>3</v>
      </c>
      <c r="C1522" s="3" t="s">
        <v>24</v>
      </c>
      <c r="D1522" s="2" t="s">
        <v>624</v>
      </c>
      <c r="E1522" s="6">
        <v>464000</v>
      </c>
      <c r="F1522" s="6">
        <v>0</v>
      </c>
      <c r="G1522" s="32">
        <f>Tableau1[[#This Row],[MONTANT]]-Tableau1[[#This Row],[ENCAISSEMENTS]]</f>
        <v>464000</v>
      </c>
      <c r="H1522" s="2"/>
      <c r="I1522" s="9">
        <f>SUMIF(C$2:C1522,C1522,E$2:E1522)-SUMIF(C$2:C1522,C1522,F$2:F1522)</f>
        <v>1717000</v>
      </c>
      <c r="J1522" s="15"/>
    </row>
    <row r="1523" spans="1:10" ht="15" customHeight="1" x14ac:dyDescent="0.25">
      <c r="A1523" s="14">
        <v>42392</v>
      </c>
      <c r="B1523" s="27">
        <f>_xlfn.ISOWEEKNUM(Tableau1[[#This Row],[DATE]])</f>
        <v>3</v>
      </c>
      <c r="C1523" s="3" t="s">
        <v>25</v>
      </c>
      <c r="D1523" s="2" t="s">
        <v>648</v>
      </c>
      <c r="E1523" s="6">
        <v>464500</v>
      </c>
      <c r="F1523" s="6">
        <v>0</v>
      </c>
      <c r="G1523" s="32">
        <f>Tableau1[[#This Row],[MONTANT]]-Tableau1[[#This Row],[ENCAISSEMENTS]]</f>
        <v>464500</v>
      </c>
      <c r="H1523" s="2"/>
      <c r="I1523" s="9">
        <f>SUMIF(C$2:C1523,C1523,E$2:E1523)-SUMIF(C$2:C1523,C1523,F$2:F1523)</f>
        <v>1323500</v>
      </c>
      <c r="J1523" s="15"/>
    </row>
    <row r="1524" spans="1:10" ht="15" customHeight="1" x14ac:dyDescent="0.25">
      <c r="A1524" s="14">
        <v>42392</v>
      </c>
      <c r="B1524" s="27">
        <f>_xlfn.ISOWEEKNUM(Tableau1[[#This Row],[DATE]])</f>
        <v>3</v>
      </c>
      <c r="C1524" s="3" t="s">
        <v>26</v>
      </c>
      <c r="D1524" s="2" t="s">
        <v>667</v>
      </c>
      <c r="E1524" s="6">
        <v>1275500</v>
      </c>
      <c r="F1524" s="6">
        <v>2141000</v>
      </c>
      <c r="G1524" s="32">
        <f>Tableau1[[#This Row],[MONTANT]]-Tableau1[[#This Row],[ENCAISSEMENTS]]</f>
        <v>-865500</v>
      </c>
      <c r="H1524" s="2" t="s">
        <v>668</v>
      </c>
      <c r="I1524" s="9">
        <f>SUMIF(C$2:C1524,C1524,E$2:E1524)-SUMIF(C$2:C1524,C1524,F$2:F1524)</f>
        <v>-2059000</v>
      </c>
      <c r="J1524" s="15"/>
    </row>
    <row r="1525" spans="1:10" ht="15" customHeight="1" x14ac:dyDescent="0.25">
      <c r="A1525" s="14">
        <v>42392</v>
      </c>
      <c r="B1525" s="27">
        <f>_xlfn.ISOWEEKNUM(Tableau1[[#This Row],[DATE]])</f>
        <v>3</v>
      </c>
      <c r="C1525" s="3" t="s">
        <v>27</v>
      </c>
      <c r="D1525" s="2"/>
      <c r="E1525" s="6">
        <v>0</v>
      </c>
      <c r="F1525" s="6">
        <v>0</v>
      </c>
      <c r="G1525" s="32">
        <f>Tableau1[[#This Row],[MONTANT]]-Tableau1[[#This Row],[ENCAISSEMENTS]]</f>
        <v>0</v>
      </c>
      <c r="H1525" s="2"/>
      <c r="I1525" s="9">
        <f>SUMIF(C$2:C1525,C1525,E$2:E1525)-SUMIF(C$2:C1525,C1525,F$2:F1525)</f>
        <v>197500</v>
      </c>
      <c r="J1525" s="15"/>
    </row>
    <row r="1526" spans="1:10" ht="15" customHeight="1" x14ac:dyDescent="0.25">
      <c r="A1526" s="14">
        <v>42392</v>
      </c>
      <c r="B1526" s="27">
        <f>_xlfn.ISOWEEKNUM(Tableau1[[#This Row],[DATE]])</f>
        <v>3</v>
      </c>
      <c r="C1526" s="3" t="s">
        <v>28</v>
      </c>
      <c r="D1526" s="2"/>
      <c r="E1526" s="6">
        <v>463500</v>
      </c>
      <c r="F1526" s="6">
        <v>0</v>
      </c>
      <c r="G1526" s="32">
        <f>Tableau1[[#This Row],[MONTANT]]-Tableau1[[#This Row],[ENCAISSEMENTS]]</f>
        <v>463500</v>
      </c>
      <c r="H1526" s="2"/>
      <c r="I1526" s="9">
        <f>SUMIF(C$2:C1526,C1526,E$2:E1526)-SUMIF(C$2:C1526,C1526,F$2:F1526)</f>
        <v>604000</v>
      </c>
      <c r="J1526" s="15"/>
    </row>
    <row r="1527" spans="1:10" ht="15" customHeight="1" x14ac:dyDescent="0.25">
      <c r="A1527" s="14">
        <v>42392</v>
      </c>
      <c r="B1527" s="27">
        <f>_xlfn.ISOWEEKNUM(Tableau1[[#This Row],[DATE]])</f>
        <v>3</v>
      </c>
      <c r="C1527" s="3" t="s">
        <v>29</v>
      </c>
      <c r="D1527" s="2" t="s">
        <v>710</v>
      </c>
      <c r="E1527" s="6">
        <v>2967500</v>
      </c>
      <c r="F1527" s="6">
        <v>6278000</v>
      </c>
      <c r="G1527" s="32">
        <f>Tableau1[[#This Row],[MONTANT]]-Tableau1[[#This Row],[ENCAISSEMENTS]]</f>
        <v>-3310500</v>
      </c>
      <c r="H1527" s="2" t="s">
        <v>728</v>
      </c>
      <c r="I1527" s="9">
        <f>SUMIF(C$2:C1527,C1527,E$2:E1527)-SUMIF(C$2:C1527,C1527,F$2:F1527)</f>
        <v>-2365000</v>
      </c>
      <c r="J1527" s="15"/>
    </row>
    <row r="1528" spans="1:10" ht="15" customHeight="1" x14ac:dyDescent="0.25">
      <c r="A1528" s="14">
        <v>42392</v>
      </c>
      <c r="B1528" s="27">
        <f>_xlfn.ISOWEEKNUM(Tableau1[[#This Row],[DATE]])</f>
        <v>3</v>
      </c>
      <c r="C1528" s="3" t="s">
        <v>30</v>
      </c>
      <c r="D1528" s="2"/>
      <c r="E1528" s="6">
        <v>0</v>
      </c>
      <c r="F1528" s="6">
        <v>0</v>
      </c>
      <c r="G1528" s="32">
        <f>Tableau1[[#This Row],[MONTANT]]-Tableau1[[#This Row],[ENCAISSEMENTS]]</f>
        <v>0</v>
      </c>
      <c r="H1528" s="2"/>
      <c r="I1528" s="9">
        <f>SUMIF(C$2:C1528,C1528,E$2:E1528)-SUMIF(C$2:C1528,C1528,F$2:F1528)</f>
        <v>0</v>
      </c>
      <c r="J1528" s="15"/>
    </row>
    <row r="1529" spans="1:10" ht="15" customHeight="1" x14ac:dyDescent="0.25">
      <c r="A1529" s="14">
        <v>42392</v>
      </c>
      <c r="B1529" s="27">
        <f>_xlfn.ISOWEEKNUM(Tableau1[[#This Row],[DATE]])</f>
        <v>3</v>
      </c>
      <c r="C1529" s="3" t="s">
        <v>31</v>
      </c>
      <c r="D1529" s="2"/>
      <c r="E1529" s="6">
        <v>0</v>
      </c>
      <c r="F1529" s="6">
        <v>0</v>
      </c>
      <c r="G1529" s="32">
        <f>Tableau1[[#This Row],[MONTANT]]-Tableau1[[#This Row],[ENCAISSEMENTS]]</f>
        <v>0</v>
      </c>
      <c r="H1529" s="2"/>
      <c r="I1529" s="9">
        <f>SUMIF(C$2:C1529,C1529,E$2:E1529)-SUMIF(C$2:C1529,C1529,F$2:F1529)</f>
        <v>-1181000</v>
      </c>
      <c r="J1529" s="15"/>
    </row>
    <row r="1530" spans="1:10" ht="15" customHeight="1" x14ac:dyDescent="0.25">
      <c r="A1530" s="14">
        <v>42392</v>
      </c>
      <c r="B1530" s="27">
        <f>_xlfn.ISOWEEKNUM(Tableau1[[#This Row],[DATE]])</f>
        <v>3</v>
      </c>
      <c r="C1530" s="3" t="s">
        <v>32</v>
      </c>
      <c r="D1530" s="2"/>
      <c r="E1530" s="6">
        <v>0</v>
      </c>
      <c r="F1530" s="6">
        <v>0</v>
      </c>
      <c r="G1530" s="32">
        <f>Tableau1[[#This Row],[MONTANT]]-Tableau1[[#This Row],[ENCAISSEMENTS]]</f>
        <v>0</v>
      </c>
      <c r="H1530" s="2"/>
      <c r="I1530" s="9">
        <f>SUMIF(C$2:C1530,C1530,E$2:E1530)-SUMIF(C$2:C1530,C1530,F$2:F1530)</f>
        <v>1507000</v>
      </c>
      <c r="J1530" s="15"/>
    </row>
    <row r="1531" spans="1:10" ht="15" customHeight="1" x14ac:dyDescent="0.25">
      <c r="A1531" s="14">
        <v>42392</v>
      </c>
      <c r="B1531" s="27">
        <f>_xlfn.ISOWEEKNUM(Tableau1[[#This Row],[DATE]])</f>
        <v>3</v>
      </c>
      <c r="C1531" s="3" t="s">
        <v>33</v>
      </c>
      <c r="D1531" s="2" t="s">
        <v>775</v>
      </c>
      <c r="E1531" s="6">
        <v>270500</v>
      </c>
      <c r="F1531" s="6">
        <v>0</v>
      </c>
      <c r="G1531" s="32">
        <f>Tableau1[[#This Row],[MONTANT]]-Tableau1[[#This Row],[ENCAISSEMENTS]]</f>
        <v>270500</v>
      </c>
      <c r="H1531" s="2"/>
      <c r="I1531" s="9">
        <f>SUMIF(C$2:C1531,C1531,E$2:E1531)-SUMIF(C$2:C1531,C1531,F$2:F1531)</f>
        <v>1609500</v>
      </c>
      <c r="J1531" s="15"/>
    </row>
    <row r="1532" spans="1:10" ht="15" customHeight="1" x14ac:dyDescent="0.25">
      <c r="A1532" s="14">
        <v>42392</v>
      </c>
      <c r="B1532" s="27">
        <f>_xlfn.ISOWEEKNUM(Tableau1[[#This Row],[DATE]])</f>
        <v>3</v>
      </c>
      <c r="C1532" s="3" t="s">
        <v>34</v>
      </c>
      <c r="D1532" s="2"/>
      <c r="E1532" s="6">
        <v>619000</v>
      </c>
      <c r="F1532" s="6">
        <v>0</v>
      </c>
      <c r="G1532" s="32">
        <f>Tableau1[[#This Row],[MONTANT]]-Tableau1[[#This Row],[ENCAISSEMENTS]]</f>
        <v>619000</v>
      </c>
      <c r="H1532" s="2"/>
      <c r="I1532" s="9">
        <f>SUMIF(C$2:C1532,C1532,E$2:E1532)-SUMIF(C$2:C1532,C1532,F$2:F1532)</f>
        <v>2131000</v>
      </c>
      <c r="J1532" s="15"/>
    </row>
    <row r="1533" spans="1:10" ht="15" customHeight="1" x14ac:dyDescent="0.25">
      <c r="A1533" s="14">
        <v>42392</v>
      </c>
      <c r="B1533" s="27">
        <f>_xlfn.ISOWEEKNUM(Tableau1[[#This Row],[DATE]])</f>
        <v>3</v>
      </c>
      <c r="C1533" s="3" t="s">
        <v>35</v>
      </c>
      <c r="D1533" s="2"/>
      <c r="E1533" s="6">
        <v>3358000</v>
      </c>
      <c r="F1533" s="6">
        <v>4320000</v>
      </c>
      <c r="G1533" s="32">
        <f>Tableau1[[#This Row],[MONTANT]]-Tableau1[[#This Row],[ENCAISSEMENTS]]</f>
        <v>-962000</v>
      </c>
      <c r="H1533" s="2" t="s">
        <v>798</v>
      </c>
      <c r="I1533" s="9">
        <f>SUMIF(C$2:C1533,C1533,E$2:E1533)-SUMIF(C$2:C1533,C1533,F$2:F1533)</f>
        <v>-8842000</v>
      </c>
      <c r="J1533" s="15"/>
    </row>
    <row r="1534" spans="1:10" ht="15" customHeight="1" x14ac:dyDescent="0.25">
      <c r="A1534" s="14">
        <v>42392</v>
      </c>
      <c r="B1534" s="27">
        <f>_xlfn.ISOWEEKNUM(Tableau1[[#This Row],[DATE]])</f>
        <v>3</v>
      </c>
      <c r="C1534" s="3" t="s">
        <v>1229</v>
      </c>
      <c r="D1534" s="2"/>
      <c r="E1534" s="6">
        <v>0</v>
      </c>
      <c r="F1534" s="6">
        <v>0</v>
      </c>
      <c r="G1534" s="32">
        <f>Tableau1[[#This Row],[MONTANT]]-Tableau1[[#This Row],[ENCAISSEMENTS]]</f>
        <v>0</v>
      </c>
      <c r="H1534" s="2"/>
      <c r="I1534" s="9">
        <f>SUMIF(C$2:C1534,C1534,E$2:E1534)-SUMIF(C$2:C1534,C1534,F$2:F1534)</f>
        <v>965500</v>
      </c>
      <c r="J1534" s="15"/>
    </row>
    <row r="1535" spans="1:10" ht="15" customHeight="1" x14ac:dyDescent="0.25">
      <c r="A1535" s="14">
        <v>42392</v>
      </c>
      <c r="B1535" s="27">
        <f>_xlfn.ISOWEEKNUM(Tableau1[[#This Row],[DATE]])</f>
        <v>3</v>
      </c>
      <c r="C1535" s="3" t="s">
        <v>36</v>
      </c>
      <c r="D1535" s="2"/>
      <c r="E1535" s="6">
        <v>77500</v>
      </c>
      <c r="F1535" s="6">
        <v>0</v>
      </c>
      <c r="G1535" s="32">
        <f>Tableau1[[#This Row],[MONTANT]]-Tableau1[[#This Row],[ENCAISSEMENTS]]</f>
        <v>77500</v>
      </c>
      <c r="H1535" s="2"/>
      <c r="I1535" s="9">
        <f>SUMIF(C$2:C1535,C1535,E$2:E1535)-SUMIF(C$2:C1535,C1535,F$2:F1535)</f>
        <v>-1718000</v>
      </c>
      <c r="J1535" s="15"/>
    </row>
    <row r="1536" spans="1:10" ht="15" customHeight="1" x14ac:dyDescent="0.25">
      <c r="A1536" s="14">
        <v>42392</v>
      </c>
      <c r="B1536" s="27">
        <f>_xlfn.ISOWEEKNUM(Tableau1[[#This Row],[DATE]])</f>
        <v>3</v>
      </c>
      <c r="C1536" s="3" t="s">
        <v>37</v>
      </c>
      <c r="D1536" s="2"/>
      <c r="E1536" s="6">
        <v>232000</v>
      </c>
      <c r="F1536" s="6">
        <v>0</v>
      </c>
      <c r="G1536" s="32">
        <f>Tableau1[[#This Row],[MONTANT]]-Tableau1[[#This Row],[ENCAISSEMENTS]]</f>
        <v>232000</v>
      </c>
      <c r="H1536" s="2"/>
      <c r="I1536" s="9">
        <f>SUMIF(C$2:C1536,C1536,E$2:E1536)-SUMIF(C$2:C1536,C1536,F$2:F1536)</f>
        <v>-34000</v>
      </c>
      <c r="J1536" s="15"/>
    </row>
    <row r="1537" spans="1:10" ht="15" customHeight="1" x14ac:dyDescent="0.25">
      <c r="A1537" s="14">
        <v>42392</v>
      </c>
      <c r="B1537" s="27">
        <f>_xlfn.ISOWEEKNUM(Tableau1[[#This Row],[DATE]])</f>
        <v>3</v>
      </c>
      <c r="C1537" s="3" t="s">
        <v>38</v>
      </c>
      <c r="D1537" s="2"/>
      <c r="E1537" s="6">
        <v>2502000</v>
      </c>
      <c r="F1537" s="6">
        <v>1200000</v>
      </c>
      <c r="G1537" s="32">
        <f>Tableau1[[#This Row],[MONTANT]]-Tableau1[[#This Row],[ENCAISSEMENTS]]</f>
        <v>1302000</v>
      </c>
      <c r="H1537" s="2" t="s">
        <v>883</v>
      </c>
      <c r="I1537" s="9">
        <f>SUMIF(C$2:C1537,C1537,E$2:E1537)-SUMIF(C$2:C1537,C1537,F$2:F1537)</f>
        <v>2241500</v>
      </c>
      <c r="J1537" s="15"/>
    </row>
    <row r="1538" spans="1:10" ht="15" customHeight="1" x14ac:dyDescent="0.25">
      <c r="A1538" s="14">
        <v>42392</v>
      </c>
      <c r="B1538" s="27">
        <f>_xlfn.ISOWEEKNUM(Tableau1[[#This Row],[DATE]])</f>
        <v>3</v>
      </c>
      <c r="C1538" s="3" t="s">
        <v>39</v>
      </c>
      <c r="D1538" s="2" t="s">
        <v>895</v>
      </c>
      <c r="E1538" s="6">
        <v>927500</v>
      </c>
      <c r="F1538" s="6">
        <v>0</v>
      </c>
      <c r="G1538" s="32">
        <f>Tableau1[[#This Row],[MONTANT]]-Tableau1[[#This Row],[ENCAISSEMENTS]]</f>
        <v>927500</v>
      </c>
      <c r="H1538" s="2"/>
      <c r="I1538" s="9">
        <f>SUMIF(C$2:C1538,C1538,E$2:E1538)-SUMIF(C$2:C1538,C1538,F$2:F1538)</f>
        <v>342500</v>
      </c>
      <c r="J1538" s="15"/>
    </row>
    <row r="1539" spans="1:10" ht="15" customHeight="1" x14ac:dyDescent="0.25">
      <c r="A1539" s="14">
        <v>42392</v>
      </c>
      <c r="B1539" s="27">
        <f>_xlfn.ISOWEEKNUM(Tableau1[[#This Row],[DATE]])</f>
        <v>3</v>
      </c>
      <c r="C1539" s="3" t="s">
        <v>40</v>
      </c>
      <c r="D1539" s="2" t="s">
        <v>918</v>
      </c>
      <c r="E1539" s="6">
        <v>966000</v>
      </c>
      <c r="F1539" s="6">
        <v>1000000</v>
      </c>
      <c r="G1539" s="32">
        <f>Tableau1[[#This Row],[MONTANT]]-Tableau1[[#This Row],[ENCAISSEMENTS]]</f>
        <v>-34000</v>
      </c>
      <c r="H1539" s="2" t="s">
        <v>920</v>
      </c>
      <c r="I1539" s="9">
        <f>SUMIF(C$2:C1539,C1539,E$2:E1539)-SUMIF(C$2:C1539,C1539,F$2:F1539)</f>
        <v>-3601500</v>
      </c>
      <c r="J1539" s="15"/>
    </row>
    <row r="1540" spans="1:10" ht="15" customHeight="1" x14ac:dyDescent="0.25">
      <c r="A1540" s="14">
        <v>42392</v>
      </c>
      <c r="B1540" s="27">
        <f>_xlfn.ISOWEEKNUM(Tableau1[[#This Row],[DATE]])</f>
        <v>3</v>
      </c>
      <c r="C1540" s="3" t="s">
        <v>41</v>
      </c>
      <c r="D1540" s="2" t="s">
        <v>941</v>
      </c>
      <c r="E1540" s="6">
        <v>2309000</v>
      </c>
      <c r="F1540" s="6">
        <v>0</v>
      </c>
      <c r="G1540" s="32">
        <f>Tableau1[[#This Row],[MONTANT]]-Tableau1[[#This Row],[ENCAISSEMENTS]]</f>
        <v>2309000</v>
      </c>
      <c r="H1540" s="2"/>
      <c r="I1540" s="9">
        <f>SUMIF(C$2:C1540,C1540,E$2:E1540)-SUMIF(C$2:C1540,C1540,F$2:F1540)</f>
        <v>230500</v>
      </c>
      <c r="J1540" s="15"/>
    </row>
    <row r="1541" spans="1:10" ht="15" customHeight="1" x14ac:dyDescent="0.25">
      <c r="A1541" s="14">
        <v>42392</v>
      </c>
      <c r="B1541" s="27">
        <f>_xlfn.ISOWEEKNUM(Tableau1[[#This Row],[DATE]])</f>
        <v>3</v>
      </c>
      <c r="C1541" s="3" t="s">
        <v>42</v>
      </c>
      <c r="D1541" s="2"/>
      <c r="E1541" s="6">
        <v>464000</v>
      </c>
      <c r="F1541" s="6">
        <v>0</v>
      </c>
      <c r="G1541" s="32">
        <f>Tableau1[[#This Row],[MONTANT]]-Tableau1[[#This Row],[ENCAISSEMENTS]]</f>
        <v>464000</v>
      </c>
      <c r="H1541" s="2"/>
      <c r="I1541" s="9">
        <f>SUMIF(C$2:C1541,C1541,E$2:E1541)-SUMIF(C$2:C1541,C1541,F$2:F1541)</f>
        <v>-1565000</v>
      </c>
      <c r="J1541" s="15"/>
    </row>
    <row r="1542" spans="1:10" ht="15" customHeight="1" x14ac:dyDescent="0.25">
      <c r="A1542" s="14">
        <v>42392</v>
      </c>
      <c r="B1542" s="27">
        <f>_xlfn.ISOWEEKNUM(Tableau1[[#This Row],[DATE]])</f>
        <v>3</v>
      </c>
      <c r="C1542" s="3" t="s">
        <v>43</v>
      </c>
      <c r="D1542" s="2"/>
      <c r="E1542" s="6">
        <v>0</v>
      </c>
      <c r="F1542" s="6">
        <v>0</v>
      </c>
      <c r="G1542" s="32">
        <f>Tableau1[[#This Row],[MONTANT]]-Tableau1[[#This Row],[ENCAISSEMENTS]]</f>
        <v>0</v>
      </c>
      <c r="H1542" s="2"/>
      <c r="I1542" s="9">
        <f>SUMIF(C$2:C1542,C1542,E$2:E1542)-SUMIF(C$2:C1542,C1542,F$2:F1542)</f>
        <v>0</v>
      </c>
      <c r="J1542" s="15"/>
    </row>
    <row r="1543" spans="1:10" ht="15" customHeight="1" x14ac:dyDescent="0.25">
      <c r="A1543" s="14">
        <v>42392</v>
      </c>
      <c r="B1543" s="27">
        <f>_xlfn.ISOWEEKNUM(Tableau1[[#This Row],[DATE]])</f>
        <v>3</v>
      </c>
      <c r="C1543" s="3" t="s">
        <v>44</v>
      </c>
      <c r="D1543" s="2" t="s">
        <v>970</v>
      </c>
      <c r="E1543" s="6">
        <v>2860000</v>
      </c>
      <c r="F1543" s="6">
        <v>0</v>
      </c>
      <c r="G1543" s="32">
        <f>Tableau1[[#This Row],[MONTANT]]-Tableau1[[#This Row],[ENCAISSEMENTS]]</f>
        <v>2860000</v>
      </c>
      <c r="H1543" s="2"/>
      <c r="I1543" s="9">
        <f>SUMIF(C$2:C1543,C1543,E$2:E1543)-SUMIF(C$2:C1543,C1543,F$2:F1543)</f>
        <v>1139000</v>
      </c>
      <c r="J1543" s="15"/>
    </row>
    <row r="1544" spans="1:10" ht="15" customHeight="1" x14ac:dyDescent="0.25">
      <c r="A1544" s="14">
        <v>42392</v>
      </c>
      <c r="B1544" s="27">
        <f>_xlfn.ISOWEEKNUM(Tableau1[[#This Row],[DATE]])</f>
        <v>3</v>
      </c>
      <c r="C1544" s="3" t="s">
        <v>45</v>
      </c>
      <c r="D1544" s="2" t="s">
        <v>269</v>
      </c>
      <c r="E1544" s="6">
        <v>1000000</v>
      </c>
      <c r="F1544" s="6">
        <v>1080000</v>
      </c>
      <c r="G1544" s="32">
        <f>Tableau1[[#This Row],[MONTANT]]-Tableau1[[#This Row],[ENCAISSEMENTS]]</f>
        <v>-80000</v>
      </c>
      <c r="H1544" s="2" t="s">
        <v>273</v>
      </c>
      <c r="I1544" s="9">
        <f>SUMIF(C$2:C1544,C1544,E$2:E1544)-SUMIF(C$2:C1544,C1544,F$2:F1544)</f>
        <v>840000</v>
      </c>
      <c r="J1544" s="15"/>
    </row>
    <row r="1545" spans="1:10" ht="15" customHeight="1" x14ac:dyDescent="0.25">
      <c r="A1545" s="14">
        <v>42392</v>
      </c>
      <c r="B1545" s="27">
        <f>_xlfn.ISOWEEKNUM(Tableau1[[#This Row],[DATE]])</f>
        <v>3</v>
      </c>
      <c r="C1545" s="3" t="s">
        <v>46</v>
      </c>
      <c r="D1545" s="2"/>
      <c r="E1545" s="6">
        <v>1933000</v>
      </c>
      <c r="F1545" s="6">
        <v>0</v>
      </c>
      <c r="G1545" s="32">
        <f>Tableau1[[#This Row],[MONTANT]]-Tableau1[[#This Row],[ENCAISSEMENTS]]</f>
        <v>1933000</v>
      </c>
      <c r="H1545" s="2"/>
      <c r="I1545" s="9">
        <f>SUMIF(C$2:C1545,C1545,E$2:E1545)-SUMIF(C$2:C1545,C1545,F$2:F1545)</f>
        <v>3733500</v>
      </c>
      <c r="J1545" s="15"/>
    </row>
    <row r="1546" spans="1:10" ht="15" customHeight="1" x14ac:dyDescent="0.25">
      <c r="A1546" s="14">
        <v>42392</v>
      </c>
      <c r="B1546" s="27">
        <f>_xlfn.ISOWEEKNUM(Tableau1[[#This Row],[DATE]])</f>
        <v>3</v>
      </c>
      <c r="C1546" s="3" t="s">
        <v>47</v>
      </c>
      <c r="D1546" s="2" t="s">
        <v>1020</v>
      </c>
      <c r="E1546" s="6">
        <v>811500</v>
      </c>
      <c r="F1546" s="6">
        <v>2900000</v>
      </c>
      <c r="G1546" s="32">
        <f>Tableau1[[#This Row],[MONTANT]]-Tableau1[[#This Row],[ENCAISSEMENTS]]</f>
        <v>-2088500</v>
      </c>
      <c r="H1546" s="2" t="s">
        <v>1027</v>
      </c>
      <c r="I1546" s="9">
        <f>SUMIF(C$2:C1546,C1546,E$2:E1546)-SUMIF(C$2:C1546,C1546,F$2:F1546)</f>
        <v>-1540500</v>
      </c>
      <c r="J1546" s="15"/>
    </row>
    <row r="1547" spans="1:10" ht="15" customHeight="1" x14ac:dyDescent="0.25">
      <c r="A1547" s="14">
        <v>42392</v>
      </c>
      <c r="B1547" s="27">
        <f>_xlfn.ISOWEEKNUM(Tableau1[[#This Row],[DATE]])</f>
        <v>3</v>
      </c>
      <c r="C1547" s="3" t="s">
        <v>48</v>
      </c>
      <c r="D1547" s="2" t="s">
        <v>1051</v>
      </c>
      <c r="E1547" s="6">
        <v>2357000</v>
      </c>
      <c r="F1547" s="6">
        <v>0</v>
      </c>
      <c r="G1547" s="32">
        <f>Tableau1[[#This Row],[MONTANT]]-Tableau1[[#This Row],[ENCAISSEMENTS]]</f>
        <v>2357000</v>
      </c>
      <c r="H1547" s="2"/>
      <c r="I1547" s="9">
        <f>SUMIF(C$2:C1547,C1547,E$2:E1547)-SUMIF(C$2:C1547,C1547,F$2:F1547)</f>
        <v>1314500</v>
      </c>
      <c r="J1547" s="15"/>
    </row>
    <row r="1548" spans="1:10" ht="15" customHeight="1" x14ac:dyDescent="0.25">
      <c r="A1548" s="14">
        <v>42392</v>
      </c>
      <c r="B1548" s="27">
        <f>_xlfn.ISOWEEKNUM(Tableau1[[#This Row],[DATE]])</f>
        <v>3</v>
      </c>
      <c r="C1548" s="3" t="s">
        <v>49</v>
      </c>
      <c r="D1548" s="2"/>
      <c r="E1548" s="6">
        <v>1329000</v>
      </c>
      <c r="F1548" s="6">
        <v>0</v>
      </c>
      <c r="G1548" s="32">
        <f>Tableau1[[#This Row],[MONTANT]]-Tableau1[[#This Row],[ENCAISSEMENTS]]</f>
        <v>1329000</v>
      </c>
      <c r="H1548" s="2"/>
      <c r="I1548" s="9">
        <f>SUMIF(C$2:C1548,C1548,E$2:E1548)-SUMIF(C$2:C1548,C1548,F$2:F1548)</f>
        <v>590000</v>
      </c>
      <c r="J1548" s="15"/>
    </row>
    <row r="1549" spans="1:10" ht="15" customHeight="1" x14ac:dyDescent="0.25">
      <c r="A1549" s="14">
        <v>42392</v>
      </c>
      <c r="B1549" s="27">
        <f>_xlfn.ISOWEEKNUM(Tableau1[[#This Row],[DATE]])</f>
        <v>3</v>
      </c>
      <c r="C1549" s="3" t="s">
        <v>50</v>
      </c>
      <c r="D1549" s="2" t="s">
        <v>1086</v>
      </c>
      <c r="E1549" s="6">
        <v>502500</v>
      </c>
      <c r="F1549" s="6">
        <v>1198500</v>
      </c>
      <c r="G1549" s="32">
        <f>Tableau1[[#This Row],[MONTANT]]-Tableau1[[#This Row],[ENCAISSEMENTS]]</f>
        <v>-696000</v>
      </c>
      <c r="H1549" s="2" t="s">
        <v>1082</v>
      </c>
      <c r="I1549" s="9">
        <f>SUMIF(C$2:C1549,C1549,E$2:E1549)-SUMIF(C$2:C1549,C1549,F$2:F1549)</f>
        <v>502500</v>
      </c>
      <c r="J1549" s="15"/>
    </row>
    <row r="1550" spans="1:10" ht="15" customHeight="1" x14ac:dyDescent="0.25">
      <c r="A1550" s="14">
        <v>42392</v>
      </c>
      <c r="B1550" s="27">
        <f>_xlfn.ISOWEEKNUM(Tableau1[[#This Row],[DATE]])</f>
        <v>3</v>
      </c>
      <c r="C1550" s="3" t="s">
        <v>51</v>
      </c>
      <c r="D1550" s="2"/>
      <c r="E1550" s="6">
        <v>0</v>
      </c>
      <c r="F1550" s="6">
        <v>0</v>
      </c>
      <c r="G1550" s="32">
        <f>Tableau1[[#This Row],[MONTANT]]-Tableau1[[#This Row],[ENCAISSEMENTS]]</f>
        <v>0</v>
      </c>
      <c r="H1550" s="2"/>
      <c r="I1550" s="9">
        <f>SUMIF(C$2:C1550,C1550,E$2:E1550)-SUMIF(C$2:C1550,C1550,F$2:F1550)</f>
        <v>0</v>
      </c>
      <c r="J1550" s="15"/>
    </row>
    <row r="1551" spans="1:10" ht="15" customHeight="1" x14ac:dyDescent="0.25">
      <c r="A1551" s="14">
        <v>42392</v>
      </c>
      <c r="B1551" s="27">
        <f>_xlfn.ISOWEEKNUM(Tableau1[[#This Row],[DATE]])</f>
        <v>3</v>
      </c>
      <c r="C1551" s="3" t="s">
        <v>52</v>
      </c>
      <c r="D1551" s="2" t="s">
        <v>298</v>
      </c>
      <c r="E1551" s="6">
        <v>0</v>
      </c>
      <c r="F1551" s="6">
        <v>1165000</v>
      </c>
      <c r="G1551" s="32">
        <f>Tableau1[[#This Row],[MONTANT]]-Tableau1[[#This Row],[ENCAISSEMENTS]]</f>
        <v>-1165000</v>
      </c>
      <c r="H1551" s="2" t="s">
        <v>306</v>
      </c>
      <c r="I1551" s="9">
        <f>SUMIF(C$2:C1551,C1551,E$2:E1551)-SUMIF(C$2:C1551,C1551,F$2:F1551)</f>
        <v>-1480000</v>
      </c>
      <c r="J1551" s="15"/>
    </row>
    <row r="1552" spans="1:10" ht="15" customHeight="1" x14ac:dyDescent="0.25">
      <c r="A1552" s="14">
        <v>42392</v>
      </c>
      <c r="B1552" s="27">
        <f>_xlfn.ISOWEEKNUM(Tableau1[[#This Row],[DATE]])</f>
        <v>3</v>
      </c>
      <c r="C1552" s="3" t="s">
        <v>53</v>
      </c>
      <c r="D1552" s="2"/>
      <c r="E1552" s="6">
        <v>425000</v>
      </c>
      <c r="F1552" s="6">
        <v>2500000</v>
      </c>
      <c r="G1552" s="32">
        <f>Tableau1[[#This Row],[MONTANT]]-Tableau1[[#This Row],[ENCAISSEMENTS]]</f>
        <v>-2075000</v>
      </c>
      <c r="H1552" s="2" t="s">
        <v>971</v>
      </c>
      <c r="I1552" s="9">
        <f>SUMIF(C$2:C1552,C1552,E$2:E1552)-SUMIF(C$2:C1552,C1552,F$2:F1552)</f>
        <v>-1599000</v>
      </c>
      <c r="J1552" s="15"/>
    </row>
    <row r="1553" spans="1:10" ht="15" customHeight="1" x14ac:dyDescent="0.25">
      <c r="A1553" s="14">
        <v>42392</v>
      </c>
      <c r="B1553" s="27">
        <f>_xlfn.ISOWEEKNUM(Tableau1[[#This Row],[DATE]])</f>
        <v>3</v>
      </c>
      <c r="C1553" s="3" t="s">
        <v>54</v>
      </c>
      <c r="D1553" s="2"/>
      <c r="E1553" s="6">
        <v>1932500</v>
      </c>
      <c r="F1553" s="6">
        <v>0</v>
      </c>
      <c r="G1553" s="32">
        <f>Tableau1[[#This Row],[MONTANT]]-Tableau1[[#This Row],[ENCAISSEMENTS]]</f>
        <v>1932500</v>
      </c>
      <c r="H1553" s="2"/>
      <c r="I1553" s="9">
        <f>SUMIF(C$2:C1553,C1553,E$2:E1553)-SUMIF(C$2:C1553,C1553,F$2:F1553)</f>
        <v>2273000</v>
      </c>
      <c r="J1553" s="15"/>
    </row>
    <row r="1554" spans="1:10" ht="15" customHeight="1" x14ac:dyDescent="0.25">
      <c r="A1554" s="14">
        <v>42392</v>
      </c>
      <c r="B1554" s="27">
        <f>_xlfn.ISOWEEKNUM(Tableau1[[#This Row],[DATE]])</f>
        <v>3</v>
      </c>
      <c r="C1554" s="3" t="s">
        <v>55</v>
      </c>
      <c r="D1554" s="2" t="s">
        <v>1155</v>
      </c>
      <c r="E1554" s="6">
        <v>4715000</v>
      </c>
      <c r="F1554" s="6">
        <v>0</v>
      </c>
      <c r="G1554" s="32">
        <f>Tableau1[[#This Row],[MONTANT]]-Tableau1[[#This Row],[ENCAISSEMENTS]]</f>
        <v>4715000</v>
      </c>
      <c r="H1554" s="2"/>
      <c r="I1554" s="9">
        <f>SUMIF(C$2:C1554,C1554,E$2:E1554)-SUMIF(C$2:C1554,C1554,F$2:F1554)</f>
        <v>-6822700</v>
      </c>
      <c r="J1554" s="15"/>
    </row>
    <row r="1555" spans="1:10" ht="15" customHeight="1" x14ac:dyDescent="0.25">
      <c r="A1555" s="14">
        <v>42392</v>
      </c>
      <c r="B1555" s="27">
        <f>_xlfn.ISOWEEKNUM(Tableau1[[#This Row],[DATE]])</f>
        <v>3</v>
      </c>
      <c r="C1555" s="3" t="s">
        <v>56</v>
      </c>
      <c r="D1555" s="2" t="s">
        <v>1185</v>
      </c>
      <c r="E1555" s="6">
        <v>6262500</v>
      </c>
      <c r="F1555" s="6">
        <v>9500000</v>
      </c>
      <c r="G1555" s="32">
        <f>Tableau1[[#This Row],[MONTANT]]-Tableau1[[#This Row],[ENCAISSEMENTS]]</f>
        <v>-3237500</v>
      </c>
      <c r="H1555" s="2" t="s">
        <v>461</v>
      </c>
      <c r="I1555" s="9">
        <f>SUMIF(C$2:C1555,C1555,E$2:E1555)-SUMIF(C$2:C1555,C1555,F$2:F1555)</f>
        <v>-428000</v>
      </c>
      <c r="J1555" s="15"/>
    </row>
    <row r="1556" spans="1:10" ht="15" customHeight="1" x14ac:dyDescent="0.25">
      <c r="A1556" s="14">
        <v>42392</v>
      </c>
      <c r="B1556" s="27">
        <f>_xlfn.ISOWEEKNUM(Tableau1[[#This Row],[DATE]])</f>
        <v>3</v>
      </c>
      <c r="C1556" s="3" t="s">
        <v>57</v>
      </c>
      <c r="D1556" s="2"/>
      <c r="E1556" s="6">
        <v>270500</v>
      </c>
      <c r="F1556" s="6">
        <v>0</v>
      </c>
      <c r="G1556" s="32">
        <f>Tableau1[[#This Row],[MONTANT]]-Tableau1[[#This Row],[ENCAISSEMENTS]]</f>
        <v>270500</v>
      </c>
      <c r="H1556" s="2"/>
      <c r="I1556" s="9">
        <f>SUMIF(C$2:C1556,C1556,E$2:E1556)-SUMIF(C$2:C1556,C1556,F$2:F1556)</f>
        <v>2795500</v>
      </c>
      <c r="J1556" s="15"/>
    </row>
    <row r="1557" spans="1:10" ht="15" customHeight="1" x14ac:dyDescent="0.25">
      <c r="A1557" s="14">
        <v>42392</v>
      </c>
      <c r="B1557" s="27">
        <f>_xlfn.ISOWEEKNUM(Tableau1[[#This Row],[DATE]])</f>
        <v>3</v>
      </c>
      <c r="C1557" s="3" t="s">
        <v>1250</v>
      </c>
      <c r="D1557" s="2"/>
      <c r="E1557" s="6">
        <v>0</v>
      </c>
      <c r="F1557" s="6">
        <v>0</v>
      </c>
      <c r="G1557" s="32">
        <f>Tableau1[[#This Row],[MONTANT]]-Tableau1[[#This Row],[ENCAISSEMENTS]]</f>
        <v>0</v>
      </c>
      <c r="H1557" s="2"/>
      <c r="I1557" s="9">
        <f>SUMIF(C$2:C1557,C1557,E$2:E1557)-SUMIF(C$2:C1557,C1557,F$2:F1557)</f>
        <v>0</v>
      </c>
      <c r="J1557" s="15"/>
    </row>
    <row r="1558" spans="1:10" ht="15" customHeight="1" x14ac:dyDescent="0.25">
      <c r="A1558" s="14">
        <v>42392</v>
      </c>
      <c r="B1558" s="27">
        <f>_xlfn.ISOWEEKNUM(Tableau1[[#This Row],[DATE]])</f>
        <v>3</v>
      </c>
      <c r="C1558" s="3" t="s">
        <v>1232</v>
      </c>
      <c r="D1558" s="2"/>
      <c r="E1558" s="6">
        <v>0</v>
      </c>
      <c r="F1558" s="6">
        <v>0</v>
      </c>
      <c r="G1558" s="32">
        <f>Tableau1[[#This Row],[MONTANT]]-Tableau1[[#This Row],[ENCAISSEMENTS]]</f>
        <v>0</v>
      </c>
      <c r="H1558" s="2"/>
      <c r="I1558" s="9">
        <f>SUMIF(C$2:C1558,C1558,E$2:E1558)-SUMIF(C$2:C1558,C1558,F$2:F1558)</f>
        <v>-2000000</v>
      </c>
      <c r="J1558" s="15"/>
    </row>
    <row r="1559" spans="1:10" ht="15" customHeight="1" x14ac:dyDescent="0.25">
      <c r="A1559" s="14">
        <v>42392</v>
      </c>
      <c r="B1559" s="27">
        <f>_xlfn.ISOWEEKNUM(Tableau1[[#This Row],[DATE]])</f>
        <v>3</v>
      </c>
      <c r="C1559" s="3" t="s">
        <v>1233</v>
      </c>
      <c r="D1559" s="2"/>
      <c r="E1559" s="6">
        <v>0</v>
      </c>
      <c r="F1559" s="6">
        <v>0</v>
      </c>
      <c r="G1559" s="32">
        <f>Tableau1[[#This Row],[MONTANT]]-Tableau1[[#This Row],[ENCAISSEMENTS]]</f>
        <v>0</v>
      </c>
      <c r="H1559" s="2"/>
      <c r="I1559" s="9">
        <f>SUMIF(C$2:C1559,C1559,E$2:E1559)-SUMIF(C$2:C1559,C1559,F$2:F1559)</f>
        <v>0</v>
      </c>
      <c r="J1559" s="15"/>
    </row>
    <row r="1560" spans="1:10" ht="15" customHeight="1" x14ac:dyDescent="0.25">
      <c r="A1560" s="14">
        <v>42392</v>
      </c>
      <c r="B1560" s="27">
        <f>_xlfn.ISOWEEKNUM(Tableau1[[#This Row],[DATE]])</f>
        <v>3</v>
      </c>
      <c r="C1560" s="3" t="s">
        <v>1234</v>
      </c>
      <c r="D1560" s="2"/>
      <c r="E1560" s="6">
        <v>0</v>
      </c>
      <c r="F1560" s="6">
        <v>0</v>
      </c>
      <c r="G1560" s="32">
        <f>Tableau1[[#This Row],[MONTANT]]-Tableau1[[#This Row],[ENCAISSEMENTS]]</f>
        <v>0</v>
      </c>
      <c r="H1560" s="2"/>
      <c r="I1560" s="9">
        <f>SUMIF(C$2:C1560,C1560,E$2:E1560)-SUMIF(C$2:C1560,C1560,F$2:F1560)</f>
        <v>6674500</v>
      </c>
      <c r="J1560" s="15"/>
    </row>
    <row r="1561" spans="1:10" ht="15" customHeight="1" x14ac:dyDescent="0.25">
      <c r="A1561" s="14">
        <v>42392</v>
      </c>
      <c r="B1561" s="27">
        <f>_xlfn.ISOWEEKNUM(Tableau1[[#This Row],[DATE]])</f>
        <v>3</v>
      </c>
      <c r="C1561" s="3" t="s">
        <v>1235</v>
      </c>
      <c r="D1561" s="2" t="s">
        <v>1247</v>
      </c>
      <c r="E1561" s="6">
        <v>1354000</v>
      </c>
      <c r="F1561" s="6">
        <v>0</v>
      </c>
      <c r="G1561" s="32">
        <f>Tableau1[[#This Row],[MONTANT]]-Tableau1[[#This Row],[ENCAISSEMENTS]]</f>
        <v>1354000</v>
      </c>
      <c r="H1561" s="2"/>
      <c r="I1561" s="9">
        <f>SUMIF(C$2:C1561,C1561,E$2:E1561)-SUMIF(C$2:C1561,C1561,F$2:F1561)</f>
        <v>1010500</v>
      </c>
      <c r="J1561" s="15"/>
    </row>
    <row r="1562" spans="1:10" ht="15" customHeight="1" x14ac:dyDescent="0.25">
      <c r="A1562" s="14">
        <v>42392</v>
      </c>
      <c r="B1562" s="27">
        <f>_xlfn.ISOWEEKNUM(Tableau1[[#This Row],[DATE]])</f>
        <v>3</v>
      </c>
      <c r="C1562" s="3" t="s">
        <v>58</v>
      </c>
      <c r="D1562" s="2" t="s">
        <v>1209</v>
      </c>
      <c r="E1562" s="6">
        <v>155000</v>
      </c>
      <c r="F1562" s="6">
        <v>0</v>
      </c>
      <c r="G1562" s="32">
        <f>Tableau1[[#This Row],[MONTANT]]-Tableau1[[#This Row],[ENCAISSEMENTS]]</f>
        <v>155000</v>
      </c>
      <c r="H1562" s="2"/>
      <c r="I1562" s="9">
        <f>SUMIF(C$2:C1562,C1562,E$2:E1562)-SUMIF(C$2:C1562,C1562,F$2:F1562)</f>
        <v>-1110500</v>
      </c>
      <c r="J1562" s="15"/>
    </row>
    <row r="1563" spans="1:10" ht="15" customHeight="1" x14ac:dyDescent="0.25">
      <c r="A1563" s="14">
        <v>42392</v>
      </c>
      <c r="B1563" s="27">
        <f>_xlfn.ISOWEEKNUM(Tableau1[[#This Row],[DATE]])</f>
        <v>3</v>
      </c>
      <c r="C1563" s="3" t="s">
        <v>59</v>
      </c>
      <c r="D1563" s="2"/>
      <c r="E1563" s="6">
        <v>811500</v>
      </c>
      <c r="F1563" s="6">
        <v>1161000</v>
      </c>
      <c r="G1563" s="32">
        <f>Tableau1[[#This Row],[MONTANT]]-Tableau1[[#This Row],[ENCAISSEMENTS]]</f>
        <v>-349500</v>
      </c>
      <c r="H1563" s="2" t="s">
        <v>1227</v>
      </c>
      <c r="I1563" s="9">
        <f>SUMIF(C$2:C1563,C1563,E$2:E1563)-SUMIF(C$2:C1563,C1563,F$2:F1563)</f>
        <v>-176500</v>
      </c>
      <c r="J1563" s="15"/>
    </row>
    <row r="1564" spans="1:10" ht="15" customHeight="1" x14ac:dyDescent="0.25">
      <c r="A1564" s="14">
        <v>42392</v>
      </c>
      <c r="B1564" s="27">
        <f>_xlfn.ISOWEEKNUM(Tableau1[[#This Row],[DATE]])</f>
        <v>3</v>
      </c>
      <c r="C1564" s="3" t="s">
        <v>60</v>
      </c>
      <c r="D1564" s="2" t="s">
        <v>823</v>
      </c>
      <c r="E1564" s="6">
        <v>884500</v>
      </c>
      <c r="F1564" s="6">
        <v>2419500</v>
      </c>
      <c r="G1564" s="32">
        <f>Tableau1[[#This Row],[MONTANT]]-Tableau1[[#This Row],[ENCAISSEMENTS]]</f>
        <v>-1535000</v>
      </c>
      <c r="H1564" s="2" t="s">
        <v>837</v>
      </c>
      <c r="I1564" s="9">
        <f>SUMIF(C$2:C1564,C1564,E$2:E1564)-SUMIF(C$2:C1564,C1564,F$2:F1564)</f>
        <v>884500</v>
      </c>
      <c r="J1564" s="15"/>
    </row>
    <row r="1565" spans="1:10" ht="15" customHeight="1" x14ac:dyDescent="0.25">
      <c r="A1565" s="14">
        <v>42392</v>
      </c>
      <c r="B1565" s="27">
        <f>_xlfn.ISOWEEKNUM(Tableau1[[#This Row],[DATE]])</f>
        <v>3</v>
      </c>
      <c r="C1565" s="3" t="s">
        <v>61</v>
      </c>
      <c r="D1565" s="2"/>
      <c r="E1565" s="6">
        <v>0</v>
      </c>
      <c r="F1565" s="6">
        <v>0</v>
      </c>
      <c r="G1565" s="32">
        <f>Tableau1[[#This Row],[MONTANT]]-Tableau1[[#This Row],[ENCAISSEMENTS]]</f>
        <v>0</v>
      </c>
      <c r="H1565" s="2"/>
      <c r="I1565" s="9">
        <f>SUMIF(C$2:C1565,C1565,E$2:E1565)-SUMIF(C$2:C1565,C1565,F$2:F1565)</f>
        <v>9520000</v>
      </c>
      <c r="J1565" s="15"/>
    </row>
    <row r="1566" spans="1:10" ht="15" customHeight="1" x14ac:dyDescent="0.25">
      <c r="A1566" s="14">
        <v>42393</v>
      </c>
      <c r="B1566" s="27">
        <f>_xlfn.ISOWEEKNUM(Tableau1[[#This Row],[DATE]])</f>
        <v>3</v>
      </c>
      <c r="C1566" s="3" t="s">
        <v>0</v>
      </c>
      <c r="D1566" s="2"/>
      <c r="E1566" s="6">
        <v>464000</v>
      </c>
      <c r="F1566" s="6">
        <v>0</v>
      </c>
      <c r="G1566" s="32">
        <f>Tableau1[[#This Row],[MONTANT]]-Tableau1[[#This Row],[ENCAISSEMENTS]]</f>
        <v>464000</v>
      </c>
      <c r="H1566" s="2"/>
      <c r="I1566" s="9">
        <f>SUMIF(C$2:C1566,C1566,E$2:E1566)-SUMIF(C$2:C1566,C1566,F$2:F1566)</f>
        <v>-1567500</v>
      </c>
      <c r="J1566" s="15"/>
    </row>
    <row r="1567" spans="1:10" ht="15" customHeight="1" x14ac:dyDescent="0.25">
      <c r="A1567" s="14">
        <v>42393</v>
      </c>
      <c r="B1567" s="27">
        <f>_xlfn.ISOWEEKNUM(Tableau1[[#This Row],[DATE]])</f>
        <v>3</v>
      </c>
      <c r="C1567" s="3" t="s">
        <v>1</v>
      </c>
      <c r="D1567" s="2"/>
      <c r="E1567" s="6">
        <v>0</v>
      </c>
      <c r="F1567" s="6">
        <v>0</v>
      </c>
      <c r="G1567" s="32">
        <f>Tableau1[[#This Row],[MONTANT]]-Tableau1[[#This Row],[ENCAISSEMENTS]]</f>
        <v>0</v>
      </c>
      <c r="H1567" s="2"/>
      <c r="I1567" s="9">
        <f>SUMIF(C$2:C1567,C1567,E$2:E1567)-SUMIF(C$2:C1567,C1567,F$2:F1567)</f>
        <v>-1165000</v>
      </c>
      <c r="J1567" s="15"/>
    </row>
    <row r="1568" spans="1:10" ht="15" customHeight="1" x14ac:dyDescent="0.25">
      <c r="A1568" s="14">
        <v>42393</v>
      </c>
      <c r="B1568" s="27">
        <f>_xlfn.ISOWEEKNUM(Tableau1[[#This Row],[DATE]])</f>
        <v>3</v>
      </c>
      <c r="C1568" s="3" t="s">
        <v>2</v>
      </c>
      <c r="D1568" s="2" t="s">
        <v>168</v>
      </c>
      <c r="E1568" s="6">
        <v>0</v>
      </c>
      <c r="F1568" s="6">
        <v>0</v>
      </c>
      <c r="G1568" s="32">
        <f>Tableau1[[#This Row],[MONTANT]]-Tableau1[[#This Row],[ENCAISSEMENTS]]</f>
        <v>0</v>
      </c>
      <c r="H1568" s="2"/>
      <c r="I1568" s="9">
        <f>SUMIF(C$2:C1568,C1568,E$2:E1568)-SUMIF(C$2:C1568,C1568,F$2:F1568)</f>
        <v>1870000</v>
      </c>
      <c r="J1568" s="15"/>
    </row>
    <row r="1569" spans="1:10" ht="15" customHeight="1" x14ac:dyDescent="0.25">
      <c r="A1569" s="14">
        <v>42393</v>
      </c>
      <c r="B1569" s="27">
        <f>_xlfn.ISOWEEKNUM(Tableau1[[#This Row],[DATE]])</f>
        <v>3</v>
      </c>
      <c r="C1569" s="3" t="s">
        <v>3</v>
      </c>
      <c r="D1569" s="2" t="s">
        <v>96</v>
      </c>
      <c r="E1569" s="6">
        <v>0</v>
      </c>
      <c r="F1569" s="6">
        <v>0</v>
      </c>
      <c r="G1569" s="32">
        <f>Tableau1[[#This Row],[MONTANT]]-Tableau1[[#This Row],[ENCAISSEMENTS]]</f>
        <v>0</v>
      </c>
      <c r="H1569" s="2"/>
      <c r="I1569" s="9">
        <f>SUMIF(C$2:C1569,C1569,E$2:E1569)-SUMIF(C$2:C1569,C1569,F$2:F1569)</f>
        <v>-1004500</v>
      </c>
      <c r="J1569" s="15"/>
    </row>
    <row r="1570" spans="1:10" ht="15" customHeight="1" x14ac:dyDescent="0.25">
      <c r="A1570" s="14">
        <v>42393</v>
      </c>
      <c r="B1570" s="27">
        <f>_xlfn.ISOWEEKNUM(Tableau1[[#This Row],[DATE]])</f>
        <v>3</v>
      </c>
      <c r="C1570" s="3" t="s">
        <v>4</v>
      </c>
      <c r="D1570" s="2" t="s">
        <v>127</v>
      </c>
      <c r="E1570" s="6">
        <v>0</v>
      </c>
      <c r="F1570" s="6">
        <v>2980000</v>
      </c>
      <c r="G1570" s="32">
        <f>Tableau1[[#This Row],[MONTANT]]-Tableau1[[#This Row],[ENCAISSEMENTS]]</f>
        <v>-2980000</v>
      </c>
      <c r="H1570" s="2" t="s">
        <v>128</v>
      </c>
      <c r="I1570" s="9">
        <f>SUMIF(C$2:C1570,C1570,E$2:E1570)-SUMIF(C$2:C1570,C1570,F$2:F1570)</f>
        <v>-3780000</v>
      </c>
      <c r="J1570" s="15"/>
    </row>
    <row r="1571" spans="1:10" ht="15" customHeight="1" x14ac:dyDescent="0.25">
      <c r="A1571" s="14">
        <v>42393</v>
      </c>
      <c r="B1571" s="27">
        <f>_xlfn.ISOWEEKNUM(Tableau1[[#This Row],[DATE]])</f>
        <v>3</v>
      </c>
      <c r="C1571" s="3" t="s">
        <v>5</v>
      </c>
      <c r="D1571" s="2" t="s">
        <v>157</v>
      </c>
      <c r="E1571" s="6">
        <v>0</v>
      </c>
      <c r="F1571" s="6">
        <v>10490000</v>
      </c>
      <c r="G1571" s="32">
        <f>Tableau1[[#This Row],[MONTANT]]-Tableau1[[#This Row],[ENCAISSEMENTS]]</f>
        <v>-10490000</v>
      </c>
      <c r="H1571" s="2" t="s">
        <v>128</v>
      </c>
      <c r="I1571" s="9">
        <f>SUMIF(C$2:C1571,C1571,E$2:E1571)-SUMIF(C$2:C1571,C1571,F$2:F1571)</f>
        <v>-7170000</v>
      </c>
      <c r="J1571" s="15"/>
    </row>
    <row r="1572" spans="1:10" ht="15" customHeight="1" x14ac:dyDescent="0.25">
      <c r="A1572" s="14">
        <v>42393</v>
      </c>
      <c r="B1572" s="27">
        <f>_xlfn.ISOWEEKNUM(Tableau1[[#This Row],[DATE]])</f>
        <v>3</v>
      </c>
      <c r="C1572" s="3" t="s">
        <v>6</v>
      </c>
      <c r="D1572" s="2" t="s">
        <v>193</v>
      </c>
      <c r="E1572" s="6">
        <v>0</v>
      </c>
      <c r="F1572" s="6">
        <v>4320000</v>
      </c>
      <c r="G1572" s="32">
        <f>Tableau1[[#This Row],[MONTANT]]-Tableau1[[#This Row],[ENCAISSEMENTS]]</f>
        <v>-4320000</v>
      </c>
      <c r="H1572" s="2" t="s">
        <v>128</v>
      </c>
      <c r="I1572" s="9">
        <f>SUMIF(C$2:C1572,C1572,E$2:E1572)-SUMIF(C$2:C1572,C1572,F$2:F1572)</f>
        <v>-5190000</v>
      </c>
      <c r="J1572" s="15"/>
    </row>
    <row r="1573" spans="1:10" ht="15" customHeight="1" x14ac:dyDescent="0.25">
      <c r="A1573" s="14">
        <v>42393</v>
      </c>
      <c r="B1573" s="27">
        <f>_xlfn.ISOWEEKNUM(Tableau1[[#This Row],[DATE]])</f>
        <v>3</v>
      </c>
      <c r="C1573" s="3" t="s">
        <v>7</v>
      </c>
      <c r="D1573" s="2" t="s">
        <v>231</v>
      </c>
      <c r="E1573" s="6">
        <v>0</v>
      </c>
      <c r="F1573" s="6">
        <v>10720000</v>
      </c>
      <c r="G1573" s="32">
        <f>Tableau1[[#This Row],[MONTANT]]-Tableau1[[#This Row],[ENCAISSEMENTS]]</f>
        <v>-10720000</v>
      </c>
      <c r="H1573" s="2" t="s">
        <v>234</v>
      </c>
      <c r="I1573" s="9">
        <f>SUMIF(C$2:C1573,C1573,E$2:E1573)-SUMIF(C$2:C1573,C1573,F$2:F1573)</f>
        <v>-26805169</v>
      </c>
      <c r="J1573" s="15"/>
    </row>
    <row r="1574" spans="1:10" ht="15" customHeight="1" x14ac:dyDescent="0.25">
      <c r="A1574" s="14">
        <v>42393</v>
      </c>
      <c r="B1574" s="27">
        <f>_xlfn.ISOWEEKNUM(Tableau1[[#This Row],[DATE]])</f>
        <v>3</v>
      </c>
      <c r="C1574" s="3" t="s">
        <v>8</v>
      </c>
      <c r="D1574" s="2" t="s">
        <v>329</v>
      </c>
      <c r="E1574" s="6">
        <v>0</v>
      </c>
      <c r="F1574" s="6">
        <v>1520000</v>
      </c>
      <c r="G1574" s="32">
        <f>Tableau1[[#This Row],[MONTANT]]-Tableau1[[#This Row],[ENCAISSEMENTS]]</f>
        <v>-1520000</v>
      </c>
      <c r="H1574" s="2" t="s">
        <v>128</v>
      </c>
      <c r="I1574" s="9">
        <f>SUMIF(C$2:C1574,C1574,E$2:E1574)-SUMIF(C$2:C1574,C1574,F$2:F1574)</f>
        <v>-30000</v>
      </c>
      <c r="J1574" s="15"/>
    </row>
    <row r="1575" spans="1:10" ht="15" customHeight="1" x14ac:dyDescent="0.25">
      <c r="A1575" s="14">
        <v>42393</v>
      </c>
      <c r="B1575" s="27">
        <f>_xlfn.ISOWEEKNUM(Tableau1[[#This Row],[DATE]])</f>
        <v>3</v>
      </c>
      <c r="C1575" s="3" t="s">
        <v>9</v>
      </c>
      <c r="D1575" s="2" t="s">
        <v>346</v>
      </c>
      <c r="E1575" s="6">
        <v>0</v>
      </c>
      <c r="F1575" s="6">
        <v>7760000</v>
      </c>
      <c r="G1575" s="32">
        <f>Tableau1[[#This Row],[MONTANT]]-Tableau1[[#This Row],[ENCAISSEMENTS]]</f>
        <v>-7760000</v>
      </c>
      <c r="H1575" s="2" t="s">
        <v>128</v>
      </c>
      <c r="I1575" s="9">
        <f>SUMIF(C$2:C1575,C1575,E$2:E1575)-SUMIF(C$2:C1575,C1575,F$2:F1575)</f>
        <v>-2650000</v>
      </c>
      <c r="J1575" s="15"/>
    </row>
    <row r="1576" spans="1:10" ht="15" customHeight="1" x14ac:dyDescent="0.25">
      <c r="A1576" s="14">
        <v>42393</v>
      </c>
      <c r="B1576" s="27">
        <f>_xlfn.ISOWEEKNUM(Tableau1[[#This Row],[DATE]])</f>
        <v>3</v>
      </c>
      <c r="C1576" s="3" t="s">
        <v>10</v>
      </c>
      <c r="D1576" s="2" t="s">
        <v>366</v>
      </c>
      <c r="E1576" s="6">
        <v>0</v>
      </c>
      <c r="F1576" s="6">
        <v>3360000</v>
      </c>
      <c r="G1576" s="32">
        <f>Tableau1[[#This Row],[MONTANT]]-Tableau1[[#This Row],[ENCAISSEMENTS]]</f>
        <v>-3360000</v>
      </c>
      <c r="H1576" s="2" t="s">
        <v>128</v>
      </c>
      <c r="I1576" s="9">
        <f>SUMIF(C$2:C1576,C1576,E$2:E1576)-SUMIF(C$2:C1576,C1576,F$2:F1576)</f>
        <v>-560000</v>
      </c>
      <c r="J1576" s="15"/>
    </row>
    <row r="1577" spans="1:10" ht="15" customHeight="1" x14ac:dyDescent="0.25">
      <c r="A1577" s="14">
        <v>42393</v>
      </c>
      <c r="B1577" s="27">
        <f>_xlfn.ISOWEEKNUM(Tableau1[[#This Row],[DATE]])</f>
        <v>3</v>
      </c>
      <c r="C1577" s="3" t="s">
        <v>11</v>
      </c>
      <c r="D1577" s="2" t="s">
        <v>380</v>
      </c>
      <c r="E1577" s="6">
        <v>0</v>
      </c>
      <c r="F1577" s="6">
        <v>2260000</v>
      </c>
      <c r="G1577" s="32">
        <f>Tableau1[[#This Row],[MONTANT]]-Tableau1[[#This Row],[ENCAISSEMENTS]]</f>
        <v>-2260000</v>
      </c>
      <c r="H1577" s="2" t="s">
        <v>128</v>
      </c>
      <c r="I1577" s="9">
        <f>SUMIF(C$2:C1577,C1577,E$2:E1577)-SUMIF(C$2:C1577,C1577,F$2:F1577)</f>
        <v>1720000</v>
      </c>
      <c r="J1577" s="15" t="s">
        <v>154</v>
      </c>
    </row>
    <row r="1578" spans="1:10" ht="15" customHeight="1" x14ac:dyDescent="0.25">
      <c r="A1578" s="14">
        <v>42393</v>
      </c>
      <c r="B1578" s="27">
        <f>_xlfn.ISOWEEKNUM(Tableau1[[#This Row],[DATE]])</f>
        <v>3</v>
      </c>
      <c r="C1578" s="3" t="s">
        <v>12</v>
      </c>
      <c r="D1578" s="2" t="s">
        <v>408</v>
      </c>
      <c r="E1578" s="6">
        <v>415500</v>
      </c>
      <c r="F1578" s="6">
        <v>2895000</v>
      </c>
      <c r="G1578" s="32">
        <f>Tableau1[[#This Row],[MONTANT]]-Tableau1[[#This Row],[ENCAISSEMENTS]]</f>
        <v>-2479500</v>
      </c>
      <c r="H1578" s="2" t="s">
        <v>410</v>
      </c>
      <c r="I1578" s="9">
        <f>SUMIF(C$2:C1578,C1578,E$2:E1578)-SUMIF(C$2:C1578,C1578,F$2:F1578)</f>
        <v>-1523500</v>
      </c>
      <c r="J1578" s="15"/>
    </row>
    <row r="1579" spans="1:10" ht="15" customHeight="1" x14ac:dyDescent="0.25">
      <c r="A1579" s="14">
        <v>42393</v>
      </c>
      <c r="B1579" s="27">
        <f>_xlfn.ISOWEEKNUM(Tableau1[[#This Row],[DATE]])</f>
        <v>3</v>
      </c>
      <c r="C1579" s="3" t="s">
        <v>13</v>
      </c>
      <c r="D1579" s="2"/>
      <c r="E1579" s="6">
        <v>0</v>
      </c>
      <c r="F1579" s="6">
        <v>3000000</v>
      </c>
      <c r="G1579" s="32">
        <f>Tableau1[[#This Row],[MONTANT]]-Tableau1[[#This Row],[ENCAISSEMENTS]]</f>
        <v>-3000000</v>
      </c>
      <c r="H1579" s="2" t="s">
        <v>434</v>
      </c>
      <c r="I1579" s="9">
        <f>SUMIF(C$2:C1579,C1579,E$2:E1579)-SUMIF(C$2:C1579,C1579,F$2:F1579)</f>
        <v>611000</v>
      </c>
      <c r="J1579" s="15"/>
    </row>
    <row r="1580" spans="1:10" ht="15" customHeight="1" x14ac:dyDescent="0.25">
      <c r="A1580" s="14">
        <v>42393</v>
      </c>
      <c r="B1580" s="27">
        <f>_xlfn.ISOWEEKNUM(Tableau1[[#This Row],[DATE]])</f>
        <v>3</v>
      </c>
      <c r="C1580" s="3" t="s">
        <v>14</v>
      </c>
      <c r="D1580" s="2"/>
      <c r="E1580" s="6">
        <v>0</v>
      </c>
      <c r="F1580" s="6">
        <v>0</v>
      </c>
      <c r="G1580" s="32">
        <f>Tableau1[[#This Row],[MONTANT]]-Tableau1[[#This Row],[ENCAISSEMENTS]]</f>
        <v>0</v>
      </c>
      <c r="H1580" s="2"/>
      <c r="I1580" s="9">
        <f>SUMIF(C$2:C1580,C1580,E$2:E1580)-SUMIF(C$2:C1580,C1580,F$2:F1580)</f>
        <v>4629500</v>
      </c>
      <c r="J1580" s="15"/>
    </row>
    <row r="1581" spans="1:10" ht="15" customHeight="1" x14ac:dyDescent="0.25">
      <c r="A1581" s="14">
        <v>42393</v>
      </c>
      <c r="B1581" s="27">
        <f>_xlfn.ISOWEEKNUM(Tableau1[[#This Row],[DATE]])</f>
        <v>3</v>
      </c>
      <c r="C1581" s="3" t="s">
        <v>15</v>
      </c>
      <c r="D1581" s="2"/>
      <c r="E1581" s="6">
        <v>0</v>
      </c>
      <c r="F1581" s="6">
        <v>0</v>
      </c>
      <c r="G1581" s="32">
        <f>Tableau1[[#This Row],[MONTANT]]-Tableau1[[#This Row],[ENCAISSEMENTS]]</f>
        <v>0</v>
      </c>
      <c r="H1581" s="2"/>
      <c r="I1581" s="9">
        <f>SUMIF(C$2:C1581,C1581,E$2:E1581)-SUMIF(C$2:C1581,C1581,F$2:F1581)</f>
        <v>-6359000</v>
      </c>
      <c r="J1581" s="15"/>
    </row>
    <row r="1582" spans="1:10" ht="15" customHeight="1" x14ac:dyDescent="0.25">
      <c r="A1582" s="14">
        <v>42393</v>
      </c>
      <c r="B1582" s="27">
        <f>_xlfn.ISOWEEKNUM(Tableau1[[#This Row],[DATE]])</f>
        <v>3</v>
      </c>
      <c r="C1582" s="3" t="s">
        <v>16</v>
      </c>
      <c r="D1582" s="2"/>
      <c r="E1582" s="6">
        <v>270500</v>
      </c>
      <c r="F1582" s="6">
        <v>0</v>
      </c>
      <c r="G1582" s="32">
        <f>Tableau1[[#This Row],[MONTANT]]-Tableau1[[#This Row],[ENCAISSEMENTS]]</f>
        <v>270500</v>
      </c>
      <c r="H1582" s="2"/>
      <c r="I1582" s="9">
        <f>SUMIF(C$2:C1582,C1582,E$2:E1582)-SUMIF(C$2:C1582,C1582,F$2:F1582)</f>
        <v>47000</v>
      </c>
      <c r="J1582" s="15"/>
    </row>
    <row r="1583" spans="1:10" ht="15" customHeight="1" x14ac:dyDescent="0.25">
      <c r="A1583" s="14">
        <v>42393</v>
      </c>
      <c r="B1583" s="27">
        <f>_xlfn.ISOWEEKNUM(Tableau1[[#This Row],[DATE]])</f>
        <v>3</v>
      </c>
      <c r="C1583" s="3" t="s">
        <v>17</v>
      </c>
      <c r="D1583" s="2" t="s">
        <v>487</v>
      </c>
      <c r="E1583" s="6">
        <v>734500</v>
      </c>
      <c r="F1583" s="6">
        <v>0</v>
      </c>
      <c r="G1583" s="32">
        <f>Tableau1[[#This Row],[MONTANT]]-Tableau1[[#This Row],[ENCAISSEMENTS]]</f>
        <v>734500</v>
      </c>
      <c r="H1583" s="2"/>
      <c r="I1583" s="9">
        <f>SUMIF(C$2:C1583,C1583,E$2:E1583)-SUMIF(C$2:C1583,C1583,F$2:F1583)</f>
        <v>5348000</v>
      </c>
      <c r="J1583" s="15"/>
    </row>
    <row r="1584" spans="1:10" ht="15" customHeight="1" x14ac:dyDescent="0.25">
      <c r="A1584" s="14">
        <v>42393</v>
      </c>
      <c r="B1584" s="27">
        <f>_xlfn.ISOWEEKNUM(Tableau1[[#This Row],[DATE]])</f>
        <v>3</v>
      </c>
      <c r="C1584" s="3" t="s">
        <v>18</v>
      </c>
      <c r="D1584" s="2" t="s">
        <v>508</v>
      </c>
      <c r="E1584" s="6">
        <v>0</v>
      </c>
      <c r="F1584" s="6">
        <v>0</v>
      </c>
      <c r="G1584" s="32">
        <f>Tableau1[[#This Row],[MONTANT]]-Tableau1[[#This Row],[ENCAISSEMENTS]]</f>
        <v>0</v>
      </c>
      <c r="H1584" s="2"/>
      <c r="I1584" s="9">
        <f>SUMIF(C$2:C1584,C1584,E$2:E1584)-SUMIF(C$2:C1584,C1584,F$2:F1584)</f>
        <v>241000</v>
      </c>
      <c r="J1584" s="15"/>
    </row>
    <row r="1585" spans="1:10" ht="15" customHeight="1" x14ac:dyDescent="0.25">
      <c r="A1585" s="14">
        <v>42393</v>
      </c>
      <c r="B1585" s="27">
        <f>_xlfn.ISOWEEKNUM(Tableau1[[#This Row],[DATE]])</f>
        <v>3</v>
      </c>
      <c r="C1585" s="3" t="s">
        <v>19</v>
      </c>
      <c r="D1585" s="2"/>
      <c r="E1585" s="6">
        <v>0</v>
      </c>
      <c r="F1585" s="6">
        <v>0</v>
      </c>
      <c r="G1585" s="32">
        <f>Tableau1[[#This Row],[MONTANT]]-Tableau1[[#This Row],[ENCAISSEMENTS]]</f>
        <v>0</v>
      </c>
      <c r="H1585" s="2"/>
      <c r="I1585" s="9">
        <f>SUMIF(C$2:C1585,C1585,E$2:E1585)-SUMIF(C$2:C1585,C1585,F$2:F1585)</f>
        <v>-87500</v>
      </c>
      <c r="J1585" s="15"/>
    </row>
    <row r="1586" spans="1:10" ht="15" customHeight="1" x14ac:dyDescent="0.25">
      <c r="A1586" s="14">
        <v>42393</v>
      </c>
      <c r="B1586" s="27">
        <f>_xlfn.ISOWEEKNUM(Tableau1[[#This Row],[DATE]])</f>
        <v>3</v>
      </c>
      <c r="C1586" s="3" t="s">
        <v>20</v>
      </c>
      <c r="D1586" s="2" t="s">
        <v>552</v>
      </c>
      <c r="E1586" s="6">
        <v>2004500</v>
      </c>
      <c r="F1586" s="6">
        <v>0</v>
      </c>
      <c r="G1586" s="32">
        <f>Tableau1[[#This Row],[MONTANT]]-Tableau1[[#This Row],[ENCAISSEMENTS]]</f>
        <v>2004500</v>
      </c>
      <c r="H1586" s="2"/>
      <c r="I1586" s="9">
        <f>SUMIF(C$2:C1586,C1586,E$2:E1586)-SUMIF(C$2:C1586,C1586,F$2:F1586)</f>
        <v>4038500</v>
      </c>
      <c r="J1586" s="15"/>
    </row>
    <row r="1587" spans="1:10" ht="15" customHeight="1" x14ac:dyDescent="0.25">
      <c r="A1587" s="14">
        <v>42393</v>
      </c>
      <c r="B1587" s="27">
        <f>_xlfn.ISOWEEKNUM(Tableau1[[#This Row],[DATE]])</f>
        <v>3</v>
      </c>
      <c r="C1587" s="3" t="s">
        <v>21</v>
      </c>
      <c r="D1587" s="2" t="s">
        <v>585</v>
      </c>
      <c r="E1587" s="6">
        <v>154500</v>
      </c>
      <c r="F1587" s="6">
        <v>0</v>
      </c>
      <c r="G1587" s="32">
        <f>Tableau1[[#This Row],[MONTANT]]-Tableau1[[#This Row],[ENCAISSEMENTS]]</f>
        <v>154500</v>
      </c>
      <c r="H1587" s="2"/>
      <c r="I1587" s="9">
        <f>SUMIF(C$2:C1587,C1587,E$2:E1587)-SUMIF(C$2:C1587,C1587,F$2:F1587)</f>
        <v>638000</v>
      </c>
      <c r="J1587" s="15"/>
    </row>
    <row r="1588" spans="1:10" ht="15" customHeight="1" x14ac:dyDescent="0.25">
      <c r="A1588" s="14">
        <v>42393</v>
      </c>
      <c r="B1588" s="27">
        <f>_xlfn.ISOWEEKNUM(Tableau1[[#This Row],[DATE]])</f>
        <v>3</v>
      </c>
      <c r="C1588" s="3" t="s">
        <v>22</v>
      </c>
      <c r="D1588" s="2"/>
      <c r="E1588" s="6">
        <v>154500</v>
      </c>
      <c r="F1588" s="6">
        <v>0</v>
      </c>
      <c r="G1588" s="32">
        <f>Tableau1[[#This Row],[MONTANT]]-Tableau1[[#This Row],[ENCAISSEMENTS]]</f>
        <v>154500</v>
      </c>
      <c r="H1588" s="2"/>
      <c r="I1588" s="9">
        <f>SUMIF(C$2:C1588,C1588,E$2:E1588)-SUMIF(C$2:C1588,C1588,F$2:F1588)</f>
        <v>659500</v>
      </c>
      <c r="J1588" s="15"/>
    </row>
    <row r="1589" spans="1:10" ht="15" customHeight="1" x14ac:dyDescent="0.25">
      <c r="A1589" s="14">
        <v>42393</v>
      </c>
      <c r="B1589" s="27">
        <f>_xlfn.ISOWEEKNUM(Tableau1[[#This Row],[DATE]])</f>
        <v>3</v>
      </c>
      <c r="C1589" s="3" t="s">
        <v>23</v>
      </c>
      <c r="D1589" s="2"/>
      <c r="E1589" s="6">
        <v>0</v>
      </c>
      <c r="F1589" s="6">
        <v>0</v>
      </c>
      <c r="G1589" s="32">
        <f>Tableau1[[#This Row],[MONTANT]]-Tableau1[[#This Row],[ENCAISSEMENTS]]</f>
        <v>0</v>
      </c>
      <c r="H1589" s="2"/>
      <c r="I1589" s="9">
        <f>SUMIF(C$2:C1589,C1589,E$2:E1589)-SUMIF(C$2:C1589,C1589,F$2:F1589)</f>
        <v>-129500</v>
      </c>
      <c r="J1589" s="15"/>
    </row>
    <row r="1590" spans="1:10" ht="15" customHeight="1" x14ac:dyDescent="0.25">
      <c r="A1590" s="14">
        <v>42393</v>
      </c>
      <c r="B1590" s="27">
        <f>_xlfn.ISOWEEKNUM(Tableau1[[#This Row],[DATE]])</f>
        <v>3</v>
      </c>
      <c r="C1590" s="3" t="s">
        <v>24</v>
      </c>
      <c r="D1590" s="2" t="s">
        <v>625</v>
      </c>
      <c r="E1590" s="6">
        <v>77500</v>
      </c>
      <c r="F1590" s="6">
        <v>0</v>
      </c>
      <c r="G1590" s="32">
        <f>Tableau1[[#This Row],[MONTANT]]-Tableau1[[#This Row],[ENCAISSEMENTS]]</f>
        <v>77500</v>
      </c>
      <c r="H1590" s="2"/>
      <c r="I1590" s="9">
        <f>SUMIF(C$2:C1590,C1590,E$2:E1590)-SUMIF(C$2:C1590,C1590,F$2:F1590)</f>
        <v>1794500</v>
      </c>
      <c r="J1590" s="15"/>
    </row>
    <row r="1591" spans="1:10" ht="15" customHeight="1" x14ac:dyDescent="0.25">
      <c r="A1591" s="14">
        <v>42393</v>
      </c>
      <c r="B1591" s="27">
        <f>_xlfn.ISOWEEKNUM(Tableau1[[#This Row],[DATE]])</f>
        <v>3</v>
      </c>
      <c r="C1591" s="3" t="s">
        <v>25</v>
      </c>
      <c r="D1591" s="2" t="s">
        <v>649</v>
      </c>
      <c r="E1591" s="6">
        <v>773000</v>
      </c>
      <c r="F1591" s="6">
        <v>0</v>
      </c>
      <c r="G1591" s="32">
        <f>Tableau1[[#This Row],[MONTANT]]-Tableau1[[#This Row],[ENCAISSEMENTS]]</f>
        <v>773000</v>
      </c>
      <c r="H1591" s="2"/>
      <c r="I1591" s="9">
        <f>SUMIF(C$2:C1591,C1591,E$2:E1591)-SUMIF(C$2:C1591,C1591,F$2:F1591)</f>
        <v>2096500</v>
      </c>
      <c r="J1591" s="15"/>
    </row>
    <row r="1592" spans="1:10" ht="15" customHeight="1" x14ac:dyDescent="0.25">
      <c r="A1592" s="14">
        <v>42393</v>
      </c>
      <c r="B1592" s="27">
        <f>_xlfn.ISOWEEKNUM(Tableau1[[#This Row],[DATE]])</f>
        <v>3</v>
      </c>
      <c r="C1592" s="3" t="s">
        <v>26</v>
      </c>
      <c r="D1592" s="2"/>
      <c r="E1592" s="6">
        <v>0</v>
      </c>
      <c r="F1592" s="6">
        <v>0</v>
      </c>
      <c r="G1592" s="32">
        <f>Tableau1[[#This Row],[MONTANT]]-Tableau1[[#This Row],[ENCAISSEMENTS]]</f>
        <v>0</v>
      </c>
      <c r="H1592" s="2"/>
      <c r="I1592" s="9">
        <f>SUMIF(C$2:C1592,C1592,E$2:E1592)-SUMIF(C$2:C1592,C1592,F$2:F1592)</f>
        <v>-2059000</v>
      </c>
      <c r="J1592" s="15"/>
    </row>
    <row r="1593" spans="1:10" ht="15" customHeight="1" x14ac:dyDescent="0.25">
      <c r="A1593" s="14">
        <v>42393</v>
      </c>
      <c r="B1593" s="27">
        <f>_xlfn.ISOWEEKNUM(Tableau1[[#This Row],[DATE]])</f>
        <v>3</v>
      </c>
      <c r="C1593" s="3" t="s">
        <v>27</v>
      </c>
      <c r="D1593" s="2"/>
      <c r="E1593" s="6">
        <v>1083000</v>
      </c>
      <c r="F1593" s="6">
        <v>0</v>
      </c>
      <c r="G1593" s="32">
        <f>Tableau1[[#This Row],[MONTANT]]-Tableau1[[#This Row],[ENCAISSEMENTS]]</f>
        <v>1083000</v>
      </c>
      <c r="H1593" s="2"/>
      <c r="I1593" s="9">
        <f>SUMIF(C$2:C1593,C1593,E$2:E1593)-SUMIF(C$2:C1593,C1593,F$2:F1593)</f>
        <v>1280500</v>
      </c>
      <c r="J1593" s="15"/>
    </row>
    <row r="1594" spans="1:10" ht="15" customHeight="1" x14ac:dyDescent="0.25">
      <c r="A1594" s="14">
        <v>42393</v>
      </c>
      <c r="B1594" s="27">
        <f>_xlfn.ISOWEEKNUM(Tableau1[[#This Row],[DATE]])</f>
        <v>3</v>
      </c>
      <c r="C1594" s="3" t="s">
        <v>28</v>
      </c>
      <c r="D1594" s="2"/>
      <c r="E1594" s="6">
        <v>77500</v>
      </c>
      <c r="F1594" s="6">
        <v>0</v>
      </c>
      <c r="G1594" s="32">
        <f>Tableau1[[#This Row],[MONTANT]]-Tableau1[[#This Row],[ENCAISSEMENTS]]</f>
        <v>77500</v>
      </c>
      <c r="H1594" s="2"/>
      <c r="I1594" s="9">
        <f>SUMIF(C$2:C1594,C1594,E$2:E1594)-SUMIF(C$2:C1594,C1594,F$2:F1594)</f>
        <v>681500</v>
      </c>
      <c r="J1594" s="15"/>
    </row>
    <row r="1595" spans="1:10" ht="15" customHeight="1" x14ac:dyDescent="0.25">
      <c r="A1595" s="14">
        <v>42393</v>
      </c>
      <c r="B1595" s="27">
        <f>_xlfn.ISOWEEKNUM(Tableau1[[#This Row],[DATE]])</f>
        <v>3</v>
      </c>
      <c r="C1595" s="3" t="s">
        <v>29</v>
      </c>
      <c r="D1595" s="2" t="s">
        <v>711</v>
      </c>
      <c r="E1595" s="6">
        <v>1425000</v>
      </c>
      <c r="F1595" s="6">
        <v>0</v>
      </c>
      <c r="G1595" s="32">
        <f>Tableau1[[#This Row],[MONTANT]]-Tableau1[[#This Row],[ENCAISSEMENTS]]</f>
        <v>1425000</v>
      </c>
      <c r="H1595" s="2"/>
      <c r="I1595" s="9">
        <f>SUMIF(C$2:C1595,C1595,E$2:E1595)-SUMIF(C$2:C1595,C1595,F$2:F1595)</f>
        <v>-940000</v>
      </c>
      <c r="J1595" s="15"/>
    </row>
    <row r="1596" spans="1:10" ht="15" customHeight="1" x14ac:dyDescent="0.25">
      <c r="A1596" s="14">
        <v>42393</v>
      </c>
      <c r="B1596" s="27">
        <f>_xlfn.ISOWEEKNUM(Tableau1[[#This Row],[DATE]])</f>
        <v>3</v>
      </c>
      <c r="C1596" s="3" t="s">
        <v>30</v>
      </c>
      <c r="D1596" s="2"/>
      <c r="E1596" s="6">
        <v>0</v>
      </c>
      <c r="F1596" s="6">
        <v>0</v>
      </c>
      <c r="G1596" s="32">
        <f>Tableau1[[#This Row],[MONTANT]]-Tableau1[[#This Row],[ENCAISSEMENTS]]</f>
        <v>0</v>
      </c>
      <c r="H1596" s="2"/>
      <c r="I1596" s="9">
        <f>SUMIF(C$2:C1596,C1596,E$2:E1596)-SUMIF(C$2:C1596,C1596,F$2:F1596)</f>
        <v>0</v>
      </c>
      <c r="J1596" s="15"/>
    </row>
    <row r="1597" spans="1:10" ht="15" customHeight="1" x14ac:dyDescent="0.25">
      <c r="A1597" s="14">
        <v>42393</v>
      </c>
      <c r="B1597" s="27">
        <f>_xlfn.ISOWEEKNUM(Tableau1[[#This Row],[DATE]])</f>
        <v>3</v>
      </c>
      <c r="C1597" s="3" t="s">
        <v>31</v>
      </c>
      <c r="D1597" s="2"/>
      <c r="E1597" s="6">
        <v>0</v>
      </c>
      <c r="F1597" s="6">
        <v>0</v>
      </c>
      <c r="G1597" s="32">
        <f>Tableau1[[#This Row],[MONTANT]]-Tableau1[[#This Row],[ENCAISSEMENTS]]</f>
        <v>0</v>
      </c>
      <c r="H1597" s="2"/>
      <c r="I1597" s="9">
        <f>SUMIF(C$2:C1597,C1597,E$2:E1597)-SUMIF(C$2:C1597,C1597,F$2:F1597)</f>
        <v>-1181000</v>
      </c>
      <c r="J1597" s="15"/>
    </row>
    <row r="1598" spans="1:10" ht="15" customHeight="1" x14ac:dyDescent="0.25">
      <c r="A1598" s="14">
        <v>42393</v>
      </c>
      <c r="B1598" s="27">
        <f>_xlfn.ISOWEEKNUM(Tableau1[[#This Row],[DATE]])</f>
        <v>3</v>
      </c>
      <c r="C1598" s="3" t="s">
        <v>32</v>
      </c>
      <c r="D1598" s="2"/>
      <c r="E1598" s="6">
        <v>0</v>
      </c>
      <c r="F1598" s="6">
        <v>0</v>
      </c>
      <c r="G1598" s="32">
        <f>Tableau1[[#This Row],[MONTANT]]-Tableau1[[#This Row],[ENCAISSEMENTS]]</f>
        <v>0</v>
      </c>
      <c r="H1598" s="2"/>
      <c r="I1598" s="9">
        <f>SUMIF(C$2:C1598,C1598,E$2:E1598)-SUMIF(C$2:C1598,C1598,F$2:F1598)</f>
        <v>1507000</v>
      </c>
      <c r="J1598" s="15"/>
    </row>
    <row r="1599" spans="1:10" ht="15" customHeight="1" x14ac:dyDescent="0.25">
      <c r="A1599" s="14">
        <v>42393</v>
      </c>
      <c r="B1599" s="27">
        <f>_xlfn.ISOWEEKNUM(Tableau1[[#This Row],[DATE]])</f>
        <v>3</v>
      </c>
      <c r="C1599" s="3" t="s">
        <v>33</v>
      </c>
      <c r="D1599" s="2"/>
      <c r="E1599" s="6">
        <v>0</v>
      </c>
      <c r="F1599" s="6">
        <v>0</v>
      </c>
      <c r="G1599" s="32">
        <f>Tableau1[[#This Row],[MONTANT]]-Tableau1[[#This Row],[ENCAISSEMENTS]]</f>
        <v>0</v>
      </c>
      <c r="H1599" s="2"/>
      <c r="I1599" s="9">
        <f>SUMIF(C$2:C1599,C1599,E$2:E1599)-SUMIF(C$2:C1599,C1599,F$2:F1599)</f>
        <v>1609500</v>
      </c>
      <c r="J1599" s="15"/>
    </row>
    <row r="1600" spans="1:10" ht="15" customHeight="1" x14ac:dyDescent="0.25">
      <c r="A1600" s="14">
        <v>42393</v>
      </c>
      <c r="B1600" s="27">
        <f>_xlfn.ISOWEEKNUM(Tableau1[[#This Row],[DATE]])</f>
        <v>3</v>
      </c>
      <c r="C1600" s="3" t="s">
        <v>34</v>
      </c>
      <c r="D1600" s="2"/>
      <c r="E1600" s="6">
        <v>266000</v>
      </c>
      <c r="F1600" s="6">
        <v>0</v>
      </c>
      <c r="G1600" s="32">
        <f>Tableau1[[#This Row],[MONTANT]]-Tableau1[[#This Row],[ENCAISSEMENTS]]</f>
        <v>266000</v>
      </c>
      <c r="H1600" s="2"/>
      <c r="I1600" s="9">
        <f>SUMIF(C$2:C1600,C1600,E$2:E1600)-SUMIF(C$2:C1600,C1600,F$2:F1600)</f>
        <v>2397000</v>
      </c>
      <c r="J1600" s="15"/>
    </row>
    <row r="1601" spans="1:10" ht="15" customHeight="1" x14ac:dyDescent="0.25">
      <c r="A1601" s="14">
        <v>42393</v>
      </c>
      <c r="B1601" s="27">
        <f>_xlfn.ISOWEEKNUM(Tableau1[[#This Row],[DATE]])</f>
        <v>3</v>
      </c>
      <c r="C1601" s="3" t="s">
        <v>35</v>
      </c>
      <c r="D1601" s="2"/>
      <c r="E1601" s="6">
        <v>735000</v>
      </c>
      <c r="F1601" s="6">
        <v>0</v>
      </c>
      <c r="G1601" s="32">
        <f>Tableau1[[#This Row],[MONTANT]]-Tableau1[[#This Row],[ENCAISSEMENTS]]</f>
        <v>735000</v>
      </c>
      <c r="H1601" s="2"/>
      <c r="I1601" s="9">
        <f>SUMIF(C$2:C1601,C1601,E$2:E1601)-SUMIF(C$2:C1601,C1601,F$2:F1601)</f>
        <v>-8107000</v>
      </c>
      <c r="J1601" s="15"/>
    </row>
    <row r="1602" spans="1:10" ht="15" customHeight="1" x14ac:dyDescent="0.25">
      <c r="A1602" s="14">
        <v>42393</v>
      </c>
      <c r="B1602" s="27">
        <f>_xlfn.ISOWEEKNUM(Tableau1[[#This Row],[DATE]])</f>
        <v>3</v>
      </c>
      <c r="C1602" s="3" t="s">
        <v>1229</v>
      </c>
      <c r="D1602" s="2"/>
      <c r="E1602" s="6">
        <v>0</v>
      </c>
      <c r="F1602" s="6">
        <v>0</v>
      </c>
      <c r="G1602" s="32">
        <f>Tableau1[[#This Row],[MONTANT]]-Tableau1[[#This Row],[ENCAISSEMENTS]]</f>
        <v>0</v>
      </c>
      <c r="H1602" s="2"/>
      <c r="I1602" s="9">
        <f>SUMIF(C$2:C1602,C1602,E$2:E1602)-SUMIF(C$2:C1602,C1602,F$2:F1602)</f>
        <v>965500</v>
      </c>
      <c r="J1602" s="15"/>
    </row>
    <row r="1603" spans="1:10" ht="15" customHeight="1" x14ac:dyDescent="0.25">
      <c r="A1603" s="14">
        <v>42393</v>
      </c>
      <c r="B1603" s="27">
        <f>_xlfn.ISOWEEKNUM(Tableau1[[#This Row],[DATE]])</f>
        <v>3</v>
      </c>
      <c r="C1603" s="3" t="s">
        <v>36</v>
      </c>
      <c r="D1603" s="2"/>
      <c r="E1603" s="6">
        <v>657500</v>
      </c>
      <c r="F1603" s="6">
        <v>0</v>
      </c>
      <c r="G1603" s="32">
        <f>Tableau1[[#This Row],[MONTANT]]-Tableau1[[#This Row],[ENCAISSEMENTS]]</f>
        <v>657500</v>
      </c>
      <c r="H1603" s="2"/>
      <c r="I1603" s="9">
        <f>SUMIF(C$2:C1603,C1603,E$2:E1603)-SUMIF(C$2:C1603,C1603,F$2:F1603)</f>
        <v>-1060500</v>
      </c>
      <c r="J1603" s="15"/>
    </row>
    <row r="1604" spans="1:10" ht="15" customHeight="1" x14ac:dyDescent="0.25">
      <c r="A1604" s="14">
        <v>42393</v>
      </c>
      <c r="B1604" s="27">
        <f>_xlfn.ISOWEEKNUM(Tableau1[[#This Row],[DATE]])</f>
        <v>3</v>
      </c>
      <c r="C1604" s="3" t="s">
        <v>37</v>
      </c>
      <c r="D1604" s="2"/>
      <c r="E1604" s="6">
        <v>502500</v>
      </c>
      <c r="F1604" s="6">
        <v>0</v>
      </c>
      <c r="G1604" s="32">
        <f>Tableau1[[#This Row],[MONTANT]]-Tableau1[[#This Row],[ENCAISSEMENTS]]</f>
        <v>502500</v>
      </c>
      <c r="H1604" s="2"/>
      <c r="I1604" s="9">
        <f>SUMIF(C$2:C1604,C1604,E$2:E1604)-SUMIF(C$2:C1604,C1604,F$2:F1604)</f>
        <v>468500</v>
      </c>
      <c r="J1604" s="15"/>
    </row>
    <row r="1605" spans="1:10" ht="15" customHeight="1" x14ac:dyDescent="0.25">
      <c r="A1605" s="14">
        <v>42393</v>
      </c>
      <c r="B1605" s="27">
        <f>_xlfn.ISOWEEKNUM(Tableau1[[#This Row],[DATE]])</f>
        <v>3</v>
      </c>
      <c r="C1605" s="3" t="s">
        <v>38</v>
      </c>
      <c r="D1605" s="2"/>
      <c r="E1605" s="6">
        <v>0</v>
      </c>
      <c r="F1605" s="6">
        <v>0</v>
      </c>
      <c r="G1605" s="32">
        <f>Tableau1[[#This Row],[MONTANT]]-Tableau1[[#This Row],[ENCAISSEMENTS]]</f>
        <v>0</v>
      </c>
      <c r="H1605" s="2"/>
      <c r="I1605" s="9">
        <f>SUMIF(C$2:C1605,C1605,E$2:E1605)-SUMIF(C$2:C1605,C1605,F$2:F1605)</f>
        <v>2241500</v>
      </c>
      <c r="J1605" s="15"/>
    </row>
    <row r="1606" spans="1:10" ht="15" customHeight="1" x14ac:dyDescent="0.25">
      <c r="A1606" s="14">
        <v>42393</v>
      </c>
      <c r="B1606" s="27">
        <f>_xlfn.ISOWEEKNUM(Tableau1[[#This Row],[DATE]])</f>
        <v>3</v>
      </c>
      <c r="C1606" s="3" t="s">
        <v>39</v>
      </c>
      <c r="D1606" s="2"/>
      <c r="E1606" s="6">
        <v>1198000</v>
      </c>
      <c r="F1606" s="6">
        <v>2000000</v>
      </c>
      <c r="G1606" s="32">
        <f>Tableau1[[#This Row],[MONTANT]]-Tableau1[[#This Row],[ENCAISSEMENTS]]</f>
        <v>-802000</v>
      </c>
      <c r="H1606" s="2" t="s">
        <v>665</v>
      </c>
      <c r="I1606" s="9">
        <f>SUMIF(C$2:C1606,C1606,E$2:E1606)-SUMIF(C$2:C1606,C1606,F$2:F1606)</f>
        <v>-459500</v>
      </c>
      <c r="J1606" s="15"/>
    </row>
    <row r="1607" spans="1:10" ht="15" customHeight="1" x14ac:dyDescent="0.25">
      <c r="A1607" s="14">
        <v>42393</v>
      </c>
      <c r="B1607" s="27">
        <f>_xlfn.ISOWEEKNUM(Tableau1[[#This Row],[DATE]])</f>
        <v>3</v>
      </c>
      <c r="C1607" s="3" t="s">
        <v>40</v>
      </c>
      <c r="D1607" s="2" t="s">
        <v>919</v>
      </c>
      <c r="E1607" s="6">
        <v>154500</v>
      </c>
      <c r="F1607" s="6">
        <v>0</v>
      </c>
      <c r="G1607" s="32">
        <f>Tableau1[[#This Row],[MONTANT]]-Tableau1[[#This Row],[ENCAISSEMENTS]]</f>
        <v>154500</v>
      </c>
      <c r="H1607" s="2"/>
      <c r="I1607" s="9">
        <f>SUMIF(C$2:C1607,C1607,E$2:E1607)-SUMIF(C$2:C1607,C1607,F$2:F1607)</f>
        <v>-3447000</v>
      </c>
      <c r="J1607" s="15"/>
    </row>
    <row r="1608" spans="1:10" ht="15" customHeight="1" x14ac:dyDescent="0.25">
      <c r="A1608" s="14">
        <v>42393</v>
      </c>
      <c r="B1608" s="27">
        <f>_xlfn.ISOWEEKNUM(Tableau1[[#This Row],[DATE]])</f>
        <v>3</v>
      </c>
      <c r="C1608" s="3" t="s">
        <v>41</v>
      </c>
      <c r="D1608" s="2" t="s">
        <v>942</v>
      </c>
      <c r="E1608" s="6">
        <v>154500</v>
      </c>
      <c r="F1608" s="6">
        <v>0</v>
      </c>
      <c r="G1608" s="32">
        <f>Tableau1[[#This Row],[MONTANT]]-Tableau1[[#This Row],[ENCAISSEMENTS]]</f>
        <v>154500</v>
      </c>
      <c r="H1608" s="2"/>
      <c r="I1608" s="9">
        <f>SUMIF(C$2:C1608,C1608,E$2:E1608)-SUMIF(C$2:C1608,C1608,F$2:F1608)</f>
        <v>385000</v>
      </c>
      <c r="J1608" s="15"/>
    </row>
    <row r="1609" spans="1:10" ht="15" customHeight="1" x14ac:dyDescent="0.25">
      <c r="A1609" s="14">
        <v>42393</v>
      </c>
      <c r="B1609" s="27">
        <f>_xlfn.ISOWEEKNUM(Tableau1[[#This Row],[DATE]])</f>
        <v>3</v>
      </c>
      <c r="C1609" s="3" t="s">
        <v>42</v>
      </c>
      <c r="D1609" s="2"/>
      <c r="E1609" s="6">
        <v>0</v>
      </c>
      <c r="F1609" s="6">
        <v>0</v>
      </c>
      <c r="G1609" s="32">
        <f>Tableau1[[#This Row],[MONTANT]]-Tableau1[[#This Row],[ENCAISSEMENTS]]</f>
        <v>0</v>
      </c>
      <c r="H1609" s="2"/>
      <c r="I1609" s="9">
        <f>SUMIF(C$2:C1609,C1609,E$2:E1609)-SUMIF(C$2:C1609,C1609,F$2:F1609)</f>
        <v>-1565000</v>
      </c>
      <c r="J1609" s="15"/>
    </row>
    <row r="1610" spans="1:10" ht="15" customHeight="1" x14ac:dyDescent="0.25">
      <c r="A1610" s="14">
        <v>42393</v>
      </c>
      <c r="B1610" s="27">
        <f>_xlfn.ISOWEEKNUM(Tableau1[[#This Row],[DATE]])</f>
        <v>3</v>
      </c>
      <c r="C1610" s="3" t="s">
        <v>43</v>
      </c>
      <c r="D1610" s="2"/>
      <c r="E1610" s="6">
        <v>0</v>
      </c>
      <c r="F1610" s="6">
        <v>0</v>
      </c>
      <c r="G1610" s="32">
        <f>Tableau1[[#This Row],[MONTANT]]-Tableau1[[#This Row],[ENCAISSEMENTS]]</f>
        <v>0</v>
      </c>
      <c r="H1610" s="2"/>
      <c r="I1610" s="9">
        <f>SUMIF(C$2:C1610,C1610,E$2:E1610)-SUMIF(C$2:C1610,C1610,F$2:F1610)</f>
        <v>0</v>
      </c>
      <c r="J1610" s="15"/>
    </row>
    <row r="1611" spans="1:10" ht="15" customHeight="1" x14ac:dyDescent="0.25">
      <c r="A1611" s="14">
        <v>42393</v>
      </c>
      <c r="B1611" s="27">
        <f>_xlfn.ISOWEEKNUM(Tableau1[[#This Row],[DATE]])</f>
        <v>3</v>
      </c>
      <c r="C1611" s="3" t="s">
        <v>44</v>
      </c>
      <c r="D1611" s="2"/>
      <c r="E1611" s="6">
        <v>3208000</v>
      </c>
      <c r="F1611" s="6">
        <v>0</v>
      </c>
      <c r="G1611" s="32">
        <f>Tableau1[[#This Row],[MONTANT]]-Tableau1[[#This Row],[ENCAISSEMENTS]]</f>
        <v>3208000</v>
      </c>
      <c r="H1611" s="2"/>
      <c r="I1611" s="9">
        <f>SUMIF(C$2:C1611,C1611,E$2:E1611)-SUMIF(C$2:C1611,C1611,F$2:F1611)</f>
        <v>4347000</v>
      </c>
      <c r="J1611" s="15"/>
    </row>
    <row r="1612" spans="1:10" ht="15" customHeight="1" x14ac:dyDescent="0.25">
      <c r="A1612" s="14">
        <v>42393</v>
      </c>
      <c r="B1612" s="27">
        <f>_xlfn.ISOWEEKNUM(Tableau1[[#This Row],[DATE]])</f>
        <v>3</v>
      </c>
      <c r="C1612" s="3" t="s">
        <v>45</v>
      </c>
      <c r="D1612" s="2" t="s">
        <v>270</v>
      </c>
      <c r="E1612" s="6">
        <v>0</v>
      </c>
      <c r="F1612" s="6">
        <v>1000000</v>
      </c>
      <c r="G1612" s="32">
        <f>Tableau1[[#This Row],[MONTANT]]-Tableau1[[#This Row],[ENCAISSEMENTS]]</f>
        <v>-1000000</v>
      </c>
      <c r="H1612" s="2" t="s">
        <v>274</v>
      </c>
      <c r="I1612" s="9">
        <f>SUMIF(C$2:C1612,C1612,E$2:E1612)-SUMIF(C$2:C1612,C1612,F$2:F1612)</f>
        <v>-160000</v>
      </c>
      <c r="J1612" s="15"/>
    </row>
    <row r="1613" spans="1:10" ht="15" customHeight="1" x14ac:dyDescent="0.25">
      <c r="A1613" s="14">
        <v>42393</v>
      </c>
      <c r="B1613" s="27">
        <f>_xlfn.ISOWEEKNUM(Tableau1[[#This Row],[DATE]])</f>
        <v>3</v>
      </c>
      <c r="C1613" s="3" t="s">
        <v>46</v>
      </c>
      <c r="D1613" s="2"/>
      <c r="E1613" s="6">
        <v>1623500</v>
      </c>
      <c r="F1613" s="6">
        <v>0</v>
      </c>
      <c r="G1613" s="32">
        <f>Tableau1[[#This Row],[MONTANT]]-Tableau1[[#This Row],[ENCAISSEMENTS]]</f>
        <v>1623500</v>
      </c>
      <c r="H1613" s="2"/>
      <c r="I1613" s="9">
        <f>SUMIF(C$2:C1613,C1613,E$2:E1613)-SUMIF(C$2:C1613,C1613,F$2:F1613)</f>
        <v>5357000</v>
      </c>
      <c r="J1613" s="15"/>
    </row>
    <row r="1614" spans="1:10" ht="15" customHeight="1" x14ac:dyDescent="0.25">
      <c r="A1614" s="14">
        <v>42393</v>
      </c>
      <c r="B1614" s="27">
        <f>_xlfn.ISOWEEKNUM(Tableau1[[#This Row],[DATE]])</f>
        <v>3</v>
      </c>
      <c r="C1614" s="3" t="s">
        <v>47</v>
      </c>
      <c r="D1614" s="2" t="s">
        <v>1021</v>
      </c>
      <c r="E1614" s="6">
        <v>1353000</v>
      </c>
      <c r="F1614" s="6">
        <v>0</v>
      </c>
      <c r="G1614" s="32">
        <f>Tableau1[[#This Row],[MONTANT]]-Tableau1[[#This Row],[ENCAISSEMENTS]]</f>
        <v>1353000</v>
      </c>
      <c r="H1614" s="2"/>
      <c r="I1614" s="9">
        <f>SUMIF(C$2:C1614,C1614,E$2:E1614)-SUMIF(C$2:C1614,C1614,F$2:F1614)</f>
        <v>-187500</v>
      </c>
      <c r="J1614" s="15"/>
    </row>
    <row r="1615" spans="1:10" ht="15" customHeight="1" x14ac:dyDescent="0.25">
      <c r="A1615" s="14">
        <v>42393</v>
      </c>
      <c r="B1615" s="27">
        <f>_xlfn.ISOWEEKNUM(Tableau1[[#This Row],[DATE]])</f>
        <v>3</v>
      </c>
      <c r="C1615" s="3" t="s">
        <v>48</v>
      </c>
      <c r="D1615" s="2" t="s">
        <v>1052</v>
      </c>
      <c r="E1615" s="6">
        <v>1160000</v>
      </c>
      <c r="F1615" s="6">
        <v>0</v>
      </c>
      <c r="G1615" s="32">
        <f>Tableau1[[#This Row],[MONTANT]]-Tableau1[[#This Row],[ENCAISSEMENTS]]</f>
        <v>1160000</v>
      </c>
      <c r="H1615" s="2"/>
      <c r="I1615" s="9">
        <f>SUMIF(C$2:C1615,C1615,E$2:E1615)-SUMIF(C$2:C1615,C1615,F$2:F1615)</f>
        <v>2474500</v>
      </c>
      <c r="J1615" s="15"/>
    </row>
    <row r="1616" spans="1:10" ht="15" customHeight="1" x14ac:dyDescent="0.25">
      <c r="A1616" s="14">
        <v>42393</v>
      </c>
      <c r="B1616" s="27">
        <f>_xlfn.ISOWEEKNUM(Tableau1[[#This Row],[DATE]])</f>
        <v>3</v>
      </c>
      <c r="C1616" s="3" t="s">
        <v>49</v>
      </c>
      <c r="D1616" s="2"/>
      <c r="E1616" s="6">
        <v>1614500</v>
      </c>
      <c r="F1616" s="6">
        <v>0</v>
      </c>
      <c r="G1616" s="32">
        <f>Tableau1[[#This Row],[MONTANT]]-Tableau1[[#This Row],[ENCAISSEMENTS]]</f>
        <v>1614500</v>
      </c>
      <c r="H1616" s="2"/>
      <c r="I1616" s="9">
        <f>SUMIF(C$2:C1616,C1616,E$2:E1616)-SUMIF(C$2:C1616,C1616,F$2:F1616)</f>
        <v>2204500</v>
      </c>
      <c r="J1616" s="15"/>
    </row>
    <row r="1617" spans="1:10" ht="15" customHeight="1" x14ac:dyDescent="0.25">
      <c r="A1617" s="14">
        <v>42393</v>
      </c>
      <c r="B1617" s="27">
        <f>_xlfn.ISOWEEKNUM(Tableau1[[#This Row],[DATE]])</f>
        <v>3</v>
      </c>
      <c r="C1617" s="3" t="s">
        <v>50</v>
      </c>
      <c r="D1617" s="2" t="s">
        <v>1087</v>
      </c>
      <c r="E1617" s="6">
        <v>764000</v>
      </c>
      <c r="F1617" s="6">
        <v>502500</v>
      </c>
      <c r="G1617" s="32">
        <f>Tableau1[[#This Row],[MONTANT]]-Tableau1[[#This Row],[ENCAISSEMENTS]]</f>
        <v>261500</v>
      </c>
      <c r="H1617" s="2" t="s">
        <v>1082</v>
      </c>
      <c r="I1617" s="9">
        <f>SUMIF(C$2:C1617,C1617,E$2:E1617)-SUMIF(C$2:C1617,C1617,F$2:F1617)</f>
        <v>764000</v>
      </c>
      <c r="J1617" s="15"/>
    </row>
    <row r="1618" spans="1:10" ht="15" customHeight="1" x14ac:dyDescent="0.25">
      <c r="A1618" s="14">
        <v>42393</v>
      </c>
      <c r="B1618" s="27">
        <f>_xlfn.ISOWEEKNUM(Tableau1[[#This Row],[DATE]])</f>
        <v>3</v>
      </c>
      <c r="C1618" s="3" t="s">
        <v>51</v>
      </c>
      <c r="D1618" s="2"/>
      <c r="E1618" s="6">
        <v>0</v>
      </c>
      <c r="F1618" s="6">
        <v>0</v>
      </c>
      <c r="G1618" s="32">
        <f>Tableau1[[#This Row],[MONTANT]]-Tableau1[[#This Row],[ENCAISSEMENTS]]</f>
        <v>0</v>
      </c>
      <c r="H1618" s="2"/>
      <c r="I1618" s="9">
        <f>SUMIF(C$2:C1618,C1618,E$2:E1618)-SUMIF(C$2:C1618,C1618,F$2:F1618)</f>
        <v>0</v>
      </c>
      <c r="J1618" s="15"/>
    </row>
    <row r="1619" spans="1:10" ht="15" customHeight="1" x14ac:dyDescent="0.25">
      <c r="A1619" s="14">
        <v>42393</v>
      </c>
      <c r="B1619" s="27">
        <f>_xlfn.ISOWEEKNUM(Tableau1[[#This Row],[DATE]])</f>
        <v>3</v>
      </c>
      <c r="C1619" s="3" t="s">
        <v>52</v>
      </c>
      <c r="D1619" s="2"/>
      <c r="E1619" s="6">
        <v>160000</v>
      </c>
      <c r="F1619" s="6">
        <v>0</v>
      </c>
      <c r="G1619" s="32">
        <f>Tableau1[[#This Row],[MONTANT]]-Tableau1[[#This Row],[ENCAISSEMENTS]]</f>
        <v>160000</v>
      </c>
      <c r="H1619" s="2"/>
      <c r="I1619" s="9">
        <f>SUMIF(C$2:C1619,C1619,E$2:E1619)-SUMIF(C$2:C1619,C1619,F$2:F1619)</f>
        <v>-1320000</v>
      </c>
      <c r="J1619" s="15"/>
    </row>
    <row r="1620" spans="1:10" ht="15" customHeight="1" x14ac:dyDescent="0.25">
      <c r="A1620" s="14">
        <v>42393</v>
      </c>
      <c r="B1620" s="27">
        <f>_xlfn.ISOWEEKNUM(Tableau1[[#This Row],[DATE]])</f>
        <v>3</v>
      </c>
      <c r="C1620" s="3" t="s">
        <v>53</v>
      </c>
      <c r="D1620" s="2"/>
      <c r="E1620" s="6">
        <v>1614500</v>
      </c>
      <c r="F1620" s="6">
        <v>0</v>
      </c>
      <c r="G1620" s="32">
        <f>Tableau1[[#This Row],[MONTANT]]-Tableau1[[#This Row],[ENCAISSEMENTS]]</f>
        <v>1614500</v>
      </c>
      <c r="H1620" s="2"/>
      <c r="I1620" s="9">
        <f>SUMIF(C$2:C1620,C1620,E$2:E1620)-SUMIF(C$2:C1620,C1620,F$2:F1620)</f>
        <v>15500</v>
      </c>
      <c r="J1620" s="15"/>
    </row>
    <row r="1621" spans="1:10" ht="15" customHeight="1" x14ac:dyDescent="0.25">
      <c r="A1621" s="14">
        <v>42393</v>
      </c>
      <c r="B1621" s="27">
        <f>_xlfn.ISOWEEKNUM(Tableau1[[#This Row],[DATE]])</f>
        <v>3</v>
      </c>
      <c r="C1621" s="3" t="s">
        <v>54</v>
      </c>
      <c r="D1621" s="2"/>
      <c r="E1621" s="6">
        <v>0</v>
      </c>
      <c r="F1621" s="6">
        <v>0</v>
      </c>
      <c r="G1621" s="32">
        <f>Tableau1[[#This Row],[MONTANT]]-Tableau1[[#This Row],[ENCAISSEMENTS]]</f>
        <v>0</v>
      </c>
      <c r="H1621" s="2"/>
      <c r="I1621" s="9">
        <f>SUMIF(C$2:C1621,C1621,E$2:E1621)-SUMIF(C$2:C1621,C1621,F$2:F1621)</f>
        <v>2273000</v>
      </c>
      <c r="J1621" s="15"/>
    </row>
    <row r="1622" spans="1:10" ht="15" customHeight="1" x14ac:dyDescent="0.25">
      <c r="A1622" s="14">
        <v>42393</v>
      </c>
      <c r="B1622" s="27">
        <f>_xlfn.ISOWEEKNUM(Tableau1[[#This Row],[DATE]])</f>
        <v>3</v>
      </c>
      <c r="C1622" s="3" t="s">
        <v>55</v>
      </c>
      <c r="D1622" s="2" t="s">
        <v>1156</v>
      </c>
      <c r="E1622" s="6">
        <v>2860000</v>
      </c>
      <c r="F1622" s="6">
        <v>0</v>
      </c>
      <c r="G1622" s="32">
        <f>Tableau1[[#This Row],[MONTANT]]-Tableau1[[#This Row],[ENCAISSEMENTS]]</f>
        <v>2860000</v>
      </c>
      <c r="H1622" s="2"/>
      <c r="I1622" s="9">
        <f>SUMIF(C$2:C1622,C1622,E$2:E1622)-SUMIF(C$2:C1622,C1622,F$2:F1622)</f>
        <v>-3962700</v>
      </c>
      <c r="J1622" s="15"/>
    </row>
    <row r="1623" spans="1:10" ht="15" customHeight="1" x14ac:dyDescent="0.25">
      <c r="A1623" s="14">
        <v>42393</v>
      </c>
      <c r="B1623" s="27">
        <f>_xlfn.ISOWEEKNUM(Tableau1[[#This Row],[DATE]])</f>
        <v>3</v>
      </c>
      <c r="C1623" s="3" t="s">
        <v>56</v>
      </c>
      <c r="D1623" s="2"/>
      <c r="E1623" s="6">
        <v>6061000</v>
      </c>
      <c r="F1623" s="6">
        <v>0</v>
      </c>
      <c r="G1623" s="32">
        <f>Tableau1[[#This Row],[MONTANT]]-Tableau1[[#This Row],[ENCAISSEMENTS]]</f>
        <v>6061000</v>
      </c>
      <c r="H1623" s="2"/>
      <c r="I1623" s="9">
        <f>SUMIF(C$2:C1623,C1623,E$2:E1623)-SUMIF(C$2:C1623,C1623,F$2:F1623)</f>
        <v>5633000</v>
      </c>
      <c r="J1623" s="15"/>
    </row>
    <row r="1624" spans="1:10" ht="15" customHeight="1" x14ac:dyDescent="0.25">
      <c r="A1624" s="14">
        <v>42393</v>
      </c>
      <c r="B1624" s="27">
        <f>_xlfn.ISOWEEKNUM(Tableau1[[#This Row],[DATE]])</f>
        <v>3</v>
      </c>
      <c r="C1624" s="3" t="s">
        <v>57</v>
      </c>
      <c r="D1624" s="2"/>
      <c r="E1624" s="6">
        <v>1135500</v>
      </c>
      <c r="F1624" s="6">
        <v>0</v>
      </c>
      <c r="G1624" s="32">
        <f>Tableau1[[#This Row],[MONTANT]]-Tableau1[[#This Row],[ENCAISSEMENTS]]</f>
        <v>1135500</v>
      </c>
      <c r="H1624" s="2"/>
      <c r="I1624" s="9">
        <f>SUMIF(C$2:C1624,C1624,E$2:E1624)-SUMIF(C$2:C1624,C1624,F$2:F1624)</f>
        <v>3931000</v>
      </c>
      <c r="J1624" s="15"/>
    </row>
    <row r="1625" spans="1:10" ht="15" customHeight="1" x14ac:dyDescent="0.25">
      <c r="A1625" s="14">
        <v>42393</v>
      </c>
      <c r="B1625" s="27">
        <f>_xlfn.ISOWEEKNUM(Tableau1[[#This Row],[DATE]])</f>
        <v>3</v>
      </c>
      <c r="C1625" s="3" t="s">
        <v>1250</v>
      </c>
      <c r="D1625" s="2"/>
      <c r="E1625" s="6">
        <v>0</v>
      </c>
      <c r="F1625" s="6">
        <v>0</v>
      </c>
      <c r="G1625" s="32">
        <f>Tableau1[[#This Row],[MONTANT]]-Tableau1[[#This Row],[ENCAISSEMENTS]]</f>
        <v>0</v>
      </c>
      <c r="H1625" s="2"/>
      <c r="I1625" s="9">
        <f>SUMIF(C$2:C1625,C1625,E$2:E1625)-SUMIF(C$2:C1625,C1625,F$2:F1625)</f>
        <v>0</v>
      </c>
      <c r="J1625" s="15"/>
    </row>
    <row r="1626" spans="1:10" ht="15" customHeight="1" x14ac:dyDescent="0.25">
      <c r="A1626" s="14">
        <v>42393</v>
      </c>
      <c r="B1626" s="27">
        <f>_xlfn.ISOWEEKNUM(Tableau1[[#This Row],[DATE]])</f>
        <v>3</v>
      </c>
      <c r="C1626" s="3" t="s">
        <v>1232</v>
      </c>
      <c r="D1626" s="2"/>
      <c r="E1626" s="6">
        <v>0</v>
      </c>
      <c r="F1626" s="6">
        <v>0</v>
      </c>
      <c r="G1626" s="32">
        <f>Tableau1[[#This Row],[MONTANT]]-Tableau1[[#This Row],[ENCAISSEMENTS]]</f>
        <v>0</v>
      </c>
      <c r="H1626" s="2"/>
      <c r="I1626" s="9">
        <f>SUMIF(C$2:C1626,C1626,E$2:E1626)-SUMIF(C$2:C1626,C1626,F$2:F1626)</f>
        <v>-2000000</v>
      </c>
      <c r="J1626" s="15"/>
    </row>
    <row r="1627" spans="1:10" ht="15" customHeight="1" x14ac:dyDescent="0.25">
      <c r="A1627" s="14">
        <v>42393</v>
      </c>
      <c r="B1627" s="27">
        <f>_xlfn.ISOWEEKNUM(Tableau1[[#This Row],[DATE]])</f>
        <v>3</v>
      </c>
      <c r="C1627" s="3" t="s">
        <v>1233</v>
      </c>
      <c r="D1627" s="2"/>
      <c r="E1627" s="6">
        <v>0</v>
      </c>
      <c r="F1627" s="6">
        <v>0</v>
      </c>
      <c r="G1627" s="32">
        <f>Tableau1[[#This Row],[MONTANT]]-Tableau1[[#This Row],[ENCAISSEMENTS]]</f>
        <v>0</v>
      </c>
      <c r="H1627" s="2"/>
      <c r="I1627" s="9">
        <f>SUMIF(C$2:C1627,C1627,E$2:E1627)-SUMIF(C$2:C1627,C1627,F$2:F1627)</f>
        <v>0</v>
      </c>
      <c r="J1627" s="15"/>
    </row>
    <row r="1628" spans="1:10" ht="15" customHeight="1" x14ac:dyDescent="0.25">
      <c r="A1628" s="14">
        <v>42393</v>
      </c>
      <c r="B1628" s="27">
        <f>_xlfn.ISOWEEKNUM(Tableau1[[#This Row],[DATE]])</f>
        <v>3</v>
      </c>
      <c r="C1628" s="3" t="s">
        <v>1234</v>
      </c>
      <c r="D1628" s="2"/>
      <c r="E1628" s="6">
        <v>0</v>
      </c>
      <c r="F1628" s="6">
        <v>0</v>
      </c>
      <c r="G1628" s="32">
        <f>Tableau1[[#This Row],[MONTANT]]-Tableau1[[#This Row],[ENCAISSEMENTS]]</f>
        <v>0</v>
      </c>
      <c r="H1628" s="2"/>
      <c r="I1628" s="9">
        <f>SUMIF(C$2:C1628,C1628,E$2:E1628)-SUMIF(C$2:C1628,C1628,F$2:F1628)</f>
        <v>6674500</v>
      </c>
      <c r="J1628" s="15"/>
    </row>
    <row r="1629" spans="1:10" ht="15" customHeight="1" x14ac:dyDescent="0.25">
      <c r="A1629" s="14">
        <v>42393</v>
      </c>
      <c r="B1629" s="27">
        <f>_xlfn.ISOWEEKNUM(Tableau1[[#This Row],[DATE]])</f>
        <v>3</v>
      </c>
      <c r="C1629" s="3" t="s">
        <v>1235</v>
      </c>
      <c r="D1629" s="2" t="s">
        <v>1248</v>
      </c>
      <c r="E1629" s="6">
        <v>464000</v>
      </c>
      <c r="F1629" s="6">
        <v>3906000</v>
      </c>
      <c r="G1629" s="32">
        <f>Tableau1[[#This Row],[MONTANT]]-Tableau1[[#This Row],[ENCAISSEMENTS]]</f>
        <v>-3442000</v>
      </c>
      <c r="H1629" s="2" t="s">
        <v>1249</v>
      </c>
      <c r="I1629" s="9">
        <f>SUMIF(C$2:C1629,C1629,E$2:E1629)-SUMIF(C$2:C1629,C1629,F$2:F1629)</f>
        <v>-2431500</v>
      </c>
      <c r="J1629" s="15"/>
    </row>
    <row r="1630" spans="1:10" ht="15" customHeight="1" x14ac:dyDescent="0.25">
      <c r="A1630" s="14">
        <v>42393</v>
      </c>
      <c r="B1630" s="27">
        <f>_xlfn.ISOWEEKNUM(Tableau1[[#This Row],[DATE]])</f>
        <v>3</v>
      </c>
      <c r="C1630" s="3" t="s">
        <v>58</v>
      </c>
      <c r="D1630" s="2"/>
      <c r="E1630" s="6">
        <v>695500</v>
      </c>
      <c r="F1630" s="6">
        <v>0</v>
      </c>
      <c r="G1630" s="32">
        <f>Tableau1[[#This Row],[MONTANT]]-Tableau1[[#This Row],[ENCAISSEMENTS]]</f>
        <v>695500</v>
      </c>
      <c r="H1630" s="2"/>
      <c r="I1630" s="9">
        <f>SUMIF(C$2:C1630,C1630,E$2:E1630)-SUMIF(C$2:C1630,C1630,F$2:F1630)</f>
        <v>-415000</v>
      </c>
      <c r="J1630" s="15"/>
    </row>
    <row r="1631" spans="1:10" ht="15" customHeight="1" x14ac:dyDescent="0.25">
      <c r="A1631" s="14">
        <v>42393</v>
      </c>
      <c r="B1631" s="27">
        <f>_xlfn.ISOWEEKNUM(Tableau1[[#This Row],[DATE]])</f>
        <v>3</v>
      </c>
      <c r="C1631" s="3" t="s">
        <v>59</v>
      </c>
      <c r="D1631" s="2"/>
      <c r="E1631" s="6">
        <v>77500</v>
      </c>
      <c r="F1631" s="6">
        <v>0</v>
      </c>
      <c r="G1631" s="32">
        <f>Tableau1[[#This Row],[MONTANT]]-Tableau1[[#This Row],[ENCAISSEMENTS]]</f>
        <v>77500</v>
      </c>
      <c r="H1631" s="2"/>
      <c r="I1631" s="9">
        <f>SUMIF(C$2:C1631,C1631,E$2:E1631)-SUMIF(C$2:C1631,C1631,F$2:F1631)</f>
        <v>-99000</v>
      </c>
      <c r="J1631" s="15"/>
    </row>
    <row r="1632" spans="1:10" ht="15" customHeight="1" x14ac:dyDescent="0.25">
      <c r="A1632" s="14">
        <v>42393</v>
      </c>
      <c r="B1632" s="27">
        <f>_xlfn.ISOWEEKNUM(Tableau1[[#This Row],[DATE]])</f>
        <v>3</v>
      </c>
      <c r="C1632" s="3" t="s">
        <v>60</v>
      </c>
      <c r="D1632" s="2" t="s">
        <v>824</v>
      </c>
      <c r="E1632" s="6">
        <v>619000</v>
      </c>
      <c r="F1632" s="6">
        <v>0</v>
      </c>
      <c r="G1632" s="32">
        <f>Tableau1[[#This Row],[MONTANT]]-Tableau1[[#This Row],[ENCAISSEMENTS]]</f>
        <v>619000</v>
      </c>
      <c r="H1632" s="2"/>
      <c r="I1632" s="9">
        <f>SUMIF(C$2:C1632,C1632,E$2:E1632)-SUMIF(C$2:C1632,C1632,F$2:F1632)</f>
        <v>1503500</v>
      </c>
      <c r="J1632" s="15"/>
    </row>
    <row r="1633" spans="1:10" ht="15" customHeight="1" x14ac:dyDescent="0.25">
      <c r="A1633" s="14">
        <v>42393</v>
      </c>
      <c r="B1633" s="27">
        <f>_xlfn.ISOWEEKNUM(Tableau1[[#This Row],[DATE]])</f>
        <v>3</v>
      </c>
      <c r="C1633" s="3" t="s">
        <v>61</v>
      </c>
      <c r="D1633" s="2"/>
      <c r="E1633" s="6">
        <v>0</v>
      </c>
      <c r="F1633" s="6">
        <v>0</v>
      </c>
      <c r="G1633" s="32">
        <f>Tableau1[[#This Row],[MONTANT]]-Tableau1[[#This Row],[ENCAISSEMENTS]]</f>
        <v>0</v>
      </c>
      <c r="H1633" s="2"/>
      <c r="I1633" s="9">
        <f>SUMIF(C$2:C1633,C1633,E$2:E1633)-SUMIF(C$2:C1633,C1633,F$2:F1633)</f>
        <v>9520000</v>
      </c>
      <c r="J1633" s="15"/>
    </row>
    <row r="1634" spans="1:10" ht="15" customHeight="1" x14ac:dyDescent="0.25">
      <c r="A1634" s="14">
        <v>42394</v>
      </c>
      <c r="B1634" s="27">
        <f>_xlfn.ISOWEEKNUM(Tableau1[[#This Row],[DATE]])</f>
        <v>4</v>
      </c>
      <c r="C1634" s="3" t="s">
        <v>0</v>
      </c>
      <c r="D1634" s="2"/>
      <c r="E1634" s="6">
        <v>77500</v>
      </c>
      <c r="F1634" s="6">
        <v>0</v>
      </c>
      <c r="G1634" s="32">
        <f>Tableau1[[#This Row],[MONTANT]]-Tableau1[[#This Row],[ENCAISSEMENTS]]</f>
        <v>77500</v>
      </c>
      <c r="H1634" s="2"/>
      <c r="I1634" s="9">
        <f>SUMIF(C$2:C1634,C1634,E$2:E1634)-SUMIF(C$2:C1634,C1634,F$2:F1634)</f>
        <v>-1490000</v>
      </c>
      <c r="J1634" s="15"/>
    </row>
    <row r="1635" spans="1:10" ht="15" customHeight="1" x14ac:dyDescent="0.25">
      <c r="A1635" s="14">
        <v>42394</v>
      </c>
      <c r="B1635" s="27">
        <f>_xlfn.ISOWEEKNUM(Tableau1[[#This Row],[DATE]])</f>
        <v>4</v>
      </c>
      <c r="C1635" s="3" t="s">
        <v>1</v>
      </c>
      <c r="D1635" s="2"/>
      <c r="E1635" s="6">
        <v>0</v>
      </c>
      <c r="F1635" s="6">
        <v>0</v>
      </c>
      <c r="G1635" s="32">
        <f>Tableau1[[#This Row],[MONTANT]]-Tableau1[[#This Row],[ENCAISSEMENTS]]</f>
        <v>0</v>
      </c>
      <c r="H1635" s="2"/>
      <c r="I1635" s="9">
        <f>SUMIF(C$2:C1635,C1635,E$2:E1635)-SUMIF(C$2:C1635,C1635,F$2:F1635)</f>
        <v>-1165000</v>
      </c>
      <c r="J1635" s="15"/>
    </row>
    <row r="1636" spans="1:10" ht="15" customHeight="1" x14ac:dyDescent="0.25">
      <c r="A1636" s="14">
        <v>42394</v>
      </c>
      <c r="B1636" s="27">
        <f>_xlfn.ISOWEEKNUM(Tableau1[[#This Row],[DATE]])</f>
        <v>4</v>
      </c>
      <c r="C1636" s="3" t="s">
        <v>2</v>
      </c>
      <c r="D1636" s="2"/>
      <c r="E1636" s="6">
        <v>0</v>
      </c>
      <c r="F1636" s="6">
        <v>0</v>
      </c>
      <c r="G1636" s="32">
        <f>Tableau1[[#This Row],[MONTANT]]-Tableau1[[#This Row],[ENCAISSEMENTS]]</f>
        <v>0</v>
      </c>
      <c r="H1636" s="2"/>
      <c r="I1636" s="9">
        <f>SUMIF(C$2:C1636,C1636,E$2:E1636)-SUMIF(C$2:C1636,C1636,F$2:F1636)</f>
        <v>1870000</v>
      </c>
      <c r="J1636" s="15"/>
    </row>
    <row r="1637" spans="1:10" ht="15" customHeight="1" x14ac:dyDescent="0.25">
      <c r="A1637" s="14">
        <v>42394</v>
      </c>
      <c r="B1637" s="27">
        <f>_xlfn.ISOWEEKNUM(Tableau1[[#This Row],[DATE]])</f>
        <v>4</v>
      </c>
      <c r="C1637" s="3" t="s">
        <v>3</v>
      </c>
      <c r="D1637" s="2"/>
      <c r="E1637" s="6">
        <v>309500</v>
      </c>
      <c r="F1637" s="6">
        <v>0</v>
      </c>
      <c r="G1637" s="32">
        <f>Tableau1[[#This Row],[MONTANT]]-Tableau1[[#This Row],[ENCAISSEMENTS]]</f>
        <v>309500</v>
      </c>
      <c r="H1637" s="2"/>
      <c r="I1637" s="9">
        <f>SUMIF(C$2:C1637,C1637,E$2:E1637)-SUMIF(C$2:C1637,C1637,F$2:F1637)</f>
        <v>-695000</v>
      </c>
      <c r="J1637" s="15"/>
    </row>
    <row r="1638" spans="1:10" ht="15" customHeight="1" x14ac:dyDescent="0.25">
      <c r="A1638" s="14">
        <v>42394</v>
      </c>
      <c r="B1638" s="27">
        <f>_xlfn.ISOWEEKNUM(Tableau1[[#This Row],[DATE]])</f>
        <v>4</v>
      </c>
      <c r="C1638" s="3" t="s">
        <v>4</v>
      </c>
      <c r="D1638" s="2"/>
      <c r="E1638" s="6">
        <v>1040000</v>
      </c>
      <c r="F1638" s="6">
        <v>0</v>
      </c>
      <c r="G1638" s="32">
        <f>Tableau1[[#This Row],[MONTANT]]-Tableau1[[#This Row],[ENCAISSEMENTS]]</f>
        <v>1040000</v>
      </c>
      <c r="H1638" s="2"/>
      <c r="I1638" s="9">
        <f>SUMIF(C$2:C1638,C1638,E$2:E1638)-SUMIF(C$2:C1638,C1638,F$2:F1638)</f>
        <v>-2740000</v>
      </c>
      <c r="J1638" s="15"/>
    </row>
    <row r="1639" spans="1:10" ht="15" customHeight="1" x14ac:dyDescent="0.25">
      <c r="A1639" s="14">
        <v>42394</v>
      </c>
      <c r="B1639" s="27">
        <f>_xlfn.ISOWEEKNUM(Tableau1[[#This Row],[DATE]])</f>
        <v>4</v>
      </c>
      <c r="C1639" s="3" t="s">
        <v>5</v>
      </c>
      <c r="D1639" s="2"/>
      <c r="E1639" s="6">
        <v>2440000</v>
      </c>
      <c r="F1639" s="6">
        <v>0</v>
      </c>
      <c r="G1639" s="32">
        <f>Tableau1[[#This Row],[MONTANT]]-Tableau1[[#This Row],[ENCAISSEMENTS]]</f>
        <v>2440000</v>
      </c>
      <c r="H1639" s="2"/>
      <c r="I1639" s="9">
        <f>SUMIF(C$2:C1639,C1639,E$2:E1639)-SUMIF(C$2:C1639,C1639,F$2:F1639)</f>
        <v>-4730000</v>
      </c>
      <c r="J1639" s="15"/>
    </row>
    <row r="1640" spans="1:10" ht="15" customHeight="1" x14ac:dyDescent="0.25">
      <c r="A1640" s="14">
        <v>42394</v>
      </c>
      <c r="B1640" s="27">
        <f>_xlfn.ISOWEEKNUM(Tableau1[[#This Row],[DATE]])</f>
        <v>4</v>
      </c>
      <c r="C1640" s="3" t="s">
        <v>6</v>
      </c>
      <c r="D1640" s="2"/>
      <c r="E1640" s="6">
        <v>2840000</v>
      </c>
      <c r="F1640" s="6">
        <v>0</v>
      </c>
      <c r="G1640" s="32">
        <f>Tableau1[[#This Row],[MONTANT]]-Tableau1[[#This Row],[ENCAISSEMENTS]]</f>
        <v>2840000</v>
      </c>
      <c r="H1640" s="2"/>
      <c r="I1640" s="9">
        <f>SUMIF(C$2:C1640,C1640,E$2:E1640)-SUMIF(C$2:C1640,C1640,F$2:F1640)</f>
        <v>-2350000</v>
      </c>
      <c r="J1640" s="15"/>
    </row>
    <row r="1641" spans="1:10" ht="15" customHeight="1" x14ac:dyDescent="0.25">
      <c r="A1641" s="14">
        <v>42394</v>
      </c>
      <c r="B1641" s="27">
        <f>_xlfn.ISOWEEKNUM(Tableau1[[#This Row],[DATE]])</f>
        <v>4</v>
      </c>
      <c r="C1641" s="3" t="s">
        <v>7</v>
      </c>
      <c r="D1641" s="2"/>
      <c r="E1641" s="6">
        <v>13200000</v>
      </c>
      <c r="F1641" s="6">
        <v>0</v>
      </c>
      <c r="G1641" s="32">
        <f>Tableau1[[#This Row],[MONTANT]]-Tableau1[[#This Row],[ENCAISSEMENTS]]</f>
        <v>13200000</v>
      </c>
      <c r="H1641" s="2"/>
      <c r="I1641" s="9">
        <f>SUMIF(C$2:C1641,C1641,E$2:E1641)-SUMIF(C$2:C1641,C1641,F$2:F1641)</f>
        <v>-13605169</v>
      </c>
      <c r="J1641" s="15"/>
    </row>
    <row r="1642" spans="1:10" ht="15" customHeight="1" x14ac:dyDescent="0.25">
      <c r="A1642" s="14">
        <v>42394</v>
      </c>
      <c r="B1642" s="27">
        <f>_xlfn.ISOWEEKNUM(Tableau1[[#This Row],[DATE]])</f>
        <v>4</v>
      </c>
      <c r="C1642" s="3" t="s">
        <v>8</v>
      </c>
      <c r="D1642" s="2"/>
      <c r="E1642" s="6">
        <v>1590000</v>
      </c>
      <c r="F1642" s="6">
        <v>0</v>
      </c>
      <c r="G1642" s="32">
        <f>Tableau1[[#This Row],[MONTANT]]-Tableau1[[#This Row],[ENCAISSEMENTS]]</f>
        <v>1590000</v>
      </c>
      <c r="H1642" s="2"/>
      <c r="I1642" s="9">
        <f>SUMIF(C$2:C1642,C1642,E$2:E1642)-SUMIF(C$2:C1642,C1642,F$2:F1642)</f>
        <v>1560000</v>
      </c>
      <c r="J1642" s="15"/>
    </row>
    <row r="1643" spans="1:10" ht="15" customHeight="1" x14ac:dyDescent="0.25">
      <c r="A1643" s="14">
        <v>42394</v>
      </c>
      <c r="B1643" s="27">
        <f>_xlfn.ISOWEEKNUM(Tableau1[[#This Row],[DATE]])</f>
        <v>4</v>
      </c>
      <c r="C1643" s="3" t="s">
        <v>9</v>
      </c>
      <c r="D1643" s="2"/>
      <c r="E1643" s="6">
        <v>1440000</v>
      </c>
      <c r="F1643" s="6">
        <v>0</v>
      </c>
      <c r="G1643" s="32">
        <f>Tableau1[[#This Row],[MONTANT]]-Tableau1[[#This Row],[ENCAISSEMENTS]]</f>
        <v>1440000</v>
      </c>
      <c r="H1643" s="2"/>
      <c r="I1643" s="9">
        <f>SUMIF(C$2:C1643,C1643,E$2:E1643)-SUMIF(C$2:C1643,C1643,F$2:F1643)</f>
        <v>-1210000</v>
      </c>
      <c r="J1643" s="15"/>
    </row>
    <row r="1644" spans="1:10" ht="15" customHeight="1" x14ac:dyDescent="0.25">
      <c r="A1644" s="14">
        <v>42394</v>
      </c>
      <c r="B1644" s="27">
        <f>_xlfn.ISOWEEKNUM(Tableau1[[#This Row],[DATE]])</f>
        <v>4</v>
      </c>
      <c r="C1644" s="3" t="s">
        <v>10</v>
      </c>
      <c r="D1644" s="2"/>
      <c r="E1644" s="6">
        <v>1720000</v>
      </c>
      <c r="F1644" s="6">
        <v>0</v>
      </c>
      <c r="G1644" s="32">
        <f>Tableau1[[#This Row],[MONTANT]]-Tableau1[[#This Row],[ENCAISSEMENTS]]</f>
        <v>1720000</v>
      </c>
      <c r="H1644" s="2"/>
      <c r="I1644" s="9">
        <f>SUMIF(C$2:C1644,C1644,E$2:E1644)-SUMIF(C$2:C1644,C1644,F$2:F1644)</f>
        <v>1160000</v>
      </c>
      <c r="J1644" s="15"/>
    </row>
    <row r="1645" spans="1:10" ht="15" customHeight="1" x14ac:dyDescent="0.25">
      <c r="A1645" s="14">
        <v>42394</v>
      </c>
      <c r="B1645" s="27">
        <f>_xlfn.ISOWEEKNUM(Tableau1[[#This Row],[DATE]])</f>
        <v>4</v>
      </c>
      <c r="C1645" s="3" t="s">
        <v>11</v>
      </c>
      <c r="D1645" s="2"/>
      <c r="E1645" s="6">
        <v>600000</v>
      </c>
      <c r="F1645" s="6">
        <v>0</v>
      </c>
      <c r="G1645" s="32">
        <f>Tableau1[[#This Row],[MONTANT]]-Tableau1[[#This Row],[ENCAISSEMENTS]]</f>
        <v>600000</v>
      </c>
      <c r="H1645" s="2"/>
      <c r="I1645" s="9">
        <f>SUMIF(C$2:C1645,C1645,E$2:E1645)-SUMIF(C$2:C1645,C1645,F$2:F1645)</f>
        <v>2320000</v>
      </c>
      <c r="J1645" s="15"/>
    </row>
    <row r="1646" spans="1:10" ht="15" customHeight="1" x14ac:dyDescent="0.25">
      <c r="A1646" s="14">
        <v>42394</v>
      </c>
      <c r="B1646" s="27">
        <f>_xlfn.ISOWEEKNUM(Tableau1[[#This Row],[DATE]])</f>
        <v>4</v>
      </c>
      <c r="C1646" s="3" t="s">
        <v>12</v>
      </c>
      <c r="D1646" s="2" t="s">
        <v>409</v>
      </c>
      <c r="E1646" s="6">
        <v>846000</v>
      </c>
      <c r="F1646" s="6">
        <v>0</v>
      </c>
      <c r="G1646" s="32">
        <f>Tableau1[[#This Row],[MONTANT]]-Tableau1[[#This Row],[ENCAISSEMENTS]]</f>
        <v>846000</v>
      </c>
      <c r="H1646" s="2"/>
      <c r="I1646" s="9">
        <f>SUMIF(C$2:C1646,C1646,E$2:E1646)-SUMIF(C$2:C1646,C1646,F$2:F1646)</f>
        <v>-677500</v>
      </c>
      <c r="J1646" s="15"/>
    </row>
    <row r="1647" spans="1:10" ht="15" customHeight="1" x14ac:dyDescent="0.25">
      <c r="A1647" s="14">
        <v>42394</v>
      </c>
      <c r="B1647" s="27">
        <f>_xlfn.ISOWEEKNUM(Tableau1[[#This Row],[DATE]])</f>
        <v>4</v>
      </c>
      <c r="C1647" s="3" t="s">
        <v>13</v>
      </c>
      <c r="D1647" s="2"/>
      <c r="E1647" s="6">
        <v>0</v>
      </c>
      <c r="F1647" s="6">
        <v>2000000</v>
      </c>
      <c r="G1647" s="32">
        <f>Tableau1[[#This Row],[MONTANT]]-Tableau1[[#This Row],[ENCAISSEMENTS]]</f>
        <v>-2000000</v>
      </c>
      <c r="H1647" s="2" t="s">
        <v>435</v>
      </c>
      <c r="I1647" s="9">
        <f>SUMIF(C$2:C1647,C1647,E$2:E1647)-SUMIF(C$2:C1647,C1647,F$2:F1647)</f>
        <v>-1389000</v>
      </c>
      <c r="J1647" s="15"/>
    </row>
    <row r="1648" spans="1:10" ht="15" customHeight="1" x14ac:dyDescent="0.25">
      <c r="A1648" s="14">
        <v>42394</v>
      </c>
      <c r="B1648" s="27">
        <f>_xlfn.ISOWEEKNUM(Tableau1[[#This Row],[DATE]])</f>
        <v>4</v>
      </c>
      <c r="C1648" s="3" t="s">
        <v>14</v>
      </c>
      <c r="D1648" s="2"/>
      <c r="E1648" s="6">
        <v>0</v>
      </c>
      <c r="F1648" s="6">
        <v>7000000</v>
      </c>
      <c r="G1648" s="32">
        <f>Tableau1[[#This Row],[MONTANT]]-Tableau1[[#This Row],[ENCAISSEMENTS]]</f>
        <v>-7000000</v>
      </c>
      <c r="H1648" s="2" t="s">
        <v>454</v>
      </c>
      <c r="I1648" s="9">
        <f>SUMIF(C$2:C1648,C1648,E$2:E1648)-SUMIF(C$2:C1648,C1648,F$2:F1648)</f>
        <v>-2370500</v>
      </c>
      <c r="J1648" s="15"/>
    </row>
    <row r="1649" spans="1:10" ht="15" customHeight="1" x14ac:dyDescent="0.25">
      <c r="A1649" s="14">
        <v>42394</v>
      </c>
      <c r="B1649" s="27">
        <f>_xlfn.ISOWEEKNUM(Tableau1[[#This Row],[DATE]])</f>
        <v>4</v>
      </c>
      <c r="C1649" s="3" t="s">
        <v>15</v>
      </c>
      <c r="D1649" s="2"/>
      <c r="E1649" s="6">
        <v>0</v>
      </c>
      <c r="F1649" s="6">
        <v>0</v>
      </c>
      <c r="G1649" s="32">
        <f>Tableau1[[#This Row],[MONTANT]]-Tableau1[[#This Row],[ENCAISSEMENTS]]</f>
        <v>0</v>
      </c>
      <c r="H1649" s="2"/>
      <c r="I1649" s="9">
        <f>SUMIF(C$2:C1649,C1649,E$2:E1649)-SUMIF(C$2:C1649,C1649,F$2:F1649)</f>
        <v>-6359000</v>
      </c>
      <c r="J1649" s="15"/>
    </row>
    <row r="1650" spans="1:10" ht="15" customHeight="1" x14ac:dyDescent="0.25">
      <c r="A1650" s="14">
        <v>42394</v>
      </c>
      <c r="B1650" s="27">
        <f>_xlfn.ISOWEEKNUM(Tableau1[[#This Row],[DATE]])</f>
        <v>4</v>
      </c>
      <c r="C1650" s="3" t="s">
        <v>16</v>
      </c>
      <c r="D1650" s="2"/>
      <c r="E1650" s="6">
        <v>0</v>
      </c>
      <c r="F1650" s="6">
        <v>0</v>
      </c>
      <c r="G1650" s="32">
        <f>Tableau1[[#This Row],[MONTANT]]-Tableau1[[#This Row],[ENCAISSEMENTS]]</f>
        <v>0</v>
      </c>
      <c r="H1650" s="2"/>
      <c r="I1650" s="9">
        <f>SUMIF(C$2:C1650,C1650,E$2:E1650)-SUMIF(C$2:C1650,C1650,F$2:F1650)</f>
        <v>47000</v>
      </c>
      <c r="J1650" s="15"/>
    </row>
    <row r="1651" spans="1:10" ht="15" customHeight="1" x14ac:dyDescent="0.25">
      <c r="A1651" s="14">
        <v>42394</v>
      </c>
      <c r="B1651" s="27">
        <f>_xlfn.ISOWEEKNUM(Tableau1[[#This Row],[DATE]])</f>
        <v>4</v>
      </c>
      <c r="C1651" s="3" t="s">
        <v>17</v>
      </c>
      <c r="D1651" s="2"/>
      <c r="E1651" s="6">
        <v>1150000</v>
      </c>
      <c r="F1651" s="6">
        <v>7860000</v>
      </c>
      <c r="G1651" s="32">
        <f>Tableau1[[#This Row],[MONTANT]]-Tableau1[[#This Row],[ENCAISSEMENTS]]</f>
        <v>-6710000</v>
      </c>
      <c r="H1651" s="2" t="s">
        <v>489</v>
      </c>
      <c r="I1651" s="9">
        <f>SUMIF(C$2:C1651,C1651,E$2:E1651)-SUMIF(C$2:C1651,C1651,F$2:F1651)</f>
        <v>-1362000</v>
      </c>
      <c r="J1651" s="15"/>
    </row>
    <row r="1652" spans="1:10" ht="15" customHeight="1" x14ac:dyDescent="0.25">
      <c r="A1652" s="14">
        <v>42394</v>
      </c>
      <c r="B1652" s="27">
        <f>_xlfn.ISOWEEKNUM(Tableau1[[#This Row],[DATE]])</f>
        <v>4</v>
      </c>
      <c r="C1652" s="3" t="s">
        <v>18</v>
      </c>
      <c r="D1652" s="2"/>
      <c r="E1652" s="6">
        <v>541000</v>
      </c>
      <c r="F1652" s="6">
        <v>0</v>
      </c>
      <c r="G1652" s="32">
        <f>Tableau1[[#This Row],[MONTANT]]-Tableau1[[#This Row],[ENCAISSEMENTS]]</f>
        <v>541000</v>
      </c>
      <c r="H1652" s="2"/>
      <c r="I1652" s="9">
        <f>SUMIF(C$2:C1652,C1652,E$2:E1652)-SUMIF(C$2:C1652,C1652,F$2:F1652)</f>
        <v>782000</v>
      </c>
      <c r="J1652" s="15"/>
    </row>
    <row r="1653" spans="1:10" ht="15" customHeight="1" x14ac:dyDescent="0.25">
      <c r="A1653" s="14">
        <v>42394</v>
      </c>
      <c r="B1653" s="27">
        <f>_xlfn.ISOWEEKNUM(Tableau1[[#This Row],[DATE]])</f>
        <v>4</v>
      </c>
      <c r="C1653" s="3" t="s">
        <v>19</v>
      </c>
      <c r="D1653" s="2"/>
      <c r="E1653" s="6">
        <v>154500</v>
      </c>
      <c r="F1653" s="6">
        <v>0</v>
      </c>
      <c r="G1653" s="32">
        <f>Tableau1[[#This Row],[MONTANT]]-Tableau1[[#This Row],[ENCAISSEMENTS]]</f>
        <v>154500</v>
      </c>
      <c r="H1653" s="2"/>
      <c r="I1653" s="9">
        <f>SUMIF(C$2:C1653,C1653,E$2:E1653)-SUMIF(C$2:C1653,C1653,F$2:F1653)</f>
        <v>67000</v>
      </c>
      <c r="J1653" s="15"/>
    </row>
    <row r="1654" spans="1:10" ht="15" customHeight="1" x14ac:dyDescent="0.25">
      <c r="A1654" s="14">
        <v>42394</v>
      </c>
      <c r="B1654" s="27">
        <f>_xlfn.ISOWEEKNUM(Tableau1[[#This Row],[DATE]])</f>
        <v>4</v>
      </c>
      <c r="C1654" s="3" t="s">
        <v>20</v>
      </c>
      <c r="D1654" s="2" t="s">
        <v>553</v>
      </c>
      <c r="E1654" s="6">
        <v>773000</v>
      </c>
      <c r="F1654" s="6">
        <v>0</v>
      </c>
      <c r="G1654" s="32">
        <f>Tableau1[[#This Row],[MONTANT]]-Tableau1[[#This Row],[ENCAISSEMENTS]]</f>
        <v>773000</v>
      </c>
      <c r="H1654" s="2"/>
      <c r="I1654" s="9">
        <f>SUMIF(C$2:C1654,C1654,E$2:E1654)-SUMIF(C$2:C1654,C1654,F$2:F1654)</f>
        <v>4811500</v>
      </c>
      <c r="J1654" s="15"/>
    </row>
    <row r="1655" spans="1:10" ht="15" customHeight="1" x14ac:dyDescent="0.25">
      <c r="A1655" s="14">
        <v>42394</v>
      </c>
      <c r="B1655" s="27">
        <f>_xlfn.ISOWEEKNUM(Tableau1[[#This Row],[DATE]])</f>
        <v>4</v>
      </c>
      <c r="C1655" s="3" t="s">
        <v>21</v>
      </c>
      <c r="D1655" s="2" t="s">
        <v>586</v>
      </c>
      <c r="E1655" s="6">
        <v>154500</v>
      </c>
      <c r="F1655" s="6">
        <v>0</v>
      </c>
      <c r="G1655" s="32">
        <f>Tableau1[[#This Row],[MONTANT]]-Tableau1[[#This Row],[ENCAISSEMENTS]]</f>
        <v>154500</v>
      </c>
      <c r="H1655" s="2"/>
      <c r="I1655" s="9">
        <f>SUMIF(C$2:C1655,C1655,E$2:E1655)-SUMIF(C$2:C1655,C1655,F$2:F1655)</f>
        <v>792500</v>
      </c>
      <c r="J1655" s="15"/>
    </row>
    <row r="1656" spans="1:10" ht="15" customHeight="1" x14ac:dyDescent="0.25">
      <c r="A1656" s="14">
        <v>42394</v>
      </c>
      <c r="B1656" s="27">
        <f>_xlfn.ISOWEEKNUM(Tableau1[[#This Row],[DATE]])</f>
        <v>4</v>
      </c>
      <c r="C1656" s="3" t="s">
        <v>22</v>
      </c>
      <c r="D1656" s="2"/>
      <c r="E1656" s="6">
        <v>0</v>
      </c>
      <c r="F1656" s="6">
        <v>0</v>
      </c>
      <c r="G1656" s="32">
        <f>Tableau1[[#This Row],[MONTANT]]-Tableau1[[#This Row],[ENCAISSEMENTS]]</f>
        <v>0</v>
      </c>
      <c r="H1656" s="2"/>
      <c r="I1656" s="9">
        <f>SUMIF(C$2:C1656,C1656,E$2:E1656)-SUMIF(C$2:C1656,C1656,F$2:F1656)</f>
        <v>659500</v>
      </c>
      <c r="J1656" s="15"/>
    </row>
    <row r="1657" spans="1:10" ht="15" customHeight="1" x14ac:dyDescent="0.25">
      <c r="A1657" s="14">
        <v>42394</v>
      </c>
      <c r="B1657" s="27">
        <f>_xlfn.ISOWEEKNUM(Tableau1[[#This Row],[DATE]])</f>
        <v>4</v>
      </c>
      <c r="C1657" s="3" t="s">
        <v>23</v>
      </c>
      <c r="D1657" s="2"/>
      <c r="E1657" s="6">
        <v>0</v>
      </c>
      <c r="F1657" s="6">
        <v>1839500</v>
      </c>
      <c r="G1657" s="32">
        <f>Tableau1[[#This Row],[MONTANT]]-Tableau1[[#This Row],[ENCAISSEMENTS]]</f>
        <v>-1839500</v>
      </c>
      <c r="H1657" s="2"/>
      <c r="I1657" s="9">
        <f>SUMIF(C$2:C1657,C1657,E$2:E1657)-SUMIF(C$2:C1657,C1657,F$2:F1657)</f>
        <v>-1969000</v>
      </c>
      <c r="J1657" s="15"/>
    </row>
    <row r="1658" spans="1:10" ht="15" customHeight="1" x14ac:dyDescent="0.25">
      <c r="A1658" s="14">
        <v>42394</v>
      </c>
      <c r="B1658" s="27">
        <f>_xlfn.ISOWEEKNUM(Tableau1[[#This Row],[DATE]])</f>
        <v>4</v>
      </c>
      <c r="C1658" s="3" t="s">
        <v>24</v>
      </c>
      <c r="D1658" s="2" t="s">
        <v>626</v>
      </c>
      <c r="E1658" s="6">
        <v>232000</v>
      </c>
      <c r="F1658" s="6">
        <v>0</v>
      </c>
      <c r="G1658" s="32">
        <f>Tableau1[[#This Row],[MONTANT]]-Tableau1[[#This Row],[ENCAISSEMENTS]]</f>
        <v>232000</v>
      </c>
      <c r="H1658" s="2"/>
      <c r="I1658" s="9">
        <f>SUMIF(C$2:C1658,C1658,E$2:E1658)-SUMIF(C$2:C1658,C1658,F$2:F1658)</f>
        <v>2026500</v>
      </c>
      <c r="J1658" s="15"/>
    </row>
    <row r="1659" spans="1:10" ht="15" customHeight="1" x14ac:dyDescent="0.25">
      <c r="A1659" s="14">
        <v>42394</v>
      </c>
      <c r="B1659" s="27">
        <f>_xlfn.ISOWEEKNUM(Tableau1[[#This Row],[DATE]])</f>
        <v>4</v>
      </c>
      <c r="C1659" s="3" t="s">
        <v>25</v>
      </c>
      <c r="D1659" s="2" t="s">
        <v>650</v>
      </c>
      <c r="E1659" s="6">
        <v>614000</v>
      </c>
      <c r="F1659" s="6">
        <v>3650000</v>
      </c>
      <c r="G1659" s="32">
        <f>Tableau1[[#This Row],[MONTANT]]-Tableau1[[#This Row],[ENCAISSEMENTS]]</f>
        <v>-3036000</v>
      </c>
      <c r="H1659" s="2" t="s">
        <v>304</v>
      </c>
      <c r="I1659" s="9">
        <f>SUMIF(C$2:C1659,C1659,E$2:E1659)-SUMIF(C$2:C1659,C1659,F$2:F1659)</f>
        <v>-939500</v>
      </c>
      <c r="J1659" s="15"/>
    </row>
    <row r="1660" spans="1:10" ht="15" customHeight="1" x14ac:dyDescent="0.25">
      <c r="A1660" s="14">
        <v>42394</v>
      </c>
      <c r="B1660" s="27">
        <f>_xlfn.ISOWEEKNUM(Tableau1[[#This Row],[DATE]])</f>
        <v>4</v>
      </c>
      <c r="C1660" s="3" t="s">
        <v>26</v>
      </c>
      <c r="D1660" s="2"/>
      <c r="E1660" s="6">
        <v>154500</v>
      </c>
      <c r="F1660" s="6">
        <v>0</v>
      </c>
      <c r="G1660" s="32">
        <f>Tableau1[[#This Row],[MONTANT]]-Tableau1[[#This Row],[ENCAISSEMENTS]]</f>
        <v>154500</v>
      </c>
      <c r="H1660" s="2"/>
      <c r="I1660" s="9">
        <f>SUMIF(C$2:C1660,C1660,E$2:E1660)-SUMIF(C$2:C1660,C1660,F$2:F1660)</f>
        <v>-1904500</v>
      </c>
      <c r="J1660" s="15"/>
    </row>
    <row r="1661" spans="1:10" ht="15" customHeight="1" x14ac:dyDescent="0.25">
      <c r="A1661" s="14">
        <v>42394</v>
      </c>
      <c r="B1661" s="27">
        <f>_xlfn.ISOWEEKNUM(Tableau1[[#This Row],[DATE]])</f>
        <v>4</v>
      </c>
      <c r="C1661" s="3" t="s">
        <v>27</v>
      </c>
      <c r="D1661" s="2"/>
      <c r="E1661" s="6">
        <v>270500</v>
      </c>
      <c r="F1661" s="6">
        <v>0</v>
      </c>
      <c r="G1661" s="32">
        <f>Tableau1[[#This Row],[MONTANT]]-Tableau1[[#This Row],[ENCAISSEMENTS]]</f>
        <v>270500</v>
      </c>
      <c r="H1661" s="2"/>
      <c r="I1661" s="9">
        <f>SUMIF(C$2:C1661,C1661,E$2:E1661)-SUMIF(C$2:C1661,C1661,F$2:F1661)</f>
        <v>1551000</v>
      </c>
      <c r="J1661" s="15"/>
    </row>
    <row r="1662" spans="1:10" ht="15" customHeight="1" x14ac:dyDescent="0.25">
      <c r="A1662" s="14">
        <v>42394</v>
      </c>
      <c r="B1662" s="27">
        <f>_xlfn.ISOWEEKNUM(Tableau1[[#This Row],[DATE]])</f>
        <v>4</v>
      </c>
      <c r="C1662" s="3" t="s">
        <v>28</v>
      </c>
      <c r="D1662" s="2"/>
      <c r="E1662" s="6">
        <v>0</v>
      </c>
      <c r="F1662" s="6">
        <v>0</v>
      </c>
      <c r="G1662" s="32">
        <f>Tableau1[[#This Row],[MONTANT]]-Tableau1[[#This Row],[ENCAISSEMENTS]]</f>
        <v>0</v>
      </c>
      <c r="H1662" s="2"/>
      <c r="I1662" s="9">
        <f>SUMIF(C$2:C1662,C1662,E$2:E1662)-SUMIF(C$2:C1662,C1662,F$2:F1662)</f>
        <v>681500</v>
      </c>
      <c r="J1662" s="15"/>
    </row>
    <row r="1663" spans="1:10" ht="15" customHeight="1" x14ac:dyDescent="0.25">
      <c r="A1663" s="14">
        <v>42394</v>
      </c>
      <c r="B1663" s="27">
        <f>_xlfn.ISOWEEKNUM(Tableau1[[#This Row],[DATE]])</f>
        <v>4</v>
      </c>
      <c r="C1663" s="3" t="s">
        <v>29</v>
      </c>
      <c r="D1663" s="2" t="s">
        <v>712</v>
      </c>
      <c r="E1663" s="6">
        <v>1160000</v>
      </c>
      <c r="F1663" s="6">
        <v>4393000</v>
      </c>
      <c r="G1663" s="32">
        <f>Tableau1[[#This Row],[MONTANT]]-Tableau1[[#This Row],[ENCAISSEMENTS]]</f>
        <v>-3233000</v>
      </c>
      <c r="H1663" s="2" t="s">
        <v>729</v>
      </c>
      <c r="I1663" s="9">
        <f>SUMIF(C$2:C1663,C1663,E$2:E1663)-SUMIF(C$2:C1663,C1663,F$2:F1663)</f>
        <v>-4173000</v>
      </c>
      <c r="J1663" s="15"/>
    </row>
    <row r="1664" spans="1:10" ht="15" customHeight="1" x14ac:dyDescent="0.25">
      <c r="A1664" s="14">
        <v>42394</v>
      </c>
      <c r="B1664" s="27">
        <f>_xlfn.ISOWEEKNUM(Tableau1[[#This Row],[DATE]])</f>
        <v>4</v>
      </c>
      <c r="C1664" s="3" t="s">
        <v>30</v>
      </c>
      <c r="D1664" s="2"/>
      <c r="E1664" s="6">
        <v>0</v>
      </c>
      <c r="F1664" s="6">
        <v>0</v>
      </c>
      <c r="G1664" s="32">
        <f>Tableau1[[#This Row],[MONTANT]]-Tableau1[[#This Row],[ENCAISSEMENTS]]</f>
        <v>0</v>
      </c>
      <c r="H1664" s="2"/>
      <c r="I1664" s="9">
        <f>SUMIF(C$2:C1664,C1664,E$2:E1664)-SUMIF(C$2:C1664,C1664,F$2:F1664)</f>
        <v>0</v>
      </c>
      <c r="J1664" s="15"/>
    </row>
    <row r="1665" spans="1:10" ht="15" customHeight="1" x14ac:dyDescent="0.25">
      <c r="A1665" s="14">
        <v>42394</v>
      </c>
      <c r="B1665" s="27">
        <f>_xlfn.ISOWEEKNUM(Tableau1[[#This Row],[DATE]])</f>
        <v>4</v>
      </c>
      <c r="C1665" s="3" t="s">
        <v>31</v>
      </c>
      <c r="D1665" s="2"/>
      <c r="E1665" s="6">
        <v>960000</v>
      </c>
      <c r="F1665" s="6">
        <v>3455000</v>
      </c>
      <c r="G1665" s="32">
        <f>Tableau1[[#This Row],[MONTANT]]-Tableau1[[#This Row],[ENCAISSEMENTS]]</f>
        <v>-2495000</v>
      </c>
      <c r="H1665" s="2"/>
      <c r="I1665" s="9">
        <f>SUMIF(C$2:C1665,C1665,E$2:E1665)-SUMIF(C$2:C1665,C1665,F$2:F1665)</f>
        <v>-3676000</v>
      </c>
      <c r="J1665" s="15"/>
    </row>
    <row r="1666" spans="1:10" ht="15" customHeight="1" x14ac:dyDescent="0.25">
      <c r="A1666" s="14">
        <v>42394</v>
      </c>
      <c r="B1666" s="27">
        <f>_xlfn.ISOWEEKNUM(Tableau1[[#This Row],[DATE]])</f>
        <v>4</v>
      </c>
      <c r="C1666" s="3" t="s">
        <v>32</v>
      </c>
      <c r="D1666" s="2"/>
      <c r="E1666" s="6">
        <v>0</v>
      </c>
      <c r="F1666" s="6">
        <v>0</v>
      </c>
      <c r="G1666" s="32">
        <f>Tableau1[[#This Row],[MONTANT]]-Tableau1[[#This Row],[ENCAISSEMENTS]]</f>
        <v>0</v>
      </c>
      <c r="H1666" s="2"/>
      <c r="I1666" s="9">
        <f>SUMIF(C$2:C1666,C1666,E$2:E1666)-SUMIF(C$2:C1666,C1666,F$2:F1666)</f>
        <v>1507000</v>
      </c>
      <c r="J1666" s="15"/>
    </row>
    <row r="1667" spans="1:10" ht="15" customHeight="1" x14ac:dyDescent="0.25">
      <c r="A1667" s="14">
        <v>42394</v>
      </c>
      <c r="B1667" s="27">
        <f>_xlfn.ISOWEEKNUM(Tableau1[[#This Row],[DATE]])</f>
        <v>4</v>
      </c>
      <c r="C1667" s="3" t="s">
        <v>33</v>
      </c>
      <c r="D1667" s="2"/>
      <c r="E1667" s="6">
        <v>0</v>
      </c>
      <c r="F1667" s="6">
        <v>0</v>
      </c>
      <c r="G1667" s="32">
        <f>Tableau1[[#This Row],[MONTANT]]-Tableau1[[#This Row],[ENCAISSEMENTS]]</f>
        <v>0</v>
      </c>
      <c r="H1667" s="2"/>
      <c r="I1667" s="9">
        <f>SUMIF(C$2:C1667,C1667,E$2:E1667)-SUMIF(C$2:C1667,C1667,F$2:F1667)</f>
        <v>1609500</v>
      </c>
      <c r="J1667" s="15"/>
    </row>
    <row r="1668" spans="1:10" ht="15" customHeight="1" x14ac:dyDescent="0.25">
      <c r="A1668" s="14">
        <v>42394</v>
      </c>
      <c r="B1668" s="27">
        <f>_xlfn.ISOWEEKNUM(Tableau1[[#This Row],[DATE]])</f>
        <v>4</v>
      </c>
      <c r="C1668" s="3" t="s">
        <v>34</v>
      </c>
      <c r="D1668" s="2"/>
      <c r="E1668" s="6">
        <v>1343500</v>
      </c>
      <c r="F1668" s="6">
        <v>0</v>
      </c>
      <c r="G1668" s="32">
        <f>Tableau1[[#This Row],[MONTANT]]-Tableau1[[#This Row],[ENCAISSEMENTS]]</f>
        <v>1343500</v>
      </c>
      <c r="H1668" s="2"/>
      <c r="I1668" s="9">
        <f>SUMIF(C$2:C1668,C1668,E$2:E1668)-SUMIF(C$2:C1668,C1668,F$2:F1668)</f>
        <v>3740500</v>
      </c>
      <c r="J1668" s="15"/>
    </row>
    <row r="1669" spans="1:10" ht="15" customHeight="1" x14ac:dyDescent="0.25">
      <c r="A1669" s="14">
        <v>42394</v>
      </c>
      <c r="B1669" s="27">
        <f>_xlfn.ISOWEEKNUM(Tableau1[[#This Row],[DATE]])</f>
        <v>4</v>
      </c>
      <c r="C1669" s="3" t="s">
        <v>35</v>
      </c>
      <c r="D1669" s="2"/>
      <c r="E1669" s="6">
        <v>77500</v>
      </c>
      <c r="F1669" s="6">
        <v>4093000</v>
      </c>
      <c r="G1669" s="32">
        <f>Tableau1[[#This Row],[MONTANT]]-Tableau1[[#This Row],[ENCAISSEMENTS]]</f>
        <v>-4015500</v>
      </c>
      <c r="H1669" s="2" t="s">
        <v>799</v>
      </c>
      <c r="I1669" s="9">
        <f>SUMIF(C$2:C1669,C1669,E$2:E1669)-SUMIF(C$2:C1669,C1669,F$2:F1669)</f>
        <v>-12122500</v>
      </c>
      <c r="J1669" s="15"/>
    </row>
    <row r="1670" spans="1:10" ht="15" customHeight="1" x14ac:dyDescent="0.25">
      <c r="A1670" s="14">
        <v>42394</v>
      </c>
      <c r="B1670" s="27">
        <f>_xlfn.ISOWEEKNUM(Tableau1[[#This Row],[DATE]])</f>
        <v>4</v>
      </c>
      <c r="C1670" s="3" t="s">
        <v>1229</v>
      </c>
      <c r="D1670" s="2"/>
      <c r="E1670" s="6">
        <v>0</v>
      </c>
      <c r="F1670" s="6">
        <v>0</v>
      </c>
      <c r="G1670" s="32">
        <f>Tableau1[[#This Row],[MONTANT]]-Tableau1[[#This Row],[ENCAISSEMENTS]]</f>
        <v>0</v>
      </c>
      <c r="H1670" s="2"/>
      <c r="I1670" s="9">
        <f>SUMIF(C$2:C1670,C1670,E$2:E1670)-SUMIF(C$2:C1670,C1670,F$2:F1670)</f>
        <v>965500</v>
      </c>
      <c r="J1670" s="15"/>
    </row>
    <row r="1671" spans="1:10" ht="15" customHeight="1" x14ac:dyDescent="0.25">
      <c r="A1671" s="14">
        <v>42394</v>
      </c>
      <c r="B1671" s="27">
        <f>_xlfn.ISOWEEKNUM(Tableau1[[#This Row],[DATE]])</f>
        <v>4</v>
      </c>
      <c r="C1671" s="3" t="s">
        <v>36</v>
      </c>
      <c r="D1671" s="2"/>
      <c r="E1671" s="6">
        <v>270500</v>
      </c>
      <c r="F1671" s="6">
        <v>0</v>
      </c>
      <c r="G1671" s="32">
        <f>Tableau1[[#This Row],[MONTANT]]-Tableau1[[#This Row],[ENCAISSEMENTS]]</f>
        <v>270500</v>
      </c>
      <c r="H1671" s="2"/>
      <c r="I1671" s="9">
        <f>SUMIF(C$2:C1671,C1671,E$2:E1671)-SUMIF(C$2:C1671,C1671,F$2:F1671)</f>
        <v>-790000</v>
      </c>
      <c r="J1671" s="15"/>
    </row>
    <row r="1672" spans="1:10" ht="15" customHeight="1" x14ac:dyDescent="0.25">
      <c r="A1672" s="14">
        <v>42394</v>
      </c>
      <c r="B1672" s="27">
        <f>_xlfn.ISOWEEKNUM(Tableau1[[#This Row],[DATE]])</f>
        <v>4</v>
      </c>
      <c r="C1672" s="3" t="s">
        <v>37</v>
      </c>
      <c r="D1672" s="2"/>
      <c r="E1672" s="6">
        <v>0</v>
      </c>
      <c r="F1672" s="6">
        <v>0</v>
      </c>
      <c r="G1672" s="32">
        <f>Tableau1[[#This Row],[MONTANT]]-Tableau1[[#This Row],[ENCAISSEMENTS]]</f>
        <v>0</v>
      </c>
      <c r="H1672" s="2"/>
      <c r="I1672" s="9">
        <f>SUMIF(C$2:C1672,C1672,E$2:E1672)-SUMIF(C$2:C1672,C1672,F$2:F1672)</f>
        <v>468500</v>
      </c>
      <c r="J1672" s="15"/>
    </row>
    <row r="1673" spans="1:10" ht="15" customHeight="1" x14ac:dyDescent="0.25">
      <c r="A1673" s="14">
        <v>42394</v>
      </c>
      <c r="B1673" s="27">
        <f>_xlfn.ISOWEEKNUM(Tableau1[[#This Row],[DATE]])</f>
        <v>4</v>
      </c>
      <c r="C1673" s="3" t="s">
        <v>38</v>
      </c>
      <c r="D1673" s="2"/>
      <c r="E1673" s="6">
        <v>232000</v>
      </c>
      <c r="F1673" s="6">
        <v>2500000</v>
      </c>
      <c r="G1673" s="32">
        <f>Tableau1[[#This Row],[MONTANT]]-Tableau1[[#This Row],[ENCAISSEMENTS]]</f>
        <v>-2268000</v>
      </c>
      <c r="H1673" s="2"/>
      <c r="I1673" s="9">
        <f>SUMIF(C$2:C1673,C1673,E$2:E1673)-SUMIF(C$2:C1673,C1673,F$2:F1673)</f>
        <v>-26500</v>
      </c>
      <c r="J1673" s="15"/>
    </row>
    <row r="1674" spans="1:10" ht="15" customHeight="1" x14ac:dyDescent="0.25">
      <c r="A1674" s="14">
        <v>42394</v>
      </c>
      <c r="B1674" s="27">
        <f>_xlfn.ISOWEEKNUM(Tableau1[[#This Row],[DATE]])</f>
        <v>4</v>
      </c>
      <c r="C1674" s="3" t="s">
        <v>39</v>
      </c>
      <c r="D1674" s="2"/>
      <c r="E1674" s="6">
        <v>348000</v>
      </c>
      <c r="F1674" s="6">
        <v>0</v>
      </c>
      <c r="G1674" s="32">
        <f>Tableau1[[#This Row],[MONTANT]]-Tableau1[[#This Row],[ENCAISSEMENTS]]</f>
        <v>348000</v>
      </c>
      <c r="H1674" s="2"/>
      <c r="I1674" s="9">
        <f>SUMIF(C$2:C1674,C1674,E$2:E1674)-SUMIF(C$2:C1674,C1674,F$2:F1674)</f>
        <v>-111500</v>
      </c>
      <c r="J1674" s="15"/>
    </row>
    <row r="1675" spans="1:10" ht="15" customHeight="1" x14ac:dyDescent="0.25">
      <c r="A1675" s="14">
        <v>42394</v>
      </c>
      <c r="B1675" s="27">
        <f>_xlfn.ISOWEEKNUM(Tableau1[[#This Row],[DATE]])</f>
        <v>4</v>
      </c>
      <c r="C1675" s="3" t="s">
        <v>40</v>
      </c>
      <c r="D1675" s="2"/>
      <c r="E1675" s="6">
        <v>0</v>
      </c>
      <c r="F1675" s="6">
        <v>0</v>
      </c>
      <c r="G1675" s="32">
        <f>Tableau1[[#This Row],[MONTANT]]-Tableau1[[#This Row],[ENCAISSEMENTS]]</f>
        <v>0</v>
      </c>
      <c r="H1675" s="2"/>
      <c r="I1675" s="9">
        <f>SUMIF(C$2:C1675,C1675,E$2:E1675)-SUMIF(C$2:C1675,C1675,F$2:F1675)</f>
        <v>-3447000</v>
      </c>
      <c r="J1675" s="15"/>
    </row>
    <row r="1676" spans="1:10" ht="15" customHeight="1" x14ac:dyDescent="0.25">
      <c r="A1676" s="14">
        <v>42394</v>
      </c>
      <c r="B1676" s="27">
        <f>_xlfn.ISOWEEKNUM(Tableau1[[#This Row],[DATE]])</f>
        <v>4</v>
      </c>
      <c r="C1676" s="3" t="s">
        <v>41</v>
      </c>
      <c r="D1676" s="2"/>
      <c r="E1676" s="6">
        <v>0</v>
      </c>
      <c r="F1676" s="6">
        <v>6059000</v>
      </c>
      <c r="G1676" s="32">
        <f>Tableau1[[#This Row],[MONTANT]]-Tableau1[[#This Row],[ENCAISSEMENTS]]</f>
        <v>-6059000</v>
      </c>
      <c r="H1676" s="2" t="s">
        <v>944</v>
      </c>
      <c r="I1676" s="9">
        <f>SUMIF(C$2:C1676,C1676,E$2:E1676)-SUMIF(C$2:C1676,C1676,F$2:F1676)</f>
        <v>-5674000</v>
      </c>
      <c r="J1676" s="15"/>
    </row>
    <row r="1677" spans="1:10" ht="15" customHeight="1" x14ac:dyDescent="0.25">
      <c r="A1677" s="14">
        <v>42394</v>
      </c>
      <c r="B1677" s="27">
        <f>_xlfn.ISOWEEKNUM(Tableau1[[#This Row],[DATE]])</f>
        <v>4</v>
      </c>
      <c r="C1677" s="3" t="s">
        <v>42</v>
      </c>
      <c r="D1677" s="2"/>
      <c r="E1677" s="6">
        <v>0</v>
      </c>
      <c r="F1677" s="6">
        <v>620000</v>
      </c>
      <c r="G1677" s="32">
        <f>Tableau1[[#This Row],[MONTANT]]-Tableau1[[#This Row],[ENCAISSEMENTS]]</f>
        <v>-620000</v>
      </c>
      <c r="H1677" s="2" t="s">
        <v>946</v>
      </c>
      <c r="I1677" s="9">
        <f>SUMIF(C$2:C1677,C1677,E$2:E1677)-SUMIF(C$2:C1677,C1677,F$2:F1677)</f>
        <v>-2185000</v>
      </c>
      <c r="J1677" s="15"/>
    </row>
    <row r="1678" spans="1:10" ht="15" customHeight="1" x14ac:dyDescent="0.25">
      <c r="A1678" s="14">
        <v>42394</v>
      </c>
      <c r="B1678" s="27">
        <f>_xlfn.ISOWEEKNUM(Tableau1[[#This Row],[DATE]])</f>
        <v>4</v>
      </c>
      <c r="C1678" s="3" t="s">
        <v>43</v>
      </c>
      <c r="D1678" s="2"/>
      <c r="E1678" s="6">
        <v>0</v>
      </c>
      <c r="F1678" s="6">
        <v>0</v>
      </c>
      <c r="G1678" s="32">
        <f>Tableau1[[#This Row],[MONTANT]]-Tableau1[[#This Row],[ENCAISSEMENTS]]</f>
        <v>0</v>
      </c>
      <c r="H1678" s="2"/>
      <c r="I1678" s="9">
        <f>SUMIF(C$2:C1678,C1678,E$2:E1678)-SUMIF(C$2:C1678,C1678,F$2:F1678)</f>
        <v>0</v>
      </c>
      <c r="J1678" s="15"/>
    </row>
    <row r="1679" spans="1:10" ht="15" customHeight="1" x14ac:dyDescent="0.25">
      <c r="A1679" s="14">
        <v>42394</v>
      </c>
      <c r="B1679" s="27">
        <f>_xlfn.ISOWEEKNUM(Tableau1[[#This Row],[DATE]])</f>
        <v>4</v>
      </c>
      <c r="C1679" s="3" t="s">
        <v>44</v>
      </c>
      <c r="D1679" s="2"/>
      <c r="E1679" s="6">
        <v>2847000</v>
      </c>
      <c r="F1679" s="6">
        <v>10000000</v>
      </c>
      <c r="G1679" s="32">
        <f>Tableau1[[#This Row],[MONTANT]]-Tableau1[[#This Row],[ENCAISSEMENTS]]</f>
        <v>-7153000</v>
      </c>
      <c r="H1679" s="2" t="s">
        <v>301</v>
      </c>
      <c r="I1679" s="9">
        <f>SUMIF(C$2:C1679,C1679,E$2:E1679)-SUMIF(C$2:C1679,C1679,F$2:F1679)</f>
        <v>-2806000</v>
      </c>
      <c r="J1679" s="15"/>
    </row>
    <row r="1680" spans="1:10" ht="15" customHeight="1" x14ac:dyDescent="0.25">
      <c r="A1680" s="14">
        <v>42394</v>
      </c>
      <c r="B1680" s="27">
        <f>_xlfn.ISOWEEKNUM(Tableau1[[#This Row],[DATE]])</f>
        <v>4</v>
      </c>
      <c r="C1680" s="3" t="s">
        <v>45</v>
      </c>
      <c r="D1680" s="2" t="s">
        <v>276</v>
      </c>
      <c r="E1680" s="6">
        <v>480000</v>
      </c>
      <c r="F1680" s="6">
        <v>0</v>
      </c>
      <c r="G1680" s="32">
        <f>Tableau1[[#This Row],[MONTANT]]-Tableau1[[#This Row],[ENCAISSEMENTS]]</f>
        <v>480000</v>
      </c>
      <c r="H1680" s="2"/>
      <c r="I1680" s="9">
        <f>SUMIF(C$2:C1680,C1680,E$2:E1680)-SUMIF(C$2:C1680,C1680,F$2:F1680)</f>
        <v>320000</v>
      </c>
      <c r="J1680" s="15"/>
    </row>
    <row r="1681" spans="1:10" ht="15" customHeight="1" x14ac:dyDescent="0.25">
      <c r="A1681" s="14">
        <v>42394</v>
      </c>
      <c r="B1681" s="27">
        <f>_xlfn.ISOWEEKNUM(Tableau1[[#This Row],[DATE]])</f>
        <v>4</v>
      </c>
      <c r="C1681" s="3" t="s">
        <v>46</v>
      </c>
      <c r="D1681" s="2"/>
      <c r="E1681" s="6">
        <v>575500</v>
      </c>
      <c r="F1681" s="6">
        <v>3000000</v>
      </c>
      <c r="G1681" s="32">
        <f>Tableau1[[#This Row],[MONTANT]]-Tableau1[[#This Row],[ENCAISSEMENTS]]</f>
        <v>-2424500</v>
      </c>
      <c r="H1681" s="2" t="s">
        <v>993</v>
      </c>
      <c r="I1681" s="9">
        <f>SUMIF(C$2:C1681,C1681,E$2:E1681)-SUMIF(C$2:C1681,C1681,F$2:F1681)</f>
        <v>2932500</v>
      </c>
      <c r="J1681" s="15"/>
    </row>
    <row r="1682" spans="1:10" ht="15" customHeight="1" x14ac:dyDescent="0.25">
      <c r="A1682" s="14">
        <v>42394</v>
      </c>
      <c r="B1682" s="27">
        <f>_xlfn.ISOWEEKNUM(Tableau1[[#This Row],[DATE]])</f>
        <v>4</v>
      </c>
      <c r="C1682" s="3" t="s">
        <v>47</v>
      </c>
      <c r="D1682" s="2" t="s">
        <v>1022</v>
      </c>
      <c r="E1682" s="6">
        <v>270500</v>
      </c>
      <c r="F1682" s="6">
        <v>0</v>
      </c>
      <c r="G1682" s="32">
        <f>Tableau1[[#This Row],[MONTANT]]-Tableau1[[#This Row],[ENCAISSEMENTS]]</f>
        <v>270500</v>
      </c>
      <c r="H1682" s="2"/>
      <c r="I1682" s="9">
        <f>SUMIF(C$2:C1682,C1682,E$2:E1682)-SUMIF(C$2:C1682,C1682,F$2:F1682)</f>
        <v>83000</v>
      </c>
      <c r="J1682" s="15"/>
    </row>
    <row r="1683" spans="1:10" ht="15" customHeight="1" x14ac:dyDescent="0.25">
      <c r="A1683" s="14">
        <v>42394</v>
      </c>
      <c r="B1683" s="27">
        <f>_xlfn.ISOWEEKNUM(Tableau1[[#This Row],[DATE]])</f>
        <v>4</v>
      </c>
      <c r="C1683" s="3" t="s">
        <v>48</v>
      </c>
      <c r="D1683" s="2"/>
      <c r="E1683" s="6">
        <v>0</v>
      </c>
      <c r="F1683" s="6">
        <v>4325500</v>
      </c>
      <c r="G1683" s="32">
        <f>Tableau1[[#This Row],[MONTANT]]-Tableau1[[#This Row],[ENCAISSEMENTS]]</f>
        <v>-4325500</v>
      </c>
      <c r="H1683" s="2" t="s">
        <v>422</v>
      </c>
      <c r="I1683" s="9">
        <f>SUMIF(C$2:C1683,C1683,E$2:E1683)-SUMIF(C$2:C1683,C1683,F$2:F1683)</f>
        <v>-1851000</v>
      </c>
      <c r="J1683" s="15"/>
    </row>
    <row r="1684" spans="1:10" ht="15" customHeight="1" x14ac:dyDescent="0.25">
      <c r="A1684" s="14">
        <v>42394</v>
      </c>
      <c r="B1684" s="27">
        <f>_xlfn.ISOWEEKNUM(Tableau1[[#This Row],[DATE]])</f>
        <v>4</v>
      </c>
      <c r="C1684" s="3" t="s">
        <v>49</v>
      </c>
      <c r="D1684" s="2"/>
      <c r="E1684" s="6">
        <v>0</v>
      </c>
      <c r="F1684" s="6">
        <v>3000000</v>
      </c>
      <c r="G1684" s="32">
        <f>Tableau1[[#This Row],[MONTANT]]-Tableau1[[#This Row],[ENCAISSEMENTS]]</f>
        <v>-3000000</v>
      </c>
      <c r="H1684" s="2" t="s">
        <v>1078</v>
      </c>
      <c r="I1684" s="9">
        <f>SUMIF(C$2:C1684,C1684,E$2:E1684)-SUMIF(C$2:C1684,C1684,F$2:F1684)</f>
        <v>-795500</v>
      </c>
      <c r="J1684" s="15"/>
    </row>
    <row r="1685" spans="1:10" ht="15" customHeight="1" x14ac:dyDescent="0.25">
      <c r="A1685" s="14">
        <v>42394</v>
      </c>
      <c r="B1685" s="27">
        <f>_xlfn.ISOWEEKNUM(Tableau1[[#This Row],[DATE]])</f>
        <v>4</v>
      </c>
      <c r="C1685" s="3" t="s">
        <v>50</v>
      </c>
      <c r="D1685" s="2"/>
      <c r="E1685" s="6">
        <v>0</v>
      </c>
      <c r="F1685" s="6">
        <v>764000</v>
      </c>
      <c r="G1685" s="32">
        <f>Tableau1[[#This Row],[MONTANT]]-Tableau1[[#This Row],[ENCAISSEMENTS]]</f>
        <v>-764000</v>
      </c>
      <c r="H1685" s="2" t="s">
        <v>1088</v>
      </c>
      <c r="I1685" s="9">
        <f>SUMIF(C$2:C1685,C1685,E$2:E1685)-SUMIF(C$2:C1685,C1685,F$2:F1685)</f>
        <v>0</v>
      </c>
      <c r="J1685" s="15"/>
    </row>
    <row r="1686" spans="1:10" ht="15" customHeight="1" x14ac:dyDescent="0.25">
      <c r="A1686" s="14">
        <v>42394</v>
      </c>
      <c r="B1686" s="27">
        <f>_xlfn.ISOWEEKNUM(Tableau1[[#This Row],[DATE]])</f>
        <v>4</v>
      </c>
      <c r="C1686" s="3" t="s">
        <v>51</v>
      </c>
      <c r="D1686" s="2"/>
      <c r="E1686" s="6">
        <v>0</v>
      </c>
      <c r="F1686" s="6">
        <v>0</v>
      </c>
      <c r="G1686" s="32">
        <f>Tableau1[[#This Row],[MONTANT]]-Tableau1[[#This Row],[ENCAISSEMENTS]]</f>
        <v>0</v>
      </c>
      <c r="H1686" s="2"/>
      <c r="I1686" s="9">
        <f>SUMIF(C$2:C1686,C1686,E$2:E1686)-SUMIF(C$2:C1686,C1686,F$2:F1686)</f>
        <v>0</v>
      </c>
      <c r="J1686" s="15"/>
    </row>
    <row r="1687" spans="1:10" ht="15" customHeight="1" x14ac:dyDescent="0.25">
      <c r="A1687" s="14">
        <v>42394</v>
      </c>
      <c r="B1687" s="27">
        <f>_xlfn.ISOWEEKNUM(Tableau1[[#This Row],[DATE]])</f>
        <v>4</v>
      </c>
      <c r="C1687" s="3" t="s">
        <v>52</v>
      </c>
      <c r="D1687" s="2" t="s">
        <v>307</v>
      </c>
      <c r="E1687" s="6">
        <v>600000</v>
      </c>
      <c r="F1687" s="6">
        <v>0</v>
      </c>
      <c r="G1687" s="32">
        <f>Tableau1[[#This Row],[MONTANT]]-Tableau1[[#This Row],[ENCAISSEMENTS]]</f>
        <v>600000</v>
      </c>
      <c r="H1687" s="2"/>
      <c r="I1687" s="9">
        <f>SUMIF(C$2:C1687,C1687,E$2:E1687)-SUMIF(C$2:C1687,C1687,F$2:F1687)</f>
        <v>-720000</v>
      </c>
      <c r="J1687" s="15"/>
    </row>
    <row r="1688" spans="1:10" ht="15" customHeight="1" x14ac:dyDescent="0.25">
      <c r="A1688" s="14">
        <v>42394</v>
      </c>
      <c r="B1688" s="27">
        <f>_xlfn.ISOWEEKNUM(Tableau1[[#This Row],[DATE]])</f>
        <v>4</v>
      </c>
      <c r="C1688" s="3" t="s">
        <v>53</v>
      </c>
      <c r="D1688" s="2"/>
      <c r="E1688" s="6">
        <v>154500</v>
      </c>
      <c r="F1688" s="6">
        <v>0</v>
      </c>
      <c r="G1688" s="32">
        <f>Tableau1[[#This Row],[MONTANT]]-Tableau1[[#This Row],[ENCAISSEMENTS]]</f>
        <v>154500</v>
      </c>
      <c r="H1688" s="2"/>
      <c r="I1688" s="9">
        <f>SUMIF(C$2:C1688,C1688,E$2:E1688)-SUMIF(C$2:C1688,C1688,F$2:F1688)</f>
        <v>170000</v>
      </c>
      <c r="J1688" s="15"/>
    </row>
    <row r="1689" spans="1:10" ht="15" customHeight="1" x14ac:dyDescent="0.25">
      <c r="A1689" s="14">
        <v>42394</v>
      </c>
      <c r="B1689" s="27">
        <f>_xlfn.ISOWEEKNUM(Tableau1[[#This Row],[DATE]])</f>
        <v>4</v>
      </c>
      <c r="C1689" s="3" t="s">
        <v>54</v>
      </c>
      <c r="D1689" s="2"/>
      <c r="E1689" s="6">
        <v>0</v>
      </c>
      <c r="F1689" s="6">
        <v>0</v>
      </c>
      <c r="G1689" s="32">
        <f>Tableau1[[#This Row],[MONTANT]]-Tableau1[[#This Row],[ENCAISSEMENTS]]</f>
        <v>0</v>
      </c>
      <c r="H1689" s="2"/>
      <c r="I1689" s="9">
        <f>SUMIF(C$2:C1689,C1689,E$2:E1689)-SUMIF(C$2:C1689,C1689,F$2:F1689)</f>
        <v>2273000</v>
      </c>
      <c r="J1689" s="15"/>
    </row>
    <row r="1690" spans="1:10" ht="15" customHeight="1" x14ac:dyDescent="0.25">
      <c r="A1690" s="14">
        <v>42394</v>
      </c>
      <c r="B1690" s="27">
        <f>_xlfn.ISOWEEKNUM(Tableau1[[#This Row],[DATE]])</f>
        <v>4</v>
      </c>
      <c r="C1690" s="3" t="s">
        <v>55</v>
      </c>
      <c r="D1690" s="2" t="s">
        <v>1157</v>
      </c>
      <c r="E1690" s="6">
        <v>812000</v>
      </c>
      <c r="F1690" s="6">
        <v>12779000</v>
      </c>
      <c r="G1690" s="32">
        <f>Tableau1[[#This Row],[MONTANT]]-Tableau1[[#This Row],[ENCAISSEMENTS]]</f>
        <v>-11967000</v>
      </c>
      <c r="H1690" s="2" t="s">
        <v>1159</v>
      </c>
      <c r="I1690" s="9">
        <f>SUMIF(C$2:C1690,C1690,E$2:E1690)-SUMIF(C$2:C1690,C1690,F$2:F1690)</f>
        <v>-15929700</v>
      </c>
      <c r="J1690" s="15"/>
    </row>
    <row r="1691" spans="1:10" ht="15" customHeight="1" x14ac:dyDescent="0.25">
      <c r="A1691" s="14">
        <v>42394</v>
      </c>
      <c r="B1691" s="27">
        <f>_xlfn.ISOWEEKNUM(Tableau1[[#This Row],[DATE]])</f>
        <v>4</v>
      </c>
      <c r="C1691" s="3" t="s">
        <v>56</v>
      </c>
      <c r="D1691" s="2"/>
      <c r="E1691" s="6">
        <v>1971500</v>
      </c>
      <c r="F1691" s="6">
        <v>0</v>
      </c>
      <c r="G1691" s="32">
        <f>Tableau1[[#This Row],[MONTANT]]-Tableau1[[#This Row],[ENCAISSEMENTS]]</f>
        <v>1971500</v>
      </c>
      <c r="H1691" s="2"/>
      <c r="I1691" s="9">
        <f>SUMIF(C$2:C1691,C1691,E$2:E1691)-SUMIF(C$2:C1691,C1691,F$2:F1691)</f>
        <v>7604500</v>
      </c>
      <c r="J1691" s="15"/>
    </row>
    <row r="1692" spans="1:10" ht="15" customHeight="1" x14ac:dyDescent="0.25">
      <c r="A1692" s="14">
        <v>42394</v>
      </c>
      <c r="B1692" s="27">
        <f>_xlfn.ISOWEEKNUM(Tableau1[[#This Row],[DATE]])</f>
        <v>4</v>
      </c>
      <c r="C1692" s="3" t="s">
        <v>57</v>
      </c>
      <c r="D1692" s="2"/>
      <c r="E1692" s="6">
        <v>0</v>
      </c>
      <c r="F1692" s="6">
        <v>6500000</v>
      </c>
      <c r="G1692" s="32">
        <f>Tableau1[[#This Row],[MONTANT]]-Tableau1[[#This Row],[ENCAISSEMENTS]]</f>
        <v>-6500000</v>
      </c>
      <c r="H1692" s="2" t="s">
        <v>669</v>
      </c>
      <c r="I1692" s="9">
        <f>SUMIF(C$2:C1692,C1692,E$2:E1692)-SUMIF(C$2:C1692,C1692,F$2:F1692)</f>
        <v>-2569000</v>
      </c>
      <c r="J1692" s="15"/>
    </row>
    <row r="1693" spans="1:10" ht="15" customHeight="1" x14ac:dyDescent="0.25">
      <c r="A1693" s="14">
        <v>42394</v>
      </c>
      <c r="B1693" s="27">
        <f>_xlfn.ISOWEEKNUM(Tableau1[[#This Row],[DATE]])</f>
        <v>4</v>
      </c>
      <c r="C1693" s="3" t="s">
        <v>1250</v>
      </c>
      <c r="D1693" s="2"/>
      <c r="E1693" s="6">
        <v>0</v>
      </c>
      <c r="F1693" s="6">
        <v>0</v>
      </c>
      <c r="G1693" s="32">
        <f>Tableau1[[#This Row],[MONTANT]]-Tableau1[[#This Row],[ENCAISSEMENTS]]</f>
        <v>0</v>
      </c>
      <c r="H1693" s="2"/>
      <c r="I1693" s="9">
        <f>SUMIF(C$2:C1693,C1693,E$2:E1693)-SUMIF(C$2:C1693,C1693,F$2:F1693)</f>
        <v>0</v>
      </c>
      <c r="J1693" s="15"/>
    </row>
    <row r="1694" spans="1:10" ht="15" customHeight="1" x14ac:dyDescent="0.25">
      <c r="A1694" s="14">
        <v>42394</v>
      </c>
      <c r="B1694" s="27">
        <f>_xlfn.ISOWEEKNUM(Tableau1[[#This Row],[DATE]])</f>
        <v>4</v>
      </c>
      <c r="C1694" s="3" t="s">
        <v>1232</v>
      </c>
      <c r="D1694" s="2"/>
      <c r="E1694" s="6">
        <v>0</v>
      </c>
      <c r="F1694" s="6">
        <v>0</v>
      </c>
      <c r="G1694" s="32">
        <f>Tableau1[[#This Row],[MONTANT]]-Tableau1[[#This Row],[ENCAISSEMENTS]]</f>
        <v>0</v>
      </c>
      <c r="H1694" s="2"/>
      <c r="I1694" s="9">
        <f>SUMIF(C$2:C1694,C1694,E$2:E1694)-SUMIF(C$2:C1694,C1694,F$2:F1694)</f>
        <v>-2000000</v>
      </c>
      <c r="J1694" s="15"/>
    </row>
    <row r="1695" spans="1:10" ht="15" customHeight="1" x14ac:dyDescent="0.25">
      <c r="A1695" s="14">
        <v>42394</v>
      </c>
      <c r="B1695" s="27">
        <f>_xlfn.ISOWEEKNUM(Tableau1[[#This Row],[DATE]])</f>
        <v>4</v>
      </c>
      <c r="C1695" s="3" t="s">
        <v>1233</v>
      </c>
      <c r="D1695" s="2"/>
      <c r="E1695" s="6">
        <v>0</v>
      </c>
      <c r="F1695" s="6">
        <v>0</v>
      </c>
      <c r="G1695" s="32">
        <f>Tableau1[[#This Row],[MONTANT]]-Tableau1[[#This Row],[ENCAISSEMENTS]]</f>
        <v>0</v>
      </c>
      <c r="H1695" s="2"/>
      <c r="I1695" s="9">
        <f>SUMIF(C$2:C1695,C1695,E$2:E1695)-SUMIF(C$2:C1695,C1695,F$2:F1695)</f>
        <v>0</v>
      </c>
      <c r="J1695" s="15"/>
    </row>
    <row r="1696" spans="1:10" ht="15" customHeight="1" x14ac:dyDescent="0.25">
      <c r="A1696" s="14">
        <v>42394</v>
      </c>
      <c r="B1696" s="27">
        <f>_xlfn.ISOWEEKNUM(Tableau1[[#This Row],[DATE]])</f>
        <v>4</v>
      </c>
      <c r="C1696" s="3" t="s">
        <v>1234</v>
      </c>
      <c r="D1696" s="2"/>
      <c r="E1696" s="6">
        <v>0</v>
      </c>
      <c r="F1696" s="6">
        <v>0</v>
      </c>
      <c r="G1696" s="32">
        <f>Tableau1[[#This Row],[MONTANT]]-Tableau1[[#This Row],[ENCAISSEMENTS]]</f>
        <v>0</v>
      </c>
      <c r="H1696" s="2"/>
      <c r="I1696" s="9">
        <f>SUMIF(C$2:C1696,C1696,E$2:E1696)-SUMIF(C$2:C1696,C1696,F$2:F1696)</f>
        <v>6674500</v>
      </c>
      <c r="J1696" s="15"/>
    </row>
    <row r="1697" spans="1:10" ht="15" customHeight="1" x14ac:dyDescent="0.25">
      <c r="A1697" s="14">
        <v>42394</v>
      </c>
      <c r="B1697" s="27">
        <f>_xlfn.ISOWEEKNUM(Tableau1[[#This Row],[DATE]])</f>
        <v>4</v>
      </c>
      <c r="C1697" s="3" t="s">
        <v>1235</v>
      </c>
      <c r="D1697" s="2"/>
      <c r="E1697" s="6">
        <v>0</v>
      </c>
      <c r="F1697" s="6">
        <v>0</v>
      </c>
      <c r="G1697" s="32">
        <f>Tableau1[[#This Row],[MONTANT]]-Tableau1[[#This Row],[ENCAISSEMENTS]]</f>
        <v>0</v>
      </c>
      <c r="H1697" s="2"/>
      <c r="I1697" s="9">
        <f>SUMIF(C$2:C1697,C1697,E$2:E1697)-SUMIF(C$2:C1697,C1697,F$2:F1697)</f>
        <v>-2431500</v>
      </c>
      <c r="J1697" s="15"/>
    </row>
    <row r="1698" spans="1:10" ht="15" customHeight="1" x14ac:dyDescent="0.25">
      <c r="A1698" s="14">
        <v>42394</v>
      </c>
      <c r="B1698" s="27">
        <f>_xlfn.ISOWEEKNUM(Tableau1[[#This Row],[DATE]])</f>
        <v>4</v>
      </c>
      <c r="C1698" s="3" t="s">
        <v>58</v>
      </c>
      <c r="D1698" s="2"/>
      <c r="E1698" s="6">
        <v>0</v>
      </c>
      <c r="F1698" s="6">
        <v>2600000</v>
      </c>
      <c r="G1698" s="32">
        <f>Tableau1[[#This Row],[MONTANT]]-Tableau1[[#This Row],[ENCAISSEMENTS]]</f>
        <v>-2600000</v>
      </c>
      <c r="H1698" s="2" t="s">
        <v>423</v>
      </c>
      <c r="I1698" s="9">
        <f>SUMIF(C$2:C1698,C1698,E$2:E1698)-SUMIF(C$2:C1698,C1698,F$2:F1698)</f>
        <v>-3015000</v>
      </c>
      <c r="J1698" s="15" t="s">
        <v>1210</v>
      </c>
    </row>
    <row r="1699" spans="1:10" ht="15" customHeight="1" x14ac:dyDescent="0.25">
      <c r="A1699" s="14">
        <v>42394</v>
      </c>
      <c r="B1699" s="27">
        <f>_xlfn.ISOWEEKNUM(Tableau1[[#This Row],[DATE]])</f>
        <v>4</v>
      </c>
      <c r="C1699" s="3" t="s">
        <v>59</v>
      </c>
      <c r="D1699" s="2"/>
      <c r="E1699" s="6">
        <v>0</v>
      </c>
      <c r="F1699" s="6">
        <v>0</v>
      </c>
      <c r="G1699" s="32">
        <f>Tableau1[[#This Row],[MONTANT]]-Tableau1[[#This Row],[ENCAISSEMENTS]]</f>
        <v>0</v>
      </c>
      <c r="H1699" s="2"/>
      <c r="I1699" s="9">
        <f>SUMIF(C$2:C1699,C1699,E$2:E1699)-SUMIF(C$2:C1699,C1699,F$2:F1699)</f>
        <v>-99000</v>
      </c>
      <c r="J1699" s="15"/>
    </row>
    <row r="1700" spans="1:10" ht="15" customHeight="1" x14ac:dyDescent="0.25">
      <c r="A1700" s="14">
        <v>42394</v>
      </c>
      <c r="B1700" s="27">
        <f>_xlfn.ISOWEEKNUM(Tableau1[[#This Row],[DATE]])</f>
        <v>4</v>
      </c>
      <c r="C1700" s="3" t="s">
        <v>60</v>
      </c>
      <c r="D1700" s="2" t="s">
        <v>825</v>
      </c>
      <c r="E1700" s="6">
        <v>232000</v>
      </c>
      <c r="F1700" s="6">
        <v>0</v>
      </c>
      <c r="G1700" s="32">
        <f>Tableau1[[#This Row],[MONTANT]]-Tableau1[[#This Row],[ENCAISSEMENTS]]</f>
        <v>232000</v>
      </c>
      <c r="H1700" s="2"/>
      <c r="I1700" s="9">
        <f>SUMIF(C$2:C1700,C1700,E$2:E1700)-SUMIF(C$2:C1700,C1700,F$2:F1700)</f>
        <v>1735500</v>
      </c>
      <c r="J1700" s="15"/>
    </row>
    <row r="1701" spans="1:10" ht="15" customHeight="1" x14ac:dyDescent="0.25">
      <c r="A1701" s="14">
        <v>42394</v>
      </c>
      <c r="B1701" s="27">
        <f>_xlfn.ISOWEEKNUM(Tableau1[[#This Row],[DATE]])</f>
        <v>4</v>
      </c>
      <c r="C1701" s="3" t="s">
        <v>61</v>
      </c>
      <c r="D1701" s="2"/>
      <c r="E1701" s="6">
        <v>0</v>
      </c>
      <c r="F1701" s="6">
        <v>0</v>
      </c>
      <c r="G1701" s="32">
        <f>Tableau1[[#This Row],[MONTANT]]-Tableau1[[#This Row],[ENCAISSEMENTS]]</f>
        <v>0</v>
      </c>
      <c r="H1701" s="2"/>
      <c r="I1701" s="9">
        <f>SUMIF(C$2:C1701,C1701,E$2:E1701)-SUMIF(C$2:C1701,C1701,F$2:F1701)</f>
        <v>9520000</v>
      </c>
      <c r="J1701" s="15"/>
    </row>
    <row r="1702" spans="1:10" ht="15" customHeight="1" x14ac:dyDescent="0.25">
      <c r="A1702" s="14">
        <v>42395</v>
      </c>
      <c r="B1702" s="27">
        <f>_xlfn.ISOWEEKNUM(Tableau1[[#This Row],[DATE]])</f>
        <v>4</v>
      </c>
      <c r="C1702" s="3" t="s">
        <v>0</v>
      </c>
      <c r="D1702" s="2"/>
      <c r="E1702" s="6">
        <v>0</v>
      </c>
      <c r="F1702" s="6">
        <v>0</v>
      </c>
      <c r="G1702" s="32">
        <f>Tableau1[[#This Row],[MONTANT]]-Tableau1[[#This Row],[ENCAISSEMENTS]]</f>
        <v>0</v>
      </c>
      <c r="H1702" s="2"/>
      <c r="I1702" s="9">
        <f>SUMIF(C$2:C1702,C1702,E$2:E1702)-SUMIF(C$2:C1702,C1702,F$2:F1702)</f>
        <v>-1490000</v>
      </c>
      <c r="J1702" s="15"/>
    </row>
    <row r="1703" spans="1:10" ht="15" customHeight="1" x14ac:dyDescent="0.25">
      <c r="A1703" s="14">
        <v>42395</v>
      </c>
      <c r="B1703" s="27">
        <f>_xlfn.ISOWEEKNUM(Tableau1[[#This Row],[DATE]])</f>
        <v>4</v>
      </c>
      <c r="C1703" s="3" t="s">
        <v>1</v>
      </c>
      <c r="D1703" s="2"/>
      <c r="E1703" s="6">
        <v>0</v>
      </c>
      <c r="F1703" s="6">
        <v>0</v>
      </c>
      <c r="G1703" s="32">
        <f>Tableau1[[#This Row],[MONTANT]]-Tableau1[[#This Row],[ENCAISSEMENTS]]</f>
        <v>0</v>
      </c>
      <c r="H1703" s="2"/>
      <c r="I1703" s="9">
        <f>SUMIF(C$2:C1703,C1703,E$2:E1703)-SUMIF(C$2:C1703,C1703,F$2:F1703)</f>
        <v>-1165000</v>
      </c>
      <c r="J1703" s="15"/>
    </row>
    <row r="1704" spans="1:10" ht="15" customHeight="1" x14ac:dyDescent="0.25">
      <c r="A1704" s="14">
        <v>42395</v>
      </c>
      <c r="B1704" s="27">
        <f>_xlfn.ISOWEEKNUM(Tableau1[[#This Row],[DATE]])</f>
        <v>4</v>
      </c>
      <c r="C1704" s="3" t="s">
        <v>2</v>
      </c>
      <c r="D1704" s="2"/>
      <c r="E1704" s="6">
        <v>0</v>
      </c>
      <c r="F1704" s="6">
        <v>0</v>
      </c>
      <c r="G1704" s="32">
        <f>Tableau1[[#This Row],[MONTANT]]-Tableau1[[#This Row],[ENCAISSEMENTS]]</f>
        <v>0</v>
      </c>
      <c r="H1704" s="2"/>
      <c r="I1704" s="9">
        <f>SUMIF(C$2:C1704,C1704,E$2:E1704)-SUMIF(C$2:C1704,C1704,F$2:F1704)</f>
        <v>1870000</v>
      </c>
      <c r="J1704" s="15"/>
    </row>
    <row r="1705" spans="1:10" ht="15" customHeight="1" x14ac:dyDescent="0.25">
      <c r="A1705" s="14">
        <v>42395</v>
      </c>
      <c r="B1705" s="27">
        <f>_xlfn.ISOWEEKNUM(Tableau1[[#This Row],[DATE]])</f>
        <v>4</v>
      </c>
      <c r="C1705" s="3" t="s">
        <v>3</v>
      </c>
      <c r="D1705" s="2"/>
      <c r="E1705" s="6">
        <v>889500</v>
      </c>
      <c r="F1705" s="6">
        <v>2090000</v>
      </c>
      <c r="G1705" s="32">
        <f>Tableau1[[#This Row],[MONTANT]]-Tableau1[[#This Row],[ENCAISSEMENTS]]</f>
        <v>-1200500</v>
      </c>
      <c r="H1705" s="2" t="s">
        <v>97</v>
      </c>
      <c r="I1705" s="9">
        <f>SUMIF(C$2:C1705,C1705,E$2:E1705)-SUMIF(C$2:C1705,C1705,F$2:F1705)</f>
        <v>-1895500</v>
      </c>
      <c r="J1705" s="15"/>
    </row>
    <row r="1706" spans="1:10" ht="15" customHeight="1" x14ac:dyDescent="0.25">
      <c r="A1706" s="14">
        <v>42395</v>
      </c>
      <c r="B1706" s="27">
        <f>_xlfn.ISOWEEKNUM(Tableau1[[#This Row],[DATE]])</f>
        <v>4</v>
      </c>
      <c r="C1706" s="3" t="s">
        <v>4</v>
      </c>
      <c r="D1706" s="2"/>
      <c r="E1706" s="6">
        <v>0</v>
      </c>
      <c r="F1706" s="6">
        <v>1040000</v>
      </c>
      <c r="G1706" s="32">
        <f>Tableau1[[#This Row],[MONTANT]]-Tableau1[[#This Row],[ENCAISSEMENTS]]</f>
        <v>-1040000</v>
      </c>
      <c r="H1706" s="2" t="s">
        <v>129</v>
      </c>
      <c r="I1706" s="9">
        <f>SUMIF(C$2:C1706,C1706,E$2:E1706)-SUMIF(C$2:C1706,C1706,F$2:F1706)</f>
        <v>-3780000</v>
      </c>
      <c r="J1706" s="15"/>
    </row>
    <row r="1707" spans="1:10" ht="15" customHeight="1" x14ac:dyDescent="0.25">
      <c r="A1707" s="14">
        <v>42395</v>
      </c>
      <c r="B1707" s="27">
        <f>_xlfn.ISOWEEKNUM(Tableau1[[#This Row],[DATE]])</f>
        <v>4</v>
      </c>
      <c r="C1707" s="3" t="s">
        <v>5</v>
      </c>
      <c r="D1707" s="2" t="s">
        <v>158</v>
      </c>
      <c r="E1707" s="6">
        <v>1280000</v>
      </c>
      <c r="F1707" s="6">
        <v>2440000</v>
      </c>
      <c r="G1707" s="32">
        <f>Tableau1[[#This Row],[MONTANT]]-Tableau1[[#This Row],[ENCAISSEMENTS]]</f>
        <v>-1160000</v>
      </c>
      <c r="H1707" s="2" t="s">
        <v>129</v>
      </c>
      <c r="I1707" s="9">
        <f>SUMIF(C$2:C1707,C1707,E$2:E1707)-SUMIF(C$2:C1707,C1707,F$2:F1707)</f>
        <v>-5890000</v>
      </c>
      <c r="J1707" s="15"/>
    </row>
    <row r="1708" spans="1:10" ht="15" customHeight="1" x14ac:dyDescent="0.25">
      <c r="A1708" s="14">
        <v>42395</v>
      </c>
      <c r="B1708" s="27">
        <f>_xlfn.ISOWEEKNUM(Tableau1[[#This Row],[DATE]])</f>
        <v>4</v>
      </c>
      <c r="C1708" s="3" t="s">
        <v>6</v>
      </c>
      <c r="D1708" s="2"/>
      <c r="E1708" s="6">
        <v>0</v>
      </c>
      <c r="F1708" s="6">
        <v>2840000</v>
      </c>
      <c r="G1708" s="32">
        <f>Tableau1[[#This Row],[MONTANT]]-Tableau1[[#This Row],[ENCAISSEMENTS]]</f>
        <v>-2840000</v>
      </c>
      <c r="H1708" s="2" t="s">
        <v>194</v>
      </c>
      <c r="I1708" s="9">
        <f>SUMIF(C$2:C1708,C1708,E$2:E1708)-SUMIF(C$2:C1708,C1708,F$2:F1708)</f>
        <v>-5190000</v>
      </c>
      <c r="J1708" s="15"/>
    </row>
    <row r="1709" spans="1:10" ht="15" customHeight="1" x14ac:dyDescent="0.25">
      <c r="A1709" s="14">
        <v>42395</v>
      </c>
      <c r="B1709" s="27">
        <f>_xlfn.ISOWEEKNUM(Tableau1[[#This Row],[DATE]])</f>
        <v>4</v>
      </c>
      <c r="C1709" s="3" t="s">
        <v>7</v>
      </c>
      <c r="D1709" s="2" t="s">
        <v>235</v>
      </c>
      <c r="E1709" s="6">
        <v>520000</v>
      </c>
      <c r="F1709" s="6">
        <v>11040000</v>
      </c>
      <c r="G1709" s="32">
        <f>Tableau1[[#This Row],[MONTANT]]-Tableau1[[#This Row],[ENCAISSEMENTS]]</f>
        <v>-10520000</v>
      </c>
      <c r="H1709" s="2" t="s">
        <v>240</v>
      </c>
      <c r="I1709" s="9">
        <f>SUMIF(C$2:C1709,C1709,E$2:E1709)-SUMIF(C$2:C1709,C1709,F$2:F1709)</f>
        <v>-24125169</v>
      </c>
      <c r="J1709" s="15"/>
    </row>
    <row r="1710" spans="1:10" ht="15" customHeight="1" x14ac:dyDescent="0.25">
      <c r="A1710" s="14">
        <v>42395</v>
      </c>
      <c r="B1710" s="27">
        <f>_xlfn.ISOWEEKNUM(Tableau1[[#This Row],[DATE]])</f>
        <v>4</v>
      </c>
      <c r="C1710" s="3" t="s">
        <v>8</v>
      </c>
      <c r="D1710" s="2"/>
      <c r="E1710" s="6">
        <v>1800000</v>
      </c>
      <c r="F1710" s="6">
        <v>1570000</v>
      </c>
      <c r="G1710" s="32">
        <f>Tableau1[[#This Row],[MONTANT]]-Tableau1[[#This Row],[ENCAISSEMENTS]]</f>
        <v>230000</v>
      </c>
      <c r="H1710" s="2" t="s">
        <v>129</v>
      </c>
      <c r="I1710" s="9">
        <f>SUMIF(C$2:C1710,C1710,E$2:E1710)-SUMIF(C$2:C1710,C1710,F$2:F1710)</f>
        <v>1790000</v>
      </c>
      <c r="J1710" s="15" t="s">
        <v>154</v>
      </c>
    </row>
    <row r="1711" spans="1:10" ht="15" customHeight="1" x14ac:dyDescent="0.25">
      <c r="A1711" s="14">
        <v>42395</v>
      </c>
      <c r="B1711" s="27">
        <f>_xlfn.ISOWEEKNUM(Tableau1[[#This Row],[DATE]])</f>
        <v>4</v>
      </c>
      <c r="C1711" s="3" t="s">
        <v>9</v>
      </c>
      <c r="D1711" s="2" t="s">
        <v>348</v>
      </c>
      <c r="E1711" s="6">
        <v>920000</v>
      </c>
      <c r="F1711" s="6">
        <v>1440000</v>
      </c>
      <c r="G1711" s="32">
        <f>Tableau1[[#This Row],[MONTANT]]-Tableau1[[#This Row],[ENCAISSEMENTS]]</f>
        <v>-520000</v>
      </c>
      <c r="H1711" s="2" t="s">
        <v>129</v>
      </c>
      <c r="I1711" s="9">
        <f>SUMIF(C$2:C1711,C1711,E$2:E1711)-SUMIF(C$2:C1711,C1711,F$2:F1711)</f>
        <v>-1730000</v>
      </c>
      <c r="J1711" s="15"/>
    </row>
    <row r="1712" spans="1:10" ht="15" customHeight="1" x14ac:dyDescent="0.25">
      <c r="A1712" s="14">
        <v>42395</v>
      </c>
      <c r="B1712" s="27">
        <f>_xlfn.ISOWEEKNUM(Tableau1[[#This Row],[DATE]])</f>
        <v>4</v>
      </c>
      <c r="C1712" s="3" t="s">
        <v>10</v>
      </c>
      <c r="D1712" s="2"/>
      <c r="E1712" s="6">
        <v>0</v>
      </c>
      <c r="F1712" s="6">
        <v>1720000</v>
      </c>
      <c r="G1712" s="32">
        <f>Tableau1[[#This Row],[MONTANT]]-Tableau1[[#This Row],[ENCAISSEMENTS]]</f>
        <v>-1720000</v>
      </c>
      <c r="H1712" s="2" t="s">
        <v>129</v>
      </c>
      <c r="I1712" s="9">
        <f>SUMIF(C$2:C1712,C1712,E$2:E1712)-SUMIF(C$2:C1712,C1712,F$2:F1712)</f>
        <v>-560000</v>
      </c>
      <c r="J1712" s="15"/>
    </row>
    <row r="1713" spans="1:10" ht="15" customHeight="1" x14ac:dyDescent="0.25">
      <c r="A1713" s="14">
        <v>42395</v>
      </c>
      <c r="B1713" s="27">
        <f>_xlfn.ISOWEEKNUM(Tableau1[[#This Row],[DATE]])</f>
        <v>4</v>
      </c>
      <c r="C1713" s="3" t="s">
        <v>11</v>
      </c>
      <c r="D1713" s="2" t="s">
        <v>381</v>
      </c>
      <c r="E1713" s="6">
        <v>400000</v>
      </c>
      <c r="F1713" s="6">
        <v>600000</v>
      </c>
      <c r="G1713" s="32">
        <f>Tableau1[[#This Row],[MONTANT]]-Tableau1[[#This Row],[ENCAISSEMENTS]]</f>
        <v>-200000</v>
      </c>
      <c r="H1713" s="2"/>
      <c r="I1713" s="9">
        <f>SUMIF(C$2:C1713,C1713,E$2:E1713)-SUMIF(C$2:C1713,C1713,F$2:F1713)</f>
        <v>2120000</v>
      </c>
      <c r="J1713" s="15"/>
    </row>
    <row r="1714" spans="1:10" ht="15" customHeight="1" x14ac:dyDescent="0.25">
      <c r="A1714" s="14">
        <v>42395</v>
      </c>
      <c r="B1714" s="27">
        <f>_xlfn.ISOWEEKNUM(Tableau1[[#This Row],[DATE]])</f>
        <v>4</v>
      </c>
      <c r="C1714" s="3" t="s">
        <v>12</v>
      </c>
      <c r="D1714" s="2"/>
      <c r="E1714" s="6">
        <v>0</v>
      </c>
      <c r="F1714" s="6">
        <v>0</v>
      </c>
      <c r="G1714" s="32">
        <f>Tableau1[[#This Row],[MONTANT]]-Tableau1[[#This Row],[ENCAISSEMENTS]]</f>
        <v>0</v>
      </c>
      <c r="H1714" s="2"/>
      <c r="I1714" s="9">
        <f>SUMIF(C$2:C1714,C1714,E$2:E1714)-SUMIF(C$2:C1714,C1714,F$2:F1714)</f>
        <v>-677500</v>
      </c>
      <c r="J1714" s="15"/>
    </row>
    <row r="1715" spans="1:10" ht="15" customHeight="1" x14ac:dyDescent="0.25">
      <c r="A1715" s="14">
        <v>42395</v>
      </c>
      <c r="B1715" s="27">
        <f>_xlfn.ISOWEEKNUM(Tableau1[[#This Row],[DATE]])</f>
        <v>4</v>
      </c>
      <c r="C1715" s="3" t="s">
        <v>13</v>
      </c>
      <c r="D1715" s="2"/>
      <c r="E1715" s="6">
        <v>602500</v>
      </c>
      <c r="F1715" s="6">
        <v>0</v>
      </c>
      <c r="G1715" s="32">
        <f>Tableau1[[#This Row],[MONTANT]]-Tableau1[[#This Row],[ENCAISSEMENTS]]</f>
        <v>602500</v>
      </c>
      <c r="H1715" s="2"/>
      <c r="I1715" s="9">
        <f>SUMIF(C$2:C1715,C1715,E$2:E1715)-SUMIF(C$2:C1715,C1715,F$2:F1715)</f>
        <v>-786500</v>
      </c>
      <c r="J1715" s="15"/>
    </row>
    <row r="1716" spans="1:10" ht="15" customHeight="1" x14ac:dyDescent="0.25">
      <c r="A1716" s="14">
        <v>42395</v>
      </c>
      <c r="B1716" s="27">
        <f>_xlfn.ISOWEEKNUM(Tableau1[[#This Row],[DATE]])</f>
        <v>4</v>
      </c>
      <c r="C1716" s="3" t="s">
        <v>14</v>
      </c>
      <c r="D1716" s="2"/>
      <c r="E1716" s="6">
        <v>343500</v>
      </c>
      <c r="F1716" s="6">
        <v>0</v>
      </c>
      <c r="G1716" s="32">
        <f>Tableau1[[#This Row],[MONTANT]]-Tableau1[[#This Row],[ENCAISSEMENTS]]</f>
        <v>343500</v>
      </c>
      <c r="H1716" s="2"/>
      <c r="I1716" s="9">
        <f>SUMIF(C$2:C1716,C1716,E$2:E1716)-SUMIF(C$2:C1716,C1716,F$2:F1716)</f>
        <v>-2027000</v>
      </c>
      <c r="J1716" s="15"/>
    </row>
    <row r="1717" spans="1:10" ht="15" customHeight="1" x14ac:dyDescent="0.25">
      <c r="A1717" s="14">
        <v>42395</v>
      </c>
      <c r="B1717" s="27">
        <f>_xlfn.ISOWEEKNUM(Tableau1[[#This Row],[DATE]])</f>
        <v>4</v>
      </c>
      <c r="C1717" s="3" t="s">
        <v>15</v>
      </c>
      <c r="D1717" s="2"/>
      <c r="E1717" s="6">
        <v>0</v>
      </c>
      <c r="F1717" s="6">
        <v>0</v>
      </c>
      <c r="G1717" s="32">
        <f>Tableau1[[#This Row],[MONTANT]]-Tableau1[[#This Row],[ENCAISSEMENTS]]</f>
        <v>0</v>
      </c>
      <c r="H1717" s="2"/>
      <c r="I1717" s="9">
        <f>SUMIF(C$2:C1717,C1717,E$2:E1717)-SUMIF(C$2:C1717,C1717,F$2:F1717)</f>
        <v>-6359000</v>
      </c>
      <c r="J1717" s="15"/>
    </row>
    <row r="1718" spans="1:10" ht="15" customHeight="1" x14ac:dyDescent="0.25">
      <c r="A1718" s="14">
        <v>42395</v>
      </c>
      <c r="B1718" s="27">
        <f>_xlfn.ISOWEEKNUM(Tableau1[[#This Row],[DATE]])</f>
        <v>4</v>
      </c>
      <c r="C1718" s="3" t="s">
        <v>16</v>
      </c>
      <c r="D1718" s="2"/>
      <c r="E1718" s="6">
        <v>232000</v>
      </c>
      <c r="F1718" s="6">
        <v>0</v>
      </c>
      <c r="G1718" s="32">
        <f>Tableau1[[#This Row],[MONTANT]]-Tableau1[[#This Row],[ENCAISSEMENTS]]</f>
        <v>232000</v>
      </c>
      <c r="H1718" s="2"/>
      <c r="I1718" s="9">
        <f>SUMIF(C$2:C1718,C1718,E$2:E1718)-SUMIF(C$2:C1718,C1718,F$2:F1718)</f>
        <v>279000</v>
      </c>
      <c r="J1718" s="15"/>
    </row>
    <row r="1719" spans="1:10" ht="15" customHeight="1" x14ac:dyDescent="0.25">
      <c r="A1719" s="14">
        <v>42395</v>
      </c>
      <c r="B1719" s="27">
        <f>_xlfn.ISOWEEKNUM(Tableau1[[#This Row],[DATE]])</f>
        <v>4</v>
      </c>
      <c r="C1719" s="3" t="s">
        <v>17</v>
      </c>
      <c r="D1719" s="2"/>
      <c r="E1719" s="6">
        <v>1044000</v>
      </c>
      <c r="F1719" s="6">
        <v>0</v>
      </c>
      <c r="G1719" s="32">
        <f>Tableau1[[#This Row],[MONTANT]]-Tableau1[[#This Row],[ENCAISSEMENTS]]</f>
        <v>1044000</v>
      </c>
      <c r="H1719" s="2"/>
      <c r="I1719" s="9">
        <f>SUMIF(C$2:C1719,C1719,E$2:E1719)-SUMIF(C$2:C1719,C1719,F$2:F1719)</f>
        <v>-318000</v>
      </c>
      <c r="J1719" s="15"/>
    </row>
    <row r="1720" spans="1:10" ht="15" customHeight="1" x14ac:dyDescent="0.25">
      <c r="A1720" s="14">
        <v>42395</v>
      </c>
      <c r="B1720" s="27">
        <f>_xlfn.ISOWEEKNUM(Tableau1[[#This Row],[DATE]])</f>
        <v>4</v>
      </c>
      <c r="C1720" s="3" t="s">
        <v>18</v>
      </c>
      <c r="D1720" s="2" t="s">
        <v>509</v>
      </c>
      <c r="E1720" s="6">
        <v>2063000</v>
      </c>
      <c r="F1720" s="6">
        <v>0</v>
      </c>
      <c r="G1720" s="32">
        <f>Tableau1[[#This Row],[MONTANT]]-Tableau1[[#This Row],[ENCAISSEMENTS]]</f>
        <v>2063000</v>
      </c>
      <c r="H1720" s="2"/>
      <c r="I1720" s="9">
        <f>SUMIF(C$2:C1720,C1720,E$2:E1720)-SUMIF(C$2:C1720,C1720,F$2:F1720)</f>
        <v>2845000</v>
      </c>
      <c r="J1720" s="15"/>
    </row>
    <row r="1721" spans="1:10" ht="15" customHeight="1" x14ac:dyDescent="0.25">
      <c r="A1721" s="14">
        <v>42395</v>
      </c>
      <c r="B1721" s="27">
        <f>_xlfn.ISOWEEKNUM(Tableau1[[#This Row],[DATE]])</f>
        <v>4</v>
      </c>
      <c r="C1721" s="3" t="s">
        <v>19</v>
      </c>
      <c r="D1721" s="2" t="s">
        <v>521</v>
      </c>
      <c r="E1721" s="6">
        <v>2975500</v>
      </c>
      <c r="F1721" s="6">
        <v>154500</v>
      </c>
      <c r="G1721" s="32">
        <f>Tableau1[[#This Row],[MONTANT]]-Tableau1[[#This Row],[ENCAISSEMENTS]]</f>
        <v>2821000</v>
      </c>
      <c r="H1721" s="2" t="s">
        <v>526</v>
      </c>
      <c r="I1721" s="9">
        <f>SUMIF(C$2:C1721,C1721,E$2:E1721)-SUMIF(C$2:C1721,C1721,F$2:F1721)</f>
        <v>2888000</v>
      </c>
      <c r="J1721" s="15"/>
    </row>
    <row r="1722" spans="1:10" ht="15" customHeight="1" x14ac:dyDescent="0.25">
      <c r="A1722" s="14">
        <v>42395</v>
      </c>
      <c r="B1722" s="27">
        <f>_xlfn.ISOWEEKNUM(Tableau1[[#This Row],[DATE]])</f>
        <v>4</v>
      </c>
      <c r="C1722" s="3" t="s">
        <v>20</v>
      </c>
      <c r="D1722" s="2"/>
      <c r="E1722" s="6">
        <v>0</v>
      </c>
      <c r="F1722" s="6">
        <v>0</v>
      </c>
      <c r="G1722" s="32">
        <f>Tableau1[[#This Row],[MONTANT]]-Tableau1[[#This Row],[ENCAISSEMENTS]]</f>
        <v>0</v>
      </c>
      <c r="H1722" s="2"/>
      <c r="I1722" s="9">
        <f>SUMIF(C$2:C1722,C1722,E$2:E1722)-SUMIF(C$2:C1722,C1722,F$2:F1722)</f>
        <v>4811500</v>
      </c>
      <c r="J1722" s="15"/>
    </row>
    <row r="1723" spans="1:10" ht="15" customHeight="1" x14ac:dyDescent="0.25">
      <c r="A1723" s="14">
        <v>42395</v>
      </c>
      <c r="B1723" s="27">
        <f>_xlfn.ISOWEEKNUM(Tableau1[[#This Row],[DATE]])</f>
        <v>4</v>
      </c>
      <c r="C1723" s="3" t="s">
        <v>21</v>
      </c>
      <c r="D1723" s="2"/>
      <c r="E1723" s="6">
        <v>0</v>
      </c>
      <c r="F1723" s="6">
        <v>5000000</v>
      </c>
      <c r="G1723" s="32">
        <f>Tableau1[[#This Row],[MONTANT]]-Tableau1[[#This Row],[ENCAISSEMENTS]]</f>
        <v>-5000000</v>
      </c>
      <c r="H1723" s="2" t="s">
        <v>589</v>
      </c>
      <c r="I1723" s="9">
        <f>SUMIF(C$2:C1723,C1723,E$2:E1723)-SUMIF(C$2:C1723,C1723,F$2:F1723)</f>
        <v>-4207500</v>
      </c>
      <c r="J1723" s="15"/>
    </row>
    <row r="1724" spans="1:10" ht="15" customHeight="1" x14ac:dyDescent="0.25">
      <c r="A1724" s="14">
        <v>42395</v>
      </c>
      <c r="B1724" s="27">
        <f>_xlfn.ISOWEEKNUM(Tableau1[[#This Row],[DATE]])</f>
        <v>4</v>
      </c>
      <c r="C1724" s="3" t="s">
        <v>22</v>
      </c>
      <c r="D1724" s="2"/>
      <c r="E1724" s="6">
        <v>541500</v>
      </c>
      <c r="F1724" s="6">
        <v>0</v>
      </c>
      <c r="G1724" s="32">
        <f>Tableau1[[#This Row],[MONTANT]]-Tableau1[[#This Row],[ENCAISSEMENTS]]</f>
        <v>541500</v>
      </c>
      <c r="H1724" s="2"/>
      <c r="I1724" s="9">
        <f>SUMIF(C$2:C1724,C1724,E$2:E1724)-SUMIF(C$2:C1724,C1724,F$2:F1724)</f>
        <v>1201000</v>
      </c>
      <c r="J1724" s="15"/>
    </row>
    <row r="1725" spans="1:10" ht="15" customHeight="1" x14ac:dyDescent="0.25">
      <c r="A1725" s="14">
        <v>42395</v>
      </c>
      <c r="B1725" s="27">
        <f>_xlfn.ISOWEEKNUM(Tableau1[[#This Row],[DATE]])</f>
        <v>4</v>
      </c>
      <c r="C1725" s="3" t="s">
        <v>23</v>
      </c>
      <c r="D1725" s="2"/>
      <c r="E1725" s="6">
        <v>498000</v>
      </c>
      <c r="F1725" s="6">
        <v>0</v>
      </c>
      <c r="G1725" s="32">
        <f>Tableau1[[#This Row],[MONTANT]]-Tableau1[[#This Row],[ENCAISSEMENTS]]</f>
        <v>498000</v>
      </c>
      <c r="H1725" s="2"/>
      <c r="I1725" s="9">
        <f>SUMIF(C$2:C1725,C1725,E$2:E1725)-SUMIF(C$2:C1725,C1725,F$2:F1725)</f>
        <v>-1471000</v>
      </c>
      <c r="J1725" s="15"/>
    </row>
    <row r="1726" spans="1:10" ht="15" customHeight="1" x14ac:dyDescent="0.25">
      <c r="A1726" s="14">
        <v>42395</v>
      </c>
      <c r="B1726" s="27">
        <f>_xlfn.ISOWEEKNUM(Tableau1[[#This Row],[DATE]])</f>
        <v>4</v>
      </c>
      <c r="C1726" s="3" t="s">
        <v>24</v>
      </c>
      <c r="D1726" s="2"/>
      <c r="E1726" s="6">
        <v>0</v>
      </c>
      <c r="F1726" s="6">
        <v>0</v>
      </c>
      <c r="G1726" s="32">
        <f>Tableau1[[#This Row],[MONTANT]]-Tableau1[[#This Row],[ENCAISSEMENTS]]</f>
        <v>0</v>
      </c>
      <c r="H1726" s="2"/>
      <c r="I1726" s="9">
        <f>SUMIF(C$2:C1726,C1726,E$2:E1726)-SUMIF(C$2:C1726,C1726,F$2:F1726)</f>
        <v>2026500</v>
      </c>
      <c r="J1726" s="15"/>
    </row>
    <row r="1727" spans="1:10" ht="15" customHeight="1" x14ac:dyDescent="0.25">
      <c r="A1727" s="14">
        <v>42395</v>
      </c>
      <c r="B1727" s="27">
        <f>_xlfn.ISOWEEKNUM(Tableau1[[#This Row],[DATE]])</f>
        <v>4</v>
      </c>
      <c r="C1727" s="3" t="s">
        <v>25</v>
      </c>
      <c r="D1727" s="2"/>
      <c r="E1727" s="6">
        <v>962500</v>
      </c>
      <c r="F1727" s="6">
        <v>0</v>
      </c>
      <c r="G1727" s="32">
        <f>Tableau1[[#This Row],[MONTANT]]-Tableau1[[#This Row],[ENCAISSEMENTS]]</f>
        <v>962500</v>
      </c>
      <c r="H1727" s="2"/>
      <c r="I1727" s="9">
        <f>SUMIF(C$2:C1727,C1727,E$2:E1727)-SUMIF(C$2:C1727,C1727,F$2:F1727)</f>
        <v>23000</v>
      </c>
      <c r="J1727" s="15"/>
    </row>
    <row r="1728" spans="1:10" ht="15" customHeight="1" x14ac:dyDescent="0.25">
      <c r="A1728" s="14">
        <v>42395</v>
      </c>
      <c r="B1728" s="27">
        <f>_xlfn.ISOWEEKNUM(Tableau1[[#This Row],[DATE]])</f>
        <v>4</v>
      </c>
      <c r="C1728" s="3" t="s">
        <v>26</v>
      </c>
      <c r="D1728" s="2"/>
      <c r="E1728" s="6">
        <v>232000</v>
      </c>
      <c r="F1728" s="6">
        <v>0</v>
      </c>
      <c r="G1728" s="32">
        <f>Tableau1[[#This Row],[MONTANT]]-Tableau1[[#This Row],[ENCAISSEMENTS]]</f>
        <v>232000</v>
      </c>
      <c r="H1728" s="2"/>
      <c r="I1728" s="9">
        <f>SUMIF(C$2:C1728,C1728,E$2:E1728)-SUMIF(C$2:C1728,C1728,F$2:F1728)</f>
        <v>-1672500</v>
      </c>
      <c r="J1728" s="15"/>
    </row>
    <row r="1729" spans="1:10" ht="15" customHeight="1" x14ac:dyDescent="0.25">
      <c r="A1729" s="14">
        <v>42395</v>
      </c>
      <c r="B1729" s="27">
        <f>_xlfn.ISOWEEKNUM(Tableau1[[#This Row],[DATE]])</f>
        <v>4</v>
      </c>
      <c r="C1729" s="3" t="s">
        <v>27</v>
      </c>
      <c r="D1729" s="2"/>
      <c r="E1729" s="6">
        <v>0</v>
      </c>
      <c r="F1729" s="6">
        <v>0</v>
      </c>
      <c r="G1729" s="32">
        <f>Tableau1[[#This Row],[MONTANT]]-Tableau1[[#This Row],[ENCAISSEMENTS]]</f>
        <v>0</v>
      </c>
      <c r="H1729" s="2"/>
      <c r="I1729" s="9">
        <f>SUMIF(C$2:C1729,C1729,E$2:E1729)-SUMIF(C$2:C1729,C1729,F$2:F1729)</f>
        <v>1551000</v>
      </c>
      <c r="J1729" s="15"/>
    </row>
    <row r="1730" spans="1:10" ht="15" customHeight="1" x14ac:dyDescent="0.25">
      <c r="A1730" s="14">
        <v>42395</v>
      </c>
      <c r="B1730" s="27">
        <f>_xlfn.ISOWEEKNUM(Tableau1[[#This Row],[DATE]])</f>
        <v>4</v>
      </c>
      <c r="C1730" s="3" t="s">
        <v>28</v>
      </c>
      <c r="D1730" s="2"/>
      <c r="E1730" s="6">
        <v>0</v>
      </c>
      <c r="F1730" s="6">
        <v>0</v>
      </c>
      <c r="G1730" s="32">
        <f>Tableau1[[#This Row],[MONTANT]]-Tableau1[[#This Row],[ENCAISSEMENTS]]</f>
        <v>0</v>
      </c>
      <c r="H1730" s="2"/>
      <c r="I1730" s="9">
        <f>SUMIF(C$2:C1730,C1730,E$2:E1730)-SUMIF(C$2:C1730,C1730,F$2:F1730)</f>
        <v>681500</v>
      </c>
      <c r="J1730" s="15"/>
    </row>
    <row r="1731" spans="1:10" ht="15" customHeight="1" x14ac:dyDescent="0.25">
      <c r="A1731" s="14">
        <v>42395</v>
      </c>
      <c r="B1731" s="27">
        <f>_xlfn.ISOWEEKNUM(Tableau1[[#This Row],[DATE]])</f>
        <v>4</v>
      </c>
      <c r="C1731" s="3" t="s">
        <v>29</v>
      </c>
      <c r="D1731" s="2"/>
      <c r="E1731" s="6">
        <v>3117000</v>
      </c>
      <c r="F1731" s="6">
        <v>1350000</v>
      </c>
      <c r="G1731" s="32">
        <f>Tableau1[[#This Row],[MONTANT]]-Tableau1[[#This Row],[ENCAISSEMENTS]]</f>
        <v>1767000</v>
      </c>
      <c r="H1731" s="2" t="s">
        <v>730</v>
      </c>
      <c r="I1731" s="9">
        <f>SUMIF(C$2:C1731,C1731,E$2:E1731)-SUMIF(C$2:C1731,C1731,F$2:F1731)</f>
        <v>-2406000</v>
      </c>
      <c r="J1731" s="15"/>
    </row>
    <row r="1732" spans="1:10" ht="15" customHeight="1" x14ac:dyDescent="0.25">
      <c r="A1732" s="14">
        <v>42395</v>
      </c>
      <c r="B1732" s="27">
        <f>_xlfn.ISOWEEKNUM(Tableau1[[#This Row],[DATE]])</f>
        <v>4</v>
      </c>
      <c r="C1732" s="3" t="s">
        <v>30</v>
      </c>
      <c r="D1732" s="2"/>
      <c r="E1732" s="6">
        <v>0</v>
      </c>
      <c r="F1732" s="6">
        <v>0</v>
      </c>
      <c r="G1732" s="32">
        <f>Tableau1[[#This Row],[MONTANT]]-Tableau1[[#This Row],[ENCAISSEMENTS]]</f>
        <v>0</v>
      </c>
      <c r="H1732" s="2"/>
      <c r="I1732" s="9">
        <f>SUMIF(C$2:C1732,C1732,E$2:E1732)-SUMIF(C$2:C1732,C1732,F$2:F1732)</f>
        <v>0</v>
      </c>
      <c r="J1732" s="15"/>
    </row>
    <row r="1733" spans="1:10" ht="15" customHeight="1" x14ac:dyDescent="0.25">
      <c r="A1733" s="14">
        <v>42395</v>
      </c>
      <c r="B1733" s="27">
        <f>_xlfn.ISOWEEKNUM(Tableau1[[#This Row],[DATE]])</f>
        <v>4</v>
      </c>
      <c r="C1733" s="3" t="s">
        <v>31</v>
      </c>
      <c r="D1733" s="2"/>
      <c r="E1733" s="6">
        <v>889500</v>
      </c>
      <c r="F1733" s="6">
        <v>0</v>
      </c>
      <c r="G1733" s="32">
        <f>Tableau1[[#This Row],[MONTANT]]-Tableau1[[#This Row],[ENCAISSEMENTS]]</f>
        <v>889500</v>
      </c>
      <c r="H1733" s="2"/>
      <c r="I1733" s="9">
        <f>SUMIF(C$2:C1733,C1733,E$2:E1733)-SUMIF(C$2:C1733,C1733,F$2:F1733)</f>
        <v>-2786500</v>
      </c>
      <c r="J1733" s="15"/>
    </row>
    <row r="1734" spans="1:10" ht="15" customHeight="1" x14ac:dyDescent="0.25">
      <c r="A1734" s="14">
        <v>42395</v>
      </c>
      <c r="B1734" s="27">
        <f>_xlfn.ISOWEEKNUM(Tableau1[[#This Row],[DATE]])</f>
        <v>4</v>
      </c>
      <c r="C1734" s="3" t="s">
        <v>32</v>
      </c>
      <c r="D1734" s="2"/>
      <c r="E1734" s="6">
        <v>0</v>
      </c>
      <c r="F1734" s="6">
        <v>0</v>
      </c>
      <c r="G1734" s="32">
        <f>Tableau1[[#This Row],[MONTANT]]-Tableau1[[#This Row],[ENCAISSEMENTS]]</f>
        <v>0</v>
      </c>
      <c r="H1734" s="2"/>
      <c r="I1734" s="9">
        <f>SUMIF(C$2:C1734,C1734,E$2:E1734)-SUMIF(C$2:C1734,C1734,F$2:F1734)</f>
        <v>1507000</v>
      </c>
      <c r="J1734" s="15"/>
    </row>
    <row r="1735" spans="1:10" ht="15" customHeight="1" x14ac:dyDescent="0.25">
      <c r="A1735" s="14">
        <v>42395</v>
      </c>
      <c r="B1735" s="27">
        <f>_xlfn.ISOWEEKNUM(Tableau1[[#This Row],[DATE]])</f>
        <v>4</v>
      </c>
      <c r="C1735" s="3" t="s">
        <v>33</v>
      </c>
      <c r="D1735" s="2"/>
      <c r="E1735" s="6">
        <v>0</v>
      </c>
      <c r="F1735" s="6">
        <v>0</v>
      </c>
      <c r="G1735" s="32">
        <f>Tableau1[[#This Row],[MONTANT]]-Tableau1[[#This Row],[ENCAISSEMENTS]]</f>
        <v>0</v>
      </c>
      <c r="H1735" s="2"/>
      <c r="I1735" s="9">
        <f>SUMIF(C$2:C1735,C1735,E$2:E1735)-SUMIF(C$2:C1735,C1735,F$2:F1735)</f>
        <v>1609500</v>
      </c>
      <c r="J1735" s="15"/>
    </row>
    <row r="1736" spans="1:10" ht="15" customHeight="1" x14ac:dyDescent="0.25">
      <c r="A1736" s="14">
        <v>42395</v>
      </c>
      <c r="B1736" s="27">
        <f>_xlfn.ISOWEEKNUM(Tableau1[[#This Row],[DATE]])</f>
        <v>4</v>
      </c>
      <c r="C1736" s="3" t="s">
        <v>34</v>
      </c>
      <c r="D1736" s="2"/>
      <c r="E1736" s="6">
        <v>0</v>
      </c>
      <c r="F1736" s="6">
        <v>6277000</v>
      </c>
      <c r="G1736" s="32">
        <f>Tableau1[[#This Row],[MONTANT]]-Tableau1[[#This Row],[ENCAISSEMENTS]]</f>
        <v>-6277000</v>
      </c>
      <c r="H1736" s="2" t="s">
        <v>771</v>
      </c>
      <c r="I1736" s="9">
        <f>SUMIF(C$2:C1736,C1736,E$2:E1736)-SUMIF(C$2:C1736,C1736,F$2:F1736)</f>
        <v>-2536500</v>
      </c>
      <c r="J1736" s="15"/>
    </row>
    <row r="1737" spans="1:10" ht="15" customHeight="1" x14ac:dyDescent="0.25">
      <c r="A1737" s="14">
        <v>42395</v>
      </c>
      <c r="B1737" s="27">
        <f>_xlfn.ISOWEEKNUM(Tableau1[[#This Row],[DATE]])</f>
        <v>4</v>
      </c>
      <c r="C1737" s="3" t="s">
        <v>35</v>
      </c>
      <c r="D1737" s="2"/>
      <c r="E1737" s="6">
        <v>0</v>
      </c>
      <c r="F1737" s="6">
        <v>0</v>
      </c>
      <c r="G1737" s="32">
        <f>Tableau1[[#This Row],[MONTANT]]-Tableau1[[#This Row],[ENCAISSEMENTS]]</f>
        <v>0</v>
      </c>
      <c r="H1737" s="2"/>
      <c r="I1737" s="9">
        <f>SUMIF(C$2:C1737,C1737,E$2:E1737)-SUMIF(C$2:C1737,C1737,F$2:F1737)</f>
        <v>-12122500</v>
      </c>
      <c r="J1737" s="15"/>
    </row>
    <row r="1738" spans="1:10" ht="15" customHeight="1" x14ac:dyDescent="0.25">
      <c r="A1738" s="14">
        <v>42395</v>
      </c>
      <c r="B1738" s="27">
        <f>_xlfn.ISOWEEKNUM(Tableau1[[#This Row],[DATE]])</f>
        <v>4</v>
      </c>
      <c r="C1738" s="3" t="s">
        <v>1229</v>
      </c>
      <c r="D1738" s="2"/>
      <c r="E1738" s="6">
        <v>0</v>
      </c>
      <c r="F1738" s="6">
        <v>0</v>
      </c>
      <c r="G1738" s="32">
        <f>Tableau1[[#This Row],[MONTANT]]-Tableau1[[#This Row],[ENCAISSEMENTS]]</f>
        <v>0</v>
      </c>
      <c r="H1738" s="2"/>
      <c r="I1738" s="9">
        <f>SUMIF(C$2:C1738,C1738,E$2:E1738)-SUMIF(C$2:C1738,C1738,F$2:F1738)</f>
        <v>965500</v>
      </c>
      <c r="J1738" s="15"/>
    </row>
    <row r="1739" spans="1:10" ht="15" customHeight="1" x14ac:dyDescent="0.25">
      <c r="A1739" s="14">
        <v>42395</v>
      </c>
      <c r="B1739" s="27">
        <f>_xlfn.ISOWEEKNUM(Tableau1[[#This Row],[DATE]])</f>
        <v>4</v>
      </c>
      <c r="C1739" s="3" t="s">
        <v>36</v>
      </c>
      <c r="D1739" s="2"/>
      <c r="E1739" s="6">
        <v>77500</v>
      </c>
      <c r="F1739" s="6">
        <v>0</v>
      </c>
      <c r="G1739" s="32">
        <f>Tableau1[[#This Row],[MONTANT]]-Tableau1[[#This Row],[ENCAISSEMENTS]]</f>
        <v>77500</v>
      </c>
      <c r="H1739" s="2"/>
      <c r="I1739" s="9">
        <f>SUMIF(C$2:C1739,C1739,E$2:E1739)-SUMIF(C$2:C1739,C1739,F$2:F1739)</f>
        <v>-712500</v>
      </c>
      <c r="J1739" s="15"/>
    </row>
    <row r="1740" spans="1:10" ht="15" customHeight="1" x14ac:dyDescent="0.25">
      <c r="A1740" s="14">
        <v>42395</v>
      </c>
      <c r="B1740" s="27">
        <f>_xlfn.ISOWEEKNUM(Tableau1[[#This Row],[DATE]])</f>
        <v>4</v>
      </c>
      <c r="C1740" s="3" t="s">
        <v>37</v>
      </c>
      <c r="D1740" s="2"/>
      <c r="E1740" s="6">
        <v>309500</v>
      </c>
      <c r="F1740" s="6">
        <v>0</v>
      </c>
      <c r="G1740" s="32">
        <f>Tableau1[[#This Row],[MONTANT]]-Tableau1[[#This Row],[ENCAISSEMENTS]]</f>
        <v>309500</v>
      </c>
      <c r="H1740" s="2"/>
      <c r="I1740" s="9">
        <f>SUMIF(C$2:C1740,C1740,E$2:E1740)-SUMIF(C$2:C1740,C1740,F$2:F1740)</f>
        <v>778000</v>
      </c>
      <c r="J1740" s="15"/>
    </row>
    <row r="1741" spans="1:10" ht="15" customHeight="1" x14ac:dyDescent="0.25">
      <c r="A1741" s="14">
        <v>42395</v>
      </c>
      <c r="B1741" s="27">
        <f>_xlfn.ISOWEEKNUM(Tableau1[[#This Row],[DATE]])</f>
        <v>4</v>
      </c>
      <c r="C1741" s="3" t="s">
        <v>38</v>
      </c>
      <c r="D1741" s="2"/>
      <c r="E1741" s="6">
        <v>0</v>
      </c>
      <c r="F1741" s="6">
        <v>0</v>
      </c>
      <c r="G1741" s="32">
        <f>Tableau1[[#This Row],[MONTANT]]-Tableau1[[#This Row],[ENCAISSEMENTS]]</f>
        <v>0</v>
      </c>
      <c r="H1741" s="2"/>
      <c r="I1741" s="9">
        <f>SUMIF(C$2:C1741,C1741,E$2:E1741)-SUMIF(C$2:C1741,C1741,F$2:F1741)</f>
        <v>-26500</v>
      </c>
      <c r="J1741" s="15"/>
    </row>
    <row r="1742" spans="1:10" ht="15" customHeight="1" x14ac:dyDescent="0.25">
      <c r="A1742" s="14">
        <v>42395</v>
      </c>
      <c r="B1742" s="27">
        <f>_xlfn.ISOWEEKNUM(Tableau1[[#This Row],[DATE]])</f>
        <v>4</v>
      </c>
      <c r="C1742" s="3" t="s">
        <v>39</v>
      </c>
      <c r="D1742" s="2"/>
      <c r="E1742" s="6">
        <v>0</v>
      </c>
      <c r="F1742" s="6">
        <v>0</v>
      </c>
      <c r="G1742" s="32">
        <f>Tableau1[[#This Row],[MONTANT]]-Tableau1[[#This Row],[ENCAISSEMENTS]]</f>
        <v>0</v>
      </c>
      <c r="H1742" s="2"/>
      <c r="I1742" s="9">
        <f>SUMIF(C$2:C1742,C1742,E$2:E1742)-SUMIF(C$2:C1742,C1742,F$2:F1742)</f>
        <v>-111500</v>
      </c>
      <c r="J1742" s="15"/>
    </row>
    <row r="1743" spans="1:10" ht="15" customHeight="1" x14ac:dyDescent="0.25">
      <c r="A1743" s="14">
        <v>42395</v>
      </c>
      <c r="B1743" s="27">
        <f>_xlfn.ISOWEEKNUM(Tableau1[[#This Row],[DATE]])</f>
        <v>4</v>
      </c>
      <c r="C1743" s="3" t="s">
        <v>40</v>
      </c>
      <c r="D1743" s="2"/>
      <c r="E1743" s="6">
        <v>0</v>
      </c>
      <c r="F1743" s="6">
        <v>0</v>
      </c>
      <c r="G1743" s="32">
        <f>Tableau1[[#This Row],[MONTANT]]-Tableau1[[#This Row],[ENCAISSEMENTS]]</f>
        <v>0</v>
      </c>
      <c r="H1743" s="2"/>
      <c r="I1743" s="9">
        <f>SUMIF(C$2:C1743,C1743,E$2:E1743)-SUMIF(C$2:C1743,C1743,F$2:F1743)</f>
        <v>-3447000</v>
      </c>
      <c r="J1743" s="15"/>
    </row>
    <row r="1744" spans="1:10" ht="15" customHeight="1" x14ac:dyDescent="0.25">
      <c r="A1744" s="14">
        <v>42395</v>
      </c>
      <c r="B1744" s="27">
        <f>_xlfn.ISOWEEKNUM(Tableau1[[#This Row],[DATE]])</f>
        <v>4</v>
      </c>
      <c r="C1744" s="3" t="s">
        <v>41</v>
      </c>
      <c r="D1744" s="2"/>
      <c r="E1744" s="6">
        <v>0</v>
      </c>
      <c r="F1744" s="6">
        <v>0</v>
      </c>
      <c r="G1744" s="32">
        <f>Tableau1[[#This Row],[MONTANT]]-Tableau1[[#This Row],[ENCAISSEMENTS]]</f>
        <v>0</v>
      </c>
      <c r="H1744" s="2"/>
      <c r="I1744" s="9">
        <f>SUMIF(C$2:C1744,C1744,E$2:E1744)-SUMIF(C$2:C1744,C1744,F$2:F1744)</f>
        <v>-5674000</v>
      </c>
      <c r="J1744" s="15"/>
    </row>
    <row r="1745" spans="1:10" ht="15" customHeight="1" x14ac:dyDescent="0.25">
      <c r="A1745" s="14">
        <v>42395</v>
      </c>
      <c r="B1745" s="27">
        <f>_xlfn.ISOWEEKNUM(Tableau1[[#This Row],[DATE]])</f>
        <v>4</v>
      </c>
      <c r="C1745" s="3" t="s">
        <v>42</v>
      </c>
      <c r="D1745" s="2"/>
      <c r="E1745" s="6">
        <v>0</v>
      </c>
      <c r="F1745" s="6">
        <v>0</v>
      </c>
      <c r="G1745" s="32">
        <f>Tableau1[[#This Row],[MONTANT]]-Tableau1[[#This Row],[ENCAISSEMENTS]]</f>
        <v>0</v>
      </c>
      <c r="H1745" s="2"/>
      <c r="I1745" s="9">
        <f>SUMIF(C$2:C1745,C1745,E$2:E1745)-SUMIF(C$2:C1745,C1745,F$2:F1745)</f>
        <v>-2185000</v>
      </c>
      <c r="J1745" s="15"/>
    </row>
    <row r="1746" spans="1:10" ht="15" customHeight="1" x14ac:dyDescent="0.25">
      <c r="A1746" s="14">
        <v>42395</v>
      </c>
      <c r="B1746" s="27">
        <f>_xlfn.ISOWEEKNUM(Tableau1[[#This Row],[DATE]])</f>
        <v>4</v>
      </c>
      <c r="C1746" s="3" t="s">
        <v>43</v>
      </c>
      <c r="D1746" s="2"/>
      <c r="E1746" s="6">
        <v>0</v>
      </c>
      <c r="F1746" s="6">
        <v>0</v>
      </c>
      <c r="G1746" s="32">
        <f>Tableau1[[#This Row],[MONTANT]]-Tableau1[[#This Row],[ENCAISSEMENTS]]</f>
        <v>0</v>
      </c>
      <c r="H1746" s="2"/>
      <c r="I1746" s="9">
        <f>SUMIF(C$2:C1746,C1746,E$2:E1746)-SUMIF(C$2:C1746,C1746,F$2:F1746)</f>
        <v>0</v>
      </c>
      <c r="J1746" s="15"/>
    </row>
    <row r="1747" spans="1:10" ht="15" customHeight="1" x14ac:dyDescent="0.25">
      <c r="A1747" s="14">
        <v>42395</v>
      </c>
      <c r="B1747" s="27">
        <f>_xlfn.ISOWEEKNUM(Tableau1[[#This Row],[DATE]])</f>
        <v>4</v>
      </c>
      <c r="C1747" s="3" t="s">
        <v>44</v>
      </c>
      <c r="D1747" s="2"/>
      <c r="E1747" s="6">
        <v>0</v>
      </c>
      <c r="F1747" s="6">
        <v>0</v>
      </c>
      <c r="G1747" s="32">
        <f>Tableau1[[#This Row],[MONTANT]]-Tableau1[[#This Row],[ENCAISSEMENTS]]</f>
        <v>0</v>
      </c>
      <c r="H1747" s="2"/>
      <c r="I1747" s="9">
        <f>SUMIF(C$2:C1747,C1747,E$2:E1747)-SUMIF(C$2:C1747,C1747,F$2:F1747)</f>
        <v>-2806000</v>
      </c>
      <c r="J1747" s="15"/>
    </row>
    <row r="1748" spans="1:10" ht="15" customHeight="1" x14ac:dyDescent="0.25">
      <c r="A1748" s="14">
        <v>42395</v>
      </c>
      <c r="B1748" s="27">
        <f>_xlfn.ISOWEEKNUM(Tableau1[[#This Row],[DATE]])</f>
        <v>4</v>
      </c>
      <c r="C1748" s="3" t="s">
        <v>45</v>
      </c>
      <c r="D1748" s="2"/>
      <c r="E1748" s="6">
        <v>0</v>
      </c>
      <c r="F1748" s="6">
        <v>480000</v>
      </c>
      <c r="G1748" s="32">
        <f>Tableau1[[#This Row],[MONTANT]]-Tableau1[[#This Row],[ENCAISSEMENTS]]</f>
        <v>-480000</v>
      </c>
      <c r="H1748" s="2" t="s">
        <v>281</v>
      </c>
      <c r="I1748" s="9">
        <f>SUMIF(C$2:C1748,C1748,E$2:E1748)-SUMIF(C$2:C1748,C1748,F$2:F1748)</f>
        <v>-160000</v>
      </c>
      <c r="J1748" s="15"/>
    </row>
    <row r="1749" spans="1:10" ht="15" customHeight="1" x14ac:dyDescent="0.25">
      <c r="A1749" s="14">
        <v>42395</v>
      </c>
      <c r="B1749" s="27">
        <f>_xlfn.ISOWEEKNUM(Tableau1[[#This Row],[DATE]])</f>
        <v>4</v>
      </c>
      <c r="C1749" s="3" t="s">
        <v>46</v>
      </c>
      <c r="D1749" s="2"/>
      <c r="E1749" s="6">
        <v>232000</v>
      </c>
      <c r="F1749" s="6">
        <v>1500000</v>
      </c>
      <c r="G1749" s="32">
        <f>Tableau1[[#This Row],[MONTANT]]-Tableau1[[#This Row],[ENCAISSEMENTS]]</f>
        <v>-1268000</v>
      </c>
      <c r="H1749" s="2" t="s">
        <v>994</v>
      </c>
      <c r="I1749" s="9">
        <f>SUMIF(C$2:C1749,C1749,E$2:E1749)-SUMIF(C$2:C1749,C1749,F$2:F1749)</f>
        <v>1664500</v>
      </c>
      <c r="J1749" s="15"/>
    </row>
    <row r="1750" spans="1:10" ht="15" customHeight="1" x14ac:dyDescent="0.25">
      <c r="A1750" s="14">
        <v>42395</v>
      </c>
      <c r="B1750" s="27">
        <f>_xlfn.ISOWEEKNUM(Tableau1[[#This Row],[DATE]])</f>
        <v>4</v>
      </c>
      <c r="C1750" s="3" t="s">
        <v>47</v>
      </c>
      <c r="D1750" s="2" t="s">
        <v>1023</v>
      </c>
      <c r="E1750" s="6">
        <v>1159500</v>
      </c>
      <c r="F1750" s="6">
        <v>0</v>
      </c>
      <c r="G1750" s="32">
        <f>Tableau1[[#This Row],[MONTANT]]-Tableau1[[#This Row],[ENCAISSEMENTS]]</f>
        <v>1159500</v>
      </c>
      <c r="H1750" s="2"/>
      <c r="I1750" s="9">
        <f>SUMIF(C$2:C1750,C1750,E$2:E1750)-SUMIF(C$2:C1750,C1750,F$2:F1750)</f>
        <v>1242500</v>
      </c>
      <c r="J1750" s="15"/>
    </row>
    <row r="1751" spans="1:10" ht="15" customHeight="1" x14ac:dyDescent="0.25">
      <c r="A1751" s="14">
        <v>42395</v>
      </c>
      <c r="B1751" s="27">
        <f>_xlfn.ISOWEEKNUM(Tableau1[[#This Row],[DATE]])</f>
        <v>4</v>
      </c>
      <c r="C1751" s="3" t="s">
        <v>48</v>
      </c>
      <c r="D1751" s="2"/>
      <c r="E1751" s="6">
        <v>696000</v>
      </c>
      <c r="F1751" s="6">
        <v>3301500</v>
      </c>
      <c r="G1751" s="32">
        <f>Tableau1[[#This Row],[MONTANT]]-Tableau1[[#This Row],[ENCAISSEMENTS]]</f>
        <v>-2605500</v>
      </c>
      <c r="H1751" s="2" t="s">
        <v>422</v>
      </c>
      <c r="I1751" s="9">
        <f>SUMIF(C$2:C1751,C1751,E$2:E1751)-SUMIF(C$2:C1751,C1751,F$2:F1751)</f>
        <v>-4456500</v>
      </c>
      <c r="J1751" s="15"/>
    </row>
    <row r="1752" spans="1:10" ht="15" customHeight="1" x14ac:dyDescent="0.25">
      <c r="A1752" s="14">
        <v>42395</v>
      </c>
      <c r="B1752" s="27">
        <f>_xlfn.ISOWEEKNUM(Tableau1[[#This Row],[DATE]])</f>
        <v>4</v>
      </c>
      <c r="C1752" s="3" t="s">
        <v>49</v>
      </c>
      <c r="D1752" s="2"/>
      <c r="E1752" s="6">
        <v>106500</v>
      </c>
      <c r="F1752" s="6">
        <v>0</v>
      </c>
      <c r="G1752" s="32">
        <f>Tableau1[[#This Row],[MONTANT]]-Tableau1[[#This Row],[ENCAISSEMENTS]]</f>
        <v>106500</v>
      </c>
      <c r="H1752" s="2"/>
      <c r="I1752" s="9">
        <f>SUMIF(C$2:C1752,C1752,E$2:E1752)-SUMIF(C$2:C1752,C1752,F$2:F1752)</f>
        <v>-689000</v>
      </c>
      <c r="J1752" s="15"/>
    </row>
    <row r="1753" spans="1:10" ht="15" customHeight="1" x14ac:dyDescent="0.25">
      <c r="A1753" s="14">
        <v>42395</v>
      </c>
      <c r="B1753" s="27">
        <f>_xlfn.ISOWEEKNUM(Tableau1[[#This Row],[DATE]])</f>
        <v>4</v>
      </c>
      <c r="C1753" s="3" t="s">
        <v>50</v>
      </c>
      <c r="D1753" s="2" t="s">
        <v>1089</v>
      </c>
      <c r="E1753" s="6">
        <v>425000</v>
      </c>
      <c r="F1753" s="6">
        <v>0</v>
      </c>
      <c r="G1753" s="32">
        <f>Tableau1[[#This Row],[MONTANT]]-Tableau1[[#This Row],[ENCAISSEMENTS]]</f>
        <v>425000</v>
      </c>
      <c r="H1753" s="2"/>
      <c r="I1753" s="9">
        <f>SUMIF(C$2:C1753,C1753,E$2:E1753)-SUMIF(C$2:C1753,C1753,F$2:F1753)</f>
        <v>425000</v>
      </c>
      <c r="J1753" s="15"/>
    </row>
    <row r="1754" spans="1:10" ht="15" customHeight="1" x14ac:dyDescent="0.25">
      <c r="A1754" s="14">
        <v>42395</v>
      </c>
      <c r="B1754" s="27">
        <f>_xlfn.ISOWEEKNUM(Tableau1[[#This Row],[DATE]])</f>
        <v>4</v>
      </c>
      <c r="C1754" s="3" t="s">
        <v>51</v>
      </c>
      <c r="D1754" s="2"/>
      <c r="E1754" s="6">
        <v>0</v>
      </c>
      <c r="F1754" s="6">
        <v>0</v>
      </c>
      <c r="G1754" s="32">
        <f>Tableau1[[#This Row],[MONTANT]]-Tableau1[[#This Row],[ENCAISSEMENTS]]</f>
        <v>0</v>
      </c>
      <c r="H1754" s="2"/>
      <c r="I1754" s="9">
        <f>SUMIF(C$2:C1754,C1754,E$2:E1754)-SUMIF(C$2:C1754,C1754,F$2:F1754)</f>
        <v>0</v>
      </c>
      <c r="J1754" s="15"/>
    </row>
    <row r="1755" spans="1:10" ht="15" customHeight="1" x14ac:dyDescent="0.25">
      <c r="A1755" s="14">
        <v>42395</v>
      </c>
      <c r="B1755" s="27">
        <f>_xlfn.ISOWEEKNUM(Tableau1[[#This Row],[DATE]])</f>
        <v>4</v>
      </c>
      <c r="C1755" s="3" t="s">
        <v>52</v>
      </c>
      <c r="D1755" s="2"/>
      <c r="E1755" s="6">
        <v>0</v>
      </c>
      <c r="F1755" s="6">
        <v>0</v>
      </c>
      <c r="G1755" s="32">
        <f>Tableau1[[#This Row],[MONTANT]]-Tableau1[[#This Row],[ENCAISSEMENTS]]</f>
        <v>0</v>
      </c>
      <c r="H1755" s="2"/>
      <c r="I1755" s="9">
        <f>SUMIF(C$2:C1755,C1755,E$2:E1755)-SUMIF(C$2:C1755,C1755,F$2:F1755)</f>
        <v>-720000</v>
      </c>
      <c r="J1755" s="15"/>
    </row>
    <row r="1756" spans="1:10" ht="15" customHeight="1" x14ac:dyDescent="0.25">
      <c r="A1756" s="14">
        <v>42395</v>
      </c>
      <c r="B1756" s="27">
        <f>_xlfn.ISOWEEKNUM(Tableau1[[#This Row],[DATE]])</f>
        <v>4</v>
      </c>
      <c r="C1756" s="3" t="s">
        <v>53</v>
      </c>
      <c r="D1756" s="2"/>
      <c r="E1756" s="6">
        <v>0</v>
      </c>
      <c r="F1756" s="6">
        <v>2500000</v>
      </c>
      <c r="G1756" s="32">
        <f>Tableau1[[#This Row],[MONTANT]]-Tableau1[[#This Row],[ENCAISSEMENTS]]</f>
        <v>-2500000</v>
      </c>
      <c r="H1756" s="2" t="s">
        <v>303</v>
      </c>
      <c r="I1756" s="9">
        <f>SUMIF(C$2:C1756,C1756,E$2:E1756)-SUMIF(C$2:C1756,C1756,F$2:F1756)</f>
        <v>-2330000</v>
      </c>
      <c r="J1756" s="15"/>
    </row>
    <row r="1757" spans="1:10" ht="15" customHeight="1" x14ac:dyDescent="0.25">
      <c r="A1757" s="14">
        <v>42395</v>
      </c>
      <c r="B1757" s="27">
        <f>_xlfn.ISOWEEKNUM(Tableau1[[#This Row],[DATE]])</f>
        <v>4</v>
      </c>
      <c r="C1757" s="3" t="s">
        <v>54</v>
      </c>
      <c r="D1757" s="2"/>
      <c r="E1757" s="6">
        <v>0</v>
      </c>
      <c r="F1757" s="6">
        <v>4720000</v>
      </c>
      <c r="G1757" s="32">
        <f>Tableau1[[#This Row],[MONTANT]]-Tableau1[[#This Row],[ENCAISSEMENTS]]</f>
        <v>-4720000</v>
      </c>
      <c r="H1757" s="2"/>
      <c r="I1757" s="9">
        <f>SUMIF(C$2:C1757,C1757,E$2:E1757)-SUMIF(C$2:C1757,C1757,F$2:F1757)</f>
        <v>-2447000</v>
      </c>
      <c r="J1757" s="15"/>
    </row>
    <row r="1758" spans="1:10" ht="15" customHeight="1" x14ac:dyDescent="0.25">
      <c r="A1758" s="14">
        <v>42395</v>
      </c>
      <c r="B1758" s="27">
        <f>_xlfn.ISOWEEKNUM(Tableau1[[#This Row],[DATE]])</f>
        <v>4</v>
      </c>
      <c r="C1758" s="3" t="s">
        <v>55</v>
      </c>
      <c r="D1758" s="2"/>
      <c r="E1758" s="6">
        <v>0</v>
      </c>
      <c r="F1758" s="6">
        <v>0</v>
      </c>
      <c r="G1758" s="32">
        <f>Tableau1[[#This Row],[MONTANT]]-Tableau1[[#This Row],[ENCAISSEMENTS]]</f>
        <v>0</v>
      </c>
      <c r="H1758" s="2"/>
      <c r="I1758" s="9">
        <f>SUMIF(C$2:C1758,C1758,E$2:E1758)-SUMIF(C$2:C1758,C1758,F$2:F1758)</f>
        <v>-15929700</v>
      </c>
      <c r="J1758" s="15"/>
    </row>
    <row r="1759" spans="1:10" ht="15" customHeight="1" x14ac:dyDescent="0.25">
      <c r="A1759" s="14">
        <v>42395</v>
      </c>
      <c r="B1759" s="27">
        <f>_xlfn.ISOWEEKNUM(Tableau1[[#This Row],[DATE]])</f>
        <v>4</v>
      </c>
      <c r="C1759" s="3" t="s">
        <v>56</v>
      </c>
      <c r="D1759" s="2"/>
      <c r="E1759" s="6">
        <v>0</v>
      </c>
      <c r="F1759" s="6">
        <v>12940000</v>
      </c>
      <c r="G1759" s="32">
        <f>Tableau1[[#This Row],[MONTANT]]-Tableau1[[#This Row],[ENCAISSEMENTS]]</f>
        <v>-12940000</v>
      </c>
      <c r="H1759" s="2" t="s">
        <v>1186</v>
      </c>
      <c r="I1759" s="9">
        <f>SUMIF(C$2:C1759,C1759,E$2:E1759)-SUMIF(C$2:C1759,C1759,F$2:F1759)</f>
        <v>-5335500</v>
      </c>
      <c r="J1759" s="15"/>
    </row>
    <row r="1760" spans="1:10" ht="15" customHeight="1" x14ac:dyDescent="0.25">
      <c r="A1760" s="14">
        <v>42395</v>
      </c>
      <c r="B1760" s="27">
        <f>_xlfn.ISOWEEKNUM(Tableau1[[#This Row],[DATE]])</f>
        <v>4</v>
      </c>
      <c r="C1760" s="3" t="s">
        <v>57</v>
      </c>
      <c r="D1760" s="2"/>
      <c r="E1760" s="6">
        <v>154500</v>
      </c>
      <c r="F1760" s="6">
        <v>0</v>
      </c>
      <c r="G1760" s="32">
        <f>Tableau1[[#This Row],[MONTANT]]-Tableau1[[#This Row],[ENCAISSEMENTS]]</f>
        <v>154500</v>
      </c>
      <c r="H1760" s="2"/>
      <c r="I1760" s="9">
        <f>SUMIF(C$2:C1760,C1760,E$2:E1760)-SUMIF(C$2:C1760,C1760,F$2:F1760)</f>
        <v>-2414500</v>
      </c>
      <c r="J1760" s="15"/>
    </row>
    <row r="1761" spans="1:10" ht="15" customHeight="1" x14ac:dyDescent="0.25">
      <c r="A1761" s="14">
        <v>42395</v>
      </c>
      <c r="B1761" s="27">
        <f>_xlfn.ISOWEEKNUM(Tableau1[[#This Row],[DATE]])</f>
        <v>4</v>
      </c>
      <c r="C1761" s="3" t="s">
        <v>1250</v>
      </c>
      <c r="D1761" s="2"/>
      <c r="E1761" s="6">
        <v>17154000</v>
      </c>
      <c r="F1761" s="6">
        <v>17154000</v>
      </c>
      <c r="G1761" s="32">
        <f>Tableau1[[#This Row],[MONTANT]]-Tableau1[[#This Row],[ENCAISSEMENTS]]</f>
        <v>0</v>
      </c>
      <c r="H1761" s="2" t="s">
        <v>1261</v>
      </c>
      <c r="I1761" s="9">
        <f>SUMIF(C$2:C1761,C1761,E$2:E1761)-SUMIF(C$2:C1761,C1761,F$2:F1761)</f>
        <v>0</v>
      </c>
      <c r="J1761" s="15"/>
    </row>
    <row r="1762" spans="1:10" ht="15" customHeight="1" x14ac:dyDescent="0.25">
      <c r="A1762" s="14">
        <v>42395</v>
      </c>
      <c r="B1762" s="27">
        <f>_xlfn.ISOWEEKNUM(Tableau1[[#This Row],[DATE]])</f>
        <v>4</v>
      </c>
      <c r="C1762" s="3" t="s">
        <v>1232</v>
      </c>
      <c r="D1762" s="2"/>
      <c r="E1762" s="6">
        <v>0</v>
      </c>
      <c r="F1762" s="6">
        <v>0</v>
      </c>
      <c r="G1762" s="32">
        <f>Tableau1[[#This Row],[MONTANT]]-Tableau1[[#This Row],[ENCAISSEMENTS]]</f>
        <v>0</v>
      </c>
      <c r="H1762" s="2"/>
      <c r="I1762" s="9">
        <f>SUMIF(C$2:C1762,C1762,E$2:E1762)-SUMIF(C$2:C1762,C1762,F$2:F1762)</f>
        <v>-2000000</v>
      </c>
      <c r="J1762" s="15"/>
    </row>
    <row r="1763" spans="1:10" ht="15" customHeight="1" x14ac:dyDescent="0.25">
      <c r="A1763" s="14">
        <v>42395</v>
      </c>
      <c r="B1763" s="27">
        <f>_xlfn.ISOWEEKNUM(Tableau1[[#This Row],[DATE]])</f>
        <v>4</v>
      </c>
      <c r="C1763" s="3" t="s">
        <v>1233</v>
      </c>
      <c r="D1763" s="2"/>
      <c r="E1763" s="6">
        <v>0</v>
      </c>
      <c r="F1763" s="6">
        <v>0</v>
      </c>
      <c r="G1763" s="32">
        <f>Tableau1[[#This Row],[MONTANT]]-Tableau1[[#This Row],[ENCAISSEMENTS]]</f>
        <v>0</v>
      </c>
      <c r="H1763" s="2"/>
      <c r="I1763" s="9">
        <f>SUMIF(C$2:C1763,C1763,E$2:E1763)-SUMIF(C$2:C1763,C1763,F$2:F1763)</f>
        <v>0</v>
      </c>
      <c r="J1763" s="15"/>
    </row>
    <row r="1764" spans="1:10" ht="15" customHeight="1" x14ac:dyDescent="0.25">
      <c r="A1764" s="14">
        <v>42395</v>
      </c>
      <c r="B1764" s="27">
        <f>_xlfn.ISOWEEKNUM(Tableau1[[#This Row],[DATE]])</f>
        <v>4</v>
      </c>
      <c r="C1764" s="3" t="s">
        <v>1234</v>
      </c>
      <c r="D1764" s="2"/>
      <c r="E1764" s="6">
        <v>0</v>
      </c>
      <c r="F1764" s="6">
        <v>5000000</v>
      </c>
      <c r="G1764" s="32">
        <f>Tableau1[[#This Row],[MONTANT]]-Tableau1[[#This Row],[ENCAISSEMENTS]]</f>
        <v>-5000000</v>
      </c>
      <c r="H1764" s="2" t="s">
        <v>1136</v>
      </c>
      <c r="I1764" s="9">
        <f>SUMIF(C$2:C1764,C1764,E$2:E1764)-SUMIF(C$2:C1764,C1764,F$2:F1764)</f>
        <v>1674500</v>
      </c>
      <c r="J1764" s="15"/>
    </row>
    <row r="1765" spans="1:10" ht="15" customHeight="1" x14ac:dyDescent="0.25">
      <c r="A1765" s="14">
        <v>42395</v>
      </c>
      <c r="B1765" s="27">
        <f>_xlfn.ISOWEEKNUM(Tableau1[[#This Row],[DATE]])</f>
        <v>4</v>
      </c>
      <c r="C1765" s="3" t="s">
        <v>1235</v>
      </c>
      <c r="D1765" s="2"/>
      <c r="E1765" s="6">
        <v>889500</v>
      </c>
      <c r="F1765" s="6">
        <v>0</v>
      </c>
      <c r="G1765" s="32">
        <f>Tableau1[[#This Row],[MONTANT]]-Tableau1[[#This Row],[ENCAISSEMENTS]]</f>
        <v>889500</v>
      </c>
      <c r="H1765" s="2"/>
      <c r="I1765" s="9">
        <f>SUMIF(C$2:C1765,C1765,E$2:E1765)-SUMIF(C$2:C1765,C1765,F$2:F1765)</f>
        <v>-1542000</v>
      </c>
      <c r="J1765" s="15"/>
    </row>
    <row r="1766" spans="1:10" ht="15" customHeight="1" x14ac:dyDescent="0.25">
      <c r="A1766" s="14">
        <v>42395</v>
      </c>
      <c r="B1766" s="27">
        <f>_xlfn.ISOWEEKNUM(Tableau1[[#This Row],[DATE]])</f>
        <v>4</v>
      </c>
      <c r="C1766" s="3" t="s">
        <v>58</v>
      </c>
      <c r="D1766" s="2"/>
      <c r="E1766" s="6">
        <v>309500</v>
      </c>
      <c r="F1766" s="6">
        <v>0</v>
      </c>
      <c r="G1766" s="32">
        <f>Tableau1[[#This Row],[MONTANT]]-Tableau1[[#This Row],[ENCAISSEMENTS]]</f>
        <v>309500</v>
      </c>
      <c r="H1766" s="2"/>
      <c r="I1766" s="9">
        <f>SUMIF(C$2:C1766,C1766,E$2:E1766)-SUMIF(C$2:C1766,C1766,F$2:F1766)</f>
        <v>-2705500</v>
      </c>
      <c r="J1766" s="15"/>
    </row>
    <row r="1767" spans="1:10" ht="15" customHeight="1" x14ac:dyDescent="0.25">
      <c r="A1767" s="14">
        <v>42395</v>
      </c>
      <c r="B1767" s="27">
        <f>_xlfn.ISOWEEKNUM(Tableau1[[#This Row],[DATE]])</f>
        <v>4</v>
      </c>
      <c r="C1767" s="3" t="s">
        <v>59</v>
      </c>
      <c r="D1767" s="2"/>
      <c r="E1767" s="6">
        <v>0</v>
      </c>
      <c r="F1767" s="6">
        <v>0</v>
      </c>
      <c r="G1767" s="32">
        <f>Tableau1[[#This Row],[MONTANT]]-Tableau1[[#This Row],[ENCAISSEMENTS]]</f>
        <v>0</v>
      </c>
      <c r="H1767" s="2"/>
      <c r="I1767" s="9">
        <f>SUMIF(C$2:C1767,C1767,E$2:E1767)-SUMIF(C$2:C1767,C1767,F$2:F1767)</f>
        <v>-99000</v>
      </c>
      <c r="J1767" s="15"/>
    </row>
    <row r="1768" spans="1:10" ht="15" customHeight="1" x14ac:dyDescent="0.25">
      <c r="A1768" s="14">
        <v>42395</v>
      </c>
      <c r="B1768" s="27">
        <f>_xlfn.ISOWEEKNUM(Tableau1[[#This Row],[DATE]])</f>
        <v>4</v>
      </c>
      <c r="C1768" s="3" t="s">
        <v>60</v>
      </c>
      <c r="D1768" s="2" t="s">
        <v>826</v>
      </c>
      <c r="E1768" s="6">
        <v>266000</v>
      </c>
      <c r="F1768" s="6">
        <v>0</v>
      </c>
      <c r="G1768" s="32">
        <f>Tableau1[[#This Row],[MONTANT]]-Tableau1[[#This Row],[ENCAISSEMENTS]]</f>
        <v>266000</v>
      </c>
      <c r="H1768" s="2"/>
      <c r="I1768" s="9">
        <f>SUMIF(C$2:C1768,C1768,E$2:E1768)-SUMIF(C$2:C1768,C1768,F$2:F1768)</f>
        <v>2001500</v>
      </c>
      <c r="J1768" s="15"/>
    </row>
    <row r="1769" spans="1:10" ht="15" customHeight="1" x14ac:dyDescent="0.25">
      <c r="A1769" s="14">
        <v>42395</v>
      </c>
      <c r="B1769" s="27">
        <f>_xlfn.ISOWEEKNUM(Tableau1[[#This Row],[DATE]])</f>
        <v>4</v>
      </c>
      <c r="C1769" s="3" t="s">
        <v>61</v>
      </c>
      <c r="D1769" s="2"/>
      <c r="E1769" s="6">
        <v>7960000</v>
      </c>
      <c r="F1769" s="6">
        <v>0</v>
      </c>
      <c r="G1769" s="32">
        <f>Tableau1[[#This Row],[MONTANT]]-Tableau1[[#This Row],[ENCAISSEMENTS]]</f>
        <v>7960000</v>
      </c>
      <c r="H1769" s="2"/>
      <c r="I1769" s="9">
        <f>SUMIF(C$2:C1769,C1769,E$2:E1769)-SUMIF(C$2:C1769,C1769,F$2:F1769)</f>
        <v>17480000</v>
      </c>
      <c r="J1769" s="15"/>
    </row>
    <row r="1770" spans="1:10" ht="15" customHeight="1" x14ac:dyDescent="0.25">
      <c r="A1770" s="14">
        <v>42396</v>
      </c>
      <c r="B1770" s="27">
        <f>_xlfn.ISOWEEKNUM(Tableau1[[#This Row],[DATE]])</f>
        <v>4</v>
      </c>
      <c r="C1770" s="3" t="s">
        <v>0</v>
      </c>
      <c r="D1770" s="2"/>
      <c r="E1770" s="6">
        <v>657500</v>
      </c>
      <c r="F1770" s="6">
        <v>0</v>
      </c>
      <c r="G1770" s="32">
        <f>Tableau1[[#This Row],[MONTANT]]-Tableau1[[#This Row],[ENCAISSEMENTS]]</f>
        <v>657500</v>
      </c>
      <c r="H1770" s="2"/>
      <c r="I1770" s="9">
        <f>SUMIF(C$2:C1770,C1770,E$2:E1770)-SUMIF(C$2:C1770,C1770,F$2:F1770)</f>
        <v>-832500</v>
      </c>
      <c r="J1770" s="15"/>
    </row>
    <row r="1771" spans="1:10" ht="15" customHeight="1" x14ac:dyDescent="0.25">
      <c r="A1771" s="14">
        <v>42396</v>
      </c>
      <c r="B1771" s="27">
        <f>_xlfn.ISOWEEKNUM(Tableau1[[#This Row],[DATE]])</f>
        <v>4</v>
      </c>
      <c r="C1771" s="3" t="s">
        <v>1</v>
      </c>
      <c r="D1771" s="2"/>
      <c r="E1771" s="6">
        <v>0</v>
      </c>
      <c r="F1771" s="6">
        <v>0</v>
      </c>
      <c r="G1771" s="32">
        <f>Tableau1[[#This Row],[MONTANT]]-Tableau1[[#This Row],[ENCAISSEMENTS]]</f>
        <v>0</v>
      </c>
      <c r="H1771" s="2"/>
      <c r="I1771" s="9">
        <f>SUMIF(C$2:C1771,C1771,E$2:E1771)-SUMIF(C$2:C1771,C1771,F$2:F1771)</f>
        <v>-1165000</v>
      </c>
      <c r="J1771" s="15"/>
    </row>
    <row r="1772" spans="1:10" ht="15" customHeight="1" x14ac:dyDescent="0.25">
      <c r="A1772" s="14">
        <v>42396</v>
      </c>
      <c r="B1772" s="27">
        <f>_xlfn.ISOWEEKNUM(Tableau1[[#This Row],[DATE]])</f>
        <v>4</v>
      </c>
      <c r="C1772" s="3" t="s">
        <v>2</v>
      </c>
      <c r="D1772" s="2"/>
      <c r="E1772" s="6">
        <v>0</v>
      </c>
      <c r="F1772" s="6">
        <v>0</v>
      </c>
      <c r="G1772" s="32">
        <f>Tableau1[[#This Row],[MONTANT]]-Tableau1[[#This Row],[ENCAISSEMENTS]]</f>
        <v>0</v>
      </c>
      <c r="H1772" s="2"/>
      <c r="I1772" s="9">
        <f>SUMIF(C$2:C1772,C1772,E$2:E1772)-SUMIF(C$2:C1772,C1772,F$2:F1772)</f>
        <v>1870000</v>
      </c>
      <c r="J1772" s="15"/>
    </row>
    <row r="1773" spans="1:10" ht="15" customHeight="1" x14ac:dyDescent="0.25">
      <c r="A1773" s="14">
        <v>42396</v>
      </c>
      <c r="B1773" s="27">
        <f>_xlfn.ISOWEEKNUM(Tableau1[[#This Row],[DATE]])</f>
        <v>4</v>
      </c>
      <c r="C1773" s="3" t="s">
        <v>3</v>
      </c>
      <c r="D1773" s="2"/>
      <c r="E1773" s="6">
        <v>841000</v>
      </c>
      <c r="F1773" s="6">
        <v>0</v>
      </c>
      <c r="G1773" s="32">
        <f>Tableau1[[#This Row],[MONTANT]]-Tableau1[[#This Row],[ENCAISSEMENTS]]</f>
        <v>841000</v>
      </c>
      <c r="H1773" s="2"/>
      <c r="I1773" s="9">
        <f>SUMIF(C$2:C1773,C1773,E$2:E1773)-SUMIF(C$2:C1773,C1773,F$2:F1773)</f>
        <v>-1054500</v>
      </c>
      <c r="J1773" s="15"/>
    </row>
    <row r="1774" spans="1:10" ht="15" customHeight="1" x14ac:dyDescent="0.25">
      <c r="A1774" s="14">
        <v>42396</v>
      </c>
      <c r="B1774" s="27">
        <f>_xlfn.ISOWEEKNUM(Tableau1[[#This Row],[DATE]])</f>
        <v>4</v>
      </c>
      <c r="C1774" s="3" t="s">
        <v>4</v>
      </c>
      <c r="D1774" s="2" t="s">
        <v>130</v>
      </c>
      <c r="E1774" s="6">
        <v>2200000</v>
      </c>
      <c r="F1774" s="6">
        <v>0</v>
      </c>
      <c r="G1774" s="32">
        <f>Tableau1[[#This Row],[MONTANT]]-Tableau1[[#This Row],[ENCAISSEMENTS]]</f>
        <v>2200000</v>
      </c>
      <c r="H1774" s="2"/>
      <c r="I1774" s="9">
        <f>SUMIF(C$2:C1774,C1774,E$2:E1774)-SUMIF(C$2:C1774,C1774,F$2:F1774)</f>
        <v>-1580000</v>
      </c>
      <c r="J1774" s="15"/>
    </row>
    <row r="1775" spans="1:10" ht="15" customHeight="1" x14ac:dyDescent="0.25">
      <c r="A1775" s="14">
        <v>42396</v>
      </c>
      <c r="B1775" s="27">
        <f>_xlfn.ISOWEEKNUM(Tableau1[[#This Row],[DATE]])</f>
        <v>4</v>
      </c>
      <c r="C1775" s="3" t="s">
        <v>5</v>
      </c>
      <c r="D1775" s="2" t="s">
        <v>160</v>
      </c>
      <c r="E1775" s="6">
        <v>7660000</v>
      </c>
      <c r="F1775" s="6">
        <v>1260000</v>
      </c>
      <c r="G1775" s="32">
        <f>Tableau1[[#This Row],[MONTANT]]-Tableau1[[#This Row],[ENCAISSEMENTS]]</f>
        <v>6400000</v>
      </c>
      <c r="H1775" s="2" t="s">
        <v>159</v>
      </c>
      <c r="I1775" s="9">
        <f>SUMIF(C$2:C1775,C1775,E$2:E1775)-SUMIF(C$2:C1775,C1775,F$2:F1775)</f>
        <v>510000</v>
      </c>
      <c r="J1775" s="15" t="s">
        <v>154</v>
      </c>
    </row>
    <row r="1776" spans="1:10" ht="15" customHeight="1" x14ac:dyDescent="0.25">
      <c r="A1776" s="14">
        <v>42396</v>
      </c>
      <c r="B1776" s="27">
        <f>_xlfn.ISOWEEKNUM(Tableau1[[#This Row],[DATE]])</f>
        <v>4</v>
      </c>
      <c r="C1776" s="3" t="s">
        <v>6</v>
      </c>
      <c r="D1776" s="2" t="s">
        <v>195</v>
      </c>
      <c r="E1776" s="6">
        <v>4120000</v>
      </c>
      <c r="F1776" s="6">
        <v>0</v>
      </c>
      <c r="G1776" s="32">
        <f>Tableau1[[#This Row],[MONTANT]]-Tableau1[[#This Row],[ENCAISSEMENTS]]</f>
        <v>4120000</v>
      </c>
      <c r="H1776" s="2"/>
      <c r="I1776" s="9">
        <f>SUMIF(C$2:C1776,C1776,E$2:E1776)-SUMIF(C$2:C1776,C1776,F$2:F1776)</f>
        <v>-1070000</v>
      </c>
      <c r="J1776" s="15"/>
    </row>
    <row r="1777" spans="1:10" ht="15" customHeight="1" x14ac:dyDescent="0.25">
      <c r="A1777" s="14">
        <v>42396</v>
      </c>
      <c r="B1777" s="27">
        <f>_xlfn.ISOWEEKNUM(Tableau1[[#This Row],[DATE]])</f>
        <v>4</v>
      </c>
      <c r="C1777" s="3" t="s">
        <v>7</v>
      </c>
      <c r="D1777" s="2" t="s">
        <v>236</v>
      </c>
      <c r="E1777" s="6">
        <v>22490000</v>
      </c>
      <c r="F1777" s="6">
        <v>240000</v>
      </c>
      <c r="G1777" s="32">
        <f>Tableau1[[#This Row],[MONTANT]]-Tableau1[[#This Row],[ENCAISSEMENTS]]</f>
        <v>22250000</v>
      </c>
      <c r="H1777" s="2" t="s">
        <v>159</v>
      </c>
      <c r="I1777" s="9">
        <f>SUMIF(C$2:C1777,C1777,E$2:E1777)-SUMIF(C$2:C1777,C1777,F$2:F1777)</f>
        <v>-1875169</v>
      </c>
      <c r="J1777" s="15"/>
    </row>
    <row r="1778" spans="1:10" ht="15" customHeight="1" x14ac:dyDescent="0.25">
      <c r="A1778" s="14">
        <v>42396</v>
      </c>
      <c r="B1778" s="27">
        <f>_xlfn.ISOWEEKNUM(Tableau1[[#This Row],[DATE]])</f>
        <v>4</v>
      </c>
      <c r="C1778" s="3" t="s">
        <v>8</v>
      </c>
      <c r="D1778" s="2"/>
      <c r="E1778" s="6">
        <v>2135000</v>
      </c>
      <c r="F1778" s="6">
        <v>1800000</v>
      </c>
      <c r="G1778" s="32">
        <f>Tableau1[[#This Row],[MONTANT]]-Tableau1[[#This Row],[ENCAISSEMENTS]]</f>
        <v>335000</v>
      </c>
      <c r="H1778" s="2" t="s">
        <v>159</v>
      </c>
      <c r="I1778" s="9">
        <f>SUMIF(C$2:C1778,C1778,E$2:E1778)-SUMIF(C$2:C1778,C1778,F$2:F1778)</f>
        <v>2125000</v>
      </c>
      <c r="J1778" s="15"/>
    </row>
    <row r="1779" spans="1:10" ht="15" customHeight="1" x14ac:dyDescent="0.25">
      <c r="A1779" s="14">
        <v>42396</v>
      </c>
      <c r="B1779" s="27">
        <f>_xlfn.ISOWEEKNUM(Tableau1[[#This Row],[DATE]])</f>
        <v>4</v>
      </c>
      <c r="C1779" s="3" t="s">
        <v>9</v>
      </c>
      <c r="D1779" s="2" t="s">
        <v>349</v>
      </c>
      <c r="E1779" s="6">
        <v>5540000</v>
      </c>
      <c r="F1779" s="6">
        <v>860000</v>
      </c>
      <c r="G1779" s="32">
        <f>Tableau1[[#This Row],[MONTANT]]-Tableau1[[#This Row],[ENCAISSEMENTS]]</f>
        <v>4680000</v>
      </c>
      <c r="H1779" s="2" t="s">
        <v>159</v>
      </c>
      <c r="I1779" s="9">
        <f>SUMIF(C$2:C1779,C1779,E$2:E1779)-SUMIF(C$2:C1779,C1779,F$2:F1779)</f>
        <v>2950000</v>
      </c>
      <c r="J1779" s="15"/>
    </row>
    <row r="1780" spans="1:10" ht="15" customHeight="1" x14ac:dyDescent="0.25">
      <c r="A1780" s="14">
        <v>42396</v>
      </c>
      <c r="B1780" s="27">
        <f>_xlfn.ISOWEEKNUM(Tableau1[[#This Row],[DATE]])</f>
        <v>4</v>
      </c>
      <c r="C1780" s="3" t="s">
        <v>10</v>
      </c>
      <c r="D1780" s="2" t="s">
        <v>367</v>
      </c>
      <c r="E1780" s="6">
        <v>2680000</v>
      </c>
      <c r="F1780" s="6">
        <v>0</v>
      </c>
      <c r="G1780" s="32">
        <f>Tableau1[[#This Row],[MONTANT]]-Tableau1[[#This Row],[ENCAISSEMENTS]]</f>
        <v>2680000</v>
      </c>
      <c r="H1780" s="2"/>
      <c r="I1780" s="9">
        <f>SUMIF(C$2:C1780,C1780,E$2:E1780)-SUMIF(C$2:C1780,C1780,F$2:F1780)</f>
        <v>2120000</v>
      </c>
      <c r="J1780" s="15"/>
    </row>
    <row r="1781" spans="1:10" ht="15" customHeight="1" x14ac:dyDescent="0.25">
      <c r="A1781" s="14">
        <v>42396</v>
      </c>
      <c r="B1781" s="27">
        <f>_xlfn.ISOWEEKNUM(Tableau1[[#This Row],[DATE]])</f>
        <v>4</v>
      </c>
      <c r="C1781" s="3" t="s">
        <v>11</v>
      </c>
      <c r="D1781" s="2" t="s">
        <v>382</v>
      </c>
      <c r="E1781" s="6">
        <v>1920000</v>
      </c>
      <c r="F1781" s="6">
        <v>400000</v>
      </c>
      <c r="G1781" s="32">
        <f>Tableau1[[#This Row],[MONTANT]]-Tableau1[[#This Row],[ENCAISSEMENTS]]</f>
        <v>1520000</v>
      </c>
      <c r="H1781" s="2"/>
      <c r="I1781" s="9">
        <f>SUMIF(C$2:C1781,C1781,E$2:E1781)-SUMIF(C$2:C1781,C1781,F$2:F1781)</f>
        <v>3640000</v>
      </c>
      <c r="J1781" s="15"/>
    </row>
    <row r="1782" spans="1:10" ht="15" customHeight="1" x14ac:dyDescent="0.25">
      <c r="A1782" s="14">
        <v>42396</v>
      </c>
      <c r="B1782" s="27">
        <f>_xlfn.ISOWEEKNUM(Tableau1[[#This Row],[DATE]])</f>
        <v>4</v>
      </c>
      <c r="C1782" s="3" t="s">
        <v>12</v>
      </c>
      <c r="D1782" s="2"/>
      <c r="E1782" s="6">
        <v>575000</v>
      </c>
      <c r="F1782" s="6">
        <v>0</v>
      </c>
      <c r="G1782" s="32">
        <f>Tableau1[[#This Row],[MONTANT]]-Tableau1[[#This Row],[ENCAISSEMENTS]]</f>
        <v>575000</v>
      </c>
      <c r="H1782" s="2"/>
      <c r="I1782" s="9">
        <f>SUMIF(C$2:C1782,C1782,E$2:E1782)-SUMIF(C$2:C1782,C1782,F$2:F1782)</f>
        <v>-102500</v>
      </c>
      <c r="J1782" s="15"/>
    </row>
    <row r="1783" spans="1:10" ht="15" customHeight="1" x14ac:dyDescent="0.25">
      <c r="A1783" s="14">
        <v>42396</v>
      </c>
      <c r="B1783" s="27">
        <f>_xlfn.ISOWEEKNUM(Tableau1[[#This Row],[DATE]])</f>
        <v>4</v>
      </c>
      <c r="C1783" s="3" t="s">
        <v>13</v>
      </c>
      <c r="D1783" s="2"/>
      <c r="E1783" s="6">
        <v>1208000</v>
      </c>
      <c r="F1783" s="6">
        <v>0</v>
      </c>
      <c r="G1783" s="32">
        <f>Tableau1[[#This Row],[MONTANT]]-Tableau1[[#This Row],[ENCAISSEMENTS]]</f>
        <v>1208000</v>
      </c>
      <c r="H1783" s="2"/>
      <c r="I1783" s="9">
        <f>SUMIF(C$2:C1783,C1783,E$2:E1783)-SUMIF(C$2:C1783,C1783,F$2:F1783)</f>
        <v>421500</v>
      </c>
      <c r="J1783" s="15"/>
    </row>
    <row r="1784" spans="1:10" ht="15" customHeight="1" x14ac:dyDescent="0.25">
      <c r="A1784" s="14">
        <v>42396</v>
      </c>
      <c r="B1784" s="27">
        <f>_xlfn.ISOWEEKNUM(Tableau1[[#This Row],[DATE]])</f>
        <v>4</v>
      </c>
      <c r="C1784" s="3" t="s">
        <v>14</v>
      </c>
      <c r="D1784" s="2"/>
      <c r="E1784" s="6">
        <v>585500</v>
      </c>
      <c r="F1784" s="6">
        <v>0</v>
      </c>
      <c r="G1784" s="32">
        <f>Tableau1[[#This Row],[MONTANT]]-Tableau1[[#This Row],[ENCAISSEMENTS]]</f>
        <v>585500</v>
      </c>
      <c r="H1784" s="2"/>
      <c r="I1784" s="9">
        <f>SUMIF(C$2:C1784,C1784,E$2:E1784)-SUMIF(C$2:C1784,C1784,F$2:F1784)</f>
        <v>-1441500</v>
      </c>
      <c r="J1784" s="15"/>
    </row>
    <row r="1785" spans="1:10" ht="15" customHeight="1" x14ac:dyDescent="0.25">
      <c r="A1785" s="14">
        <v>42396</v>
      </c>
      <c r="B1785" s="27">
        <f>_xlfn.ISOWEEKNUM(Tableau1[[#This Row],[DATE]])</f>
        <v>4</v>
      </c>
      <c r="C1785" s="3" t="s">
        <v>15</v>
      </c>
      <c r="D1785" s="2"/>
      <c r="E1785" s="6">
        <v>0</v>
      </c>
      <c r="F1785" s="6">
        <v>0</v>
      </c>
      <c r="G1785" s="32">
        <f>Tableau1[[#This Row],[MONTANT]]-Tableau1[[#This Row],[ENCAISSEMENTS]]</f>
        <v>0</v>
      </c>
      <c r="H1785" s="2"/>
      <c r="I1785" s="9">
        <f>SUMIF(C$2:C1785,C1785,E$2:E1785)-SUMIF(C$2:C1785,C1785,F$2:F1785)</f>
        <v>-6359000</v>
      </c>
      <c r="J1785" s="15"/>
    </row>
    <row r="1786" spans="1:10" ht="15" customHeight="1" x14ac:dyDescent="0.25">
      <c r="A1786" s="14">
        <v>42396</v>
      </c>
      <c r="B1786" s="27">
        <f>_xlfn.ISOWEEKNUM(Tableau1[[#This Row],[DATE]])</f>
        <v>4</v>
      </c>
      <c r="C1786" s="3" t="s">
        <v>16</v>
      </c>
      <c r="D1786" s="2"/>
      <c r="E1786" s="6">
        <v>154500</v>
      </c>
      <c r="F1786" s="6">
        <v>0</v>
      </c>
      <c r="G1786" s="32">
        <f>Tableau1[[#This Row],[MONTANT]]-Tableau1[[#This Row],[ENCAISSEMENTS]]</f>
        <v>154500</v>
      </c>
      <c r="H1786" s="2"/>
      <c r="I1786" s="9">
        <f>SUMIF(C$2:C1786,C1786,E$2:E1786)-SUMIF(C$2:C1786,C1786,F$2:F1786)</f>
        <v>433500</v>
      </c>
      <c r="J1786" s="15"/>
    </row>
    <row r="1787" spans="1:10" ht="15" customHeight="1" x14ac:dyDescent="0.25">
      <c r="A1787" s="14">
        <v>42396</v>
      </c>
      <c r="B1787" s="27">
        <f>_xlfn.ISOWEEKNUM(Tableau1[[#This Row],[DATE]])</f>
        <v>4</v>
      </c>
      <c r="C1787" s="3" t="s">
        <v>17</v>
      </c>
      <c r="D1787" s="2"/>
      <c r="E1787" s="6">
        <v>1470000</v>
      </c>
      <c r="F1787" s="6">
        <v>0</v>
      </c>
      <c r="G1787" s="32">
        <f>Tableau1[[#This Row],[MONTANT]]-Tableau1[[#This Row],[ENCAISSEMENTS]]</f>
        <v>1470000</v>
      </c>
      <c r="H1787" s="2"/>
      <c r="I1787" s="9">
        <f>SUMIF(C$2:C1787,C1787,E$2:E1787)-SUMIF(C$2:C1787,C1787,F$2:F1787)</f>
        <v>1152000</v>
      </c>
      <c r="J1787" s="15"/>
    </row>
    <row r="1788" spans="1:10" ht="15" customHeight="1" x14ac:dyDescent="0.25">
      <c r="A1788" s="14">
        <v>42396</v>
      </c>
      <c r="B1788" s="27">
        <f>_xlfn.ISOWEEKNUM(Tableau1[[#This Row],[DATE]])</f>
        <v>4</v>
      </c>
      <c r="C1788" s="3" t="s">
        <v>18</v>
      </c>
      <c r="D1788" s="2"/>
      <c r="E1788" s="6">
        <v>2039000</v>
      </c>
      <c r="F1788" s="6">
        <v>3990000</v>
      </c>
      <c r="G1788" s="32">
        <f>Tableau1[[#This Row],[MONTANT]]-Tableau1[[#This Row],[ENCAISSEMENTS]]</f>
        <v>-1951000</v>
      </c>
      <c r="H1788" s="2" t="s">
        <v>510</v>
      </c>
      <c r="I1788" s="9">
        <f>SUMIF(C$2:C1788,C1788,E$2:E1788)-SUMIF(C$2:C1788,C1788,F$2:F1788)</f>
        <v>894000</v>
      </c>
      <c r="J1788" s="15"/>
    </row>
    <row r="1789" spans="1:10" ht="15" customHeight="1" x14ac:dyDescent="0.25">
      <c r="A1789" s="14">
        <v>42396</v>
      </c>
      <c r="B1789" s="27">
        <f>_xlfn.ISOWEEKNUM(Tableau1[[#This Row],[DATE]])</f>
        <v>4</v>
      </c>
      <c r="C1789" s="3" t="s">
        <v>19</v>
      </c>
      <c r="D1789" s="2" t="s">
        <v>522</v>
      </c>
      <c r="E1789" s="6">
        <v>3130000</v>
      </c>
      <c r="F1789" s="6">
        <v>2975500</v>
      </c>
      <c r="G1789" s="32">
        <f>Tableau1[[#This Row],[MONTANT]]-Tableau1[[#This Row],[ENCAISSEMENTS]]</f>
        <v>154500</v>
      </c>
      <c r="H1789" s="2" t="s">
        <v>526</v>
      </c>
      <c r="I1789" s="9">
        <f>SUMIF(C$2:C1789,C1789,E$2:E1789)-SUMIF(C$2:C1789,C1789,F$2:F1789)</f>
        <v>3042500</v>
      </c>
      <c r="J1789" s="15"/>
    </row>
    <row r="1790" spans="1:10" ht="15" customHeight="1" x14ac:dyDescent="0.25">
      <c r="A1790" s="14">
        <v>42396</v>
      </c>
      <c r="B1790" s="27">
        <f>_xlfn.ISOWEEKNUM(Tableau1[[#This Row],[DATE]])</f>
        <v>4</v>
      </c>
      <c r="C1790" s="3" t="s">
        <v>20</v>
      </c>
      <c r="D1790" s="2"/>
      <c r="E1790" s="6">
        <v>0</v>
      </c>
      <c r="F1790" s="6">
        <v>0</v>
      </c>
      <c r="G1790" s="32">
        <f>Tableau1[[#This Row],[MONTANT]]-Tableau1[[#This Row],[ENCAISSEMENTS]]</f>
        <v>0</v>
      </c>
      <c r="H1790" s="2"/>
      <c r="I1790" s="9">
        <f>SUMIF(C$2:C1790,C1790,E$2:E1790)-SUMIF(C$2:C1790,C1790,F$2:F1790)</f>
        <v>4811500</v>
      </c>
      <c r="J1790" s="15"/>
    </row>
    <row r="1791" spans="1:10" ht="15" customHeight="1" x14ac:dyDescent="0.25">
      <c r="A1791" s="14">
        <v>42396</v>
      </c>
      <c r="B1791" s="27">
        <f>_xlfn.ISOWEEKNUM(Tableau1[[#This Row],[DATE]])</f>
        <v>4</v>
      </c>
      <c r="C1791" s="3" t="s">
        <v>21</v>
      </c>
      <c r="D1791" s="2"/>
      <c r="E1791" s="6">
        <v>2610500</v>
      </c>
      <c r="F1791" s="6">
        <v>0</v>
      </c>
      <c r="G1791" s="32">
        <f>Tableau1[[#This Row],[MONTANT]]-Tableau1[[#This Row],[ENCAISSEMENTS]]</f>
        <v>2610500</v>
      </c>
      <c r="H1791" s="2"/>
      <c r="I1791" s="9">
        <f>SUMIF(C$2:C1791,C1791,E$2:E1791)-SUMIF(C$2:C1791,C1791,F$2:F1791)</f>
        <v>-1597000</v>
      </c>
      <c r="J1791" s="15"/>
    </row>
    <row r="1792" spans="1:10" ht="15" customHeight="1" x14ac:dyDescent="0.25">
      <c r="A1792" s="14">
        <v>42396</v>
      </c>
      <c r="B1792" s="27">
        <f>_xlfn.ISOWEEKNUM(Tableau1[[#This Row],[DATE]])</f>
        <v>4</v>
      </c>
      <c r="C1792" s="3" t="s">
        <v>22</v>
      </c>
      <c r="D1792" s="2"/>
      <c r="E1792" s="6">
        <v>807500</v>
      </c>
      <c r="F1792" s="6">
        <v>1900000</v>
      </c>
      <c r="G1792" s="32">
        <f>Tableau1[[#This Row],[MONTANT]]-Tableau1[[#This Row],[ENCAISSEMENTS]]</f>
        <v>-1092500</v>
      </c>
      <c r="H1792" s="2" t="s">
        <v>372</v>
      </c>
      <c r="I1792" s="9">
        <f>SUMIF(C$2:C1792,C1792,E$2:E1792)-SUMIF(C$2:C1792,C1792,F$2:F1792)</f>
        <v>108500</v>
      </c>
      <c r="J1792" s="15"/>
    </row>
    <row r="1793" spans="1:10" ht="15" customHeight="1" x14ac:dyDescent="0.25">
      <c r="A1793" s="14">
        <v>42396</v>
      </c>
      <c r="B1793" s="27">
        <f>_xlfn.ISOWEEKNUM(Tableau1[[#This Row],[DATE]])</f>
        <v>4</v>
      </c>
      <c r="C1793" s="3" t="s">
        <v>23</v>
      </c>
      <c r="D1793" s="2"/>
      <c r="E1793" s="6">
        <v>0</v>
      </c>
      <c r="F1793" s="6">
        <v>0</v>
      </c>
      <c r="G1793" s="32">
        <f>Tableau1[[#This Row],[MONTANT]]-Tableau1[[#This Row],[ENCAISSEMENTS]]</f>
        <v>0</v>
      </c>
      <c r="H1793" s="2"/>
      <c r="I1793" s="9">
        <f>SUMIF(C$2:C1793,C1793,E$2:E1793)-SUMIF(C$2:C1793,C1793,F$2:F1793)</f>
        <v>-1471000</v>
      </c>
      <c r="J1793" s="15"/>
    </row>
    <row r="1794" spans="1:10" ht="15" customHeight="1" x14ac:dyDescent="0.25">
      <c r="A1794" s="14">
        <v>42396</v>
      </c>
      <c r="B1794" s="27">
        <f>_xlfn.ISOWEEKNUM(Tableau1[[#This Row],[DATE]])</f>
        <v>4</v>
      </c>
      <c r="C1794" s="3" t="s">
        <v>24</v>
      </c>
      <c r="D1794" s="2"/>
      <c r="E1794" s="6">
        <v>0</v>
      </c>
      <c r="F1794" s="6">
        <v>4083000</v>
      </c>
      <c r="G1794" s="32">
        <f>Tableau1[[#This Row],[MONTANT]]-Tableau1[[#This Row],[ENCAISSEMENTS]]</f>
        <v>-4083000</v>
      </c>
      <c r="H1794" s="2" t="s">
        <v>627</v>
      </c>
      <c r="I1794" s="9">
        <f>SUMIF(C$2:C1794,C1794,E$2:E1794)-SUMIF(C$2:C1794,C1794,F$2:F1794)</f>
        <v>-2056500</v>
      </c>
      <c r="J1794" s="15"/>
    </row>
    <row r="1795" spans="1:10" ht="15" customHeight="1" x14ac:dyDescent="0.25">
      <c r="A1795" s="14">
        <v>42396</v>
      </c>
      <c r="B1795" s="27">
        <f>_xlfn.ISOWEEKNUM(Tableau1[[#This Row],[DATE]])</f>
        <v>4</v>
      </c>
      <c r="C1795" s="3" t="s">
        <v>25</v>
      </c>
      <c r="D1795" s="2"/>
      <c r="E1795" s="6">
        <v>1388000</v>
      </c>
      <c r="F1795" s="6">
        <v>0</v>
      </c>
      <c r="G1795" s="32">
        <f>Tableau1[[#This Row],[MONTANT]]-Tableau1[[#This Row],[ENCAISSEMENTS]]</f>
        <v>1388000</v>
      </c>
      <c r="H1795" s="2"/>
      <c r="I1795" s="9">
        <f>SUMIF(C$2:C1795,C1795,E$2:E1795)-SUMIF(C$2:C1795,C1795,F$2:F1795)</f>
        <v>1411000</v>
      </c>
      <c r="J1795" s="15"/>
    </row>
    <row r="1796" spans="1:10" ht="15" customHeight="1" x14ac:dyDescent="0.25">
      <c r="A1796" s="14">
        <v>42396</v>
      </c>
      <c r="B1796" s="27">
        <f>_xlfn.ISOWEEKNUM(Tableau1[[#This Row],[DATE]])</f>
        <v>4</v>
      </c>
      <c r="C1796" s="3" t="s">
        <v>26</v>
      </c>
      <c r="D1796" s="2"/>
      <c r="E1796" s="6">
        <v>0</v>
      </c>
      <c r="F1796" s="6">
        <v>0</v>
      </c>
      <c r="G1796" s="32">
        <f>Tableau1[[#This Row],[MONTANT]]-Tableau1[[#This Row],[ENCAISSEMENTS]]</f>
        <v>0</v>
      </c>
      <c r="H1796" s="2"/>
      <c r="I1796" s="9">
        <f>SUMIF(C$2:C1796,C1796,E$2:E1796)-SUMIF(C$2:C1796,C1796,F$2:F1796)</f>
        <v>-1672500</v>
      </c>
      <c r="J1796" s="15"/>
    </row>
    <row r="1797" spans="1:10" ht="15" customHeight="1" x14ac:dyDescent="0.25">
      <c r="A1797" s="14">
        <v>42396</v>
      </c>
      <c r="B1797" s="27">
        <f>_xlfn.ISOWEEKNUM(Tableau1[[#This Row],[DATE]])</f>
        <v>4</v>
      </c>
      <c r="C1797" s="3" t="s">
        <v>27</v>
      </c>
      <c r="D1797" s="2"/>
      <c r="E1797" s="6">
        <v>774500</v>
      </c>
      <c r="F1797" s="6">
        <v>0</v>
      </c>
      <c r="G1797" s="32">
        <f>Tableau1[[#This Row],[MONTANT]]-Tableau1[[#This Row],[ENCAISSEMENTS]]</f>
        <v>774500</v>
      </c>
      <c r="H1797" s="2"/>
      <c r="I1797" s="9">
        <f>SUMIF(C$2:C1797,C1797,E$2:E1797)-SUMIF(C$2:C1797,C1797,F$2:F1797)</f>
        <v>2325500</v>
      </c>
      <c r="J1797" s="15"/>
    </row>
    <row r="1798" spans="1:10" ht="15" customHeight="1" x14ac:dyDescent="0.25">
      <c r="A1798" s="14">
        <v>42396</v>
      </c>
      <c r="B1798" s="27">
        <f>_xlfn.ISOWEEKNUM(Tableau1[[#This Row],[DATE]])</f>
        <v>4</v>
      </c>
      <c r="C1798" s="3" t="s">
        <v>28</v>
      </c>
      <c r="D1798" s="2"/>
      <c r="E1798" s="6">
        <v>0</v>
      </c>
      <c r="F1798" s="6">
        <v>2085000</v>
      </c>
      <c r="G1798" s="32">
        <f>Tableau1[[#This Row],[MONTANT]]-Tableau1[[#This Row],[ENCAISSEMENTS]]</f>
        <v>-2085000</v>
      </c>
      <c r="H1798" s="2" t="s">
        <v>688</v>
      </c>
      <c r="I1798" s="9">
        <f>SUMIF(C$2:C1798,C1798,E$2:E1798)-SUMIF(C$2:C1798,C1798,F$2:F1798)</f>
        <v>-1403500</v>
      </c>
      <c r="J1798" s="15"/>
    </row>
    <row r="1799" spans="1:10" ht="15" customHeight="1" x14ac:dyDescent="0.25">
      <c r="A1799" s="14">
        <v>42396</v>
      </c>
      <c r="B1799" s="27">
        <f>_xlfn.ISOWEEKNUM(Tableau1[[#This Row],[DATE]])</f>
        <v>4</v>
      </c>
      <c r="C1799" s="3" t="s">
        <v>29</v>
      </c>
      <c r="D1799" s="2"/>
      <c r="E1799" s="6">
        <v>7681000</v>
      </c>
      <c r="F1799" s="6">
        <v>3200000</v>
      </c>
      <c r="G1799" s="32">
        <f>Tableau1[[#This Row],[MONTANT]]-Tableau1[[#This Row],[ENCAISSEMENTS]]</f>
        <v>4481000</v>
      </c>
      <c r="H1799" s="2" t="s">
        <v>670</v>
      </c>
      <c r="I1799" s="9">
        <f>SUMIF(C$2:C1799,C1799,E$2:E1799)-SUMIF(C$2:C1799,C1799,F$2:F1799)</f>
        <v>2075000</v>
      </c>
      <c r="J1799" s="15"/>
    </row>
    <row r="1800" spans="1:10" ht="15" customHeight="1" x14ac:dyDescent="0.25">
      <c r="A1800" s="14">
        <v>42396</v>
      </c>
      <c r="B1800" s="27">
        <f>_xlfn.ISOWEEKNUM(Tableau1[[#This Row],[DATE]])</f>
        <v>4</v>
      </c>
      <c r="C1800" s="3" t="s">
        <v>30</v>
      </c>
      <c r="D1800" s="2" t="s">
        <v>175</v>
      </c>
      <c r="E1800" s="6">
        <v>560000</v>
      </c>
      <c r="F1800" s="6">
        <v>0</v>
      </c>
      <c r="G1800" s="32">
        <f>Tableau1[[#This Row],[MONTANT]]-Tableau1[[#This Row],[ENCAISSEMENTS]]</f>
        <v>560000</v>
      </c>
      <c r="H1800" s="2"/>
      <c r="I1800" s="9">
        <f>SUMIF(C$2:C1800,C1800,E$2:E1800)-SUMIF(C$2:C1800,C1800,F$2:F1800)</f>
        <v>560000</v>
      </c>
      <c r="J1800" s="15"/>
    </row>
    <row r="1801" spans="1:10" ht="15" customHeight="1" x14ac:dyDescent="0.25">
      <c r="A1801" s="14">
        <v>42396</v>
      </c>
      <c r="B1801" s="27">
        <f>_xlfn.ISOWEEKNUM(Tableau1[[#This Row],[DATE]])</f>
        <v>4</v>
      </c>
      <c r="C1801" s="3" t="s">
        <v>31</v>
      </c>
      <c r="D1801" s="2"/>
      <c r="E1801" s="6">
        <v>850500</v>
      </c>
      <c r="F1801" s="6">
        <v>0</v>
      </c>
      <c r="G1801" s="32">
        <f>Tableau1[[#This Row],[MONTANT]]-Tableau1[[#This Row],[ENCAISSEMENTS]]</f>
        <v>850500</v>
      </c>
      <c r="H1801" s="2"/>
      <c r="I1801" s="9">
        <f>SUMIF(C$2:C1801,C1801,E$2:E1801)-SUMIF(C$2:C1801,C1801,F$2:F1801)</f>
        <v>-1936000</v>
      </c>
      <c r="J1801" s="15"/>
    </row>
    <row r="1802" spans="1:10" ht="15" customHeight="1" x14ac:dyDescent="0.25">
      <c r="A1802" s="14">
        <v>42396</v>
      </c>
      <c r="B1802" s="27">
        <f>_xlfn.ISOWEEKNUM(Tableau1[[#This Row],[DATE]])</f>
        <v>4</v>
      </c>
      <c r="C1802" s="3" t="s">
        <v>32</v>
      </c>
      <c r="D1802" s="2"/>
      <c r="E1802" s="6">
        <v>0</v>
      </c>
      <c r="F1802" s="6">
        <v>0</v>
      </c>
      <c r="G1802" s="32">
        <f>Tableau1[[#This Row],[MONTANT]]-Tableau1[[#This Row],[ENCAISSEMENTS]]</f>
        <v>0</v>
      </c>
      <c r="H1802" s="2"/>
      <c r="I1802" s="9">
        <f>SUMIF(C$2:C1802,C1802,E$2:E1802)-SUMIF(C$2:C1802,C1802,F$2:F1802)</f>
        <v>1507000</v>
      </c>
      <c r="J1802" s="15"/>
    </row>
    <row r="1803" spans="1:10" ht="15" customHeight="1" x14ac:dyDescent="0.25">
      <c r="A1803" s="14">
        <v>42396</v>
      </c>
      <c r="B1803" s="27">
        <f>_xlfn.ISOWEEKNUM(Tableau1[[#This Row],[DATE]])</f>
        <v>4</v>
      </c>
      <c r="C1803" s="3" t="s">
        <v>33</v>
      </c>
      <c r="D1803" s="2"/>
      <c r="E1803" s="6">
        <v>0</v>
      </c>
      <c r="F1803" s="6">
        <v>0</v>
      </c>
      <c r="G1803" s="32">
        <f>Tableau1[[#This Row],[MONTANT]]-Tableau1[[#This Row],[ENCAISSEMENTS]]</f>
        <v>0</v>
      </c>
      <c r="H1803" s="2"/>
      <c r="I1803" s="9">
        <f>SUMIF(C$2:C1803,C1803,E$2:E1803)-SUMIF(C$2:C1803,C1803,F$2:F1803)</f>
        <v>1609500</v>
      </c>
      <c r="J1803" s="15"/>
    </row>
    <row r="1804" spans="1:10" ht="15" customHeight="1" x14ac:dyDescent="0.25">
      <c r="A1804" s="14">
        <v>42396</v>
      </c>
      <c r="B1804" s="27">
        <f>_xlfn.ISOWEEKNUM(Tableau1[[#This Row],[DATE]])</f>
        <v>4</v>
      </c>
      <c r="C1804" s="3" t="s">
        <v>34</v>
      </c>
      <c r="D1804" s="2"/>
      <c r="E1804" s="6">
        <v>2920500</v>
      </c>
      <c r="F1804" s="6">
        <v>0</v>
      </c>
      <c r="G1804" s="32">
        <f>Tableau1[[#This Row],[MONTANT]]-Tableau1[[#This Row],[ENCAISSEMENTS]]</f>
        <v>2920500</v>
      </c>
      <c r="H1804" s="2"/>
      <c r="I1804" s="9">
        <f>SUMIF(C$2:C1804,C1804,E$2:E1804)-SUMIF(C$2:C1804,C1804,F$2:F1804)</f>
        <v>384000</v>
      </c>
      <c r="J1804" s="15"/>
    </row>
    <row r="1805" spans="1:10" ht="15" customHeight="1" x14ac:dyDescent="0.25">
      <c r="A1805" s="14">
        <v>42396</v>
      </c>
      <c r="B1805" s="27">
        <f>_xlfn.ISOWEEKNUM(Tableau1[[#This Row],[DATE]])</f>
        <v>4</v>
      </c>
      <c r="C1805" s="3" t="s">
        <v>35</v>
      </c>
      <c r="D1805" s="2"/>
      <c r="E1805" s="6">
        <v>4553500</v>
      </c>
      <c r="F1805" s="6">
        <v>0</v>
      </c>
      <c r="G1805" s="32">
        <f>Tableau1[[#This Row],[MONTANT]]-Tableau1[[#This Row],[ENCAISSEMENTS]]</f>
        <v>4553500</v>
      </c>
      <c r="H1805" s="2"/>
      <c r="I1805" s="9">
        <f>SUMIF(C$2:C1805,C1805,E$2:E1805)-SUMIF(C$2:C1805,C1805,F$2:F1805)</f>
        <v>-7569000</v>
      </c>
      <c r="J1805" s="15"/>
    </row>
    <row r="1806" spans="1:10" ht="15" customHeight="1" x14ac:dyDescent="0.25">
      <c r="A1806" s="14">
        <v>42396</v>
      </c>
      <c r="B1806" s="27">
        <f>_xlfn.ISOWEEKNUM(Tableau1[[#This Row],[DATE]])</f>
        <v>4</v>
      </c>
      <c r="C1806" s="3" t="s">
        <v>1229</v>
      </c>
      <c r="D1806" s="2"/>
      <c r="E1806" s="6">
        <v>0</v>
      </c>
      <c r="F1806" s="6">
        <v>0</v>
      </c>
      <c r="G1806" s="32">
        <f>Tableau1[[#This Row],[MONTANT]]-Tableau1[[#This Row],[ENCAISSEMENTS]]</f>
        <v>0</v>
      </c>
      <c r="H1806" s="2"/>
      <c r="I1806" s="9">
        <f>SUMIF(C$2:C1806,C1806,E$2:E1806)-SUMIF(C$2:C1806,C1806,F$2:F1806)</f>
        <v>965500</v>
      </c>
      <c r="J1806" s="15"/>
    </row>
    <row r="1807" spans="1:10" ht="15" customHeight="1" x14ac:dyDescent="0.25">
      <c r="A1807" s="14">
        <v>42396</v>
      </c>
      <c r="B1807" s="27">
        <f>_xlfn.ISOWEEKNUM(Tableau1[[#This Row],[DATE]])</f>
        <v>4</v>
      </c>
      <c r="C1807" s="3" t="s">
        <v>36</v>
      </c>
      <c r="D1807" s="2"/>
      <c r="E1807" s="6">
        <v>77500</v>
      </c>
      <c r="F1807" s="6">
        <v>2509000</v>
      </c>
      <c r="G1807" s="32">
        <f>Tableau1[[#This Row],[MONTANT]]-Tableau1[[#This Row],[ENCAISSEMENTS]]</f>
        <v>-2431500</v>
      </c>
      <c r="H1807" s="2" t="s">
        <v>588</v>
      </c>
      <c r="I1807" s="9">
        <f>SUMIF(C$2:C1807,C1807,E$2:E1807)-SUMIF(C$2:C1807,C1807,F$2:F1807)</f>
        <v>-3144000</v>
      </c>
      <c r="J1807" s="15"/>
    </row>
    <row r="1808" spans="1:10" ht="15" customHeight="1" x14ac:dyDescent="0.25">
      <c r="A1808" s="14">
        <v>42396</v>
      </c>
      <c r="B1808" s="27">
        <f>_xlfn.ISOWEEKNUM(Tableau1[[#This Row],[DATE]])</f>
        <v>4</v>
      </c>
      <c r="C1808" s="3" t="s">
        <v>37</v>
      </c>
      <c r="D1808" s="2"/>
      <c r="E1808" s="6">
        <v>77500</v>
      </c>
      <c r="F1808" s="6">
        <v>1440000</v>
      </c>
      <c r="G1808" s="32">
        <f>Tableau1[[#This Row],[MONTANT]]-Tableau1[[#This Row],[ENCAISSEMENTS]]</f>
        <v>-1362500</v>
      </c>
      <c r="H1808" s="2" t="s">
        <v>862</v>
      </c>
      <c r="I1808" s="9">
        <f>SUMIF(C$2:C1808,C1808,E$2:E1808)-SUMIF(C$2:C1808,C1808,F$2:F1808)</f>
        <v>-584500</v>
      </c>
      <c r="J1808" s="15"/>
    </row>
    <row r="1809" spans="1:10" ht="15" customHeight="1" x14ac:dyDescent="0.25">
      <c r="A1809" s="14">
        <v>42396</v>
      </c>
      <c r="B1809" s="27">
        <f>_xlfn.ISOWEEKNUM(Tableau1[[#This Row],[DATE]])</f>
        <v>4</v>
      </c>
      <c r="C1809" s="3" t="s">
        <v>38</v>
      </c>
      <c r="D1809" s="2"/>
      <c r="E1809" s="6">
        <v>1922500</v>
      </c>
      <c r="F1809" s="6">
        <v>0</v>
      </c>
      <c r="G1809" s="32">
        <f>Tableau1[[#This Row],[MONTANT]]-Tableau1[[#This Row],[ENCAISSEMENTS]]</f>
        <v>1922500</v>
      </c>
      <c r="H1809" s="2"/>
      <c r="I1809" s="9">
        <f>SUMIF(C$2:C1809,C1809,E$2:E1809)-SUMIF(C$2:C1809,C1809,F$2:F1809)</f>
        <v>1896000</v>
      </c>
      <c r="J1809" s="15"/>
    </row>
    <row r="1810" spans="1:10" ht="15" customHeight="1" x14ac:dyDescent="0.25">
      <c r="A1810" s="14">
        <v>42396</v>
      </c>
      <c r="B1810" s="27">
        <f>_xlfn.ISOWEEKNUM(Tableau1[[#This Row],[DATE]])</f>
        <v>4</v>
      </c>
      <c r="C1810" s="3" t="s">
        <v>39</v>
      </c>
      <c r="D1810" s="2"/>
      <c r="E1810" s="6">
        <v>309000</v>
      </c>
      <c r="F1810" s="6">
        <v>0</v>
      </c>
      <c r="G1810" s="32">
        <f>Tableau1[[#This Row],[MONTANT]]-Tableau1[[#This Row],[ENCAISSEMENTS]]</f>
        <v>309000</v>
      </c>
      <c r="H1810" s="2"/>
      <c r="I1810" s="9">
        <f>SUMIF(C$2:C1810,C1810,E$2:E1810)-SUMIF(C$2:C1810,C1810,F$2:F1810)</f>
        <v>197500</v>
      </c>
      <c r="J1810" s="15"/>
    </row>
    <row r="1811" spans="1:10" ht="15" customHeight="1" x14ac:dyDescent="0.25">
      <c r="A1811" s="14">
        <v>42396</v>
      </c>
      <c r="B1811" s="27">
        <f>_xlfn.ISOWEEKNUM(Tableau1[[#This Row],[DATE]])</f>
        <v>4</v>
      </c>
      <c r="C1811" s="3" t="s">
        <v>40</v>
      </c>
      <c r="D1811" s="2"/>
      <c r="E1811" s="6">
        <v>1237000</v>
      </c>
      <c r="F1811" s="6">
        <v>0</v>
      </c>
      <c r="G1811" s="32">
        <f>Tableau1[[#This Row],[MONTANT]]-Tableau1[[#This Row],[ENCAISSEMENTS]]</f>
        <v>1237000</v>
      </c>
      <c r="H1811" s="2"/>
      <c r="I1811" s="9">
        <f>SUMIF(C$2:C1811,C1811,E$2:E1811)-SUMIF(C$2:C1811,C1811,F$2:F1811)</f>
        <v>-2210000</v>
      </c>
      <c r="J1811" s="15"/>
    </row>
    <row r="1812" spans="1:10" ht="15" customHeight="1" x14ac:dyDescent="0.25">
      <c r="A1812" s="14">
        <v>42396</v>
      </c>
      <c r="B1812" s="27">
        <f>_xlfn.ISOWEEKNUM(Tableau1[[#This Row],[DATE]])</f>
        <v>4</v>
      </c>
      <c r="C1812" s="3" t="s">
        <v>41</v>
      </c>
      <c r="D1812" s="2"/>
      <c r="E1812" s="6">
        <v>4483500</v>
      </c>
      <c r="F1812" s="6">
        <v>0</v>
      </c>
      <c r="G1812" s="32">
        <f>Tableau1[[#This Row],[MONTANT]]-Tableau1[[#This Row],[ENCAISSEMENTS]]</f>
        <v>4483500</v>
      </c>
      <c r="H1812" s="2"/>
      <c r="I1812" s="9">
        <f>SUMIF(C$2:C1812,C1812,E$2:E1812)-SUMIF(C$2:C1812,C1812,F$2:F1812)</f>
        <v>-1190500</v>
      </c>
      <c r="J1812" s="15"/>
    </row>
    <row r="1813" spans="1:10" ht="15" customHeight="1" x14ac:dyDescent="0.25">
      <c r="A1813" s="14">
        <v>42396</v>
      </c>
      <c r="B1813" s="27">
        <f>_xlfn.ISOWEEKNUM(Tableau1[[#This Row],[DATE]])</f>
        <v>4</v>
      </c>
      <c r="C1813" s="3" t="s">
        <v>42</v>
      </c>
      <c r="D1813" s="2"/>
      <c r="E1813" s="6">
        <v>77500</v>
      </c>
      <c r="F1813" s="6">
        <v>0</v>
      </c>
      <c r="G1813" s="32">
        <f>Tableau1[[#This Row],[MONTANT]]-Tableau1[[#This Row],[ENCAISSEMENTS]]</f>
        <v>77500</v>
      </c>
      <c r="H1813" s="2"/>
      <c r="I1813" s="9">
        <f>SUMIF(C$2:C1813,C1813,E$2:E1813)-SUMIF(C$2:C1813,C1813,F$2:F1813)</f>
        <v>-2107500</v>
      </c>
      <c r="J1813" s="15"/>
    </row>
    <row r="1814" spans="1:10" ht="15" customHeight="1" x14ac:dyDescent="0.25">
      <c r="A1814" s="14">
        <v>42396</v>
      </c>
      <c r="B1814" s="27">
        <f>_xlfn.ISOWEEKNUM(Tableau1[[#This Row],[DATE]])</f>
        <v>4</v>
      </c>
      <c r="C1814" s="3" t="s">
        <v>43</v>
      </c>
      <c r="D1814" s="2"/>
      <c r="E1814" s="6">
        <v>0</v>
      </c>
      <c r="F1814" s="6">
        <v>0</v>
      </c>
      <c r="G1814" s="32">
        <f>Tableau1[[#This Row],[MONTANT]]-Tableau1[[#This Row],[ENCAISSEMENTS]]</f>
        <v>0</v>
      </c>
      <c r="H1814" s="2"/>
      <c r="I1814" s="9">
        <f>SUMIF(C$2:C1814,C1814,E$2:E1814)-SUMIF(C$2:C1814,C1814,F$2:F1814)</f>
        <v>0</v>
      </c>
      <c r="J1814" s="15"/>
    </row>
    <row r="1815" spans="1:10" ht="15" customHeight="1" x14ac:dyDescent="0.25">
      <c r="A1815" s="14">
        <v>42396</v>
      </c>
      <c r="B1815" s="27">
        <f>_xlfn.ISOWEEKNUM(Tableau1[[#This Row],[DATE]])</f>
        <v>4</v>
      </c>
      <c r="C1815" s="3" t="s">
        <v>44</v>
      </c>
      <c r="D1815" s="2"/>
      <c r="E1815" s="6">
        <v>1586000</v>
      </c>
      <c r="F1815" s="6">
        <v>0</v>
      </c>
      <c r="G1815" s="32">
        <f>Tableau1[[#This Row],[MONTANT]]-Tableau1[[#This Row],[ENCAISSEMENTS]]</f>
        <v>1586000</v>
      </c>
      <c r="H1815" s="2"/>
      <c r="I1815" s="9">
        <f>SUMIF(C$2:C1815,C1815,E$2:E1815)-SUMIF(C$2:C1815,C1815,F$2:F1815)</f>
        <v>-1220000</v>
      </c>
      <c r="J1815" s="15"/>
    </row>
    <row r="1816" spans="1:10" ht="15" customHeight="1" x14ac:dyDescent="0.25">
      <c r="A1816" s="14">
        <v>42396</v>
      </c>
      <c r="B1816" s="27">
        <f>_xlfn.ISOWEEKNUM(Tableau1[[#This Row],[DATE]])</f>
        <v>4</v>
      </c>
      <c r="C1816" s="3" t="s">
        <v>45</v>
      </c>
      <c r="D1816" s="2" t="s">
        <v>275</v>
      </c>
      <c r="E1816" s="6">
        <v>400000</v>
      </c>
      <c r="F1816" s="6">
        <v>0</v>
      </c>
      <c r="G1816" s="32">
        <f>Tableau1[[#This Row],[MONTANT]]-Tableau1[[#This Row],[ENCAISSEMENTS]]</f>
        <v>400000</v>
      </c>
      <c r="H1816" s="2"/>
      <c r="I1816" s="9">
        <f>SUMIF(C$2:C1816,C1816,E$2:E1816)-SUMIF(C$2:C1816,C1816,F$2:F1816)</f>
        <v>240000</v>
      </c>
      <c r="J1816" s="15"/>
    </row>
    <row r="1817" spans="1:10" ht="15" customHeight="1" x14ac:dyDescent="0.25">
      <c r="A1817" s="14">
        <v>42396</v>
      </c>
      <c r="B1817" s="27">
        <f>_xlfn.ISOWEEKNUM(Tableau1[[#This Row],[DATE]])</f>
        <v>4</v>
      </c>
      <c r="C1817" s="3" t="s">
        <v>46</v>
      </c>
      <c r="D1817" s="2"/>
      <c r="E1817" s="6">
        <v>1387000</v>
      </c>
      <c r="F1817" s="6">
        <v>1500000</v>
      </c>
      <c r="G1817" s="32">
        <f>Tableau1[[#This Row],[MONTANT]]-Tableau1[[#This Row],[ENCAISSEMENTS]]</f>
        <v>-113000</v>
      </c>
      <c r="H1817" s="2" t="s">
        <v>995</v>
      </c>
      <c r="I1817" s="9">
        <f>SUMIF(C$2:C1817,C1817,E$2:E1817)-SUMIF(C$2:C1817,C1817,F$2:F1817)</f>
        <v>1551500</v>
      </c>
      <c r="J1817" s="15"/>
    </row>
    <row r="1818" spans="1:10" ht="15" customHeight="1" x14ac:dyDescent="0.25">
      <c r="A1818" s="14">
        <v>42396</v>
      </c>
      <c r="B1818" s="27">
        <f>_xlfn.ISOWEEKNUM(Tableau1[[#This Row],[DATE]])</f>
        <v>4</v>
      </c>
      <c r="C1818" s="3" t="s">
        <v>47</v>
      </c>
      <c r="D1818" s="2" t="s">
        <v>1024</v>
      </c>
      <c r="E1818" s="6">
        <v>1614000</v>
      </c>
      <c r="F1818" s="6">
        <v>5208500</v>
      </c>
      <c r="G1818" s="32">
        <f>Tableau1[[#This Row],[MONTANT]]-Tableau1[[#This Row],[ENCAISSEMENTS]]</f>
        <v>-3594500</v>
      </c>
      <c r="H1818" s="2" t="s">
        <v>1028</v>
      </c>
      <c r="I1818" s="9">
        <f>SUMIF(C$2:C1818,C1818,E$2:E1818)-SUMIF(C$2:C1818,C1818,F$2:F1818)</f>
        <v>-2352000</v>
      </c>
      <c r="J1818" s="15"/>
    </row>
    <row r="1819" spans="1:10" ht="15" customHeight="1" x14ac:dyDescent="0.25">
      <c r="A1819" s="14">
        <v>42396</v>
      </c>
      <c r="B1819" s="27">
        <f>_xlfn.ISOWEEKNUM(Tableau1[[#This Row],[DATE]])</f>
        <v>4</v>
      </c>
      <c r="C1819" s="3" t="s">
        <v>48</v>
      </c>
      <c r="D1819" s="2"/>
      <c r="E1819" s="6">
        <v>1034500</v>
      </c>
      <c r="F1819" s="6">
        <v>0</v>
      </c>
      <c r="G1819" s="32">
        <f>Tableau1[[#This Row],[MONTANT]]-Tableau1[[#This Row],[ENCAISSEMENTS]]</f>
        <v>1034500</v>
      </c>
      <c r="H1819" s="2"/>
      <c r="I1819" s="9">
        <f>SUMIF(C$2:C1819,C1819,E$2:E1819)-SUMIF(C$2:C1819,C1819,F$2:F1819)</f>
        <v>-3422000</v>
      </c>
      <c r="J1819" s="15"/>
    </row>
    <row r="1820" spans="1:10" ht="15" customHeight="1" x14ac:dyDescent="0.25">
      <c r="A1820" s="14">
        <v>42396</v>
      </c>
      <c r="B1820" s="27">
        <f>_xlfn.ISOWEEKNUM(Tableau1[[#This Row],[DATE]])</f>
        <v>4</v>
      </c>
      <c r="C1820" s="3" t="s">
        <v>49</v>
      </c>
      <c r="D1820" s="2"/>
      <c r="E1820" s="6">
        <v>1035000</v>
      </c>
      <c r="F1820" s="6">
        <v>1500000</v>
      </c>
      <c r="G1820" s="32">
        <f>Tableau1[[#This Row],[MONTANT]]-Tableau1[[#This Row],[ENCAISSEMENTS]]</f>
        <v>-465000</v>
      </c>
      <c r="H1820" s="2" t="s">
        <v>1079</v>
      </c>
      <c r="I1820" s="9">
        <f>SUMIF(C$2:C1820,C1820,E$2:E1820)-SUMIF(C$2:C1820,C1820,F$2:F1820)</f>
        <v>-1154000</v>
      </c>
      <c r="J1820" s="15"/>
    </row>
    <row r="1821" spans="1:10" ht="15" customHeight="1" x14ac:dyDescent="0.25">
      <c r="A1821" s="14">
        <v>42396</v>
      </c>
      <c r="B1821" s="27">
        <f>_xlfn.ISOWEEKNUM(Tableau1[[#This Row],[DATE]])</f>
        <v>4</v>
      </c>
      <c r="C1821" s="3" t="s">
        <v>50</v>
      </c>
      <c r="D1821" s="2" t="s">
        <v>1090</v>
      </c>
      <c r="E1821" s="6">
        <v>232500</v>
      </c>
      <c r="F1821" s="6">
        <v>0</v>
      </c>
      <c r="G1821" s="32">
        <f>Tableau1[[#This Row],[MONTANT]]-Tableau1[[#This Row],[ENCAISSEMENTS]]</f>
        <v>232500</v>
      </c>
      <c r="H1821" s="2"/>
      <c r="I1821" s="9">
        <f>SUMIF(C$2:C1821,C1821,E$2:E1821)-SUMIF(C$2:C1821,C1821,F$2:F1821)</f>
        <v>657500</v>
      </c>
      <c r="J1821" s="15"/>
    </row>
    <row r="1822" spans="1:10" ht="15" customHeight="1" x14ac:dyDescent="0.25">
      <c r="A1822" s="14">
        <v>42396</v>
      </c>
      <c r="B1822" s="27">
        <f>_xlfn.ISOWEEKNUM(Tableau1[[#This Row],[DATE]])</f>
        <v>4</v>
      </c>
      <c r="C1822" s="3" t="s">
        <v>51</v>
      </c>
      <c r="D1822" s="2"/>
      <c r="E1822" s="6">
        <v>0</v>
      </c>
      <c r="F1822" s="6">
        <v>0</v>
      </c>
      <c r="G1822" s="32">
        <f>Tableau1[[#This Row],[MONTANT]]-Tableau1[[#This Row],[ENCAISSEMENTS]]</f>
        <v>0</v>
      </c>
      <c r="H1822" s="2"/>
      <c r="I1822" s="9">
        <f>SUMIF(C$2:C1822,C1822,E$2:E1822)-SUMIF(C$2:C1822,C1822,F$2:F1822)</f>
        <v>0</v>
      </c>
      <c r="J1822" s="15"/>
    </row>
    <row r="1823" spans="1:10" ht="15" customHeight="1" x14ac:dyDescent="0.25">
      <c r="A1823" s="14">
        <v>42396</v>
      </c>
      <c r="B1823" s="27">
        <f>_xlfn.ISOWEEKNUM(Tableau1[[#This Row],[DATE]])</f>
        <v>4</v>
      </c>
      <c r="C1823" s="3" t="s">
        <v>52</v>
      </c>
      <c r="D1823" s="2" t="s">
        <v>308</v>
      </c>
      <c r="E1823" s="6">
        <v>3230000</v>
      </c>
      <c r="F1823" s="6">
        <v>0</v>
      </c>
      <c r="G1823" s="32">
        <f>Tableau1[[#This Row],[MONTANT]]-Tableau1[[#This Row],[ENCAISSEMENTS]]</f>
        <v>3230000</v>
      </c>
      <c r="H1823" s="2"/>
      <c r="I1823" s="9">
        <f>SUMIF(C$2:C1823,C1823,E$2:E1823)-SUMIF(C$2:C1823,C1823,F$2:F1823)</f>
        <v>2510000</v>
      </c>
      <c r="J1823" s="15"/>
    </row>
    <row r="1824" spans="1:10" ht="15" customHeight="1" x14ac:dyDescent="0.25">
      <c r="A1824" s="14">
        <v>42396</v>
      </c>
      <c r="B1824" s="27">
        <f>_xlfn.ISOWEEKNUM(Tableau1[[#This Row],[DATE]])</f>
        <v>4</v>
      </c>
      <c r="C1824" s="3" t="s">
        <v>53</v>
      </c>
      <c r="D1824" s="2"/>
      <c r="E1824" s="6">
        <v>464000</v>
      </c>
      <c r="F1824" s="6">
        <v>0</v>
      </c>
      <c r="G1824" s="32">
        <f>Tableau1[[#This Row],[MONTANT]]-Tableau1[[#This Row],[ENCAISSEMENTS]]</f>
        <v>464000</v>
      </c>
      <c r="H1824" s="2"/>
      <c r="I1824" s="9">
        <f>SUMIF(C$2:C1824,C1824,E$2:E1824)-SUMIF(C$2:C1824,C1824,F$2:F1824)</f>
        <v>-1866000</v>
      </c>
      <c r="J1824" s="15"/>
    </row>
    <row r="1825" spans="1:10" ht="15" customHeight="1" x14ac:dyDescent="0.25">
      <c r="A1825" s="14">
        <v>42396</v>
      </c>
      <c r="B1825" s="27">
        <f>_xlfn.ISOWEEKNUM(Tableau1[[#This Row],[DATE]])</f>
        <v>4</v>
      </c>
      <c r="C1825" s="3" t="s">
        <v>54</v>
      </c>
      <c r="D1825" s="2"/>
      <c r="E1825" s="6">
        <v>0</v>
      </c>
      <c r="F1825" s="6">
        <v>0</v>
      </c>
      <c r="G1825" s="32">
        <f>Tableau1[[#This Row],[MONTANT]]-Tableau1[[#This Row],[ENCAISSEMENTS]]</f>
        <v>0</v>
      </c>
      <c r="H1825" s="2"/>
      <c r="I1825" s="9">
        <f>SUMIF(C$2:C1825,C1825,E$2:E1825)-SUMIF(C$2:C1825,C1825,F$2:F1825)</f>
        <v>-2447000</v>
      </c>
      <c r="J1825" s="15"/>
    </row>
    <row r="1826" spans="1:10" ht="15" customHeight="1" x14ac:dyDescent="0.25">
      <c r="A1826" s="14">
        <v>42396</v>
      </c>
      <c r="B1826" s="27">
        <f>_xlfn.ISOWEEKNUM(Tableau1[[#This Row],[DATE]])</f>
        <v>4</v>
      </c>
      <c r="C1826" s="3" t="s">
        <v>55</v>
      </c>
      <c r="D1826" s="2"/>
      <c r="E1826" s="6">
        <v>5895500</v>
      </c>
      <c r="F1826" s="6">
        <v>0</v>
      </c>
      <c r="G1826" s="32">
        <f>Tableau1[[#This Row],[MONTANT]]-Tableau1[[#This Row],[ENCAISSEMENTS]]</f>
        <v>5895500</v>
      </c>
      <c r="H1826" s="2"/>
      <c r="I1826" s="9">
        <f>SUMIF(C$2:C1826,C1826,E$2:E1826)-SUMIF(C$2:C1826,C1826,F$2:F1826)</f>
        <v>-10034200</v>
      </c>
      <c r="J1826" s="15"/>
    </row>
    <row r="1827" spans="1:10" ht="15" customHeight="1" x14ac:dyDescent="0.25">
      <c r="A1827" s="14">
        <v>42396</v>
      </c>
      <c r="B1827" s="27">
        <f>_xlfn.ISOWEEKNUM(Tableau1[[#This Row],[DATE]])</f>
        <v>4</v>
      </c>
      <c r="C1827" s="3" t="s">
        <v>56</v>
      </c>
      <c r="D1827" s="2"/>
      <c r="E1827" s="6">
        <v>0</v>
      </c>
      <c r="F1827" s="6">
        <v>3000000</v>
      </c>
      <c r="G1827" s="32">
        <f>Tableau1[[#This Row],[MONTANT]]-Tableau1[[#This Row],[ENCAISSEMENTS]]</f>
        <v>-3000000</v>
      </c>
      <c r="H1827" s="2" t="s">
        <v>371</v>
      </c>
      <c r="I1827" s="9">
        <f>SUMIF(C$2:C1827,C1827,E$2:E1827)-SUMIF(C$2:C1827,C1827,F$2:F1827)</f>
        <v>-8335500</v>
      </c>
      <c r="J1827" s="15"/>
    </row>
    <row r="1828" spans="1:10" ht="15" customHeight="1" x14ac:dyDescent="0.25">
      <c r="A1828" s="14">
        <v>42396</v>
      </c>
      <c r="B1828" s="27">
        <f>_xlfn.ISOWEEKNUM(Tableau1[[#This Row],[DATE]])</f>
        <v>4</v>
      </c>
      <c r="C1828" s="3" t="s">
        <v>57</v>
      </c>
      <c r="D1828" s="2"/>
      <c r="E1828" s="6">
        <v>232000</v>
      </c>
      <c r="F1828" s="6">
        <v>0</v>
      </c>
      <c r="G1828" s="32">
        <f>Tableau1[[#This Row],[MONTANT]]-Tableau1[[#This Row],[ENCAISSEMENTS]]</f>
        <v>232000</v>
      </c>
      <c r="H1828" s="2"/>
      <c r="I1828" s="9">
        <f>SUMIF(C$2:C1828,C1828,E$2:E1828)-SUMIF(C$2:C1828,C1828,F$2:F1828)</f>
        <v>-2182500</v>
      </c>
      <c r="J1828" s="15"/>
    </row>
    <row r="1829" spans="1:10" ht="15" customHeight="1" x14ac:dyDescent="0.25">
      <c r="A1829" s="14">
        <v>42396</v>
      </c>
      <c r="B1829" s="27">
        <f>_xlfn.ISOWEEKNUM(Tableau1[[#This Row],[DATE]])</f>
        <v>4</v>
      </c>
      <c r="C1829" s="3" t="s">
        <v>1250</v>
      </c>
      <c r="D1829" s="2"/>
      <c r="E1829" s="6">
        <v>53368000</v>
      </c>
      <c r="F1829" s="6">
        <v>53368000</v>
      </c>
      <c r="G1829" s="32">
        <f>Tableau1[[#This Row],[MONTANT]]-Tableau1[[#This Row],[ENCAISSEMENTS]]</f>
        <v>0</v>
      </c>
      <c r="H1829" s="2" t="s">
        <v>1262</v>
      </c>
      <c r="I1829" s="9">
        <f>SUMIF(C$2:C1829,C1829,E$2:E1829)-SUMIF(C$2:C1829,C1829,F$2:F1829)</f>
        <v>0</v>
      </c>
      <c r="J1829" s="15"/>
    </row>
    <row r="1830" spans="1:10" ht="15" customHeight="1" x14ac:dyDescent="0.25">
      <c r="A1830" s="14">
        <v>42396</v>
      </c>
      <c r="B1830" s="27">
        <f>_xlfn.ISOWEEKNUM(Tableau1[[#This Row],[DATE]])</f>
        <v>4</v>
      </c>
      <c r="C1830" s="3" t="s">
        <v>1232</v>
      </c>
      <c r="D1830" s="2"/>
      <c r="E1830" s="6">
        <v>0</v>
      </c>
      <c r="F1830" s="6">
        <v>0</v>
      </c>
      <c r="G1830" s="32">
        <f>Tableau1[[#This Row],[MONTANT]]-Tableau1[[#This Row],[ENCAISSEMENTS]]</f>
        <v>0</v>
      </c>
      <c r="H1830" s="2"/>
      <c r="I1830" s="9">
        <f>SUMIF(C$2:C1830,C1830,E$2:E1830)-SUMIF(C$2:C1830,C1830,F$2:F1830)</f>
        <v>-2000000</v>
      </c>
      <c r="J1830" s="15"/>
    </row>
    <row r="1831" spans="1:10" ht="15" customHeight="1" x14ac:dyDescent="0.25">
      <c r="A1831" s="14">
        <v>42396</v>
      </c>
      <c r="B1831" s="27">
        <f>_xlfn.ISOWEEKNUM(Tableau1[[#This Row],[DATE]])</f>
        <v>4</v>
      </c>
      <c r="C1831" s="3" t="s">
        <v>1233</v>
      </c>
      <c r="D1831" s="2"/>
      <c r="E1831" s="6">
        <v>0</v>
      </c>
      <c r="F1831" s="6">
        <v>0</v>
      </c>
      <c r="G1831" s="32">
        <f>Tableau1[[#This Row],[MONTANT]]-Tableau1[[#This Row],[ENCAISSEMENTS]]</f>
        <v>0</v>
      </c>
      <c r="H1831" s="2"/>
      <c r="I1831" s="9">
        <f>SUMIF(C$2:C1831,C1831,E$2:E1831)-SUMIF(C$2:C1831,C1831,F$2:F1831)</f>
        <v>0</v>
      </c>
      <c r="J1831" s="15"/>
    </row>
    <row r="1832" spans="1:10" ht="15" customHeight="1" x14ac:dyDescent="0.25">
      <c r="A1832" s="14">
        <v>42396</v>
      </c>
      <c r="B1832" s="27">
        <f>_xlfn.ISOWEEKNUM(Tableau1[[#This Row],[DATE]])</f>
        <v>4</v>
      </c>
      <c r="C1832" s="3" t="s">
        <v>1234</v>
      </c>
      <c r="D1832" s="2"/>
      <c r="E1832" s="6">
        <v>0</v>
      </c>
      <c r="F1832" s="6">
        <v>0</v>
      </c>
      <c r="G1832" s="32">
        <f>Tableau1[[#This Row],[MONTANT]]-Tableau1[[#This Row],[ENCAISSEMENTS]]</f>
        <v>0</v>
      </c>
      <c r="H1832" s="2"/>
      <c r="I1832" s="9">
        <f>SUMIF(C$2:C1832,C1832,E$2:E1832)-SUMIF(C$2:C1832,C1832,F$2:F1832)</f>
        <v>1674500</v>
      </c>
      <c r="J1832" s="15"/>
    </row>
    <row r="1833" spans="1:10" ht="15" customHeight="1" x14ac:dyDescent="0.25">
      <c r="A1833" s="14">
        <v>42396</v>
      </c>
      <c r="B1833" s="27">
        <f>_xlfn.ISOWEEKNUM(Tableau1[[#This Row],[DATE]])</f>
        <v>4</v>
      </c>
      <c r="C1833" s="3" t="s">
        <v>1235</v>
      </c>
      <c r="D1833" s="2"/>
      <c r="E1833" s="6">
        <v>310000</v>
      </c>
      <c r="F1833" s="6">
        <v>0</v>
      </c>
      <c r="G1833" s="32">
        <f>Tableau1[[#This Row],[MONTANT]]-Tableau1[[#This Row],[ENCAISSEMENTS]]</f>
        <v>310000</v>
      </c>
      <c r="H1833" s="2"/>
      <c r="I1833" s="9">
        <f>SUMIF(C$2:C1833,C1833,E$2:E1833)-SUMIF(C$2:C1833,C1833,F$2:F1833)</f>
        <v>-1232000</v>
      </c>
      <c r="J1833" s="15"/>
    </row>
    <row r="1834" spans="1:10" ht="15" customHeight="1" x14ac:dyDescent="0.25">
      <c r="A1834" s="14">
        <v>42396</v>
      </c>
      <c r="B1834" s="27">
        <f>_xlfn.ISOWEEKNUM(Tableau1[[#This Row],[DATE]])</f>
        <v>4</v>
      </c>
      <c r="C1834" s="3" t="s">
        <v>58</v>
      </c>
      <c r="D1834" s="2"/>
      <c r="E1834" s="6">
        <v>464000</v>
      </c>
      <c r="F1834" s="6">
        <v>0</v>
      </c>
      <c r="G1834" s="32">
        <f>Tableau1[[#This Row],[MONTANT]]-Tableau1[[#This Row],[ENCAISSEMENTS]]</f>
        <v>464000</v>
      </c>
      <c r="H1834" s="2"/>
      <c r="I1834" s="9">
        <f>SUMIF(C$2:C1834,C1834,E$2:E1834)-SUMIF(C$2:C1834,C1834,F$2:F1834)</f>
        <v>-2241500</v>
      </c>
      <c r="J1834" s="15"/>
    </row>
    <row r="1835" spans="1:10" ht="15" customHeight="1" x14ac:dyDescent="0.25">
      <c r="A1835" s="14">
        <v>42396</v>
      </c>
      <c r="B1835" s="27">
        <f>_xlfn.ISOWEEKNUM(Tableau1[[#This Row],[DATE]])</f>
        <v>4</v>
      </c>
      <c r="C1835" s="3" t="s">
        <v>59</v>
      </c>
      <c r="D1835" s="2"/>
      <c r="E1835" s="6">
        <v>1029500</v>
      </c>
      <c r="F1835" s="6">
        <v>0</v>
      </c>
      <c r="G1835" s="32">
        <f>Tableau1[[#This Row],[MONTANT]]-Tableau1[[#This Row],[ENCAISSEMENTS]]</f>
        <v>1029500</v>
      </c>
      <c r="H1835" s="2"/>
      <c r="I1835" s="9">
        <f>SUMIF(C$2:C1835,C1835,E$2:E1835)-SUMIF(C$2:C1835,C1835,F$2:F1835)</f>
        <v>930500</v>
      </c>
      <c r="J1835" s="15"/>
    </row>
    <row r="1836" spans="1:10" ht="15" customHeight="1" x14ac:dyDescent="0.25">
      <c r="A1836" s="14">
        <v>42396</v>
      </c>
      <c r="B1836" s="27">
        <f>_xlfn.ISOWEEKNUM(Tableau1[[#This Row],[DATE]])</f>
        <v>4</v>
      </c>
      <c r="C1836" s="3" t="s">
        <v>60</v>
      </c>
      <c r="D1836" s="2" t="s">
        <v>827</v>
      </c>
      <c r="E1836" s="6">
        <v>1083000</v>
      </c>
      <c r="F1836" s="6">
        <v>0</v>
      </c>
      <c r="G1836" s="32">
        <f>Tableau1[[#This Row],[MONTANT]]-Tableau1[[#This Row],[ENCAISSEMENTS]]</f>
        <v>1083000</v>
      </c>
      <c r="H1836" s="2"/>
      <c r="I1836" s="9">
        <f>SUMIF(C$2:C1836,C1836,E$2:E1836)-SUMIF(C$2:C1836,C1836,F$2:F1836)</f>
        <v>3084500</v>
      </c>
      <c r="J1836" s="15"/>
    </row>
    <row r="1837" spans="1:10" ht="15" customHeight="1" x14ac:dyDescent="0.25">
      <c r="A1837" s="14">
        <v>42396</v>
      </c>
      <c r="B1837" s="27">
        <f>_xlfn.ISOWEEKNUM(Tableau1[[#This Row],[DATE]])</f>
        <v>4</v>
      </c>
      <c r="C1837" s="3" t="s">
        <v>61</v>
      </c>
      <c r="D1837" s="2"/>
      <c r="E1837" s="6">
        <v>0</v>
      </c>
      <c r="F1837" s="6">
        <v>0</v>
      </c>
      <c r="G1837" s="32">
        <f>Tableau1[[#This Row],[MONTANT]]-Tableau1[[#This Row],[ENCAISSEMENTS]]</f>
        <v>0</v>
      </c>
      <c r="H1837" s="2"/>
      <c r="I1837" s="9">
        <f>SUMIF(C$2:C1837,C1837,E$2:E1837)-SUMIF(C$2:C1837,C1837,F$2:F1837)</f>
        <v>17480000</v>
      </c>
      <c r="J1837" s="15"/>
    </row>
    <row r="1838" spans="1:10" ht="15" customHeight="1" x14ac:dyDescent="0.25">
      <c r="A1838" s="14">
        <v>42397</v>
      </c>
      <c r="B1838" s="27">
        <f>_xlfn.ISOWEEKNUM(Tableau1[[#This Row],[DATE]])</f>
        <v>4</v>
      </c>
      <c r="C1838" s="3" t="s">
        <v>0</v>
      </c>
      <c r="D1838" s="2"/>
      <c r="E1838" s="6">
        <v>77500</v>
      </c>
      <c r="F1838" s="6">
        <v>0</v>
      </c>
      <c r="G1838" s="32">
        <f>Tableau1[[#This Row],[MONTANT]]-Tableau1[[#This Row],[ENCAISSEMENTS]]</f>
        <v>77500</v>
      </c>
      <c r="H1838" s="2"/>
      <c r="I1838" s="9">
        <f>SUMIF(C$2:C1838,C1838,E$2:E1838)-SUMIF(C$2:C1838,C1838,F$2:F1838)</f>
        <v>-755000</v>
      </c>
      <c r="J1838" s="15"/>
    </row>
    <row r="1839" spans="1:10" ht="15" customHeight="1" x14ac:dyDescent="0.25">
      <c r="A1839" s="14">
        <v>42397</v>
      </c>
      <c r="B1839" s="27">
        <f>_xlfn.ISOWEEKNUM(Tableau1[[#This Row],[DATE]])</f>
        <v>4</v>
      </c>
      <c r="C1839" s="3" t="s">
        <v>1</v>
      </c>
      <c r="D1839" s="2"/>
      <c r="E1839" s="6">
        <v>0</v>
      </c>
      <c r="F1839" s="6">
        <v>0</v>
      </c>
      <c r="G1839" s="32">
        <f>Tableau1[[#This Row],[MONTANT]]-Tableau1[[#This Row],[ENCAISSEMENTS]]</f>
        <v>0</v>
      </c>
      <c r="H1839" s="2"/>
      <c r="I1839" s="9">
        <f>SUMIF(C$2:C1839,C1839,E$2:E1839)-SUMIF(C$2:C1839,C1839,F$2:F1839)</f>
        <v>-1165000</v>
      </c>
      <c r="J1839" s="15"/>
    </row>
    <row r="1840" spans="1:10" ht="15" customHeight="1" x14ac:dyDescent="0.25">
      <c r="A1840" s="14">
        <v>42397</v>
      </c>
      <c r="B1840" s="27">
        <f>_xlfn.ISOWEEKNUM(Tableau1[[#This Row],[DATE]])</f>
        <v>4</v>
      </c>
      <c r="C1840" s="3" t="s">
        <v>2</v>
      </c>
      <c r="D1840" s="2"/>
      <c r="E1840" s="6">
        <v>0</v>
      </c>
      <c r="F1840" s="6">
        <v>0</v>
      </c>
      <c r="G1840" s="32">
        <f>Tableau1[[#This Row],[MONTANT]]-Tableau1[[#This Row],[ENCAISSEMENTS]]</f>
        <v>0</v>
      </c>
      <c r="H1840" s="2"/>
      <c r="I1840" s="9">
        <f>SUMIF(C$2:C1840,C1840,E$2:E1840)-SUMIF(C$2:C1840,C1840,F$2:F1840)</f>
        <v>1870000</v>
      </c>
      <c r="J1840" s="15"/>
    </row>
    <row r="1841" spans="1:10" ht="15" customHeight="1" x14ac:dyDescent="0.25">
      <c r="A1841" s="14">
        <v>42397</v>
      </c>
      <c r="B1841" s="27">
        <f>_xlfn.ISOWEEKNUM(Tableau1[[#This Row],[DATE]])</f>
        <v>4</v>
      </c>
      <c r="C1841" s="3" t="s">
        <v>3</v>
      </c>
      <c r="D1841" s="2"/>
      <c r="E1841" s="6">
        <v>889000</v>
      </c>
      <c r="F1841" s="6">
        <v>0</v>
      </c>
      <c r="G1841" s="32">
        <f>Tableau1[[#This Row],[MONTANT]]-Tableau1[[#This Row],[ENCAISSEMENTS]]</f>
        <v>889000</v>
      </c>
      <c r="H1841" s="2"/>
      <c r="I1841" s="9">
        <f>SUMIF(C$2:C1841,C1841,E$2:E1841)-SUMIF(C$2:C1841,C1841,F$2:F1841)</f>
        <v>-165500</v>
      </c>
      <c r="J1841" s="15"/>
    </row>
    <row r="1842" spans="1:10" ht="15" customHeight="1" x14ac:dyDescent="0.25">
      <c r="A1842" s="14">
        <v>42397</v>
      </c>
      <c r="B1842" s="27">
        <f>_xlfn.ISOWEEKNUM(Tableau1[[#This Row],[DATE]])</f>
        <v>4</v>
      </c>
      <c r="C1842" s="3" t="s">
        <v>4</v>
      </c>
      <c r="D1842" s="2" t="s">
        <v>132</v>
      </c>
      <c r="E1842" s="6">
        <v>3670000</v>
      </c>
      <c r="F1842" s="6">
        <v>2200000</v>
      </c>
      <c r="G1842" s="32">
        <f>Tableau1[[#This Row],[MONTANT]]-Tableau1[[#This Row],[ENCAISSEMENTS]]</f>
        <v>1470000</v>
      </c>
      <c r="H1842" s="2" t="s">
        <v>131</v>
      </c>
      <c r="I1842" s="9">
        <f>SUMIF(C$2:C1842,C1842,E$2:E1842)-SUMIF(C$2:C1842,C1842,F$2:F1842)</f>
        <v>-110000</v>
      </c>
      <c r="J1842" s="15"/>
    </row>
    <row r="1843" spans="1:10" ht="15" customHeight="1" x14ac:dyDescent="0.25">
      <c r="A1843" s="14">
        <v>42397</v>
      </c>
      <c r="B1843" s="27">
        <f>_xlfn.ISOWEEKNUM(Tableau1[[#This Row],[DATE]])</f>
        <v>4</v>
      </c>
      <c r="C1843" s="3" t="s">
        <v>5</v>
      </c>
      <c r="D1843" s="2" t="s">
        <v>162</v>
      </c>
      <c r="E1843" s="6">
        <v>8700000</v>
      </c>
      <c r="F1843" s="6">
        <v>7800000</v>
      </c>
      <c r="G1843" s="32">
        <f>Tableau1[[#This Row],[MONTANT]]-Tableau1[[#This Row],[ENCAISSEMENTS]]</f>
        <v>900000</v>
      </c>
      <c r="H1843" s="2" t="s">
        <v>159</v>
      </c>
      <c r="I1843" s="9">
        <f>SUMIF(C$2:C1843,C1843,E$2:E1843)-SUMIF(C$2:C1843,C1843,F$2:F1843)</f>
        <v>1410000</v>
      </c>
      <c r="J1843" s="15" t="s">
        <v>161</v>
      </c>
    </row>
    <row r="1844" spans="1:10" ht="15" customHeight="1" x14ac:dyDescent="0.25">
      <c r="A1844" s="14">
        <v>42397</v>
      </c>
      <c r="B1844" s="27">
        <f>_xlfn.ISOWEEKNUM(Tableau1[[#This Row],[DATE]])</f>
        <v>4</v>
      </c>
      <c r="C1844" s="3" t="s">
        <v>6</v>
      </c>
      <c r="D1844" s="2" t="s">
        <v>196</v>
      </c>
      <c r="E1844" s="6">
        <v>3440000</v>
      </c>
      <c r="F1844" s="6">
        <v>4120000</v>
      </c>
      <c r="G1844" s="32">
        <f>Tableau1[[#This Row],[MONTANT]]-Tableau1[[#This Row],[ENCAISSEMENTS]]</f>
        <v>-680000</v>
      </c>
      <c r="H1844" s="2" t="s">
        <v>194</v>
      </c>
      <c r="I1844" s="9">
        <f>SUMIF(C$2:C1844,C1844,E$2:E1844)-SUMIF(C$2:C1844,C1844,F$2:F1844)</f>
        <v>-1750000</v>
      </c>
      <c r="J1844" s="15"/>
    </row>
    <row r="1845" spans="1:10" ht="15" customHeight="1" x14ac:dyDescent="0.25">
      <c r="A1845" s="14">
        <v>42397</v>
      </c>
      <c r="B1845" s="27">
        <f>_xlfn.ISOWEEKNUM(Tableau1[[#This Row],[DATE]])</f>
        <v>4</v>
      </c>
      <c r="C1845" s="3" t="s">
        <v>7</v>
      </c>
      <c r="D1845" s="2" t="s">
        <v>237</v>
      </c>
      <c r="E1845" s="6">
        <v>16760000</v>
      </c>
      <c r="F1845" s="6">
        <v>22430000</v>
      </c>
      <c r="G1845" s="32">
        <f>Tableau1[[#This Row],[MONTANT]]-Tableau1[[#This Row],[ENCAISSEMENTS]]</f>
        <v>-5670000</v>
      </c>
      <c r="H1845" s="2" t="s">
        <v>159</v>
      </c>
      <c r="I1845" s="9">
        <f>SUMIF(C$2:C1845,C1845,E$2:E1845)-SUMIF(C$2:C1845,C1845,F$2:F1845)</f>
        <v>-7545169</v>
      </c>
      <c r="J1845" s="15"/>
    </row>
    <row r="1846" spans="1:10" ht="15" customHeight="1" x14ac:dyDescent="0.25">
      <c r="A1846" s="14">
        <v>42397</v>
      </c>
      <c r="B1846" s="27">
        <f>_xlfn.ISOWEEKNUM(Tableau1[[#This Row],[DATE]])</f>
        <v>4</v>
      </c>
      <c r="C1846" s="3" t="s">
        <v>8</v>
      </c>
      <c r="D1846" s="2"/>
      <c r="E1846" s="6">
        <v>3000000</v>
      </c>
      <c r="F1846" s="6">
        <v>2135000</v>
      </c>
      <c r="G1846" s="32">
        <f>Tableau1[[#This Row],[MONTANT]]-Tableau1[[#This Row],[ENCAISSEMENTS]]</f>
        <v>865000</v>
      </c>
      <c r="H1846" s="2" t="s">
        <v>159</v>
      </c>
      <c r="I1846" s="9">
        <f>SUMIF(C$2:C1846,C1846,E$2:E1846)-SUMIF(C$2:C1846,C1846,F$2:F1846)</f>
        <v>2990000</v>
      </c>
      <c r="J1846" s="15"/>
    </row>
    <row r="1847" spans="1:10" ht="15" customHeight="1" x14ac:dyDescent="0.25">
      <c r="A1847" s="14">
        <v>42397</v>
      </c>
      <c r="B1847" s="27">
        <f>_xlfn.ISOWEEKNUM(Tableau1[[#This Row],[DATE]])</f>
        <v>4</v>
      </c>
      <c r="C1847" s="3" t="s">
        <v>9</v>
      </c>
      <c r="D1847" s="2" t="s">
        <v>350</v>
      </c>
      <c r="E1847" s="6">
        <v>5060000</v>
      </c>
      <c r="F1847" s="6">
        <v>5540000</v>
      </c>
      <c r="G1847" s="32">
        <f>Tableau1[[#This Row],[MONTANT]]-Tableau1[[#This Row],[ENCAISSEMENTS]]</f>
        <v>-480000</v>
      </c>
      <c r="H1847" s="2" t="s">
        <v>159</v>
      </c>
      <c r="I1847" s="9">
        <f>SUMIF(C$2:C1847,C1847,E$2:E1847)-SUMIF(C$2:C1847,C1847,F$2:F1847)</f>
        <v>2470000</v>
      </c>
      <c r="J1847" s="15"/>
    </row>
    <row r="1848" spans="1:10" ht="15" customHeight="1" x14ac:dyDescent="0.25">
      <c r="A1848" s="14">
        <v>42397</v>
      </c>
      <c r="B1848" s="27">
        <f>_xlfn.ISOWEEKNUM(Tableau1[[#This Row],[DATE]])</f>
        <v>4</v>
      </c>
      <c r="C1848" s="3" t="s">
        <v>10</v>
      </c>
      <c r="D1848" s="2" t="s">
        <v>368</v>
      </c>
      <c r="E1848" s="6">
        <v>1840000</v>
      </c>
      <c r="F1848" s="6">
        <v>2680000</v>
      </c>
      <c r="G1848" s="32">
        <f>Tableau1[[#This Row],[MONTANT]]-Tableau1[[#This Row],[ENCAISSEMENTS]]</f>
        <v>-840000</v>
      </c>
      <c r="H1848" s="2" t="s">
        <v>159</v>
      </c>
      <c r="I1848" s="9">
        <f>SUMIF(C$2:C1848,C1848,E$2:E1848)-SUMIF(C$2:C1848,C1848,F$2:F1848)</f>
        <v>1280000</v>
      </c>
      <c r="J1848" s="15"/>
    </row>
    <row r="1849" spans="1:10" ht="15" customHeight="1" x14ac:dyDescent="0.25">
      <c r="A1849" s="14">
        <v>42397</v>
      </c>
      <c r="B1849" s="27">
        <f>_xlfn.ISOWEEKNUM(Tableau1[[#This Row],[DATE]])</f>
        <v>4</v>
      </c>
      <c r="C1849" s="3" t="s">
        <v>11</v>
      </c>
      <c r="D1849" s="2" t="s">
        <v>383</v>
      </c>
      <c r="E1849" s="6">
        <v>2040000</v>
      </c>
      <c r="F1849" s="6">
        <v>1920000</v>
      </c>
      <c r="G1849" s="32">
        <f>Tableau1[[#This Row],[MONTANT]]-Tableau1[[#This Row],[ENCAISSEMENTS]]</f>
        <v>120000</v>
      </c>
      <c r="H1849" s="2"/>
      <c r="I1849" s="9">
        <f>SUMIF(C$2:C1849,C1849,E$2:E1849)-SUMIF(C$2:C1849,C1849,F$2:F1849)</f>
        <v>3760000</v>
      </c>
      <c r="J1849" s="15"/>
    </row>
    <row r="1850" spans="1:10" ht="15" customHeight="1" x14ac:dyDescent="0.25">
      <c r="A1850" s="14">
        <v>42397</v>
      </c>
      <c r="B1850" s="27">
        <f>_xlfn.ISOWEEKNUM(Tableau1[[#This Row],[DATE]])</f>
        <v>4</v>
      </c>
      <c r="C1850" s="3" t="s">
        <v>12</v>
      </c>
      <c r="D1850" s="2"/>
      <c r="E1850" s="6">
        <v>541000</v>
      </c>
      <c r="F1850" s="6">
        <v>0</v>
      </c>
      <c r="G1850" s="32">
        <f>Tableau1[[#This Row],[MONTANT]]-Tableau1[[#This Row],[ENCAISSEMENTS]]</f>
        <v>541000</v>
      </c>
      <c r="H1850" s="2"/>
      <c r="I1850" s="9">
        <f>SUMIF(C$2:C1850,C1850,E$2:E1850)-SUMIF(C$2:C1850,C1850,F$2:F1850)</f>
        <v>438500</v>
      </c>
      <c r="J1850" s="15"/>
    </row>
    <row r="1851" spans="1:10" ht="15" customHeight="1" x14ac:dyDescent="0.25">
      <c r="A1851" s="14">
        <v>42397</v>
      </c>
      <c r="B1851" s="27">
        <f>_xlfn.ISOWEEKNUM(Tableau1[[#This Row],[DATE]])</f>
        <v>4</v>
      </c>
      <c r="C1851" s="3" t="s">
        <v>13</v>
      </c>
      <c r="D1851" s="2"/>
      <c r="E1851" s="6">
        <v>309000</v>
      </c>
      <c r="F1851" s="6">
        <v>0</v>
      </c>
      <c r="G1851" s="32">
        <f>Tableau1[[#This Row],[MONTANT]]-Tableau1[[#This Row],[ENCAISSEMENTS]]</f>
        <v>309000</v>
      </c>
      <c r="H1851" s="2"/>
      <c r="I1851" s="9">
        <f>SUMIF(C$2:C1851,C1851,E$2:E1851)-SUMIF(C$2:C1851,C1851,F$2:F1851)</f>
        <v>730500</v>
      </c>
      <c r="J1851" s="15"/>
    </row>
    <row r="1852" spans="1:10" ht="15" customHeight="1" x14ac:dyDescent="0.25">
      <c r="A1852" s="14">
        <v>42397</v>
      </c>
      <c r="B1852" s="27">
        <f>_xlfn.ISOWEEKNUM(Tableau1[[#This Row],[DATE]])</f>
        <v>4</v>
      </c>
      <c r="C1852" s="3" t="s">
        <v>14</v>
      </c>
      <c r="D1852" s="2"/>
      <c r="E1852" s="6">
        <v>266000</v>
      </c>
      <c r="F1852" s="6">
        <v>0</v>
      </c>
      <c r="G1852" s="32">
        <f>Tableau1[[#This Row],[MONTANT]]-Tableau1[[#This Row],[ENCAISSEMENTS]]</f>
        <v>266000</v>
      </c>
      <c r="H1852" s="2"/>
      <c r="I1852" s="9">
        <f>SUMIF(C$2:C1852,C1852,E$2:E1852)-SUMIF(C$2:C1852,C1852,F$2:F1852)</f>
        <v>-1175500</v>
      </c>
      <c r="J1852" s="15"/>
    </row>
    <row r="1853" spans="1:10" ht="15" customHeight="1" x14ac:dyDescent="0.25">
      <c r="A1853" s="14">
        <v>42397</v>
      </c>
      <c r="B1853" s="27">
        <f>_xlfn.ISOWEEKNUM(Tableau1[[#This Row],[DATE]])</f>
        <v>4</v>
      </c>
      <c r="C1853" s="3" t="s">
        <v>15</v>
      </c>
      <c r="D1853" s="2"/>
      <c r="E1853" s="6">
        <v>0</v>
      </c>
      <c r="F1853" s="6">
        <v>0</v>
      </c>
      <c r="G1853" s="32">
        <f>Tableau1[[#This Row],[MONTANT]]-Tableau1[[#This Row],[ENCAISSEMENTS]]</f>
        <v>0</v>
      </c>
      <c r="H1853" s="2"/>
      <c r="I1853" s="9">
        <f>SUMIF(C$2:C1853,C1853,E$2:E1853)-SUMIF(C$2:C1853,C1853,F$2:F1853)</f>
        <v>-6359000</v>
      </c>
      <c r="J1853" s="15"/>
    </row>
    <row r="1854" spans="1:10" ht="15" customHeight="1" x14ac:dyDescent="0.25">
      <c r="A1854" s="14">
        <v>42397</v>
      </c>
      <c r="B1854" s="27">
        <f>_xlfn.ISOWEEKNUM(Tableau1[[#This Row],[DATE]])</f>
        <v>4</v>
      </c>
      <c r="C1854" s="3" t="s">
        <v>16</v>
      </c>
      <c r="D1854" s="2"/>
      <c r="E1854" s="6">
        <v>77500</v>
      </c>
      <c r="F1854" s="6">
        <v>0</v>
      </c>
      <c r="G1854" s="32">
        <f>Tableau1[[#This Row],[MONTANT]]-Tableau1[[#This Row],[ENCAISSEMENTS]]</f>
        <v>77500</v>
      </c>
      <c r="H1854" s="2"/>
      <c r="I1854" s="9">
        <f>SUMIF(C$2:C1854,C1854,E$2:E1854)-SUMIF(C$2:C1854,C1854,F$2:F1854)</f>
        <v>511000</v>
      </c>
      <c r="J1854" s="15"/>
    </row>
    <row r="1855" spans="1:10" ht="15" customHeight="1" x14ac:dyDescent="0.25">
      <c r="A1855" s="14">
        <v>42397</v>
      </c>
      <c r="B1855" s="27">
        <f>_xlfn.ISOWEEKNUM(Tableau1[[#This Row],[DATE]])</f>
        <v>4</v>
      </c>
      <c r="C1855" s="3" t="s">
        <v>17</v>
      </c>
      <c r="D1855" s="2"/>
      <c r="E1855" s="6">
        <v>1348500</v>
      </c>
      <c r="F1855" s="6">
        <v>0</v>
      </c>
      <c r="G1855" s="32">
        <f>Tableau1[[#This Row],[MONTANT]]-Tableau1[[#This Row],[ENCAISSEMENTS]]</f>
        <v>1348500</v>
      </c>
      <c r="H1855" s="2"/>
      <c r="I1855" s="9">
        <f>SUMIF(C$2:C1855,C1855,E$2:E1855)-SUMIF(C$2:C1855,C1855,F$2:F1855)</f>
        <v>2500500</v>
      </c>
      <c r="J1855" s="15"/>
    </row>
    <row r="1856" spans="1:10" ht="15" customHeight="1" x14ac:dyDescent="0.25">
      <c r="A1856" s="14">
        <v>42397</v>
      </c>
      <c r="B1856" s="27">
        <f>_xlfn.ISOWEEKNUM(Tableau1[[#This Row],[DATE]])</f>
        <v>4</v>
      </c>
      <c r="C1856" s="3" t="s">
        <v>18</v>
      </c>
      <c r="D1856" s="2"/>
      <c r="E1856" s="6">
        <v>0</v>
      </c>
      <c r="F1856" s="6">
        <v>0</v>
      </c>
      <c r="G1856" s="32">
        <f>Tableau1[[#This Row],[MONTANT]]-Tableau1[[#This Row],[ENCAISSEMENTS]]</f>
        <v>0</v>
      </c>
      <c r="H1856" s="2"/>
      <c r="I1856" s="9">
        <f>SUMIF(C$2:C1856,C1856,E$2:E1856)-SUMIF(C$2:C1856,C1856,F$2:F1856)</f>
        <v>894000</v>
      </c>
      <c r="J1856" s="15"/>
    </row>
    <row r="1857" spans="1:10" ht="15" customHeight="1" x14ac:dyDescent="0.25">
      <c r="A1857" s="14">
        <v>42397</v>
      </c>
      <c r="B1857" s="27">
        <f>_xlfn.ISOWEEKNUM(Tableau1[[#This Row],[DATE]])</f>
        <v>4</v>
      </c>
      <c r="C1857" s="3" t="s">
        <v>19</v>
      </c>
      <c r="D1857" s="2" t="s">
        <v>523</v>
      </c>
      <c r="E1857" s="6">
        <v>3595000</v>
      </c>
      <c r="F1857" s="6">
        <v>3130000</v>
      </c>
      <c r="G1857" s="32">
        <f>Tableau1[[#This Row],[MONTANT]]-Tableau1[[#This Row],[ENCAISSEMENTS]]</f>
        <v>465000</v>
      </c>
      <c r="H1857" s="2" t="s">
        <v>527</v>
      </c>
      <c r="I1857" s="9">
        <f>SUMIF(C$2:C1857,C1857,E$2:E1857)-SUMIF(C$2:C1857,C1857,F$2:F1857)</f>
        <v>3507500</v>
      </c>
      <c r="J1857" s="15"/>
    </row>
    <row r="1858" spans="1:10" ht="15" customHeight="1" x14ac:dyDescent="0.25">
      <c r="A1858" s="14">
        <v>42397</v>
      </c>
      <c r="B1858" s="27">
        <f>_xlfn.ISOWEEKNUM(Tableau1[[#This Row],[DATE]])</f>
        <v>4</v>
      </c>
      <c r="C1858" s="3" t="s">
        <v>20</v>
      </c>
      <c r="D1858" s="2"/>
      <c r="E1858" s="6">
        <v>0</v>
      </c>
      <c r="F1858" s="6">
        <v>0</v>
      </c>
      <c r="G1858" s="32">
        <f>Tableau1[[#This Row],[MONTANT]]-Tableau1[[#This Row],[ENCAISSEMENTS]]</f>
        <v>0</v>
      </c>
      <c r="H1858" s="2"/>
      <c r="I1858" s="9">
        <f>SUMIF(C$2:C1858,C1858,E$2:E1858)-SUMIF(C$2:C1858,C1858,F$2:F1858)</f>
        <v>4811500</v>
      </c>
      <c r="J1858" s="15"/>
    </row>
    <row r="1859" spans="1:10" ht="15" customHeight="1" x14ac:dyDescent="0.25">
      <c r="A1859" s="14">
        <v>42397</v>
      </c>
      <c r="B1859" s="27">
        <f>_xlfn.ISOWEEKNUM(Tableau1[[#This Row],[DATE]])</f>
        <v>4</v>
      </c>
      <c r="C1859" s="3" t="s">
        <v>21</v>
      </c>
      <c r="D1859" s="2"/>
      <c r="E1859" s="6">
        <v>542000</v>
      </c>
      <c r="F1859" s="6">
        <v>0</v>
      </c>
      <c r="G1859" s="32">
        <f>Tableau1[[#This Row],[MONTANT]]-Tableau1[[#This Row],[ENCAISSEMENTS]]</f>
        <v>542000</v>
      </c>
      <c r="H1859" s="2"/>
      <c r="I1859" s="9">
        <f>SUMIF(C$2:C1859,C1859,E$2:E1859)-SUMIF(C$2:C1859,C1859,F$2:F1859)</f>
        <v>-1055000</v>
      </c>
      <c r="J1859" s="15"/>
    </row>
    <row r="1860" spans="1:10" ht="15" customHeight="1" x14ac:dyDescent="0.25">
      <c r="A1860" s="14">
        <v>42397</v>
      </c>
      <c r="B1860" s="27">
        <f>_xlfn.ISOWEEKNUM(Tableau1[[#This Row],[DATE]])</f>
        <v>4</v>
      </c>
      <c r="C1860" s="3" t="s">
        <v>22</v>
      </c>
      <c r="D1860" s="2"/>
      <c r="E1860" s="6">
        <v>0</v>
      </c>
      <c r="F1860" s="6">
        <v>0</v>
      </c>
      <c r="G1860" s="32">
        <f>Tableau1[[#This Row],[MONTANT]]-Tableau1[[#This Row],[ENCAISSEMENTS]]</f>
        <v>0</v>
      </c>
      <c r="H1860" s="2"/>
      <c r="I1860" s="9">
        <f>SUMIF(C$2:C1860,C1860,E$2:E1860)-SUMIF(C$2:C1860,C1860,F$2:F1860)</f>
        <v>108500</v>
      </c>
      <c r="J1860" s="15"/>
    </row>
    <row r="1861" spans="1:10" ht="15" customHeight="1" x14ac:dyDescent="0.25">
      <c r="A1861" s="14">
        <v>42397</v>
      </c>
      <c r="B1861" s="27">
        <f>_xlfn.ISOWEEKNUM(Tableau1[[#This Row],[DATE]])</f>
        <v>4</v>
      </c>
      <c r="C1861" s="3" t="s">
        <v>23</v>
      </c>
      <c r="D1861" s="2"/>
      <c r="E1861" s="6">
        <v>343500</v>
      </c>
      <c r="F1861" s="6">
        <v>0</v>
      </c>
      <c r="G1861" s="32">
        <f>Tableau1[[#This Row],[MONTANT]]-Tableau1[[#This Row],[ENCAISSEMENTS]]</f>
        <v>343500</v>
      </c>
      <c r="H1861" s="2"/>
      <c r="I1861" s="9">
        <f>SUMIF(C$2:C1861,C1861,E$2:E1861)-SUMIF(C$2:C1861,C1861,F$2:F1861)</f>
        <v>-1127500</v>
      </c>
      <c r="J1861" s="15"/>
    </row>
    <row r="1862" spans="1:10" ht="15" customHeight="1" x14ac:dyDescent="0.25">
      <c r="A1862" s="14">
        <v>42397</v>
      </c>
      <c r="B1862" s="27">
        <f>_xlfn.ISOWEEKNUM(Tableau1[[#This Row],[DATE]])</f>
        <v>4</v>
      </c>
      <c r="C1862" s="3" t="s">
        <v>24</v>
      </c>
      <c r="D1862" s="2"/>
      <c r="E1862" s="6">
        <v>0</v>
      </c>
      <c r="F1862" s="6">
        <v>0</v>
      </c>
      <c r="G1862" s="32">
        <f>Tableau1[[#This Row],[MONTANT]]-Tableau1[[#This Row],[ENCAISSEMENTS]]</f>
        <v>0</v>
      </c>
      <c r="H1862" s="2"/>
      <c r="I1862" s="9">
        <f>SUMIF(C$2:C1862,C1862,E$2:E1862)-SUMIF(C$2:C1862,C1862,F$2:F1862)</f>
        <v>-2056500</v>
      </c>
      <c r="J1862" s="15"/>
    </row>
    <row r="1863" spans="1:10" ht="15" customHeight="1" x14ac:dyDescent="0.25">
      <c r="A1863" s="14">
        <v>42397</v>
      </c>
      <c r="B1863" s="27">
        <f>_xlfn.ISOWEEKNUM(Tableau1[[#This Row],[DATE]])</f>
        <v>4</v>
      </c>
      <c r="C1863" s="3" t="s">
        <v>25</v>
      </c>
      <c r="D1863" s="2"/>
      <c r="E1863" s="6">
        <v>1315000</v>
      </c>
      <c r="F1863" s="6">
        <v>0</v>
      </c>
      <c r="G1863" s="32">
        <f>Tableau1[[#This Row],[MONTANT]]-Tableau1[[#This Row],[ENCAISSEMENTS]]</f>
        <v>1315000</v>
      </c>
      <c r="H1863" s="2"/>
      <c r="I1863" s="9">
        <f>SUMIF(C$2:C1863,C1863,E$2:E1863)-SUMIF(C$2:C1863,C1863,F$2:F1863)</f>
        <v>2726000</v>
      </c>
      <c r="J1863" s="15"/>
    </row>
    <row r="1864" spans="1:10" ht="15" customHeight="1" x14ac:dyDescent="0.25">
      <c r="A1864" s="14">
        <v>42397</v>
      </c>
      <c r="B1864" s="27">
        <f>_xlfn.ISOWEEKNUM(Tableau1[[#This Row],[DATE]])</f>
        <v>4</v>
      </c>
      <c r="C1864" s="3" t="s">
        <v>26</v>
      </c>
      <c r="D1864" s="2"/>
      <c r="E1864" s="6">
        <v>580000</v>
      </c>
      <c r="F1864" s="6">
        <v>0</v>
      </c>
      <c r="G1864" s="32">
        <f>Tableau1[[#This Row],[MONTANT]]-Tableau1[[#This Row],[ENCAISSEMENTS]]</f>
        <v>580000</v>
      </c>
      <c r="H1864" s="2"/>
      <c r="I1864" s="9">
        <f>SUMIF(C$2:C1864,C1864,E$2:E1864)-SUMIF(C$2:C1864,C1864,F$2:F1864)</f>
        <v>-1092500</v>
      </c>
      <c r="J1864" s="15"/>
    </row>
    <row r="1865" spans="1:10" ht="15" customHeight="1" x14ac:dyDescent="0.25">
      <c r="A1865" s="14">
        <v>42397</v>
      </c>
      <c r="B1865" s="27">
        <f>_xlfn.ISOWEEKNUM(Tableau1[[#This Row],[DATE]])</f>
        <v>4</v>
      </c>
      <c r="C1865" s="3" t="s">
        <v>27</v>
      </c>
      <c r="D1865" s="2"/>
      <c r="E1865" s="6">
        <v>0</v>
      </c>
      <c r="F1865" s="6">
        <v>0</v>
      </c>
      <c r="G1865" s="32">
        <f>Tableau1[[#This Row],[MONTANT]]-Tableau1[[#This Row],[ENCAISSEMENTS]]</f>
        <v>0</v>
      </c>
      <c r="H1865" s="2"/>
      <c r="I1865" s="9">
        <f>SUMIF(C$2:C1865,C1865,E$2:E1865)-SUMIF(C$2:C1865,C1865,F$2:F1865)</f>
        <v>2325500</v>
      </c>
      <c r="J1865" s="15"/>
    </row>
    <row r="1866" spans="1:10" ht="15" customHeight="1" x14ac:dyDescent="0.25">
      <c r="A1866" s="14">
        <v>42397</v>
      </c>
      <c r="B1866" s="27">
        <f>_xlfn.ISOWEEKNUM(Tableau1[[#This Row],[DATE]])</f>
        <v>4</v>
      </c>
      <c r="C1866" s="3" t="s">
        <v>28</v>
      </c>
      <c r="D1866" s="2"/>
      <c r="E1866" s="6">
        <v>0</v>
      </c>
      <c r="F1866" s="6">
        <v>0</v>
      </c>
      <c r="G1866" s="32">
        <f>Tableau1[[#This Row],[MONTANT]]-Tableau1[[#This Row],[ENCAISSEMENTS]]</f>
        <v>0</v>
      </c>
      <c r="H1866" s="2"/>
      <c r="I1866" s="9">
        <f>SUMIF(C$2:C1866,C1866,E$2:E1866)-SUMIF(C$2:C1866,C1866,F$2:F1866)</f>
        <v>-1403500</v>
      </c>
      <c r="J1866" s="15"/>
    </row>
    <row r="1867" spans="1:10" ht="15" customHeight="1" x14ac:dyDescent="0.25">
      <c r="A1867" s="14">
        <v>42397</v>
      </c>
      <c r="B1867" s="27">
        <f>_xlfn.ISOWEEKNUM(Tableau1[[#This Row],[DATE]])</f>
        <v>4</v>
      </c>
      <c r="C1867" s="3" t="s">
        <v>29</v>
      </c>
      <c r="D1867" s="2"/>
      <c r="E1867" s="6">
        <v>3319500</v>
      </c>
      <c r="F1867" s="6">
        <v>7681000</v>
      </c>
      <c r="G1867" s="32">
        <f>Tableau1[[#This Row],[MONTANT]]-Tableau1[[#This Row],[ENCAISSEMENTS]]</f>
        <v>-4361500</v>
      </c>
      <c r="H1867" s="2" t="s">
        <v>731</v>
      </c>
      <c r="I1867" s="9">
        <f>SUMIF(C$2:C1867,C1867,E$2:E1867)-SUMIF(C$2:C1867,C1867,F$2:F1867)</f>
        <v>-2286500</v>
      </c>
      <c r="J1867" s="15"/>
    </row>
    <row r="1868" spans="1:10" ht="15" customHeight="1" x14ac:dyDescent="0.25">
      <c r="A1868" s="14">
        <v>42397</v>
      </c>
      <c r="B1868" s="27">
        <f>_xlfn.ISOWEEKNUM(Tableau1[[#This Row],[DATE]])</f>
        <v>4</v>
      </c>
      <c r="C1868" s="3" t="s">
        <v>30</v>
      </c>
      <c r="D1868" s="2"/>
      <c r="E1868" s="6">
        <v>0</v>
      </c>
      <c r="F1868" s="6">
        <v>0</v>
      </c>
      <c r="G1868" s="32">
        <f>Tableau1[[#This Row],[MONTANT]]-Tableau1[[#This Row],[ENCAISSEMENTS]]</f>
        <v>0</v>
      </c>
      <c r="H1868" s="2"/>
      <c r="I1868" s="9">
        <f>SUMIF(C$2:C1868,C1868,E$2:E1868)-SUMIF(C$2:C1868,C1868,F$2:F1868)</f>
        <v>560000</v>
      </c>
      <c r="J1868" s="15"/>
    </row>
    <row r="1869" spans="1:10" ht="15" customHeight="1" x14ac:dyDescent="0.25">
      <c r="A1869" s="14">
        <v>42397</v>
      </c>
      <c r="B1869" s="27">
        <f>_xlfn.ISOWEEKNUM(Tableau1[[#This Row],[DATE]])</f>
        <v>4</v>
      </c>
      <c r="C1869" s="3" t="s">
        <v>31</v>
      </c>
      <c r="D1869" s="2"/>
      <c r="E1869" s="6">
        <v>0</v>
      </c>
      <c r="F1869" s="6">
        <v>0</v>
      </c>
      <c r="G1869" s="32">
        <f>Tableau1[[#This Row],[MONTANT]]-Tableau1[[#This Row],[ENCAISSEMENTS]]</f>
        <v>0</v>
      </c>
      <c r="H1869" s="2"/>
      <c r="I1869" s="9">
        <f>SUMIF(C$2:C1869,C1869,E$2:E1869)-SUMIF(C$2:C1869,C1869,F$2:F1869)</f>
        <v>-1936000</v>
      </c>
      <c r="J1869" s="15"/>
    </row>
    <row r="1870" spans="1:10" ht="15" customHeight="1" x14ac:dyDescent="0.25">
      <c r="A1870" s="14">
        <v>42397</v>
      </c>
      <c r="B1870" s="27">
        <f>_xlfn.ISOWEEKNUM(Tableau1[[#This Row],[DATE]])</f>
        <v>4</v>
      </c>
      <c r="C1870" s="3" t="s">
        <v>32</v>
      </c>
      <c r="D1870" s="2"/>
      <c r="E1870" s="6">
        <v>0</v>
      </c>
      <c r="F1870" s="6">
        <v>0</v>
      </c>
      <c r="G1870" s="32">
        <f>Tableau1[[#This Row],[MONTANT]]-Tableau1[[#This Row],[ENCAISSEMENTS]]</f>
        <v>0</v>
      </c>
      <c r="H1870" s="2"/>
      <c r="I1870" s="9">
        <f>SUMIF(C$2:C1870,C1870,E$2:E1870)-SUMIF(C$2:C1870,C1870,F$2:F1870)</f>
        <v>1507000</v>
      </c>
      <c r="J1870" s="15"/>
    </row>
    <row r="1871" spans="1:10" ht="15" customHeight="1" x14ac:dyDescent="0.25">
      <c r="A1871" s="14">
        <v>42397</v>
      </c>
      <c r="B1871" s="27">
        <f>_xlfn.ISOWEEKNUM(Tableau1[[#This Row],[DATE]])</f>
        <v>4</v>
      </c>
      <c r="C1871" s="3" t="s">
        <v>33</v>
      </c>
      <c r="D1871" s="2"/>
      <c r="E1871" s="6">
        <v>0</v>
      </c>
      <c r="F1871" s="6">
        <v>0</v>
      </c>
      <c r="G1871" s="32">
        <f>Tableau1[[#This Row],[MONTANT]]-Tableau1[[#This Row],[ENCAISSEMENTS]]</f>
        <v>0</v>
      </c>
      <c r="H1871" s="2"/>
      <c r="I1871" s="9">
        <f>SUMIF(C$2:C1871,C1871,E$2:E1871)-SUMIF(C$2:C1871,C1871,F$2:F1871)</f>
        <v>1609500</v>
      </c>
      <c r="J1871" s="15"/>
    </row>
    <row r="1872" spans="1:10" ht="15" customHeight="1" x14ac:dyDescent="0.25">
      <c r="A1872" s="14">
        <v>42397</v>
      </c>
      <c r="B1872" s="27">
        <f>_xlfn.ISOWEEKNUM(Tableau1[[#This Row],[DATE]])</f>
        <v>4</v>
      </c>
      <c r="C1872" s="3" t="s">
        <v>34</v>
      </c>
      <c r="D1872" s="2"/>
      <c r="E1872" s="6">
        <v>1368000</v>
      </c>
      <c r="F1872" s="6">
        <v>0</v>
      </c>
      <c r="G1872" s="32">
        <f>Tableau1[[#This Row],[MONTANT]]-Tableau1[[#This Row],[ENCAISSEMENTS]]</f>
        <v>1368000</v>
      </c>
      <c r="H1872" s="2"/>
      <c r="I1872" s="9">
        <f>SUMIF(C$2:C1872,C1872,E$2:E1872)-SUMIF(C$2:C1872,C1872,F$2:F1872)</f>
        <v>1752000</v>
      </c>
      <c r="J1872" s="15"/>
    </row>
    <row r="1873" spans="1:10" ht="15" customHeight="1" x14ac:dyDescent="0.25">
      <c r="A1873" s="14">
        <v>42397</v>
      </c>
      <c r="B1873" s="27">
        <f>_xlfn.ISOWEEKNUM(Tableau1[[#This Row],[DATE]])</f>
        <v>4</v>
      </c>
      <c r="C1873" s="3" t="s">
        <v>35</v>
      </c>
      <c r="D1873" s="2"/>
      <c r="E1873" s="6">
        <v>2241500</v>
      </c>
      <c r="F1873" s="6">
        <v>0</v>
      </c>
      <c r="G1873" s="32">
        <f>Tableau1[[#This Row],[MONTANT]]-Tableau1[[#This Row],[ENCAISSEMENTS]]</f>
        <v>2241500</v>
      </c>
      <c r="H1873" s="2"/>
      <c r="I1873" s="9">
        <f>SUMIF(C$2:C1873,C1873,E$2:E1873)-SUMIF(C$2:C1873,C1873,F$2:F1873)</f>
        <v>-5327500</v>
      </c>
      <c r="J1873" s="15"/>
    </row>
    <row r="1874" spans="1:10" ht="15" customHeight="1" x14ac:dyDescent="0.25">
      <c r="A1874" s="14">
        <v>42397</v>
      </c>
      <c r="B1874" s="27">
        <f>_xlfn.ISOWEEKNUM(Tableau1[[#This Row],[DATE]])</f>
        <v>4</v>
      </c>
      <c r="C1874" s="3" t="s">
        <v>1229</v>
      </c>
      <c r="D1874" s="2"/>
      <c r="E1874" s="6">
        <v>0</v>
      </c>
      <c r="F1874" s="6">
        <v>0</v>
      </c>
      <c r="G1874" s="32">
        <f>Tableau1[[#This Row],[MONTANT]]-Tableau1[[#This Row],[ENCAISSEMENTS]]</f>
        <v>0</v>
      </c>
      <c r="H1874" s="2"/>
      <c r="I1874" s="9">
        <f>SUMIF(C$2:C1874,C1874,E$2:E1874)-SUMIF(C$2:C1874,C1874,F$2:F1874)</f>
        <v>965500</v>
      </c>
      <c r="J1874" s="15"/>
    </row>
    <row r="1875" spans="1:10" ht="15" customHeight="1" x14ac:dyDescent="0.25">
      <c r="A1875" s="14">
        <v>42397</v>
      </c>
      <c r="B1875" s="27">
        <f>_xlfn.ISOWEEKNUM(Tableau1[[#This Row],[DATE]])</f>
        <v>4</v>
      </c>
      <c r="C1875" s="3" t="s">
        <v>36</v>
      </c>
      <c r="D1875" s="2"/>
      <c r="E1875" s="6">
        <v>0</v>
      </c>
      <c r="F1875" s="6">
        <v>0</v>
      </c>
      <c r="G1875" s="32">
        <f>Tableau1[[#This Row],[MONTANT]]-Tableau1[[#This Row],[ENCAISSEMENTS]]</f>
        <v>0</v>
      </c>
      <c r="H1875" s="2"/>
      <c r="I1875" s="9">
        <f>SUMIF(C$2:C1875,C1875,E$2:E1875)-SUMIF(C$2:C1875,C1875,F$2:F1875)</f>
        <v>-3144000</v>
      </c>
      <c r="J1875" s="15"/>
    </row>
    <row r="1876" spans="1:10" ht="15" customHeight="1" x14ac:dyDescent="0.25">
      <c r="A1876" s="14">
        <v>42397</v>
      </c>
      <c r="B1876" s="27">
        <f>_xlfn.ISOWEEKNUM(Tableau1[[#This Row],[DATE]])</f>
        <v>4</v>
      </c>
      <c r="C1876" s="3" t="s">
        <v>37</v>
      </c>
      <c r="D1876" s="2"/>
      <c r="E1876" s="6">
        <v>541500</v>
      </c>
      <c r="F1876" s="6">
        <v>0</v>
      </c>
      <c r="G1876" s="32">
        <f>Tableau1[[#This Row],[MONTANT]]-Tableau1[[#This Row],[ENCAISSEMENTS]]</f>
        <v>541500</v>
      </c>
      <c r="H1876" s="2"/>
      <c r="I1876" s="9">
        <f>SUMIF(C$2:C1876,C1876,E$2:E1876)-SUMIF(C$2:C1876,C1876,F$2:F1876)</f>
        <v>-43000</v>
      </c>
      <c r="J1876" s="15"/>
    </row>
    <row r="1877" spans="1:10" ht="15" customHeight="1" x14ac:dyDescent="0.25">
      <c r="A1877" s="14">
        <v>42397</v>
      </c>
      <c r="B1877" s="27">
        <f>_xlfn.ISOWEEKNUM(Tableau1[[#This Row],[DATE]])</f>
        <v>4</v>
      </c>
      <c r="C1877" s="3" t="s">
        <v>38</v>
      </c>
      <c r="D1877" s="2"/>
      <c r="E1877" s="6">
        <v>463500</v>
      </c>
      <c r="F1877" s="6">
        <v>1450000</v>
      </c>
      <c r="G1877" s="32">
        <f>Tableau1[[#This Row],[MONTANT]]-Tableau1[[#This Row],[ENCAISSEMENTS]]</f>
        <v>-986500</v>
      </c>
      <c r="H1877" s="2" t="s">
        <v>885</v>
      </c>
      <c r="I1877" s="9">
        <f>SUMIF(C$2:C1877,C1877,E$2:E1877)-SUMIF(C$2:C1877,C1877,F$2:F1877)</f>
        <v>909500</v>
      </c>
      <c r="J1877" s="15"/>
    </row>
    <row r="1878" spans="1:10" ht="15" customHeight="1" x14ac:dyDescent="0.25">
      <c r="A1878" s="14">
        <v>42397</v>
      </c>
      <c r="B1878" s="27">
        <f>_xlfn.ISOWEEKNUM(Tableau1[[#This Row],[DATE]])</f>
        <v>4</v>
      </c>
      <c r="C1878" s="3" t="s">
        <v>39</v>
      </c>
      <c r="D1878" s="2"/>
      <c r="E1878" s="6">
        <v>386500</v>
      </c>
      <c r="F1878" s="6">
        <v>0</v>
      </c>
      <c r="G1878" s="32">
        <f>Tableau1[[#This Row],[MONTANT]]-Tableau1[[#This Row],[ENCAISSEMENTS]]</f>
        <v>386500</v>
      </c>
      <c r="H1878" s="2"/>
      <c r="I1878" s="9">
        <f>SUMIF(C$2:C1878,C1878,E$2:E1878)-SUMIF(C$2:C1878,C1878,F$2:F1878)</f>
        <v>584000</v>
      </c>
      <c r="J1878" s="15"/>
    </row>
    <row r="1879" spans="1:10" ht="15" customHeight="1" x14ac:dyDescent="0.25">
      <c r="A1879" s="14">
        <v>42397</v>
      </c>
      <c r="B1879" s="27">
        <f>_xlfn.ISOWEEKNUM(Tableau1[[#This Row],[DATE]])</f>
        <v>4</v>
      </c>
      <c r="C1879" s="3" t="s">
        <v>40</v>
      </c>
      <c r="D1879" s="2"/>
      <c r="E1879" s="6">
        <v>502500</v>
      </c>
      <c r="F1879" s="6">
        <v>0</v>
      </c>
      <c r="G1879" s="32">
        <f>Tableau1[[#This Row],[MONTANT]]-Tableau1[[#This Row],[ENCAISSEMENTS]]</f>
        <v>502500</v>
      </c>
      <c r="H1879" s="2"/>
      <c r="I1879" s="9">
        <f>SUMIF(C$2:C1879,C1879,E$2:E1879)-SUMIF(C$2:C1879,C1879,F$2:F1879)</f>
        <v>-1707500</v>
      </c>
      <c r="J1879" s="15"/>
    </row>
    <row r="1880" spans="1:10" ht="15" customHeight="1" x14ac:dyDescent="0.25">
      <c r="A1880" s="14">
        <v>42397</v>
      </c>
      <c r="B1880" s="27">
        <f>_xlfn.ISOWEEKNUM(Tableau1[[#This Row],[DATE]])</f>
        <v>4</v>
      </c>
      <c r="C1880" s="3" t="s">
        <v>41</v>
      </c>
      <c r="D1880" s="2"/>
      <c r="E1880" s="6">
        <v>1304500</v>
      </c>
      <c r="F1880" s="6">
        <v>0</v>
      </c>
      <c r="G1880" s="32">
        <f>Tableau1[[#This Row],[MONTANT]]-Tableau1[[#This Row],[ENCAISSEMENTS]]</f>
        <v>1304500</v>
      </c>
      <c r="H1880" s="2"/>
      <c r="I1880" s="9">
        <f>SUMIF(C$2:C1880,C1880,E$2:E1880)-SUMIF(C$2:C1880,C1880,F$2:F1880)</f>
        <v>114000</v>
      </c>
      <c r="J1880" s="15"/>
    </row>
    <row r="1881" spans="1:10" ht="15" customHeight="1" x14ac:dyDescent="0.25">
      <c r="A1881" s="14">
        <v>42397</v>
      </c>
      <c r="B1881" s="27">
        <f>_xlfn.ISOWEEKNUM(Tableau1[[#This Row],[DATE]])</f>
        <v>4</v>
      </c>
      <c r="C1881" s="3" t="s">
        <v>42</v>
      </c>
      <c r="D1881" s="2"/>
      <c r="E1881" s="6">
        <v>77500</v>
      </c>
      <c r="F1881" s="6">
        <v>0</v>
      </c>
      <c r="G1881" s="32">
        <f>Tableau1[[#This Row],[MONTANT]]-Tableau1[[#This Row],[ENCAISSEMENTS]]</f>
        <v>77500</v>
      </c>
      <c r="H1881" s="2"/>
      <c r="I1881" s="9">
        <f>SUMIF(C$2:C1881,C1881,E$2:E1881)-SUMIF(C$2:C1881,C1881,F$2:F1881)</f>
        <v>-2030000</v>
      </c>
      <c r="J1881" s="15"/>
    </row>
    <row r="1882" spans="1:10" ht="15" customHeight="1" x14ac:dyDescent="0.25">
      <c r="A1882" s="14">
        <v>42397</v>
      </c>
      <c r="B1882" s="27">
        <f>_xlfn.ISOWEEKNUM(Tableau1[[#This Row],[DATE]])</f>
        <v>4</v>
      </c>
      <c r="C1882" s="3" t="s">
        <v>43</v>
      </c>
      <c r="D1882" s="2"/>
      <c r="E1882" s="6">
        <v>0</v>
      </c>
      <c r="F1882" s="6">
        <v>0</v>
      </c>
      <c r="G1882" s="32">
        <f>Tableau1[[#This Row],[MONTANT]]-Tableau1[[#This Row],[ENCAISSEMENTS]]</f>
        <v>0</v>
      </c>
      <c r="H1882" s="2"/>
      <c r="I1882" s="9">
        <f>SUMIF(C$2:C1882,C1882,E$2:E1882)-SUMIF(C$2:C1882,C1882,F$2:F1882)</f>
        <v>0</v>
      </c>
      <c r="J1882" s="15"/>
    </row>
    <row r="1883" spans="1:10" ht="15" customHeight="1" x14ac:dyDescent="0.25">
      <c r="A1883" s="14">
        <v>42397</v>
      </c>
      <c r="B1883" s="27">
        <f>_xlfn.ISOWEEKNUM(Tableau1[[#This Row],[DATE]])</f>
        <v>4</v>
      </c>
      <c r="C1883" s="3" t="s">
        <v>44</v>
      </c>
      <c r="D1883" s="2"/>
      <c r="E1883" s="6">
        <v>77500</v>
      </c>
      <c r="F1883" s="6">
        <v>0</v>
      </c>
      <c r="G1883" s="32">
        <f>Tableau1[[#This Row],[MONTANT]]-Tableau1[[#This Row],[ENCAISSEMENTS]]</f>
        <v>77500</v>
      </c>
      <c r="H1883" s="2"/>
      <c r="I1883" s="9">
        <f>SUMIF(C$2:C1883,C1883,E$2:E1883)-SUMIF(C$2:C1883,C1883,F$2:F1883)</f>
        <v>-1142500</v>
      </c>
      <c r="J1883" s="15"/>
    </row>
    <row r="1884" spans="1:10" ht="15" customHeight="1" x14ac:dyDescent="0.25">
      <c r="A1884" s="14">
        <v>42397</v>
      </c>
      <c r="B1884" s="27">
        <f>_xlfn.ISOWEEKNUM(Tableau1[[#This Row],[DATE]])</f>
        <v>4</v>
      </c>
      <c r="C1884" s="3" t="s">
        <v>45</v>
      </c>
      <c r="D1884" s="2" t="s">
        <v>277</v>
      </c>
      <c r="E1884" s="6">
        <v>880000</v>
      </c>
      <c r="F1884" s="6"/>
      <c r="G1884" s="32">
        <f>Tableau1[[#This Row],[MONTANT]]-Tableau1[[#This Row],[ENCAISSEMENTS]]</f>
        <v>880000</v>
      </c>
      <c r="H1884" s="2"/>
      <c r="I1884" s="9">
        <f>SUMIF(C$2:C1884,C1884,E$2:E1884)-SUMIF(C$2:C1884,C1884,F$2:F1884)</f>
        <v>1120000</v>
      </c>
      <c r="J1884" s="15"/>
    </row>
    <row r="1885" spans="1:10" ht="15" customHeight="1" x14ac:dyDescent="0.25">
      <c r="A1885" s="14">
        <v>42397</v>
      </c>
      <c r="B1885" s="27">
        <f>_xlfn.ISOWEEKNUM(Tableau1[[#This Row],[DATE]])</f>
        <v>4</v>
      </c>
      <c r="C1885" s="3" t="s">
        <v>46</v>
      </c>
      <c r="D1885" s="2"/>
      <c r="E1885" s="6">
        <v>266000</v>
      </c>
      <c r="F1885" s="6">
        <v>0</v>
      </c>
      <c r="G1885" s="32">
        <f>Tableau1[[#This Row],[MONTANT]]-Tableau1[[#This Row],[ENCAISSEMENTS]]</f>
        <v>266000</v>
      </c>
      <c r="H1885" s="2"/>
      <c r="I1885" s="9">
        <f>SUMIF(C$2:C1885,C1885,E$2:E1885)-SUMIF(C$2:C1885,C1885,F$2:F1885)</f>
        <v>1817500</v>
      </c>
      <c r="J1885" s="15"/>
    </row>
    <row r="1886" spans="1:10" ht="15" customHeight="1" x14ac:dyDescent="0.25">
      <c r="A1886" s="14">
        <v>42397</v>
      </c>
      <c r="B1886" s="27">
        <f>_xlfn.ISOWEEKNUM(Tableau1[[#This Row],[DATE]])</f>
        <v>4</v>
      </c>
      <c r="C1886" s="3" t="s">
        <v>47</v>
      </c>
      <c r="D1886" s="2"/>
      <c r="E1886" s="6">
        <v>1005000</v>
      </c>
      <c r="F1886" s="6">
        <v>0</v>
      </c>
      <c r="G1886" s="32">
        <f>Tableau1[[#This Row],[MONTANT]]-Tableau1[[#This Row],[ENCAISSEMENTS]]</f>
        <v>1005000</v>
      </c>
      <c r="H1886" s="2"/>
      <c r="I1886" s="9">
        <f>SUMIF(C$2:C1886,C1886,E$2:E1886)-SUMIF(C$2:C1886,C1886,F$2:F1886)</f>
        <v>-1347000</v>
      </c>
      <c r="J1886" s="15"/>
    </row>
    <row r="1887" spans="1:10" ht="15" customHeight="1" x14ac:dyDescent="0.25">
      <c r="A1887" s="14">
        <v>42397</v>
      </c>
      <c r="B1887" s="27">
        <f>_xlfn.ISOWEEKNUM(Tableau1[[#This Row],[DATE]])</f>
        <v>4</v>
      </c>
      <c r="C1887" s="3" t="s">
        <v>48</v>
      </c>
      <c r="D1887" s="2"/>
      <c r="E1887" s="6">
        <v>1290500</v>
      </c>
      <c r="F1887" s="6">
        <v>0</v>
      </c>
      <c r="G1887" s="32">
        <f>Tableau1[[#This Row],[MONTANT]]-Tableau1[[#This Row],[ENCAISSEMENTS]]</f>
        <v>1290500</v>
      </c>
      <c r="H1887" s="2"/>
      <c r="I1887" s="9">
        <f>SUMIF(C$2:C1887,C1887,E$2:E1887)-SUMIF(C$2:C1887,C1887,F$2:F1887)</f>
        <v>-2131500</v>
      </c>
      <c r="J1887" s="15"/>
    </row>
    <row r="1888" spans="1:10" ht="15" customHeight="1" x14ac:dyDescent="0.25">
      <c r="A1888" s="14">
        <v>42397</v>
      </c>
      <c r="B1888" s="27">
        <f>_xlfn.ISOWEEKNUM(Tableau1[[#This Row],[DATE]])</f>
        <v>4</v>
      </c>
      <c r="C1888" s="3" t="s">
        <v>49</v>
      </c>
      <c r="D1888" s="2"/>
      <c r="E1888" s="6">
        <v>575500</v>
      </c>
      <c r="F1888" s="6">
        <v>0</v>
      </c>
      <c r="G1888" s="32">
        <f>Tableau1[[#This Row],[MONTANT]]-Tableau1[[#This Row],[ENCAISSEMENTS]]</f>
        <v>575500</v>
      </c>
      <c r="H1888" s="2"/>
      <c r="I1888" s="9">
        <f>SUMIF(C$2:C1888,C1888,E$2:E1888)-SUMIF(C$2:C1888,C1888,F$2:F1888)</f>
        <v>-578500</v>
      </c>
      <c r="J1888" s="15"/>
    </row>
    <row r="1889" spans="1:10" ht="15" customHeight="1" x14ac:dyDescent="0.25">
      <c r="A1889" s="14">
        <v>42397</v>
      </c>
      <c r="B1889" s="27">
        <f>_xlfn.ISOWEEKNUM(Tableau1[[#This Row],[DATE]])</f>
        <v>4</v>
      </c>
      <c r="C1889" s="3" t="s">
        <v>50</v>
      </c>
      <c r="D1889" s="2" t="s">
        <v>1091</v>
      </c>
      <c r="E1889" s="6">
        <v>270500</v>
      </c>
      <c r="F1889" s="6">
        <v>0</v>
      </c>
      <c r="G1889" s="32">
        <f>Tableau1[[#This Row],[MONTANT]]-Tableau1[[#This Row],[ENCAISSEMENTS]]</f>
        <v>270500</v>
      </c>
      <c r="H1889" s="2"/>
      <c r="I1889" s="9">
        <f>SUMIF(C$2:C1889,C1889,E$2:E1889)-SUMIF(C$2:C1889,C1889,F$2:F1889)</f>
        <v>928000</v>
      </c>
      <c r="J1889" s="15"/>
    </row>
    <row r="1890" spans="1:10" ht="15" customHeight="1" x14ac:dyDescent="0.25">
      <c r="A1890" s="14">
        <v>42397</v>
      </c>
      <c r="B1890" s="27">
        <f>_xlfn.ISOWEEKNUM(Tableau1[[#This Row],[DATE]])</f>
        <v>4</v>
      </c>
      <c r="C1890" s="3" t="s">
        <v>51</v>
      </c>
      <c r="D1890" s="2"/>
      <c r="E1890" s="6">
        <v>0</v>
      </c>
      <c r="F1890" s="6">
        <v>0</v>
      </c>
      <c r="G1890" s="32">
        <f>Tableau1[[#This Row],[MONTANT]]-Tableau1[[#This Row],[ENCAISSEMENTS]]</f>
        <v>0</v>
      </c>
      <c r="H1890" s="2"/>
      <c r="I1890" s="9">
        <f>SUMIF(C$2:C1890,C1890,E$2:E1890)-SUMIF(C$2:C1890,C1890,F$2:F1890)</f>
        <v>0</v>
      </c>
      <c r="J1890" s="15"/>
    </row>
    <row r="1891" spans="1:10" ht="15" customHeight="1" x14ac:dyDescent="0.25">
      <c r="A1891" s="14">
        <v>42397</v>
      </c>
      <c r="B1891" s="27">
        <f>_xlfn.ISOWEEKNUM(Tableau1[[#This Row],[DATE]])</f>
        <v>4</v>
      </c>
      <c r="C1891" s="3" t="s">
        <v>52</v>
      </c>
      <c r="D1891" s="2" t="s">
        <v>309</v>
      </c>
      <c r="E1891" s="6">
        <v>1880000</v>
      </c>
      <c r="F1891" s="6">
        <v>0</v>
      </c>
      <c r="G1891" s="32">
        <f>Tableau1[[#This Row],[MONTANT]]-Tableau1[[#This Row],[ENCAISSEMENTS]]</f>
        <v>1880000</v>
      </c>
      <c r="H1891" s="2"/>
      <c r="I1891" s="9">
        <f>SUMIF(C$2:C1891,C1891,E$2:E1891)-SUMIF(C$2:C1891,C1891,F$2:F1891)</f>
        <v>4390000</v>
      </c>
      <c r="J1891" s="15"/>
    </row>
    <row r="1892" spans="1:10" ht="15" customHeight="1" x14ac:dyDescent="0.25">
      <c r="A1892" s="14">
        <v>42397</v>
      </c>
      <c r="B1892" s="27">
        <f>_xlfn.ISOWEEKNUM(Tableau1[[#This Row],[DATE]])</f>
        <v>4</v>
      </c>
      <c r="C1892" s="3" t="s">
        <v>53</v>
      </c>
      <c r="D1892" s="2"/>
      <c r="E1892" s="6">
        <v>0</v>
      </c>
      <c r="F1892" s="6">
        <v>0</v>
      </c>
      <c r="G1892" s="32">
        <f>Tableau1[[#This Row],[MONTANT]]-Tableau1[[#This Row],[ENCAISSEMENTS]]</f>
        <v>0</v>
      </c>
      <c r="H1892" s="2"/>
      <c r="I1892" s="9">
        <f>SUMIF(C$2:C1892,C1892,E$2:E1892)-SUMIF(C$2:C1892,C1892,F$2:F1892)</f>
        <v>-1866000</v>
      </c>
      <c r="J1892" s="15"/>
    </row>
    <row r="1893" spans="1:10" ht="15" customHeight="1" x14ac:dyDescent="0.25">
      <c r="A1893" s="14">
        <v>42397</v>
      </c>
      <c r="B1893" s="27">
        <f>_xlfn.ISOWEEKNUM(Tableau1[[#This Row],[DATE]])</f>
        <v>4</v>
      </c>
      <c r="C1893" s="3" t="s">
        <v>54</v>
      </c>
      <c r="D1893" s="2"/>
      <c r="E1893" s="6">
        <v>1314000</v>
      </c>
      <c r="F1893" s="6">
        <v>0</v>
      </c>
      <c r="G1893" s="32">
        <f>Tableau1[[#This Row],[MONTANT]]-Tableau1[[#This Row],[ENCAISSEMENTS]]</f>
        <v>1314000</v>
      </c>
      <c r="H1893" s="2"/>
      <c r="I1893" s="9">
        <f>SUMIF(C$2:C1893,C1893,E$2:E1893)-SUMIF(C$2:C1893,C1893,F$2:F1893)</f>
        <v>-1133000</v>
      </c>
      <c r="J1893" s="15"/>
    </row>
    <row r="1894" spans="1:10" ht="15" customHeight="1" x14ac:dyDescent="0.25">
      <c r="A1894" s="14">
        <v>42397</v>
      </c>
      <c r="B1894" s="27">
        <f>_xlfn.ISOWEEKNUM(Tableau1[[#This Row],[DATE]])</f>
        <v>4</v>
      </c>
      <c r="C1894" s="3" t="s">
        <v>55</v>
      </c>
      <c r="D1894" s="2"/>
      <c r="E1894" s="6">
        <v>4328500</v>
      </c>
      <c r="F1894" s="6">
        <v>6681000</v>
      </c>
      <c r="G1894" s="32">
        <f>Tableau1[[#This Row],[MONTANT]]-Tableau1[[#This Row],[ENCAISSEMENTS]]</f>
        <v>-2352500</v>
      </c>
      <c r="H1894" s="2" t="s">
        <v>304</v>
      </c>
      <c r="I1894" s="9">
        <f>SUMIF(C$2:C1894,C1894,E$2:E1894)-SUMIF(C$2:C1894,C1894,F$2:F1894)</f>
        <v>-12386700</v>
      </c>
      <c r="J1894" s="15"/>
    </row>
    <row r="1895" spans="1:10" ht="15" customHeight="1" x14ac:dyDescent="0.25">
      <c r="A1895" s="14">
        <v>42397</v>
      </c>
      <c r="B1895" s="27">
        <f>_xlfn.ISOWEEKNUM(Tableau1[[#This Row],[DATE]])</f>
        <v>4</v>
      </c>
      <c r="C1895" s="3" t="s">
        <v>56</v>
      </c>
      <c r="D1895" s="2"/>
      <c r="E1895" s="6">
        <v>0</v>
      </c>
      <c r="F1895" s="6">
        <v>0</v>
      </c>
      <c r="G1895" s="32">
        <f>Tableau1[[#This Row],[MONTANT]]-Tableau1[[#This Row],[ENCAISSEMENTS]]</f>
        <v>0</v>
      </c>
      <c r="H1895" s="2"/>
      <c r="I1895" s="9">
        <f>SUMIF(C$2:C1895,C1895,E$2:E1895)-SUMIF(C$2:C1895,C1895,F$2:F1895)</f>
        <v>-8335500</v>
      </c>
      <c r="J1895" s="15"/>
    </row>
    <row r="1896" spans="1:10" ht="15" customHeight="1" x14ac:dyDescent="0.25">
      <c r="A1896" s="14">
        <v>42397</v>
      </c>
      <c r="B1896" s="27">
        <f>_xlfn.ISOWEEKNUM(Tableau1[[#This Row],[DATE]])</f>
        <v>4</v>
      </c>
      <c r="C1896" s="3" t="s">
        <v>57</v>
      </c>
      <c r="D1896" s="2"/>
      <c r="E1896" s="6">
        <v>77500</v>
      </c>
      <c r="F1896" s="6">
        <v>0</v>
      </c>
      <c r="G1896" s="32">
        <f>Tableau1[[#This Row],[MONTANT]]-Tableau1[[#This Row],[ENCAISSEMENTS]]</f>
        <v>77500</v>
      </c>
      <c r="H1896" s="2"/>
      <c r="I1896" s="9">
        <f>SUMIF(C$2:C1896,C1896,E$2:E1896)-SUMIF(C$2:C1896,C1896,F$2:F1896)</f>
        <v>-2105000</v>
      </c>
      <c r="J1896" s="15"/>
    </row>
    <row r="1897" spans="1:10" ht="15" customHeight="1" x14ac:dyDescent="0.25">
      <c r="A1897" s="14">
        <v>42397</v>
      </c>
      <c r="B1897" s="27">
        <f>_xlfn.ISOWEEKNUM(Tableau1[[#This Row],[DATE]])</f>
        <v>4</v>
      </c>
      <c r="C1897" s="3" t="s">
        <v>1250</v>
      </c>
      <c r="D1897" s="2"/>
      <c r="E1897" s="6">
        <v>8577000</v>
      </c>
      <c r="F1897" s="6">
        <v>8577000</v>
      </c>
      <c r="G1897" s="32">
        <f>Tableau1[[#This Row],[MONTANT]]-Tableau1[[#This Row],[ENCAISSEMENTS]]</f>
        <v>0</v>
      </c>
      <c r="H1897" s="2" t="s">
        <v>1263</v>
      </c>
      <c r="I1897" s="9">
        <f>SUMIF(C$2:C1897,C1897,E$2:E1897)-SUMIF(C$2:C1897,C1897,F$2:F1897)</f>
        <v>0</v>
      </c>
      <c r="J1897" s="15"/>
    </row>
    <row r="1898" spans="1:10" ht="15" customHeight="1" x14ac:dyDescent="0.25">
      <c r="A1898" s="14">
        <v>42397</v>
      </c>
      <c r="B1898" s="27">
        <f>_xlfn.ISOWEEKNUM(Tableau1[[#This Row],[DATE]])</f>
        <v>4</v>
      </c>
      <c r="C1898" s="3" t="s">
        <v>1232</v>
      </c>
      <c r="D1898" s="2"/>
      <c r="E1898" s="6">
        <v>0</v>
      </c>
      <c r="F1898" s="6">
        <v>0</v>
      </c>
      <c r="G1898" s="32">
        <f>Tableau1[[#This Row],[MONTANT]]-Tableau1[[#This Row],[ENCAISSEMENTS]]</f>
        <v>0</v>
      </c>
      <c r="H1898" s="2"/>
      <c r="I1898" s="9">
        <f>SUMIF(C$2:C1898,C1898,E$2:E1898)-SUMIF(C$2:C1898,C1898,F$2:F1898)</f>
        <v>-2000000</v>
      </c>
      <c r="J1898" s="15"/>
    </row>
    <row r="1899" spans="1:10" ht="15" customHeight="1" x14ac:dyDescent="0.25">
      <c r="A1899" s="14">
        <v>42397</v>
      </c>
      <c r="B1899" s="27">
        <f>_xlfn.ISOWEEKNUM(Tableau1[[#This Row],[DATE]])</f>
        <v>4</v>
      </c>
      <c r="C1899" s="3" t="s">
        <v>1233</v>
      </c>
      <c r="D1899" s="2"/>
      <c r="E1899" s="6">
        <v>0</v>
      </c>
      <c r="F1899" s="6">
        <v>1000000</v>
      </c>
      <c r="G1899" s="32">
        <f>Tableau1[[#This Row],[MONTANT]]-Tableau1[[#This Row],[ENCAISSEMENTS]]</f>
        <v>-1000000</v>
      </c>
      <c r="H1899" s="2"/>
      <c r="I1899" s="9">
        <f>SUMIF(C$2:C1899,C1899,E$2:E1899)-SUMIF(C$2:C1899,C1899,F$2:F1899)</f>
        <v>-1000000</v>
      </c>
      <c r="J1899" s="15"/>
    </row>
    <row r="1900" spans="1:10" ht="15" customHeight="1" x14ac:dyDescent="0.25">
      <c r="A1900" s="14">
        <v>42397</v>
      </c>
      <c r="B1900" s="27">
        <f>_xlfn.ISOWEEKNUM(Tableau1[[#This Row],[DATE]])</f>
        <v>4</v>
      </c>
      <c r="C1900" s="3" t="s">
        <v>1234</v>
      </c>
      <c r="D1900" s="2"/>
      <c r="E1900" s="6">
        <v>0</v>
      </c>
      <c r="F1900" s="6">
        <v>0</v>
      </c>
      <c r="G1900" s="32">
        <f>Tableau1[[#This Row],[MONTANT]]-Tableau1[[#This Row],[ENCAISSEMENTS]]</f>
        <v>0</v>
      </c>
      <c r="H1900" s="2"/>
      <c r="I1900" s="9">
        <f>SUMIF(C$2:C1900,C1900,E$2:E1900)-SUMIF(C$2:C1900,C1900,F$2:F1900)</f>
        <v>1674500</v>
      </c>
      <c r="J1900" s="15"/>
    </row>
    <row r="1901" spans="1:10" ht="15" customHeight="1" x14ac:dyDescent="0.25">
      <c r="A1901" s="14">
        <v>42397</v>
      </c>
      <c r="B1901" s="27">
        <f>_xlfn.ISOWEEKNUM(Tableau1[[#This Row],[DATE]])</f>
        <v>4</v>
      </c>
      <c r="C1901" s="3" t="s">
        <v>1235</v>
      </c>
      <c r="D1901" s="2"/>
      <c r="E1901" s="6">
        <v>464000</v>
      </c>
      <c r="F1901" s="6">
        <v>0</v>
      </c>
      <c r="G1901" s="32">
        <f>Tableau1[[#This Row],[MONTANT]]-Tableau1[[#This Row],[ENCAISSEMENTS]]</f>
        <v>464000</v>
      </c>
      <c r="H1901" s="2"/>
      <c r="I1901" s="9">
        <f>SUMIF(C$2:C1901,C1901,E$2:E1901)-SUMIF(C$2:C1901,C1901,F$2:F1901)</f>
        <v>-768000</v>
      </c>
      <c r="J1901" s="15"/>
    </row>
    <row r="1902" spans="1:10" ht="15" customHeight="1" x14ac:dyDescent="0.25">
      <c r="A1902" s="14">
        <v>42397</v>
      </c>
      <c r="B1902" s="27">
        <f>_xlfn.ISOWEEKNUM(Tableau1[[#This Row],[DATE]])</f>
        <v>4</v>
      </c>
      <c r="C1902" s="3" t="s">
        <v>58</v>
      </c>
      <c r="D1902" s="2"/>
      <c r="E1902" s="6">
        <v>647500</v>
      </c>
      <c r="F1902" s="6">
        <v>0</v>
      </c>
      <c r="G1902" s="32">
        <f>Tableau1[[#This Row],[MONTANT]]-Tableau1[[#This Row],[ENCAISSEMENTS]]</f>
        <v>647500</v>
      </c>
      <c r="H1902" s="2"/>
      <c r="I1902" s="9">
        <f>SUMIF(C$2:C1902,C1902,E$2:E1902)-SUMIF(C$2:C1902,C1902,F$2:F1902)</f>
        <v>-1594000</v>
      </c>
      <c r="J1902" s="15"/>
    </row>
    <row r="1903" spans="1:10" ht="15" customHeight="1" x14ac:dyDescent="0.25">
      <c r="A1903" s="14">
        <v>42397</v>
      </c>
      <c r="B1903" s="27">
        <f>_xlfn.ISOWEEKNUM(Tableau1[[#This Row],[DATE]])</f>
        <v>4</v>
      </c>
      <c r="C1903" s="3" t="s">
        <v>59</v>
      </c>
      <c r="D1903" s="2"/>
      <c r="E1903" s="6">
        <v>0</v>
      </c>
      <c r="F1903" s="6">
        <v>2202000</v>
      </c>
      <c r="G1903" s="32">
        <f>Tableau1[[#This Row],[MONTANT]]-Tableau1[[#This Row],[ENCAISSEMENTS]]</f>
        <v>-2202000</v>
      </c>
      <c r="H1903" s="2" t="s">
        <v>1228</v>
      </c>
      <c r="I1903" s="9">
        <f>SUMIF(C$2:C1903,C1903,E$2:E1903)-SUMIF(C$2:C1903,C1903,F$2:F1903)</f>
        <v>-1271500</v>
      </c>
      <c r="J1903" s="15"/>
    </row>
    <row r="1904" spans="1:10" ht="15" customHeight="1" x14ac:dyDescent="0.25">
      <c r="A1904" s="14">
        <v>42397</v>
      </c>
      <c r="B1904" s="27">
        <f>_xlfn.ISOWEEKNUM(Tableau1[[#This Row],[DATE]])</f>
        <v>4</v>
      </c>
      <c r="C1904" s="3" t="s">
        <v>60</v>
      </c>
      <c r="D1904" s="2" t="s">
        <v>828</v>
      </c>
      <c r="E1904" s="6">
        <v>851500</v>
      </c>
      <c r="F1904" s="6">
        <v>0</v>
      </c>
      <c r="G1904" s="32">
        <f>Tableau1[[#This Row],[MONTANT]]-Tableau1[[#This Row],[ENCAISSEMENTS]]</f>
        <v>851500</v>
      </c>
      <c r="H1904" s="2"/>
      <c r="I1904" s="9">
        <f>SUMIF(C$2:C1904,C1904,E$2:E1904)-SUMIF(C$2:C1904,C1904,F$2:F1904)</f>
        <v>3936000</v>
      </c>
      <c r="J1904" s="15"/>
    </row>
    <row r="1905" spans="1:10" ht="15" customHeight="1" x14ac:dyDescent="0.25">
      <c r="A1905" s="14">
        <v>42397</v>
      </c>
      <c r="B1905" s="27">
        <f>_xlfn.ISOWEEKNUM(Tableau1[[#This Row],[DATE]])</f>
        <v>4</v>
      </c>
      <c r="C1905" s="3" t="s">
        <v>61</v>
      </c>
      <c r="D1905" s="2"/>
      <c r="E1905" s="6">
        <v>560000</v>
      </c>
      <c r="F1905" s="6">
        <v>0</v>
      </c>
      <c r="G1905" s="32">
        <f>Tableau1[[#This Row],[MONTANT]]-Tableau1[[#This Row],[ENCAISSEMENTS]]</f>
        <v>560000</v>
      </c>
      <c r="H1905" s="2"/>
      <c r="I1905" s="9">
        <f>SUMIF(C$2:C1905,C1905,E$2:E1905)-SUMIF(C$2:C1905,C1905,F$2:F1905)</f>
        <v>18040000</v>
      </c>
      <c r="J1905" s="15"/>
    </row>
    <row r="1906" spans="1:10" ht="15" customHeight="1" x14ac:dyDescent="0.25">
      <c r="A1906" s="14">
        <v>42398</v>
      </c>
      <c r="B1906" s="27">
        <f>_xlfn.ISOWEEKNUM(Tableau1[[#This Row],[DATE]])</f>
        <v>4</v>
      </c>
      <c r="C1906" s="3" t="s">
        <v>0</v>
      </c>
      <c r="D1906" s="2"/>
      <c r="E1906" s="6">
        <v>154500</v>
      </c>
      <c r="F1906" s="6">
        <v>0</v>
      </c>
      <c r="G1906" s="32">
        <f>Tableau1[[#This Row],[MONTANT]]-Tableau1[[#This Row],[ENCAISSEMENTS]]</f>
        <v>154500</v>
      </c>
      <c r="H1906" s="2"/>
      <c r="I1906" s="9">
        <f>SUMIF(C$2:C1906,C1906,E$2:E1906)-SUMIF(C$2:C1906,C1906,F$2:F1906)</f>
        <v>-600500</v>
      </c>
      <c r="J1906" s="15"/>
    </row>
    <row r="1907" spans="1:10" ht="15" customHeight="1" x14ac:dyDescent="0.25">
      <c r="A1907" s="14">
        <v>42398</v>
      </c>
      <c r="B1907" s="27">
        <f>_xlfn.ISOWEEKNUM(Tableau1[[#This Row],[DATE]])</f>
        <v>4</v>
      </c>
      <c r="C1907" s="3" t="s">
        <v>1</v>
      </c>
      <c r="D1907" s="2"/>
      <c r="E1907" s="6">
        <v>0</v>
      </c>
      <c r="F1907" s="6">
        <v>0</v>
      </c>
      <c r="G1907" s="32">
        <f>Tableau1[[#This Row],[MONTANT]]-Tableau1[[#This Row],[ENCAISSEMENTS]]</f>
        <v>0</v>
      </c>
      <c r="H1907" s="2"/>
      <c r="I1907" s="9">
        <f>SUMIF(C$2:C1907,C1907,E$2:E1907)-SUMIF(C$2:C1907,C1907,F$2:F1907)</f>
        <v>-1165000</v>
      </c>
      <c r="J1907" s="15"/>
    </row>
    <row r="1908" spans="1:10" ht="15" customHeight="1" x14ac:dyDescent="0.25">
      <c r="A1908" s="14">
        <v>42398</v>
      </c>
      <c r="B1908" s="27">
        <f>_xlfn.ISOWEEKNUM(Tableau1[[#This Row],[DATE]])</f>
        <v>4</v>
      </c>
      <c r="C1908" s="3" t="s">
        <v>2</v>
      </c>
      <c r="D1908" s="2" t="s">
        <v>167</v>
      </c>
      <c r="E1908" s="6">
        <v>338500</v>
      </c>
      <c r="F1908" s="6">
        <v>0</v>
      </c>
      <c r="G1908" s="32">
        <f>Tableau1[[#This Row],[MONTANT]]-Tableau1[[#This Row],[ENCAISSEMENTS]]</f>
        <v>338500</v>
      </c>
      <c r="H1908" s="2"/>
      <c r="I1908" s="9">
        <f>SUMIF(C$2:C1908,C1908,E$2:E1908)-SUMIF(C$2:C1908,C1908,F$2:F1908)</f>
        <v>2208500</v>
      </c>
      <c r="J1908" s="15"/>
    </row>
    <row r="1909" spans="1:10" ht="15" customHeight="1" x14ac:dyDescent="0.25">
      <c r="A1909" s="14">
        <v>42398</v>
      </c>
      <c r="B1909" s="27">
        <f>_xlfn.ISOWEEKNUM(Tableau1[[#This Row],[DATE]])</f>
        <v>4</v>
      </c>
      <c r="C1909" s="3" t="s">
        <v>3</v>
      </c>
      <c r="D1909" s="2"/>
      <c r="E1909" s="6">
        <v>802000</v>
      </c>
      <c r="F1909" s="6">
        <v>0</v>
      </c>
      <c r="G1909" s="32">
        <f>Tableau1[[#This Row],[MONTANT]]-Tableau1[[#This Row],[ENCAISSEMENTS]]</f>
        <v>802000</v>
      </c>
      <c r="H1909" s="2"/>
      <c r="I1909" s="9">
        <f>SUMIF(C$2:C1909,C1909,E$2:E1909)-SUMIF(C$2:C1909,C1909,F$2:F1909)</f>
        <v>636500</v>
      </c>
      <c r="J1909" s="15"/>
    </row>
    <row r="1910" spans="1:10" ht="15" customHeight="1" x14ac:dyDescent="0.25">
      <c r="A1910" s="14">
        <v>42398</v>
      </c>
      <c r="B1910" s="27">
        <f>_xlfn.ISOWEEKNUM(Tableau1[[#This Row],[DATE]])</f>
        <v>4</v>
      </c>
      <c r="C1910" s="3" t="s">
        <v>4</v>
      </c>
      <c r="D1910" s="2" t="s">
        <v>133</v>
      </c>
      <c r="E1910" s="6">
        <v>2470000</v>
      </c>
      <c r="F1910" s="6">
        <v>3670000</v>
      </c>
      <c r="G1910" s="32">
        <f>Tableau1[[#This Row],[MONTANT]]-Tableau1[[#This Row],[ENCAISSEMENTS]]</f>
        <v>-1200000</v>
      </c>
      <c r="H1910" s="2" t="s">
        <v>163</v>
      </c>
      <c r="I1910" s="9">
        <f>SUMIF(C$2:C1910,C1910,E$2:E1910)-SUMIF(C$2:C1910,C1910,F$2:F1910)</f>
        <v>-1310000</v>
      </c>
      <c r="J1910" s="15"/>
    </row>
    <row r="1911" spans="1:10" ht="15" customHeight="1" x14ac:dyDescent="0.25">
      <c r="A1911" s="14">
        <v>42398</v>
      </c>
      <c r="B1911" s="27">
        <f>_xlfn.ISOWEEKNUM(Tableau1[[#This Row],[DATE]])</f>
        <v>4</v>
      </c>
      <c r="C1911" s="3" t="s">
        <v>5</v>
      </c>
      <c r="D1911" s="2"/>
      <c r="E1911" s="6">
        <v>12320000</v>
      </c>
      <c r="F1911" s="6">
        <v>4880000</v>
      </c>
      <c r="G1911" s="32">
        <f>Tableau1[[#This Row],[MONTANT]]-Tableau1[[#This Row],[ENCAISSEMENTS]]</f>
        <v>7440000</v>
      </c>
      <c r="H1911" s="2" t="s">
        <v>163</v>
      </c>
      <c r="I1911" s="9">
        <f>SUMIF(C$2:C1911,C1911,E$2:E1911)-SUMIF(C$2:C1911,C1911,F$2:F1911)</f>
        <v>8850000</v>
      </c>
      <c r="J1911" s="15" t="s">
        <v>164</v>
      </c>
    </row>
    <row r="1912" spans="1:10" ht="15" customHeight="1" x14ac:dyDescent="0.25">
      <c r="A1912" s="14">
        <v>42398</v>
      </c>
      <c r="B1912" s="27">
        <f>_xlfn.ISOWEEKNUM(Tableau1[[#This Row],[DATE]])</f>
        <v>4</v>
      </c>
      <c r="C1912" s="3" t="s">
        <v>6</v>
      </c>
      <c r="D1912" s="2" t="s">
        <v>197</v>
      </c>
      <c r="E1912" s="6">
        <v>4680000</v>
      </c>
      <c r="F1912" s="6">
        <v>3440000</v>
      </c>
      <c r="G1912" s="32">
        <f>Tableau1[[#This Row],[MONTANT]]-Tableau1[[#This Row],[ENCAISSEMENTS]]</f>
        <v>1240000</v>
      </c>
      <c r="H1912" s="2" t="s">
        <v>163</v>
      </c>
      <c r="I1912" s="9">
        <f>SUMIF(C$2:C1912,C1912,E$2:E1912)-SUMIF(C$2:C1912,C1912,F$2:F1912)</f>
        <v>-510000</v>
      </c>
      <c r="J1912" s="15"/>
    </row>
    <row r="1913" spans="1:10" ht="15" customHeight="1" x14ac:dyDescent="0.25">
      <c r="A1913" s="14">
        <v>42398</v>
      </c>
      <c r="B1913" s="27">
        <f>_xlfn.ISOWEEKNUM(Tableau1[[#This Row],[DATE]])</f>
        <v>4</v>
      </c>
      <c r="C1913" s="3" t="s">
        <v>7</v>
      </c>
      <c r="D1913" s="2" t="s">
        <v>238</v>
      </c>
      <c r="E1913" s="6">
        <v>25985000</v>
      </c>
      <c r="F1913" s="6">
        <v>16760000</v>
      </c>
      <c r="G1913" s="32">
        <f>Tableau1[[#This Row],[MONTANT]]-Tableau1[[#This Row],[ENCAISSEMENTS]]</f>
        <v>9225000</v>
      </c>
      <c r="H1913" s="2" t="s">
        <v>163</v>
      </c>
      <c r="I1913" s="9">
        <f>SUMIF(C$2:C1913,C1913,E$2:E1913)-SUMIF(C$2:C1913,C1913,F$2:F1913)</f>
        <v>1679831</v>
      </c>
      <c r="J1913" s="15"/>
    </row>
    <row r="1914" spans="1:10" ht="15" customHeight="1" x14ac:dyDescent="0.25">
      <c r="A1914" s="14">
        <v>42398</v>
      </c>
      <c r="B1914" s="27">
        <f>_xlfn.ISOWEEKNUM(Tableau1[[#This Row],[DATE]])</f>
        <v>4</v>
      </c>
      <c r="C1914" s="3" t="s">
        <v>8</v>
      </c>
      <c r="D1914" s="2"/>
      <c r="E1914" s="6">
        <v>2200000</v>
      </c>
      <c r="F1914" s="6">
        <v>3000000</v>
      </c>
      <c r="G1914" s="32">
        <f>Tableau1[[#This Row],[MONTANT]]-Tableau1[[#This Row],[ENCAISSEMENTS]]</f>
        <v>-800000</v>
      </c>
      <c r="H1914" s="2" t="s">
        <v>163</v>
      </c>
      <c r="I1914" s="9">
        <f>SUMIF(C$2:C1914,C1914,E$2:E1914)-SUMIF(C$2:C1914,C1914,F$2:F1914)</f>
        <v>2190000</v>
      </c>
      <c r="J1914" s="15"/>
    </row>
    <row r="1915" spans="1:10" ht="15" customHeight="1" x14ac:dyDescent="0.25">
      <c r="A1915" s="14">
        <v>42398</v>
      </c>
      <c r="B1915" s="27">
        <f>_xlfn.ISOWEEKNUM(Tableau1[[#This Row],[DATE]])</f>
        <v>4</v>
      </c>
      <c r="C1915" s="3" t="s">
        <v>9</v>
      </c>
      <c r="D1915" s="2" t="s">
        <v>351</v>
      </c>
      <c r="E1915" s="6">
        <v>5200000</v>
      </c>
      <c r="F1915" s="6">
        <v>5060000</v>
      </c>
      <c r="G1915" s="32">
        <f>Tableau1[[#This Row],[MONTANT]]-Tableau1[[#This Row],[ENCAISSEMENTS]]</f>
        <v>140000</v>
      </c>
      <c r="H1915" s="2" t="s">
        <v>163</v>
      </c>
      <c r="I1915" s="9">
        <f>SUMIF(C$2:C1915,C1915,E$2:E1915)-SUMIF(C$2:C1915,C1915,F$2:F1915)</f>
        <v>2610000</v>
      </c>
      <c r="J1915" s="15"/>
    </row>
    <row r="1916" spans="1:10" ht="15" customHeight="1" x14ac:dyDescent="0.25">
      <c r="A1916" s="14">
        <v>42398</v>
      </c>
      <c r="B1916" s="27">
        <f>_xlfn.ISOWEEKNUM(Tableau1[[#This Row],[DATE]])</f>
        <v>4</v>
      </c>
      <c r="C1916" s="3" t="s">
        <v>10</v>
      </c>
      <c r="D1916" s="2" t="s">
        <v>369</v>
      </c>
      <c r="E1916" s="6">
        <v>3320000</v>
      </c>
      <c r="F1916" s="6">
        <v>1840000</v>
      </c>
      <c r="G1916" s="32">
        <f>Tableau1[[#This Row],[MONTANT]]-Tableau1[[#This Row],[ENCAISSEMENTS]]</f>
        <v>1480000</v>
      </c>
      <c r="H1916" s="2" t="s">
        <v>163</v>
      </c>
      <c r="I1916" s="9">
        <f>SUMIF(C$2:C1916,C1916,E$2:E1916)-SUMIF(C$2:C1916,C1916,F$2:F1916)</f>
        <v>2760000</v>
      </c>
      <c r="J1916" s="15"/>
    </row>
    <row r="1917" spans="1:10" ht="15" customHeight="1" x14ac:dyDescent="0.25">
      <c r="A1917" s="14">
        <v>42398</v>
      </c>
      <c r="B1917" s="27">
        <f>_xlfn.ISOWEEKNUM(Tableau1[[#This Row],[DATE]])</f>
        <v>4</v>
      </c>
      <c r="C1917" s="3" t="s">
        <v>11</v>
      </c>
      <c r="D1917" s="2" t="s">
        <v>384</v>
      </c>
      <c r="E1917" s="6">
        <v>1640000</v>
      </c>
      <c r="F1917" s="6">
        <v>2040000</v>
      </c>
      <c r="G1917" s="32">
        <f>Tableau1[[#This Row],[MONTANT]]-Tableau1[[#This Row],[ENCAISSEMENTS]]</f>
        <v>-400000</v>
      </c>
      <c r="H1917" s="2"/>
      <c r="I1917" s="9">
        <f>SUMIF(C$2:C1917,C1917,E$2:E1917)-SUMIF(C$2:C1917,C1917,F$2:F1917)</f>
        <v>3360000</v>
      </c>
      <c r="J1917" s="15"/>
    </row>
    <row r="1918" spans="1:10" ht="15" customHeight="1" x14ac:dyDescent="0.25">
      <c r="A1918" s="14">
        <v>42398</v>
      </c>
      <c r="B1918" s="27">
        <f>_xlfn.ISOWEEKNUM(Tableau1[[#This Row],[DATE]])</f>
        <v>4</v>
      </c>
      <c r="C1918" s="3" t="s">
        <v>12</v>
      </c>
      <c r="D1918" s="2"/>
      <c r="E1918" s="6">
        <v>425000</v>
      </c>
      <c r="F1918" s="6">
        <v>0</v>
      </c>
      <c r="G1918" s="32">
        <f>Tableau1[[#This Row],[MONTANT]]-Tableau1[[#This Row],[ENCAISSEMENTS]]</f>
        <v>425000</v>
      </c>
      <c r="H1918" s="2"/>
      <c r="I1918" s="9">
        <f>SUMIF(C$2:C1918,C1918,E$2:E1918)-SUMIF(C$2:C1918,C1918,F$2:F1918)</f>
        <v>863500</v>
      </c>
      <c r="J1918" s="15"/>
    </row>
    <row r="1919" spans="1:10" ht="15" customHeight="1" x14ac:dyDescent="0.25">
      <c r="A1919" s="14">
        <v>42398</v>
      </c>
      <c r="B1919" s="27">
        <f>_xlfn.ISOWEEKNUM(Tableau1[[#This Row],[DATE]])</f>
        <v>4</v>
      </c>
      <c r="C1919" s="3" t="s">
        <v>13</v>
      </c>
      <c r="D1919" s="2"/>
      <c r="E1919" s="6">
        <v>2400000</v>
      </c>
      <c r="F1919" s="6">
        <v>0</v>
      </c>
      <c r="G1919" s="32">
        <f>Tableau1[[#This Row],[MONTANT]]-Tableau1[[#This Row],[ENCAISSEMENTS]]</f>
        <v>2400000</v>
      </c>
      <c r="H1919" s="2"/>
      <c r="I1919" s="9">
        <f>SUMIF(C$2:C1919,C1919,E$2:E1919)-SUMIF(C$2:C1919,C1919,F$2:F1919)</f>
        <v>3130500</v>
      </c>
      <c r="J1919" s="15"/>
    </row>
    <row r="1920" spans="1:10" ht="15" customHeight="1" x14ac:dyDescent="0.25">
      <c r="A1920" s="14">
        <v>42398</v>
      </c>
      <c r="B1920" s="27">
        <f>_xlfn.ISOWEEKNUM(Tableau1[[#This Row],[DATE]])</f>
        <v>4</v>
      </c>
      <c r="C1920" s="3" t="s">
        <v>14</v>
      </c>
      <c r="D1920" s="2"/>
      <c r="E1920" s="6">
        <v>266000</v>
      </c>
      <c r="F1920" s="6">
        <v>0</v>
      </c>
      <c r="G1920" s="32">
        <f>Tableau1[[#This Row],[MONTANT]]-Tableau1[[#This Row],[ENCAISSEMENTS]]</f>
        <v>266000</v>
      </c>
      <c r="H1920" s="2"/>
      <c r="I1920" s="9">
        <f>SUMIF(C$2:C1920,C1920,E$2:E1920)-SUMIF(C$2:C1920,C1920,F$2:F1920)</f>
        <v>-909500</v>
      </c>
      <c r="J1920" s="15"/>
    </row>
    <row r="1921" spans="1:10" ht="15" customHeight="1" x14ac:dyDescent="0.25">
      <c r="A1921" s="14">
        <v>42398</v>
      </c>
      <c r="B1921" s="27">
        <f>_xlfn.ISOWEEKNUM(Tableau1[[#This Row],[DATE]])</f>
        <v>4</v>
      </c>
      <c r="C1921" s="3" t="s">
        <v>15</v>
      </c>
      <c r="D1921" s="2"/>
      <c r="E1921" s="6">
        <v>0</v>
      </c>
      <c r="F1921" s="6">
        <v>0</v>
      </c>
      <c r="G1921" s="32">
        <f>Tableau1[[#This Row],[MONTANT]]-Tableau1[[#This Row],[ENCAISSEMENTS]]</f>
        <v>0</v>
      </c>
      <c r="H1921" s="2"/>
      <c r="I1921" s="9">
        <f>SUMIF(C$2:C1921,C1921,E$2:E1921)-SUMIF(C$2:C1921,C1921,F$2:F1921)</f>
        <v>-6359000</v>
      </c>
      <c r="J1921" s="15"/>
    </row>
    <row r="1922" spans="1:10" ht="15" customHeight="1" x14ac:dyDescent="0.25">
      <c r="A1922" s="14">
        <v>42398</v>
      </c>
      <c r="B1922" s="27">
        <f>_xlfn.ISOWEEKNUM(Tableau1[[#This Row],[DATE]])</f>
        <v>4</v>
      </c>
      <c r="C1922" s="3" t="s">
        <v>16</v>
      </c>
      <c r="D1922" s="2"/>
      <c r="E1922" s="6">
        <v>425000</v>
      </c>
      <c r="F1922" s="6">
        <v>0</v>
      </c>
      <c r="G1922" s="32">
        <f>Tableau1[[#This Row],[MONTANT]]-Tableau1[[#This Row],[ENCAISSEMENTS]]</f>
        <v>425000</v>
      </c>
      <c r="H1922" s="2"/>
      <c r="I1922" s="9">
        <f>SUMIF(C$2:C1922,C1922,E$2:E1922)-SUMIF(C$2:C1922,C1922,F$2:F1922)</f>
        <v>936000</v>
      </c>
      <c r="J1922" s="15"/>
    </row>
    <row r="1923" spans="1:10" ht="15" customHeight="1" x14ac:dyDescent="0.25">
      <c r="A1923" s="14">
        <v>42398</v>
      </c>
      <c r="B1923" s="27">
        <f>_xlfn.ISOWEEKNUM(Tableau1[[#This Row],[DATE]])</f>
        <v>4</v>
      </c>
      <c r="C1923" s="3" t="s">
        <v>17</v>
      </c>
      <c r="D1923" s="2"/>
      <c r="E1923" s="6">
        <v>2783500</v>
      </c>
      <c r="F1923" s="6">
        <v>4920000</v>
      </c>
      <c r="G1923" s="32">
        <f>Tableau1[[#This Row],[MONTANT]]-Tableau1[[#This Row],[ENCAISSEMENTS]]</f>
        <v>-2136500</v>
      </c>
      <c r="H1923" s="2" t="s">
        <v>303</v>
      </c>
      <c r="I1923" s="9">
        <f>SUMIF(C$2:C1923,C1923,E$2:E1923)-SUMIF(C$2:C1923,C1923,F$2:F1923)</f>
        <v>364000</v>
      </c>
      <c r="J1923" s="15"/>
    </row>
    <row r="1924" spans="1:10" ht="15" customHeight="1" x14ac:dyDescent="0.25">
      <c r="A1924" s="14">
        <v>42398</v>
      </c>
      <c r="B1924" s="27">
        <f>_xlfn.ISOWEEKNUM(Tableau1[[#This Row],[DATE]])</f>
        <v>4</v>
      </c>
      <c r="C1924" s="3" t="s">
        <v>18</v>
      </c>
      <c r="D1924" s="2"/>
      <c r="E1924" s="6">
        <v>0</v>
      </c>
      <c r="F1924" s="6">
        <v>0</v>
      </c>
      <c r="G1924" s="32">
        <f>Tableau1[[#This Row],[MONTANT]]-Tableau1[[#This Row],[ENCAISSEMENTS]]</f>
        <v>0</v>
      </c>
      <c r="H1924" s="2"/>
      <c r="I1924" s="9">
        <f>SUMIF(C$2:C1924,C1924,E$2:E1924)-SUMIF(C$2:C1924,C1924,F$2:F1924)</f>
        <v>894000</v>
      </c>
      <c r="J1924" s="15"/>
    </row>
    <row r="1925" spans="1:10" ht="15" customHeight="1" x14ac:dyDescent="0.25">
      <c r="A1925" s="14">
        <v>42398</v>
      </c>
      <c r="B1925" s="27">
        <f>_xlfn.ISOWEEKNUM(Tableau1[[#This Row],[DATE]])</f>
        <v>4</v>
      </c>
      <c r="C1925" s="3" t="s">
        <v>19</v>
      </c>
      <c r="D1925" s="2" t="s">
        <v>524</v>
      </c>
      <c r="E1925" s="6">
        <v>5340500</v>
      </c>
      <c r="F1925" s="6">
        <v>0</v>
      </c>
      <c r="G1925" s="32">
        <f>Tableau1[[#This Row],[MONTANT]]-Tableau1[[#This Row],[ENCAISSEMENTS]]</f>
        <v>5340500</v>
      </c>
      <c r="H1925" s="2"/>
      <c r="I1925" s="9">
        <f>SUMIF(C$2:C1925,C1925,E$2:E1925)-SUMIF(C$2:C1925,C1925,F$2:F1925)</f>
        <v>8848000</v>
      </c>
      <c r="J1925" s="15"/>
    </row>
    <row r="1926" spans="1:10" ht="15" customHeight="1" x14ac:dyDescent="0.25">
      <c r="A1926" s="14">
        <v>42398</v>
      </c>
      <c r="B1926" s="27">
        <f>_xlfn.ISOWEEKNUM(Tableau1[[#This Row],[DATE]])</f>
        <v>4</v>
      </c>
      <c r="C1926" s="3" t="s">
        <v>20</v>
      </c>
      <c r="D1926" s="2"/>
      <c r="E1926" s="6">
        <v>0</v>
      </c>
      <c r="F1926" s="6">
        <v>0</v>
      </c>
      <c r="G1926" s="32">
        <f>Tableau1[[#This Row],[MONTANT]]-Tableau1[[#This Row],[ENCAISSEMENTS]]</f>
        <v>0</v>
      </c>
      <c r="H1926" s="2"/>
      <c r="I1926" s="9">
        <f>SUMIF(C$2:C1926,C1926,E$2:E1926)-SUMIF(C$2:C1926,C1926,F$2:F1926)</f>
        <v>4811500</v>
      </c>
      <c r="J1926" s="15"/>
    </row>
    <row r="1927" spans="1:10" ht="15" customHeight="1" x14ac:dyDescent="0.25">
      <c r="A1927" s="14">
        <v>42398</v>
      </c>
      <c r="B1927" s="27">
        <f>_xlfn.ISOWEEKNUM(Tableau1[[#This Row],[DATE]])</f>
        <v>4</v>
      </c>
      <c r="C1927" s="3" t="s">
        <v>21</v>
      </c>
      <c r="D1927" s="2"/>
      <c r="E1927" s="6">
        <v>734500</v>
      </c>
      <c r="F1927" s="6">
        <v>0</v>
      </c>
      <c r="G1927" s="32">
        <f>Tableau1[[#This Row],[MONTANT]]-Tableau1[[#This Row],[ENCAISSEMENTS]]</f>
        <v>734500</v>
      </c>
      <c r="H1927" s="2"/>
      <c r="I1927" s="9">
        <f>SUMIF(C$2:C1927,C1927,E$2:E1927)-SUMIF(C$2:C1927,C1927,F$2:F1927)</f>
        <v>-320500</v>
      </c>
      <c r="J1927" s="15"/>
    </row>
    <row r="1928" spans="1:10" ht="15" customHeight="1" x14ac:dyDescent="0.25">
      <c r="A1928" s="14">
        <v>42398</v>
      </c>
      <c r="B1928" s="27">
        <f>_xlfn.ISOWEEKNUM(Tableau1[[#This Row],[DATE]])</f>
        <v>4</v>
      </c>
      <c r="C1928" s="3" t="s">
        <v>22</v>
      </c>
      <c r="D1928" s="2"/>
      <c r="E1928" s="6">
        <v>232000</v>
      </c>
      <c r="F1928" s="6">
        <v>0</v>
      </c>
      <c r="G1928" s="32">
        <f>Tableau1[[#This Row],[MONTANT]]-Tableau1[[#This Row],[ENCAISSEMENTS]]</f>
        <v>232000</v>
      </c>
      <c r="H1928" s="2"/>
      <c r="I1928" s="9">
        <f>SUMIF(C$2:C1928,C1928,E$2:E1928)-SUMIF(C$2:C1928,C1928,F$2:F1928)</f>
        <v>340500</v>
      </c>
      <c r="J1928" s="15"/>
    </row>
    <row r="1929" spans="1:10" ht="15" customHeight="1" x14ac:dyDescent="0.25">
      <c r="A1929" s="14">
        <v>42398</v>
      </c>
      <c r="B1929" s="27">
        <f>_xlfn.ISOWEEKNUM(Tableau1[[#This Row],[DATE]])</f>
        <v>4</v>
      </c>
      <c r="C1929" s="3" t="s">
        <v>23</v>
      </c>
      <c r="D1929" s="2"/>
      <c r="E1929" s="6">
        <v>647500</v>
      </c>
      <c r="F1929" s="6">
        <v>0</v>
      </c>
      <c r="G1929" s="32">
        <f>Tableau1[[#This Row],[MONTANT]]-Tableau1[[#This Row],[ENCAISSEMENTS]]</f>
        <v>647500</v>
      </c>
      <c r="H1929" s="2"/>
      <c r="I1929" s="9">
        <f>SUMIF(C$2:C1929,C1929,E$2:E1929)-SUMIF(C$2:C1929,C1929,F$2:F1929)</f>
        <v>-480000</v>
      </c>
      <c r="J1929" s="15"/>
    </row>
    <row r="1930" spans="1:10" ht="15" customHeight="1" x14ac:dyDescent="0.25">
      <c r="A1930" s="14">
        <v>42398</v>
      </c>
      <c r="B1930" s="27">
        <f>_xlfn.ISOWEEKNUM(Tableau1[[#This Row],[DATE]])</f>
        <v>4</v>
      </c>
      <c r="C1930" s="3" t="s">
        <v>24</v>
      </c>
      <c r="D1930" s="2"/>
      <c r="E1930" s="6">
        <v>77500</v>
      </c>
      <c r="F1930" s="6">
        <v>0</v>
      </c>
      <c r="G1930" s="32">
        <f>Tableau1[[#This Row],[MONTANT]]-Tableau1[[#This Row],[ENCAISSEMENTS]]</f>
        <v>77500</v>
      </c>
      <c r="H1930" s="2"/>
      <c r="I1930" s="9">
        <f>SUMIF(C$2:C1930,C1930,E$2:E1930)-SUMIF(C$2:C1930,C1930,F$2:F1930)</f>
        <v>-1979000</v>
      </c>
      <c r="J1930" s="15"/>
    </row>
    <row r="1931" spans="1:10" ht="15" customHeight="1" x14ac:dyDescent="0.25">
      <c r="A1931" s="14">
        <v>42398</v>
      </c>
      <c r="B1931" s="27">
        <f>_xlfn.ISOWEEKNUM(Tableau1[[#This Row],[DATE]])</f>
        <v>4</v>
      </c>
      <c r="C1931" s="3" t="s">
        <v>25</v>
      </c>
      <c r="D1931" s="2"/>
      <c r="E1931" s="6">
        <v>2262500</v>
      </c>
      <c r="F1931" s="6">
        <v>4202000</v>
      </c>
      <c r="G1931" s="32">
        <f>Tableau1[[#This Row],[MONTANT]]-Tableau1[[#This Row],[ENCAISSEMENTS]]</f>
        <v>-1939500</v>
      </c>
      <c r="H1931" s="2" t="s">
        <v>438</v>
      </c>
      <c r="I1931" s="9">
        <f>SUMIF(C$2:C1931,C1931,E$2:E1931)-SUMIF(C$2:C1931,C1931,F$2:F1931)</f>
        <v>786500</v>
      </c>
      <c r="J1931" s="15"/>
    </row>
    <row r="1932" spans="1:10" ht="15" customHeight="1" x14ac:dyDescent="0.25">
      <c r="A1932" s="14">
        <v>42398</v>
      </c>
      <c r="B1932" s="27">
        <f>_xlfn.ISOWEEKNUM(Tableau1[[#This Row],[DATE]])</f>
        <v>4</v>
      </c>
      <c r="C1932" s="3" t="s">
        <v>26</v>
      </c>
      <c r="D1932" s="2"/>
      <c r="E1932" s="6">
        <v>502500</v>
      </c>
      <c r="F1932" s="6">
        <v>0</v>
      </c>
      <c r="G1932" s="32">
        <f>Tableau1[[#This Row],[MONTANT]]-Tableau1[[#This Row],[ENCAISSEMENTS]]</f>
        <v>502500</v>
      </c>
      <c r="H1932" s="2"/>
      <c r="I1932" s="9">
        <f>SUMIF(C$2:C1932,C1932,E$2:E1932)-SUMIF(C$2:C1932,C1932,F$2:F1932)</f>
        <v>-590000</v>
      </c>
      <c r="J1932" s="15"/>
    </row>
    <row r="1933" spans="1:10" ht="15" customHeight="1" x14ac:dyDescent="0.25">
      <c r="A1933" s="14">
        <v>42398</v>
      </c>
      <c r="B1933" s="27">
        <f>_xlfn.ISOWEEKNUM(Tableau1[[#This Row],[DATE]])</f>
        <v>4</v>
      </c>
      <c r="C1933" s="3" t="s">
        <v>27</v>
      </c>
      <c r="D1933" s="2"/>
      <c r="E1933" s="6">
        <v>232000</v>
      </c>
      <c r="F1933" s="6">
        <v>0</v>
      </c>
      <c r="G1933" s="32">
        <f>Tableau1[[#This Row],[MONTANT]]-Tableau1[[#This Row],[ENCAISSEMENTS]]</f>
        <v>232000</v>
      </c>
      <c r="H1933" s="2"/>
      <c r="I1933" s="9">
        <f>SUMIF(C$2:C1933,C1933,E$2:E1933)-SUMIF(C$2:C1933,C1933,F$2:F1933)</f>
        <v>2557500</v>
      </c>
      <c r="J1933" s="15"/>
    </row>
    <row r="1934" spans="1:10" ht="15" customHeight="1" x14ac:dyDescent="0.25">
      <c r="A1934" s="14">
        <v>42398</v>
      </c>
      <c r="B1934" s="27">
        <f>_xlfn.ISOWEEKNUM(Tableau1[[#This Row],[DATE]])</f>
        <v>4</v>
      </c>
      <c r="C1934" s="3" t="s">
        <v>28</v>
      </c>
      <c r="D1934" s="2"/>
      <c r="E1934" s="6">
        <v>0</v>
      </c>
      <c r="F1934" s="6">
        <v>0</v>
      </c>
      <c r="G1934" s="32">
        <f>Tableau1[[#This Row],[MONTANT]]-Tableau1[[#This Row],[ENCAISSEMENTS]]</f>
        <v>0</v>
      </c>
      <c r="H1934" s="2"/>
      <c r="I1934" s="9">
        <f>SUMIF(C$2:C1934,C1934,E$2:E1934)-SUMIF(C$2:C1934,C1934,F$2:F1934)</f>
        <v>-1403500</v>
      </c>
      <c r="J1934" s="15"/>
    </row>
    <row r="1935" spans="1:10" ht="15" customHeight="1" x14ac:dyDescent="0.25">
      <c r="A1935" s="14">
        <v>42398</v>
      </c>
      <c r="B1935" s="27">
        <f>_xlfn.ISOWEEKNUM(Tableau1[[#This Row],[DATE]])</f>
        <v>4</v>
      </c>
      <c r="C1935" s="3" t="s">
        <v>29</v>
      </c>
      <c r="D1935" s="2"/>
      <c r="E1935" s="6">
        <v>10171000</v>
      </c>
      <c r="F1935" s="6">
        <v>3320000</v>
      </c>
      <c r="G1935" s="32">
        <f>Tableau1[[#This Row],[MONTANT]]-Tableau1[[#This Row],[ENCAISSEMENTS]]</f>
        <v>6851000</v>
      </c>
      <c r="H1935" s="2" t="s">
        <v>732</v>
      </c>
      <c r="I1935" s="9">
        <f>SUMIF(C$2:C1935,C1935,E$2:E1935)-SUMIF(C$2:C1935,C1935,F$2:F1935)</f>
        <v>4564500</v>
      </c>
      <c r="J1935" s="15"/>
    </row>
    <row r="1936" spans="1:10" ht="15" customHeight="1" x14ac:dyDescent="0.25">
      <c r="A1936" s="14">
        <v>42398</v>
      </c>
      <c r="B1936" s="27">
        <f>_xlfn.ISOWEEKNUM(Tableau1[[#This Row],[DATE]])</f>
        <v>4</v>
      </c>
      <c r="C1936" s="3" t="s">
        <v>30</v>
      </c>
      <c r="D1936" s="2" t="s">
        <v>176</v>
      </c>
      <c r="E1936" s="6">
        <v>280000</v>
      </c>
      <c r="F1936" s="6">
        <v>0</v>
      </c>
      <c r="G1936" s="32">
        <f>Tableau1[[#This Row],[MONTANT]]-Tableau1[[#This Row],[ENCAISSEMENTS]]</f>
        <v>280000</v>
      </c>
      <c r="H1936" s="2"/>
      <c r="I1936" s="9">
        <f>SUMIF(C$2:C1936,C1936,E$2:E1936)-SUMIF(C$2:C1936,C1936,F$2:F1936)</f>
        <v>840000</v>
      </c>
      <c r="J1936" s="15"/>
    </row>
    <row r="1937" spans="1:10" ht="15" customHeight="1" x14ac:dyDescent="0.25">
      <c r="A1937" s="14">
        <v>42398</v>
      </c>
      <c r="B1937" s="27">
        <f>_xlfn.ISOWEEKNUM(Tableau1[[#This Row],[DATE]])</f>
        <v>4</v>
      </c>
      <c r="C1937" s="3" t="s">
        <v>31</v>
      </c>
      <c r="D1937" s="2"/>
      <c r="E1937" s="6">
        <v>1198500</v>
      </c>
      <c r="F1937" s="6">
        <v>0</v>
      </c>
      <c r="G1937" s="32">
        <f>Tableau1[[#This Row],[MONTANT]]-Tableau1[[#This Row],[ENCAISSEMENTS]]</f>
        <v>1198500</v>
      </c>
      <c r="H1937" s="2"/>
      <c r="I1937" s="9">
        <f>SUMIF(C$2:C1937,C1937,E$2:E1937)-SUMIF(C$2:C1937,C1937,F$2:F1937)</f>
        <v>-737500</v>
      </c>
      <c r="J1937" s="15"/>
    </row>
    <row r="1938" spans="1:10" ht="15" customHeight="1" x14ac:dyDescent="0.25">
      <c r="A1938" s="14">
        <v>42398</v>
      </c>
      <c r="B1938" s="27">
        <f>_xlfn.ISOWEEKNUM(Tableau1[[#This Row],[DATE]])</f>
        <v>4</v>
      </c>
      <c r="C1938" s="3" t="s">
        <v>32</v>
      </c>
      <c r="D1938" s="2"/>
      <c r="E1938" s="6">
        <v>0</v>
      </c>
      <c r="F1938" s="6">
        <v>0</v>
      </c>
      <c r="G1938" s="32">
        <f>Tableau1[[#This Row],[MONTANT]]-Tableau1[[#This Row],[ENCAISSEMENTS]]</f>
        <v>0</v>
      </c>
      <c r="H1938" s="2"/>
      <c r="I1938" s="9">
        <f>SUMIF(C$2:C1938,C1938,E$2:E1938)-SUMIF(C$2:C1938,C1938,F$2:F1938)</f>
        <v>1507000</v>
      </c>
      <c r="J1938" s="15"/>
    </row>
    <row r="1939" spans="1:10" ht="15" customHeight="1" x14ac:dyDescent="0.25">
      <c r="A1939" s="14">
        <v>42398</v>
      </c>
      <c r="B1939" s="27">
        <f>_xlfn.ISOWEEKNUM(Tableau1[[#This Row],[DATE]])</f>
        <v>4</v>
      </c>
      <c r="C1939" s="3" t="s">
        <v>33</v>
      </c>
      <c r="D1939" s="2" t="s">
        <v>776</v>
      </c>
      <c r="E1939" s="6">
        <v>266000</v>
      </c>
      <c r="F1939" s="6">
        <v>0</v>
      </c>
      <c r="G1939" s="32">
        <f>Tableau1[[#This Row],[MONTANT]]-Tableau1[[#This Row],[ENCAISSEMENTS]]</f>
        <v>266000</v>
      </c>
      <c r="H1939" s="2"/>
      <c r="I1939" s="9">
        <f>SUMIF(C$2:C1939,C1939,E$2:E1939)-SUMIF(C$2:C1939,C1939,F$2:F1939)</f>
        <v>1875500</v>
      </c>
      <c r="J1939" s="15"/>
    </row>
    <row r="1940" spans="1:10" ht="15" customHeight="1" x14ac:dyDescent="0.25">
      <c r="A1940" s="14">
        <v>42398</v>
      </c>
      <c r="B1940" s="27">
        <f>_xlfn.ISOWEEKNUM(Tableau1[[#This Row],[DATE]])</f>
        <v>4</v>
      </c>
      <c r="C1940" s="3" t="s">
        <v>34</v>
      </c>
      <c r="D1940" s="2"/>
      <c r="E1940" s="6">
        <v>734500</v>
      </c>
      <c r="F1940" s="6">
        <v>0</v>
      </c>
      <c r="G1940" s="32">
        <f>Tableau1[[#This Row],[MONTANT]]-Tableau1[[#This Row],[ENCAISSEMENTS]]</f>
        <v>734500</v>
      </c>
      <c r="H1940" s="2"/>
      <c r="I1940" s="9">
        <f>SUMIF(C$2:C1940,C1940,E$2:E1940)-SUMIF(C$2:C1940,C1940,F$2:F1940)</f>
        <v>2486500</v>
      </c>
      <c r="J1940" s="15"/>
    </row>
    <row r="1941" spans="1:10" ht="15" customHeight="1" x14ac:dyDescent="0.25">
      <c r="A1941" s="14">
        <v>42398</v>
      </c>
      <c r="B1941" s="27">
        <f>_xlfn.ISOWEEKNUM(Tableau1[[#This Row],[DATE]])</f>
        <v>4</v>
      </c>
      <c r="C1941" s="3" t="s">
        <v>35</v>
      </c>
      <c r="D1941" s="2"/>
      <c r="E1941" s="6">
        <v>1933000</v>
      </c>
      <c r="F1941" s="6">
        <v>6759500</v>
      </c>
      <c r="G1941" s="32">
        <f>Tableau1[[#This Row],[MONTANT]]-Tableau1[[#This Row],[ENCAISSEMENTS]]</f>
        <v>-4826500</v>
      </c>
      <c r="H1941" s="2"/>
      <c r="I1941" s="9">
        <f>SUMIF(C$2:C1941,C1941,E$2:E1941)-SUMIF(C$2:C1941,C1941,F$2:F1941)</f>
        <v>-10154000</v>
      </c>
      <c r="J1941" s="15"/>
    </row>
    <row r="1942" spans="1:10" ht="15" customHeight="1" x14ac:dyDescent="0.25">
      <c r="A1942" s="14">
        <v>42398</v>
      </c>
      <c r="B1942" s="27">
        <f>_xlfn.ISOWEEKNUM(Tableau1[[#This Row],[DATE]])</f>
        <v>4</v>
      </c>
      <c r="C1942" s="3" t="s">
        <v>1229</v>
      </c>
      <c r="D1942" s="2"/>
      <c r="E1942" s="6">
        <v>0</v>
      </c>
      <c r="F1942" s="6">
        <v>0</v>
      </c>
      <c r="G1942" s="32">
        <f>Tableau1[[#This Row],[MONTANT]]-Tableau1[[#This Row],[ENCAISSEMENTS]]</f>
        <v>0</v>
      </c>
      <c r="H1942" s="2"/>
      <c r="I1942" s="9">
        <f>SUMIF(C$2:C1942,C1942,E$2:E1942)-SUMIF(C$2:C1942,C1942,F$2:F1942)</f>
        <v>965500</v>
      </c>
      <c r="J1942" s="15"/>
    </row>
    <row r="1943" spans="1:10" ht="15" customHeight="1" x14ac:dyDescent="0.25">
      <c r="A1943" s="14">
        <v>42398</v>
      </c>
      <c r="B1943" s="27">
        <f>_xlfn.ISOWEEKNUM(Tableau1[[#This Row],[DATE]])</f>
        <v>4</v>
      </c>
      <c r="C1943" s="3" t="s">
        <v>36</v>
      </c>
      <c r="D1943" s="2"/>
      <c r="E1943" s="6">
        <v>232000</v>
      </c>
      <c r="F1943" s="6">
        <v>0</v>
      </c>
      <c r="G1943" s="32">
        <f>Tableau1[[#This Row],[MONTANT]]-Tableau1[[#This Row],[ENCAISSEMENTS]]</f>
        <v>232000</v>
      </c>
      <c r="H1943" s="2"/>
      <c r="I1943" s="9">
        <f>SUMIF(C$2:C1943,C1943,E$2:E1943)-SUMIF(C$2:C1943,C1943,F$2:F1943)</f>
        <v>-2912000</v>
      </c>
      <c r="J1943" s="15"/>
    </row>
    <row r="1944" spans="1:10" ht="15" customHeight="1" x14ac:dyDescent="0.25">
      <c r="A1944" s="14">
        <v>42398</v>
      </c>
      <c r="B1944" s="27">
        <f>_xlfn.ISOWEEKNUM(Tableau1[[#This Row],[DATE]])</f>
        <v>4</v>
      </c>
      <c r="C1944" s="3" t="s">
        <v>37</v>
      </c>
      <c r="D1944" s="2"/>
      <c r="E1944" s="6">
        <v>1043500</v>
      </c>
      <c r="F1944" s="6">
        <v>0</v>
      </c>
      <c r="G1944" s="32">
        <f>Tableau1[[#This Row],[MONTANT]]-Tableau1[[#This Row],[ENCAISSEMENTS]]</f>
        <v>1043500</v>
      </c>
      <c r="H1944" s="2"/>
      <c r="I1944" s="9">
        <f>SUMIF(C$2:C1944,C1944,E$2:E1944)-SUMIF(C$2:C1944,C1944,F$2:F1944)</f>
        <v>1000500</v>
      </c>
      <c r="J1944" s="15"/>
    </row>
    <row r="1945" spans="1:10" ht="15" customHeight="1" x14ac:dyDescent="0.25">
      <c r="A1945" s="14">
        <v>42398</v>
      </c>
      <c r="B1945" s="27">
        <f>_xlfn.ISOWEEKNUM(Tableau1[[#This Row],[DATE]])</f>
        <v>4</v>
      </c>
      <c r="C1945" s="3" t="s">
        <v>38</v>
      </c>
      <c r="D1945" s="2"/>
      <c r="E1945" s="6">
        <v>309500</v>
      </c>
      <c r="F1945" s="6">
        <v>0</v>
      </c>
      <c r="G1945" s="32">
        <f>Tableau1[[#This Row],[MONTANT]]-Tableau1[[#This Row],[ENCAISSEMENTS]]</f>
        <v>309500</v>
      </c>
      <c r="H1945" s="2"/>
      <c r="I1945" s="9">
        <f>SUMIF(C$2:C1945,C1945,E$2:E1945)-SUMIF(C$2:C1945,C1945,F$2:F1945)</f>
        <v>1219000</v>
      </c>
      <c r="J1945" s="15"/>
    </row>
    <row r="1946" spans="1:10" ht="15" customHeight="1" x14ac:dyDescent="0.25">
      <c r="A1946" s="14">
        <v>42398</v>
      </c>
      <c r="B1946" s="27">
        <f>_xlfn.ISOWEEKNUM(Tableau1[[#This Row],[DATE]])</f>
        <v>4</v>
      </c>
      <c r="C1946" s="3" t="s">
        <v>39</v>
      </c>
      <c r="D1946" s="2"/>
      <c r="E1946" s="6">
        <v>0</v>
      </c>
      <c r="F1946" s="6">
        <v>0</v>
      </c>
      <c r="G1946" s="32">
        <f>Tableau1[[#This Row],[MONTANT]]-Tableau1[[#This Row],[ENCAISSEMENTS]]</f>
        <v>0</v>
      </c>
      <c r="H1946" s="2"/>
      <c r="I1946" s="9">
        <f>SUMIF(C$2:C1946,C1946,E$2:E1946)-SUMIF(C$2:C1946,C1946,F$2:F1946)</f>
        <v>584000</v>
      </c>
      <c r="J1946" s="15"/>
    </row>
    <row r="1947" spans="1:10" ht="15" customHeight="1" x14ac:dyDescent="0.25">
      <c r="A1947" s="14">
        <v>42398</v>
      </c>
      <c r="B1947" s="27">
        <f>_xlfn.ISOWEEKNUM(Tableau1[[#This Row],[DATE]])</f>
        <v>4</v>
      </c>
      <c r="C1947" s="3" t="s">
        <v>40</v>
      </c>
      <c r="D1947" s="2"/>
      <c r="E1947" s="6">
        <v>1315000</v>
      </c>
      <c r="F1947" s="6">
        <v>1415000</v>
      </c>
      <c r="G1947" s="32">
        <f>Tableau1[[#This Row],[MONTANT]]-Tableau1[[#This Row],[ENCAISSEMENTS]]</f>
        <v>-100000</v>
      </c>
      <c r="H1947" s="2" t="s">
        <v>669</v>
      </c>
      <c r="I1947" s="9">
        <f>SUMIF(C$2:C1947,C1947,E$2:E1947)-SUMIF(C$2:C1947,C1947,F$2:F1947)</f>
        <v>-1807500</v>
      </c>
      <c r="J1947" s="15"/>
    </row>
    <row r="1948" spans="1:10" ht="15" customHeight="1" x14ac:dyDescent="0.25">
      <c r="A1948" s="14">
        <v>42398</v>
      </c>
      <c r="B1948" s="27">
        <f>_xlfn.ISOWEEKNUM(Tableau1[[#This Row],[DATE]])</f>
        <v>4</v>
      </c>
      <c r="C1948" s="3" t="s">
        <v>41</v>
      </c>
      <c r="D1948" s="2"/>
      <c r="E1948" s="6">
        <v>0</v>
      </c>
      <c r="F1948" s="6">
        <v>0</v>
      </c>
      <c r="G1948" s="32">
        <f>Tableau1[[#This Row],[MONTANT]]-Tableau1[[#This Row],[ENCAISSEMENTS]]</f>
        <v>0</v>
      </c>
      <c r="H1948" s="2"/>
      <c r="I1948" s="9">
        <f>SUMIF(C$2:C1948,C1948,E$2:E1948)-SUMIF(C$2:C1948,C1948,F$2:F1948)</f>
        <v>114000</v>
      </c>
      <c r="J1948" s="15"/>
    </row>
    <row r="1949" spans="1:10" ht="15" customHeight="1" x14ac:dyDescent="0.25">
      <c r="A1949" s="14">
        <v>42398</v>
      </c>
      <c r="B1949" s="27">
        <f>_xlfn.ISOWEEKNUM(Tableau1[[#This Row],[DATE]])</f>
        <v>4</v>
      </c>
      <c r="C1949" s="3" t="s">
        <v>42</v>
      </c>
      <c r="D1949" s="2"/>
      <c r="E1949" s="6">
        <v>0</v>
      </c>
      <c r="F1949" s="6">
        <v>0</v>
      </c>
      <c r="G1949" s="32">
        <f>Tableau1[[#This Row],[MONTANT]]-Tableau1[[#This Row],[ENCAISSEMENTS]]</f>
        <v>0</v>
      </c>
      <c r="H1949" s="2"/>
      <c r="I1949" s="9">
        <f>SUMIF(C$2:C1949,C1949,E$2:E1949)-SUMIF(C$2:C1949,C1949,F$2:F1949)</f>
        <v>-2030000</v>
      </c>
      <c r="J1949" s="15"/>
    </row>
    <row r="1950" spans="1:10" ht="15" customHeight="1" x14ac:dyDescent="0.25">
      <c r="A1950" s="14">
        <v>42398</v>
      </c>
      <c r="B1950" s="27">
        <f>_xlfn.ISOWEEKNUM(Tableau1[[#This Row],[DATE]])</f>
        <v>4</v>
      </c>
      <c r="C1950" s="3" t="s">
        <v>43</v>
      </c>
      <c r="D1950" s="2"/>
      <c r="E1950" s="6">
        <v>0</v>
      </c>
      <c r="F1950" s="6">
        <v>0</v>
      </c>
      <c r="G1950" s="32">
        <f>Tableau1[[#This Row],[MONTANT]]-Tableau1[[#This Row],[ENCAISSEMENTS]]</f>
        <v>0</v>
      </c>
      <c r="H1950" s="2"/>
      <c r="I1950" s="9">
        <f>SUMIF(C$2:C1950,C1950,E$2:E1950)-SUMIF(C$2:C1950,C1950,F$2:F1950)</f>
        <v>0</v>
      </c>
      <c r="J1950" s="15"/>
    </row>
    <row r="1951" spans="1:10" ht="15" customHeight="1" x14ac:dyDescent="0.25">
      <c r="A1951" s="14">
        <v>42398</v>
      </c>
      <c r="B1951" s="27">
        <f>_xlfn.ISOWEEKNUM(Tableau1[[#This Row],[DATE]])</f>
        <v>4</v>
      </c>
      <c r="C1951" s="3" t="s">
        <v>44</v>
      </c>
      <c r="D1951" s="2"/>
      <c r="E1951" s="6">
        <v>850000</v>
      </c>
      <c r="F1951" s="6">
        <v>5000000</v>
      </c>
      <c r="G1951" s="32">
        <f>Tableau1[[#This Row],[MONTANT]]-Tableau1[[#This Row],[ENCAISSEMENTS]]</f>
        <v>-4150000</v>
      </c>
      <c r="H1951" s="2" t="s">
        <v>973</v>
      </c>
      <c r="I1951" s="9">
        <f>SUMIF(C$2:C1951,C1951,E$2:E1951)-SUMIF(C$2:C1951,C1951,F$2:F1951)</f>
        <v>-5292500</v>
      </c>
      <c r="J1951" s="15"/>
    </row>
    <row r="1952" spans="1:10" ht="15" customHeight="1" x14ac:dyDescent="0.25">
      <c r="A1952" s="14">
        <v>42398</v>
      </c>
      <c r="B1952" s="27">
        <f>_xlfn.ISOWEEKNUM(Tableau1[[#This Row],[DATE]])</f>
        <v>4</v>
      </c>
      <c r="C1952" s="3" t="s">
        <v>45</v>
      </c>
      <c r="D1952" s="2" t="s">
        <v>278</v>
      </c>
      <c r="E1952" s="6">
        <v>360000</v>
      </c>
      <c r="F1952" s="6"/>
      <c r="G1952" s="32">
        <f>Tableau1[[#This Row],[MONTANT]]-Tableau1[[#This Row],[ENCAISSEMENTS]]</f>
        <v>360000</v>
      </c>
      <c r="H1952" s="2"/>
      <c r="I1952" s="9">
        <f>SUMIF(C$2:C1952,C1952,E$2:E1952)-SUMIF(C$2:C1952,C1952,F$2:F1952)</f>
        <v>1480000</v>
      </c>
      <c r="J1952" s="15"/>
    </row>
    <row r="1953" spans="1:10" ht="15" customHeight="1" x14ac:dyDescent="0.25">
      <c r="A1953" s="14">
        <v>42398</v>
      </c>
      <c r="B1953" s="27">
        <f>_xlfn.ISOWEEKNUM(Tableau1[[#This Row],[DATE]])</f>
        <v>4</v>
      </c>
      <c r="C1953" s="3" t="s">
        <v>46</v>
      </c>
      <c r="D1953" s="2"/>
      <c r="E1953" s="6">
        <v>502500</v>
      </c>
      <c r="F1953" s="6">
        <v>0</v>
      </c>
      <c r="G1953" s="32">
        <f>Tableau1[[#This Row],[MONTANT]]-Tableau1[[#This Row],[ENCAISSEMENTS]]</f>
        <v>502500</v>
      </c>
      <c r="H1953" s="2"/>
      <c r="I1953" s="9">
        <f>SUMIF(C$2:C1953,C1953,E$2:E1953)-SUMIF(C$2:C1953,C1953,F$2:F1953)</f>
        <v>2320000</v>
      </c>
      <c r="J1953" s="15"/>
    </row>
    <row r="1954" spans="1:10" ht="15" customHeight="1" x14ac:dyDescent="0.25">
      <c r="A1954" s="14">
        <v>42398</v>
      </c>
      <c r="B1954" s="27">
        <f>_xlfn.ISOWEEKNUM(Tableau1[[#This Row],[DATE]])</f>
        <v>4</v>
      </c>
      <c r="C1954" s="3" t="s">
        <v>47</v>
      </c>
      <c r="D1954" s="2"/>
      <c r="E1954" s="6">
        <v>2619000</v>
      </c>
      <c r="F1954" s="6">
        <v>0</v>
      </c>
      <c r="G1954" s="32">
        <f>Tableau1[[#This Row],[MONTANT]]-Tableau1[[#This Row],[ENCAISSEMENTS]]</f>
        <v>2619000</v>
      </c>
      <c r="H1954" s="2"/>
      <c r="I1954" s="9">
        <f>SUMIF(C$2:C1954,C1954,E$2:E1954)-SUMIF(C$2:C1954,C1954,F$2:F1954)</f>
        <v>1272000</v>
      </c>
      <c r="J1954" s="15"/>
    </row>
    <row r="1955" spans="1:10" ht="15" customHeight="1" x14ac:dyDescent="0.25">
      <c r="A1955" s="14">
        <v>42398</v>
      </c>
      <c r="B1955" s="27">
        <f>_xlfn.ISOWEEKNUM(Tableau1[[#This Row],[DATE]])</f>
        <v>4</v>
      </c>
      <c r="C1955" s="3" t="s">
        <v>48</v>
      </c>
      <c r="D1955" s="2"/>
      <c r="E1955" s="6">
        <v>768500</v>
      </c>
      <c r="F1955" s="6">
        <v>0</v>
      </c>
      <c r="G1955" s="32">
        <f>Tableau1[[#This Row],[MONTANT]]-Tableau1[[#This Row],[ENCAISSEMENTS]]</f>
        <v>768500</v>
      </c>
      <c r="H1955" s="2"/>
      <c r="I1955" s="9">
        <f>SUMIF(C$2:C1955,C1955,E$2:E1955)-SUMIF(C$2:C1955,C1955,F$2:F1955)</f>
        <v>-1363000</v>
      </c>
      <c r="J1955" s="15"/>
    </row>
    <row r="1956" spans="1:10" ht="15" customHeight="1" x14ac:dyDescent="0.25">
      <c r="A1956" s="14">
        <v>42398</v>
      </c>
      <c r="B1956" s="27">
        <f>_xlfn.ISOWEEKNUM(Tableau1[[#This Row],[DATE]])</f>
        <v>4</v>
      </c>
      <c r="C1956" s="3" t="s">
        <v>49</v>
      </c>
      <c r="D1956" s="2"/>
      <c r="E1956" s="6">
        <v>1198000</v>
      </c>
      <c r="F1956" s="6">
        <v>0</v>
      </c>
      <c r="G1956" s="32">
        <f>Tableau1[[#This Row],[MONTANT]]-Tableau1[[#This Row],[ENCAISSEMENTS]]</f>
        <v>1198000</v>
      </c>
      <c r="H1956" s="2"/>
      <c r="I1956" s="9">
        <f>SUMIF(C$2:C1956,C1956,E$2:E1956)-SUMIF(C$2:C1956,C1956,F$2:F1956)</f>
        <v>619500</v>
      </c>
      <c r="J1956" s="15"/>
    </row>
    <row r="1957" spans="1:10" ht="15" customHeight="1" x14ac:dyDescent="0.25">
      <c r="A1957" s="14">
        <v>42398</v>
      </c>
      <c r="B1957" s="27">
        <f>_xlfn.ISOWEEKNUM(Tableau1[[#This Row],[DATE]])</f>
        <v>4</v>
      </c>
      <c r="C1957" s="3" t="s">
        <v>50</v>
      </c>
      <c r="D1957" s="2" t="s">
        <v>1092</v>
      </c>
      <c r="E1957" s="6">
        <v>232000</v>
      </c>
      <c r="F1957" s="6">
        <v>0</v>
      </c>
      <c r="G1957" s="32">
        <f>Tableau1[[#This Row],[MONTANT]]-Tableau1[[#This Row],[ENCAISSEMENTS]]</f>
        <v>232000</v>
      </c>
      <c r="H1957" s="2"/>
      <c r="I1957" s="9">
        <f>SUMIF(C$2:C1957,C1957,E$2:E1957)-SUMIF(C$2:C1957,C1957,F$2:F1957)</f>
        <v>1160000</v>
      </c>
      <c r="J1957" s="15"/>
    </row>
    <row r="1958" spans="1:10" ht="15" customHeight="1" x14ac:dyDescent="0.25">
      <c r="A1958" s="14">
        <v>42398</v>
      </c>
      <c r="B1958" s="27">
        <f>_xlfn.ISOWEEKNUM(Tableau1[[#This Row],[DATE]])</f>
        <v>4</v>
      </c>
      <c r="C1958" s="3" t="s">
        <v>51</v>
      </c>
      <c r="D1958" s="2"/>
      <c r="E1958" s="6">
        <v>0</v>
      </c>
      <c r="F1958" s="6">
        <v>0</v>
      </c>
      <c r="G1958" s="32">
        <f>Tableau1[[#This Row],[MONTANT]]-Tableau1[[#This Row],[ENCAISSEMENTS]]</f>
        <v>0</v>
      </c>
      <c r="H1958" s="2"/>
      <c r="I1958" s="9">
        <f>SUMIF(C$2:C1958,C1958,E$2:E1958)-SUMIF(C$2:C1958,C1958,F$2:F1958)</f>
        <v>0</v>
      </c>
      <c r="J1958" s="15"/>
    </row>
    <row r="1959" spans="1:10" ht="15" customHeight="1" x14ac:dyDescent="0.25">
      <c r="A1959" s="14">
        <v>42398</v>
      </c>
      <c r="B1959" s="27">
        <f>_xlfn.ISOWEEKNUM(Tableau1[[#This Row],[DATE]])</f>
        <v>4</v>
      </c>
      <c r="C1959" s="3" t="s">
        <v>52</v>
      </c>
      <c r="D1959" s="2" t="s">
        <v>310</v>
      </c>
      <c r="E1959" s="6">
        <v>3000000</v>
      </c>
      <c r="F1959" s="6">
        <v>0</v>
      </c>
      <c r="G1959" s="32">
        <f>Tableau1[[#This Row],[MONTANT]]-Tableau1[[#This Row],[ENCAISSEMENTS]]</f>
        <v>3000000</v>
      </c>
      <c r="H1959" s="2"/>
      <c r="I1959" s="9">
        <f>SUMIF(C$2:C1959,C1959,E$2:E1959)-SUMIF(C$2:C1959,C1959,F$2:F1959)</f>
        <v>7390000</v>
      </c>
      <c r="J1959" s="15"/>
    </row>
    <row r="1960" spans="1:10" ht="15" customHeight="1" x14ac:dyDescent="0.25">
      <c r="A1960" s="14">
        <v>42398</v>
      </c>
      <c r="B1960" s="27">
        <f>_xlfn.ISOWEEKNUM(Tableau1[[#This Row],[DATE]])</f>
        <v>4</v>
      </c>
      <c r="C1960" s="3" t="s">
        <v>53</v>
      </c>
      <c r="D1960" s="2"/>
      <c r="E1960" s="6">
        <v>1740000</v>
      </c>
      <c r="F1960" s="6">
        <v>0</v>
      </c>
      <c r="G1960" s="32">
        <f>Tableau1[[#This Row],[MONTANT]]-Tableau1[[#This Row],[ENCAISSEMENTS]]</f>
        <v>1740000</v>
      </c>
      <c r="H1960" s="2"/>
      <c r="I1960" s="9">
        <f>SUMIF(C$2:C1960,C1960,E$2:E1960)-SUMIF(C$2:C1960,C1960,F$2:F1960)</f>
        <v>-126000</v>
      </c>
      <c r="J1960" s="15"/>
    </row>
    <row r="1961" spans="1:10" ht="15" customHeight="1" x14ac:dyDescent="0.25">
      <c r="A1961" s="14">
        <v>42398</v>
      </c>
      <c r="B1961" s="27">
        <f>_xlfn.ISOWEEKNUM(Tableau1[[#This Row],[DATE]])</f>
        <v>4</v>
      </c>
      <c r="C1961" s="3" t="s">
        <v>54</v>
      </c>
      <c r="D1961" s="2"/>
      <c r="E1961" s="6">
        <v>3325000</v>
      </c>
      <c r="F1961" s="6">
        <v>0</v>
      </c>
      <c r="G1961" s="32">
        <f>Tableau1[[#This Row],[MONTANT]]-Tableau1[[#This Row],[ENCAISSEMENTS]]</f>
        <v>3325000</v>
      </c>
      <c r="H1961" s="2"/>
      <c r="I1961" s="9">
        <f>SUMIF(C$2:C1961,C1961,E$2:E1961)-SUMIF(C$2:C1961,C1961,F$2:F1961)</f>
        <v>2192000</v>
      </c>
      <c r="J1961" s="15"/>
    </row>
    <row r="1962" spans="1:10" ht="15" customHeight="1" x14ac:dyDescent="0.25">
      <c r="A1962" s="14">
        <v>42398</v>
      </c>
      <c r="B1962" s="27">
        <f>_xlfn.ISOWEEKNUM(Tableau1[[#This Row],[DATE]])</f>
        <v>4</v>
      </c>
      <c r="C1962" s="3" t="s">
        <v>55</v>
      </c>
      <c r="D1962" s="2"/>
      <c r="E1962" s="6">
        <v>4976500</v>
      </c>
      <c r="F1962" s="6">
        <v>0</v>
      </c>
      <c r="G1962" s="32">
        <f>Tableau1[[#This Row],[MONTANT]]-Tableau1[[#This Row],[ENCAISSEMENTS]]</f>
        <v>4976500</v>
      </c>
      <c r="H1962" s="2"/>
      <c r="I1962" s="9">
        <f>SUMIF(C$2:C1962,C1962,E$2:E1962)-SUMIF(C$2:C1962,C1962,F$2:F1962)</f>
        <v>-7410200</v>
      </c>
      <c r="J1962" s="15"/>
    </row>
    <row r="1963" spans="1:10" ht="15" customHeight="1" x14ac:dyDescent="0.25">
      <c r="A1963" s="14">
        <v>42398</v>
      </c>
      <c r="B1963" s="27">
        <f>_xlfn.ISOWEEKNUM(Tableau1[[#This Row],[DATE]])</f>
        <v>4</v>
      </c>
      <c r="C1963" s="3" t="s">
        <v>56</v>
      </c>
      <c r="D1963" s="2"/>
      <c r="E1963" s="6">
        <v>13516500</v>
      </c>
      <c r="F1963" s="6">
        <v>0</v>
      </c>
      <c r="G1963" s="32">
        <f>Tableau1[[#This Row],[MONTANT]]-Tableau1[[#This Row],[ENCAISSEMENTS]]</f>
        <v>13516500</v>
      </c>
      <c r="H1963" s="2"/>
      <c r="I1963" s="9">
        <f>SUMIF(C$2:C1963,C1963,E$2:E1963)-SUMIF(C$2:C1963,C1963,F$2:F1963)</f>
        <v>5181000</v>
      </c>
      <c r="J1963" s="15"/>
    </row>
    <row r="1964" spans="1:10" ht="15" customHeight="1" x14ac:dyDescent="0.25">
      <c r="A1964" s="14">
        <v>42398</v>
      </c>
      <c r="B1964" s="27">
        <f>_xlfn.ISOWEEKNUM(Tableau1[[#This Row],[DATE]])</f>
        <v>4</v>
      </c>
      <c r="C1964" s="3" t="s">
        <v>57</v>
      </c>
      <c r="D1964" s="2"/>
      <c r="E1964" s="6">
        <v>1314000</v>
      </c>
      <c r="F1964" s="6">
        <v>0</v>
      </c>
      <c r="G1964" s="32">
        <f>Tableau1[[#This Row],[MONTANT]]-Tableau1[[#This Row],[ENCAISSEMENTS]]</f>
        <v>1314000</v>
      </c>
      <c r="H1964" s="2"/>
      <c r="I1964" s="9">
        <f>SUMIF(C$2:C1964,C1964,E$2:E1964)-SUMIF(C$2:C1964,C1964,F$2:F1964)</f>
        <v>-791000</v>
      </c>
      <c r="J1964" s="15"/>
    </row>
    <row r="1965" spans="1:10" ht="15" customHeight="1" x14ac:dyDescent="0.25">
      <c r="A1965" s="14">
        <v>42398</v>
      </c>
      <c r="B1965" s="27">
        <f>_xlfn.ISOWEEKNUM(Tableau1[[#This Row],[DATE]])</f>
        <v>4</v>
      </c>
      <c r="C1965" s="3" t="s">
        <v>1250</v>
      </c>
      <c r="D1965" s="2"/>
      <c r="E1965" s="6">
        <v>0</v>
      </c>
      <c r="F1965" s="6">
        <v>0</v>
      </c>
      <c r="G1965" s="32">
        <f>Tableau1[[#This Row],[MONTANT]]-Tableau1[[#This Row],[ENCAISSEMENTS]]</f>
        <v>0</v>
      </c>
      <c r="H1965" s="2"/>
      <c r="I1965" s="9">
        <f>SUMIF(C$2:C1965,C1965,E$2:E1965)-SUMIF(C$2:C1965,C1965,F$2:F1965)</f>
        <v>0</v>
      </c>
      <c r="J1965" s="15"/>
    </row>
    <row r="1966" spans="1:10" ht="15" customHeight="1" x14ac:dyDescent="0.25">
      <c r="A1966" s="14">
        <v>42398</v>
      </c>
      <c r="B1966" s="27">
        <f>_xlfn.ISOWEEKNUM(Tableau1[[#This Row],[DATE]])</f>
        <v>4</v>
      </c>
      <c r="C1966" s="3" t="s">
        <v>1232</v>
      </c>
      <c r="D1966" s="2"/>
      <c r="E1966" s="6">
        <v>0</v>
      </c>
      <c r="F1966" s="6">
        <v>0</v>
      </c>
      <c r="G1966" s="32">
        <f>Tableau1[[#This Row],[MONTANT]]-Tableau1[[#This Row],[ENCAISSEMENTS]]</f>
        <v>0</v>
      </c>
      <c r="H1966" s="2"/>
      <c r="I1966" s="9">
        <f>SUMIF(C$2:C1966,C1966,E$2:E1966)-SUMIF(C$2:C1966,C1966,F$2:F1966)</f>
        <v>-2000000</v>
      </c>
      <c r="J1966" s="15"/>
    </row>
    <row r="1967" spans="1:10" ht="15" customHeight="1" x14ac:dyDescent="0.25">
      <c r="A1967" s="14">
        <v>42398</v>
      </c>
      <c r="B1967" s="27">
        <f>_xlfn.ISOWEEKNUM(Tableau1[[#This Row],[DATE]])</f>
        <v>4</v>
      </c>
      <c r="C1967" s="3" t="s">
        <v>1233</v>
      </c>
      <c r="D1967" s="2"/>
      <c r="E1967" s="6">
        <v>0</v>
      </c>
      <c r="F1967" s="6">
        <v>0</v>
      </c>
      <c r="G1967" s="32">
        <f>Tableau1[[#This Row],[MONTANT]]-Tableau1[[#This Row],[ENCAISSEMENTS]]</f>
        <v>0</v>
      </c>
      <c r="H1967" s="2"/>
      <c r="I1967" s="9">
        <f>SUMIF(C$2:C1967,C1967,E$2:E1967)-SUMIF(C$2:C1967,C1967,F$2:F1967)</f>
        <v>-1000000</v>
      </c>
      <c r="J1967" s="15"/>
    </row>
    <row r="1968" spans="1:10" ht="15" customHeight="1" x14ac:dyDescent="0.25">
      <c r="A1968" s="14">
        <v>42398</v>
      </c>
      <c r="B1968" s="27">
        <f>_xlfn.ISOWEEKNUM(Tableau1[[#This Row],[DATE]])</f>
        <v>4</v>
      </c>
      <c r="C1968" s="3" t="s">
        <v>1234</v>
      </c>
      <c r="D1968" s="2"/>
      <c r="E1968" s="6">
        <v>0</v>
      </c>
      <c r="F1968" s="6">
        <v>0</v>
      </c>
      <c r="G1968" s="32">
        <f>Tableau1[[#This Row],[MONTANT]]-Tableau1[[#This Row],[ENCAISSEMENTS]]</f>
        <v>0</v>
      </c>
      <c r="H1968" s="2"/>
      <c r="I1968" s="9">
        <f>SUMIF(C$2:C1968,C1968,E$2:E1968)-SUMIF(C$2:C1968,C1968,F$2:F1968)</f>
        <v>1674500</v>
      </c>
      <c r="J1968" s="15"/>
    </row>
    <row r="1969" spans="1:10" ht="15" customHeight="1" x14ac:dyDescent="0.25">
      <c r="A1969" s="14">
        <v>42398</v>
      </c>
      <c r="B1969" s="27">
        <f>_xlfn.ISOWEEKNUM(Tableau1[[#This Row],[DATE]])</f>
        <v>4</v>
      </c>
      <c r="C1969" s="3" t="s">
        <v>1235</v>
      </c>
      <c r="D1969" s="2"/>
      <c r="E1969" s="6">
        <v>386500</v>
      </c>
      <c r="F1969" s="6">
        <v>0</v>
      </c>
      <c r="G1969" s="32">
        <f>Tableau1[[#This Row],[MONTANT]]-Tableau1[[#This Row],[ENCAISSEMENTS]]</f>
        <v>386500</v>
      </c>
      <c r="H1969" s="2"/>
      <c r="I1969" s="9">
        <f>SUMIF(C$2:C1969,C1969,E$2:E1969)-SUMIF(C$2:C1969,C1969,F$2:F1969)</f>
        <v>-381500</v>
      </c>
      <c r="J1969" s="15"/>
    </row>
    <row r="1970" spans="1:10" ht="15" customHeight="1" x14ac:dyDescent="0.25">
      <c r="A1970" s="14">
        <v>42398</v>
      </c>
      <c r="B1970" s="27">
        <f>_xlfn.ISOWEEKNUM(Tableau1[[#This Row],[DATE]])</f>
        <v>4</v>
      </c>
      <c r="C1970" s="3" t="s">
        <v>58</v>
      </c>
      <c r="D1970" s="2"/>
      <c r="E1970" s="6">
        <v>889000</v>
      </c>
      <c r="F1970" s="6">
        <v>0</v>
      </c>
      <c r="G1970" s="32">
        <f>Tableau1[[#This Row],[MONTANT]]-Tableau1[[#This Row],[ENCAISSEMENTS]]</f>
        <v>889000</v>
      </c>
      <c r="H1970" s="2"/>
      <c r="I1970" s="9">
        <f>SUMIF(C$2:C1970,C1970,E$2:E1970)-SUMIF(C$2:C1970,C1970,F$2:F1970)</f>
        <v>-705000</v>
      </c>
      <c r="J1970" s="15"/>
    </row>
    <row r="1971" spans="1:10" ht="15" customHeight="1" x14ac:dyDescent="0.25">
      <c r="A1971" s="14">
        <v>42398</v>
      </c>
      <c r="B1971" s="27">
        <f>_xlfn.ISOWEEKNUM(Tableau1[[#This Row],[DATE]])</f>
        <v>4</v>
      </c>
      <c r="C1971" s="3" t="s">
        <v>59</v>
      </c>
      <c r="D1971" s="2"/>
      <c r="E1971" s="6">
        <v>884500</v>
      </c>
      <c r="F1971" s="6">
        <v>0</v>
      </c>
      <c r="G1971" s="32">
        <f>Tableau1[[#This Row],[MONTANT]]-Tableau1[[#This Row],[ENCAISSEMENTS]]</f>
        <v>884500</v>
      </c>
      <c r="H1971" s="2"/>
      <c r="I1971" s="9">
        <f>SUMIF(C$2:C1971,C1971,E$2:E1971)-SUMIF(C$2:C1971,C1971,F$2:F1971)</f>
        <v>-387000</v>
      </c>
      <c r="J1971" s="15"/>
    </row>
    <row r="1972" spans="1:10" ht="15" customHeight="1" x14ac:dyDescent="0.25">
      <c r="A1972" s="14">
        <v>42398</v>
      </c>
      <c r="B1972" s="27">
        <f>_xlfn.ISOWEEKNUM(Tableau1[[#This Row],[DATE]])</f>
        <v>4</v>
      </c>
      <c r="C1972" s="3" t="s">
        <v>60</v>
      </c>
      <c r="D1972" s="2" t="s">
        <v>829</v>
      </c>
      <c r="E1972" s="6">
        <v>11864500</v>
      </c>
      <c r="F1972" s="6">
        <v>0</v>
      </c>
      <c r="G1972" s="32">
        <f>Tableau1[[#This Row],[MONTANT]]-Tableau1[[#This Row],[ENCAISSEMENTS]]</f>
        <v>11864500</v>
      </c>
      <c r="H1972" s="2"/>
      <c r="I1972" s="9">
        <f>SUMIF(C$2:C1972,C1972,E$2:E1972)-SUMIF(C$2:C1972,C1972,F$2:F1972)</f>
        <v>15800500</v>
      </c>
      <c r="J1972" s="15"/>
    </row>
    <row r="1973" spans="1:10" ht="15" customHeight="1" x14ac:dyDescent="0.25">
      <c r="A1973" s="14">
        <v>42398</v>
      </c>
      <c r="B1973" s="27">
        <f>_xlfn.ISOWEEKNUM(Tableau1[[#This Row],[DATE]])</f>
        <v>4</v>
      </c>
      <c r="C1973" s="3" t="s">
        <v>61</v>
      </c>
      <c r="D1973" s="2"/>
      <c r="E1973" s="6">
        <v>0</v>
      </c>
      <c r="F1973" s="6">
        <v>0</v>
      </c>
      <c r="G1973" s="32">
        <f>Tableau1[[#This Row],[MONTANT]]-Tableau1[[#This Row],[ENCAISSEMENTS]]</f>
        <v>0</v>
      </c>
      <c r="H1973" s="2"/>
      <c r="I1973" s="9">
        <f>SUMIF(C$2:C1973,C1973,E$2:E1973)-SUMIF(C$2:C1973,C1973,F$2:F1973)</f>
        <v>18040000</v>
      </c>
      <c r="J1973" s="15"/>
    </row>
    <row r="1974" spans="1:10" ht="15" customHeight="1" x14ac:dyDescent="0.25">
      <c r="A1974" s="14">
        <v>42399</v>
      </c>
      <c r="B1974" s="27">
        <f>_xlfn.ISOWEEKNUM(Tableau1[[#This Row],[DATE]])</f>
        <v>4</v>
      </c>
      <c r="C1974" s="3" t="s">
        <v>0</v>
      </c>
      <c r="D1974" s="2"/>
      <c r="E1974" s="6">
        <v>580000</v>
      </c>
      <c r="F1974" s="6">
        <v>0</v>
      </c>
      <c r="G1974" s="32">
        <f>Tableau1[[#This Row],[MONTANT]]-Tableau1[[#This Row],[ENCAISSEMENTS]]</f>
        <v>580000</v>
      </c>
      <c r="H1974" s="2"/>
      <c r="I1974" s="9">
        <f>SUMIF(C$2:C1974,C1974,E$2:E1974)-SUMIF(C$2:C1974,C1974,F$2:F1974)</f>
        <v>-20500</v>
      </c>
      <c r="J1974" s="15"/>
    </row>
    <row r="1975" spans="1:10" ht="15" customHeight="1" x14ac:dyDescent="0.25">
      <c r="A1975" s="14">
        <v>42399</v>
      </c>
      <c r="B1975" s="27">
        <f>_xlfn.ISOWEEKNUM(Tableau1[[#This Row],[DATE]])</f>
        <v>4</v>
      </c>
      <c r="C1975" s="3" t="s">
        <v>1</v>
      </c>
      <c r="D1975" s="2"/>
      <c r="E1975" s="6">
        <v>0</v>
      </c>
      <c r="F1975" s="6">
        <v>0</v>
      </c>
      <c r="G1975" s="32">
        <f>Tableau1[[#This Row],[MONTANT]]-Tableau1[[#This Row],[ENCAISSEMENTS]]</f>
        <v>0</v>
      </c>
      <c r="H1975" s="2"/>
      <c r="I1975" s="9">
        <f>SUMIF(C$2:C1975,C1975,E$2:E1975)-SUMIF(C$2:C1975,C1975,F$2:F1975)</f>
        <v>-1165000</v>
      </c>
      <c r="J1975" s="15"/>
    </row>
    <row r="1976" spans="1:10" ht="15" customHeight="1" x14ac:dyDescent="0.25">
      <c r="A1976" s="14">
        <v>42399</v>
      </c>
      <c r="B1976" s="27">
        <f>_xlfn.ISOWEEKNUM(Tableau1[[#This Row],[DATE]])</f>
        <v>4</v>
      </c>
      <c r="C1976" s="3" t="s">
        <v>2</v>
      </c>
      <c r="D1976" s="2"/>
      <c r="E1976" s="6">
        <v>0</v>
      </c>
      <c r="F1976" s="6">
        <v>0</v>
      </c>
      <c r="G1976" s="32">
        <f>Tableau1[[#This Row],[MONTANT]]-Tableau1[[#This Row],[ENCAISSEMENTS]]</f>
        <v>0</v>
      </c>
      <c r="H1976" s="2"/>
      <c r="I1976" s="9">
        <f>SUMIF(C$2:C1976,C1976,E$2:E1976)-SUMIF(C$2:C1976,C1976,F$2:F1976)</f>
        <v>2208500</v>
      </c>
      <c r="J1976" s="15"/>
    </row>
    <row r="1977" spans="1:10" ht="15" customHeight="1" x14ac:dyDescent="0.25">
      <c r="A1977" s="14">
        <v>42399</v>
      </c>
      <c r="B1977" s="27">
        <f>_xlfn.ISOWEEKNUM(Tableau1[[#This Row],[DATE]])</f>
        <v>4</v>
      </c>
      <c r="C1977" s="3" t="s">
        <v>3</v>
      </c>
      <c r="D1977" s="2"/>
      <c r="E1977" s="6">
        <v>0</v>
      </c>
      <c r="F1977" s="6">
        <v>3190000</v>
      </c>
      <c r="G1977" s="32">
        <f>Tableau1[[#This Row],[MONTANT]]-Tableau1[[#This Row],[ENCAISSEMENTS]]</f>
        <v>-3190000</v>
      </c>
      <c r="H1977" s="2" t="s">
        <v>98</v>
      </c>
      <c r="I1977" s="9">
        <f>SUMIF(C$2:C1977,C1977,E$2:E1977)-SUMIF(C$2:C1977,C1977,F$2:F1977)</f>
        <v>-2553500</v>
      </c>
      <c r="J1977" s="15"/>
    </row>
    <row r="1978" spans="1:10" ht="15" customHeight="1" x14ac:dyDescent="0.25">
      <c r="A1978" s="14">
        <v>42399</v>
      </c>
      <c r="B1978" s="27">
        <f>_xlfn.ISOWEEKNUM(Tableau1[[#This Row],[DATE]])</f>
        <v>4</v>
      </c>
      <c r="C1978" s="3" t="s">
        <v>4</v>
      </c>
      <c r="D1978" s="2" t="s">
        <v>174</v>
      </c>
      <c r="E1978" s="6">
        <v>5020000</v>
      </c>
      <c r="F1978" s="6">
        <v>0</v>
      </c>
      <c r="G1978" s="32">
        <f>Tableau1[[#This Row],[MONTANT]]-Tableau1[[#This Row],[ENCAISSEMENTS]]</f>
        <v>5020000</v>
      </c>
      <c r="H1978" s="2"/>
      <c r="I1978" s="9">
        <f>SUMIF(C$2:C1978,C1978,E$2:E1978)-SUMIF(C$2:C1978,C1978,F$2:F1978)</f>
        <v>3710000</v>
      </c>
      <c r="J1978" s="15"/>
    </row>
    <row r="1979" spans="1:10" ht="15" customHeight="1" x14ac:dyDescent="0.25">
      <c r="A1979" s="14">
        <v>42399</v>
      </c>
      <c r="B1979" s="27">
        <f>_xlfn.ISOWEEKNUM(Tableau1[[#This Row],[DATE]])</f>
        <v>4</v>
      </c>
      <c r="C1979" s="3" t="s">
        <v>5</v>
      </c>
      <c r="D1979" s="2" t="s">
        <v>165</v>
      </c>
      <c r="E1979" s="6">
        <v>0</v>
      </c>
      <c r="F1979" s="6">
        <v>0</v>
      </c>
      <c r="G1979" s="32">
        <f>Tableau1[[#This Row],[MONTANT]]-Tableau1[[#This Row],[ENCAISSEMENTS]]</f>
        <v>0</v>
      </c>
      <c r="H1979" s="2"/>
      <c r="I1979" s="9">
        <f>SUMIF(C$2:C1979,C1979,E$2:E1979)-SUMIF(C$2:C1979,C1979,F$2:F1979)</f>
        <v>8850000</v>
      </c>
      <c r="J1979" s="15"/>
    </row>
    <row r="1980" spans="1:10" ht="15" customHeight="1" x14ac:dyDescent="0.25">
      <c r="A1980" s="14">
        <v>42399</v>
      </c>
      <c r="B1980" s="27">
        <f>_xlfn.ISOWEEKNUM(Tableau1[[#This Row],[DATE]])</f>
        <v>4</v>
      </c>
      <c r="C1980" s="3" t="s">
        <v>6</v>
      </c>
      <c r="D1980" s="2" t="s">
        <v>198</v>
      </c>
      <c r="E1980" s="6">
        <v>5880000</v>
      </c>
      <c r="F1980" s="6">
        <v>0</v>
      </c>
      <c r="G1980" s="32">
        <f>Tableau1[[#This Row],[MONTANT]]-Tableau1[[#This Row],[ENCAISSEMENTS]]</f>
        <v>5880000</v>
      </c>
      <c r="H1980" s="2"/>
      <c r="I1980" s="9">
        <f>SUMIF(C$2:C1980,C1980,E$2:E1980)-SUMIF(C$2:C1980,C1980,F$2:F1980)</f>
        <v>5370000</v>
      </c>
      <c r="J1980" s="15"/>
    </row>
    <row r="1981" spans="1:10" ht="15" customHeight="1" x14ac:dyDescent="0.25">
      <c r="A1981" s="14">
        <v>42399</v>
      </c>
      <c r="B1981" s="27">
        <f>_xlfn.ISOWEEKNUM(Tableau1[[#This Row],[DATE]])</f>
        <v>4</v>
      </c>
      <c r="C1981" s="3" t="s">
        <v>7</v>
      </c>
      <c r="D1981" s="2" t="s">
        <v>239</v>
      </c>
      <c r="E1981" s="6">
        <v>14765000</v>
      </c>
      <c r="F1981" s="6">
        <v>0</v>
      </c>
      <c r="G1981" s="32">
        <f>Tableau1[[#This Row],[MONTANT]]-Tableau1[[#This Row],[ENCAISSEMENTS]]</f>
        <v>14765000</v>
      </c>
      <c r="H1981" s="2"/>
      <c r="I1981" s="9">
        <f>SUMIF(C$2:C1981,C1981,E$2:E1981)-SUMIF(C$2:C1981,C1981,F$2:F1981)</f>
        <v>16444831</v>
      </c>
      <c r="J1981" s="15"/>
    </row>
    <row r="1982" spans="1:10" ht="15" customHeight="1" x14ac:dyDescent="0.25">
      <c r="A1982" s="14">
        <v>42399</v>
      </c>
      <c r="B1982" s="27">
        <f>_xlfn.ISOWEEKNUM(Tableau1[[#This Row],[DATE]])</f>
        <v>4</v>
      </c>
      <c r="C1982" s="3" t="s">
        <v>8</v>
      </c>
      <c r="D1982" s="2"/>
      <c r="E1982" s="6">
        <v>2680000</v>
      </c>
      <c r="F1982" s="6">
        <v>0</v>
      </c>
      <c r="G1982" s="32">
        <f>Tableau1[[#This Row],[MONTANT]]-Tableau1[[#This Row],[ENCAISSEMENTS]]</f>
        <v>2680000</v>
      </c>
      <c r="H1982" s="2"/>
      <c r="I1982" s="9">
        <f>SUMIF(C$2:C1982,C1982,E$2:E1982)-SUMIF(C$2:C1982,C1982,F$2:F1982)</f>
        <v>4870000</v>
      </c>
      <c r="J1982" s="15"/>
    </row>
    <row r="1983" spans="1:10" ht="15" customHeight="1" x14ac:dyDescent="0.25">
      <c r="A1983" s="14">
        <v>42399</v>
      </c>
      <c r="B1983" s="27">
        <f>_xlfn.ISOWEEKNUM(Tableau1[[#This Row],[DATE]])</f>
        <v>4</v>
      </c>
      <c r="C1983" s="3" t="s">
        <v>9</v>
      </c>
      <c r="D1983" s="2" t="s">
        <v>352</v>
      </c>
      <c r="E1983" s="6">
        <v>11950000</v>
      </c>
      <c r="F1983" s="6">
        <v>0</v>
      </c>
      <c r="G1983" s="32">
        <f>Tableau1[[#This Row],[MONTANT]]-Tableau1[[#This Row],[ENCAISSEMENTS]]</f>
        <v>11950000</v>
      </c>
      <c r="H1983" s="2"/>
      <c r="I1983" s="9">
        <f>SUMIF(C$2:C1983,C1983,E$2:E1983)-SUMIF(C$2:C1983,C1983,F$2:F1983)</f>
        <v>14560000</v>
      </c>
      <c r="J1983" s="15"/>
    </row>
    <row r="1984" spans="1:10" ht="15" customHeight="1" x14ac:dyDescent="0.25">
      <c r="A1984" s="14">
        <v>42399</v>
      </c>
      <c r="B1984" s="27">
        <f>_xlfn.ISOWEEKNUM(Tableau1[[#This Row],[DATE]])</f>
        <v>4</v>
      </c>
      <c r="C1984" s="3" t="s">
        <v>10</v>
      </c>
      <c r="D1984" s="2" t="s">
        <v>370</v>
      </c>
      <c r="E1984" s="6">
        <v>3360000</v>
      </c>
      <c r="F1984" s="6">
        <v>0</v>
      </c>
      <c r="G1984" s="32">
        <f>Tableau1[[#This Row],[MONTANT]]-Tableau1[[#This Row],[ENCAISSEMENTS]]</f>
        <v>3360000</v>
      </c>
      <c r="H1984" s="2"/>
      <c r="I1984" s="9">
        <f>SUMIF(C$2:C1984,C1984,E$2:E1984)-SUMIF(C$2:C1984,C1984,F$2:F1984)</f>
        <v>6120000</v>
      </c>
      <c r="J1984" s="15"/>
    </row>
    <row r="1985" spans="1:10" ht="15" customHeight="1" x14ac:dyDescent="0.25">
      <c r="A1985" s="14">
        <v>42399</v>
      </c>
      <c r="B1985" s="27">
        <f>_xlfn.ISOWEEKNUM(Tableau1[[#This Row],[DATE]])</f>
        <v>4</v>
      </c>
      <c r="C1985" s="3" t="s">
        <v>11</v>
      </c>
      <c r="D1985" s="2" t="s">
        <v>385</v>
      </c>
      <c r="E1985" s="6">
        <v>1920000</v>
      </c>
      <c r="F1985" s="6">
        <v>0</v>
      </c>
      <c r="G1985" s="32">
        <f>Tableau1[[#This Row],[MONTANT]]-Tableau1[[#This Row],[ENCAISSEMENTS]]</f>
        <v>1920000</v>
      </c>
      <c r="H1985" s="2"/>
      <c r="I1985" s="9">
        <f>SUMIF(C$2:C1985,C1985,E$2:E1985)-SUMIF(C$2:C1985,C1985,F$2:F1985)</f>
        <v>5280000</v>
      </c>
      <c r="J1985" s="15"/>
    </row>
    <row r="1986" spans="1:10" ht="15" customHeight="1" x14ac:dyDescent="0.25">
      <c r="A1986" s="14">
        <v>42399</v>
      </c>
      <c r="B1986" s="27">
        <f>_xlfn.ISOWEEKNUM(Tableau1[[#This Row],[DATE]])</f>
        <v>4</v>
      </c>
      <c r="C1986" s="3" t="s">
        <v>12</v>
      </c>
      <c r="D1986" s="2"/>
      <c r="E1986" s="6">
        <v>724500</v>
      </c>
      <c r="F1986" s="6">
        <v>1730000</v>
      </c>
      <c r="G1986" s="32">
        <f>Tableau1[[#This Row],[MONTANT]]-Tableau1[[#This Row],[ENCAISSEMENTS]]</f>
        <v>-1005500</v>
      </c>
      <c r="H1986" s="2" t="s">
        <v>411</v>
      </c>
      <c r="I1986" s="9">
        <f>SUMIF(C$2:C1986,C1986,E$2:E1986)-SUMIF(C$2:C1986,C1986,F$2:F1986)</f>
        <v>-142000</v>
      </c>
      <c r="J1986" s="15"/>
    </row>
    <row r="1987" spans="1:10" ht="15" customHeight="1" x14ac:dyDescent="0.25">
      <c r="A1987" s="14">
        <v>42399</v>
      </c>
      <c r="B1987" s="27">
        <f>_xlfn.ISOWEEKNUM(Tableau1[[#This Row],[DATE]])</f>
        <v>4</v>
      </c>
      <c r="C1987" s="3" t="s">
        <v>13</v>
      </c>
      <c r="D1987" s="2"/>
      <c r="E1987" s="6">
        <v>570000</v>
      </c>
      <c r="F1987" s="6">
        <v>2000000</v>
      </c>
      <c r="G1987" s="32">
        <f>Tableau1[[#This Row],[MONTANT]]-Tableau1[[#This Row],[ENCAISSEMENTS]]</f>
        <v>-1430000</v>
      </c>
      <c r="H1987" s="2" t="s">
        <v>305</v>
      </c>
      <c r="I1987" s="9">
        <f>SUMIF(C$2:C1987,C1987,E$2:E1987)-SUMIF(C$2:C1987,C1987,F$2:F1987)</f>
        <v>1700500</v>
      </c>
      <c r="J1987" s="15"/>
    </row>
    <row r="1988" spans="1:10" ht="15" customHeight="1" x14ac:dyDescent="0.25">
      <c r="A1988" s="14">
        <v>42399</v>
      </c>
      <c r="B1988" s="27">
        <f>_xlfn.ISOWEEKNUM(Tableau1[[#This Row],[DATE]])</f>
        <v>4</v>
      </c>
      <c r="C1988" s="3" t="s">
        <v>14</v>
      </c>
      <c r="D1988" s="2"/>
      <c r="E1988" s="6">
        <v>580000</v>
      </c>
      <c r="F1988" s="6">
        <v>0</v>
      </c>
      <c r="G1988" s="32">
        <f>Tableau1[[#This Row],[MONTANT]]-Tableau1[[#This Row],[ENCAISSEMENTS]]</f>
        <v>580000</v>
      </c>
      <c r="H1988" s="2"/>
      <c r="I1988" s="9">
        <f>SUMIF(C$2:C1988,C1988,E$2:E1988)-SUMIF(C$2:C1988,C1988,F$2:F1988)</f>
        <v>-329500</v>
      </c>
      <c r="J1988" s="15"/>
    </row>
    <row r="1989" spans="1:10" ht="15" customHeight="1" x14ac:dyDescent="0.25">
      <c r="A1989" s="14">
        <v>42399</v>
      </c>
      <c r="B1989" s="27">
        <f>_xlfn.ISOWEEKNUM(Tableau1[[#This Row],[DATE]])</f>
        <v>4</v>
      </c>
      <c r="C1989" s="3" t="s">
        <v>15</v>
      </c>
      <c r="D1989" s="2"/>
      <c r="E1989" s="6">
        <v>0</v>
      </c>
      <c r="F1989" s="6">
        <v>0</v>
      </c>
      <c r="G1989" s="32">
        <f>Tableau1[[#This Row],[MONTANT]]-Tableau1[[#This Row],[ENCAISSEMENTS]]</f>
        <v>0</v>
      </c>
      <c r="H1989" s="2"/>
      <c r="I1989" s="9">
        <f>SUMIF(C$2:C1989,C1989,E$2:E1989)-SUMIF(C$2:C1989,C1989,F$2:F1989)</f>
        <v>-6359000</v>
      </c>
      <c r="J1989" s="15"/>
    </row>
    <row r="1990" spans="1:10" ht="15" customHeight="1" x14ac:dyDescent="0.25">
      <c r="A1990" s="14">
        <v>42399</v>
      </c>
      <c r="B1990" s="27">
        <f>_xlfn.ISOWEEKNUM(Tableau1[[#This Row],[DATE]])</f>
        <v>4</v>
      </c>
      <c r="C1990" s="3" t="s">
        <v>16</v>
      </c>
      <c r="D1990" s="2"/>
      <c r="E1990" s="6">
        <v>502500</v>
      </c>
      <c r="F1990" s="6">
        <v>2237000</v>
      </c>
      <c r="G1990" s="32">
        <f>Tableau1[[#This Row],[MONTANT]]-Tableau1[[#This Row],[ENCAISSEMENTS]]</f>
        <v>-1734500</v>
      </c>
      <c r="H1990" s="2" t="s">
        <v>461</v>
      </c>
      <c r="I1990" s="9">
        <f>SUMIF(C$2:C1990,C1990,E$2:E1990)-SUMIF(C$2:C1990,C1990,F$2:F1990)</f>
        <v>-798500</v>
      </c>
      <c r="J1990" s="15"/>
    </row>
    <row r="1991" spans="1:10" ht="15" customHeight="1" x14ac:dyDescent="0.25">
      <c r="A1991" s="14">
        <v>42399</v>
      </c>
      <c r="B1991" s="27">
        <f>_xlfn.ISOWEEKNUM(Tableau1[[#This Row],[DATE]])</f>
        <v>4</v>
      </c>
      <c r="C1991" s="3" t="s">
        <v>17</v>
      </c>
      <c r="D1991" s="2"/>
      <c r="E1991" s="6">
        <v>3362500</v>
      </c>
      <c r="F1991" s="6">
        <v>0</v>
      </c>
      <c r="G1991" s="32">
        <f>Tableau1[[#This Row],[MONTANT]]-Tableau1[[#This Row],[ENCAISSEMENTS]]</f>
        <v>3362500</v>
      </c>
      <c r="H1991" s="2"/>
      <c r="I1991" s="9">
        <f>SUMIF(C$2:C1991,C1991,E$2:E1991)-SUMIF(C$2:C1991,C1991,F$2:F1991)</f>
        <v>3726500</v>
      </c>
      <c r="J1991" s="15"/>
    </row>
    <row r="1992" spans="1:10" ht="15" customHeight="1" x14ac:dyDescent="0.25">
      <c r="A1992" s="14">
        <v>42399</v>
      </c>
      <c r="B1992" s="27">
        <f>_xlfn.ISOWEEKNUM(Tableau1[[#This Row],[DATE]])</f>
        <v>4</v>
      </c>
      <c r="C1992" s="3" t="s">
        <v>18</v>
      </c>
      <c r="D1992" s="2"/>
      <c r="E1992" s="6">
        <v>1159500</v>
      </c>
      <c r="F1992" s="6">
        <v>0</v>
      </c>
      <c r="G1992" s="32">
        <f>Tableau1[[#This Row],[MONTANT]]-Tableau1[[#This Row],[ENCAISSEMENTS]]</f>
        <v>1159500</v>
      </c>
      <c r="H1992" s="2"/>
      <c r="I1992" s="9">
        <f>SUMIF(C$2:C1992,C1992,E$2:E1992)-SUMIF(C$2:C1992,C1992,F$2:F1992)</f>
        <v>2053500</v>
      </c>
      <c r="J1992" s="15"/>
    </row>
    <row r="1993" spans="1:10" ht="15" customHeight="1" x14ac:dyDescent="0.25">
      <c r="A1993" s="14">
        <v>42399</v>
      </c>
      <c r="B1993" s="27">
        <f>_xlfn.ISOWEEKNUM(Tableau1[[#This Row],[DATE]])</f>
        <v>4</v>
      </c>
      <c r="C1993" s="3" t="s">
        <v>19</v>
      </c>
      <c r="D1993" s="2" t="s">
        <v>525</v>
      </c>
      <c r="E1993" s="6">
        <v>7059500</v>
      </c>
      <c r="F1993" s="6">
        <v>0</v>
      </c>
      <c r="G1993" s="32">
        <f>Tableau1[[#This Row],[MONTANT]]-Tableau1[[#This Row],[ENCAISSEMENTS]]</f>
        <v>7059500</v>
      </c>
      <c r="H1993" s="2"/>
      <c r="I1993" s="9">
        <f>SUMIF(C$2:C1993,C1993,E$2:E1993)-SUMIF(C$2:C1993,C1993,F$2:F1993)</f>
        <v>15907500</v>
      </c>
      <c r="J1993" s="15"/>
    </row>
    <row r="1994" spans="1:10" ht="15" customHeight="1" x14ac:dyDescent="0.25">
      <c r="A1994" s="14">
        <v>42399</v>
      </c>
      <c r="B1994" s="27">
        <f>_xlfn.ISOWEEKNUM(Tableau1[[#This Row],[DATE]])</f>
        <v>4</v>
      </c>
      <c r="C1994" s="3" t="s">
        <v>20</v>
      </c>
      <c r="D1994" s="2"/>
      <c r="E1994" s="6">
        <v>0</v>
      </c>
      <c r="F1994" s="6">
        <v>0</v>
      </c>
      <c r="G1994" s="32">
        <f>Tableau1[[#This Row],[MONTANT]]-Tableau1[[#This Row],[ENCAISSEMENTS]]</f>
        <v>0</v>
      </c>
      <c r="H1994" s="2"/>
      <c r="I1994" s="9">
        <f>SUMIF(C$2:C1994,C1994,E$2:E1994)-SUMIF(C$2:C1994,C1994,F$2:F1994)</f>
        <v>4811500</v>
      </c>
      <c r="J1994" s="15"/>
    </row>
    <row r="1995" spans="1:10" ht="15" customHeight="1" x14ac:dyDescent="0.25">
      <c r="A1995" s="14">
        <v>42399</v>
      </c>
      <c r="B1995" s="27">
        <f>_xlfn.ISOWEEKNUM(Tableau1[[#This Row],[DATE]])</f>
        <v>4</v>
      </c>
      <c r="C1995" s="3" t="s">
        <v>21</v>
      </c>
      <c r="D1995" s="2"/>
      <c r="E1995" s="6">
        <v>1507500</v>
      </c>
      <c r="F1995" s="6">
        <v>2500000</v>
      </c>
      <c r="G1995" s="32">
        <f>Tableau1[[#This Row],[MONTANT]]-Tableau1[[#This Row],[ENCAISSEMENTS]]</f>
        <v>-992500</v>
      </c>
      <c r="H1995" s="2" t="s">
        <v>590</v>
      </c>
      <c r="I1995" s="9">
        <f>SUMIF(C$2:C1995,C1995,E$2:E1995)-SUMIF(C$2:C1995,C1995,F$2:F1995)</f>
        <v>-1313000</v>
      </c>
      <c r="J1995" s="15"/>
    </row>
    <row r="1996" spans="1:10" ht="15" customHeight="1" x14ac:dyDescent="0.25">
      <c r="A1996" s="14">
        <v>42399</v>
      </c>
      <c r="B1996" s="27">
        <f>_xlfn.ISOWEEKNUM(Tableau1[[#This Row],[DATE]])</f>
        <v>4</v>
      </c>
      <c r="C1996" s="3" t="s">
        <v>22</v>
      </c>
      <c r="D1996" s="2"/>
      <c r="E1996" s="6">
        <v>0</v>
      </c>
      <c r="F1996" s="6">
        <v>0</v>
      </c>
      <c r="G1996" s="32">
        <f>Tableau1[[#This Row],[MONTANT]]-Tableau1[[#This Row],[ENCAISSEMENTS]]</f>
        <v>0</v>
      </c>
      <c r="H1996" s="2"/>
      <c r="I1996" s="9">
        <f>SUMIF(C$2:C1996,C1996,E$2:E1996)-SUMIF(C$2:C1996,C1996,F$2:F1996)</f>
        <v>340500</v>
      </c>
      <c r="J1996" s="15"/>
    </row>
    <row r="1997" spans="1:10" ht="15" customHeight="1" x14ac:dyDescent="0.25">
      <c r="A1997" s="14">
        <v>42399</v>
      </c>
      <c r="B1997" s="27">
        <f>_xlfn.ISOWEEKNUM(Tableau1[[#This Row],[DATE]])</f>
        <v>4</v>
      </c>
      <c r="C1997" s="3" t="s">
        <v>23</v>
      </c>
      <c r="D1997" s="2"/>
      <c r="E1997" s="6">
        <v>812000</v>
      </c>
      <c r="F1997" s="6">
        <v>0</v>
      </c>
      <c r="G1997" s="32">
        <f>Tableau1[[#This Row],[MONTANT]]-Tableau1[[#This Row],[ENCAISSEMENTS]]</f>
        <v>812000</v>
      </c>
      <c r="H1997" s="2"/>
      <c r="I1997" s="9">
        <f>SUMIF(C$2:C1997,C1997,E$2:E1997)-SUMIF(C$2:C1997,C1997,F$2:F1997)</f>
        <v>332000</v>
      </c>
      <c r="J1997" s="15"/>
    </row>
    <row r="1998" spans="1:10" ht="15" customHeight="1" x14ac:dyDescent="0.25">
      <c r="A1998" s="14">
        <v>42399</v>
      </c>
      <c r="B1998" s="27">
        <f>_xlfn.ISOWEEKNUM(Tableau1[[#This Row],[DATE]])</f>
        <v>4</v>
      </c>
      <c r="C1998" s="3" t="s">
        <v>24</v>
      </c>
      <c r="D1998" s="2"/>
      <c r="E1998" s="6">
        <v>0</v>
      </c>
      <c r="F1998" s="6">
        <v>0</v>
      </c>
      <c r="G1998" s="32">
        <f>Tableau1[[#This Row],[MONTANT]]-Tableau1[[#This Row],[ENCAISSEMENTS]]</f>
        <v>0</v>
      </c>
      <c r="H1998" s="2"/>
      <c r="I1998" s="9">
        <f>SUMIF(C$2:C1998,C1998,E$2:E1998)-SUMIF(C$2:C1998,C1998,F$2:F1998)</f>
        <v>-1979000</v>
      </c>
      <c r="J1998" s="15"/>
    </row>
    <row r="1999" spans="1:10" ht="15" customHeight="1" x14ac:dyDescent="0.25">
      <c r="A1999" s="14">
        <v>42399</v>
      </c>
      <c r="B1999" s="27">
        <f>_xlfn.ISOWEEKNUM(Tableau1[[#This Row],[DATE]])</f>
        <v>4</v>
      </c>
      <c r="C1999" s="3" t="s">
        <v>25</v>
      </c>
      <c r="D1999" s="2"/>
      <c r="E1999" s="6">
        <v>2434500</v>
      </c>
      <c r="F1999" s="10">
        <v>0</v>
      </c>
      <c r="G1999" s="32">
        <f>Tableau1[[#This Row],[MONTANT]]-Tableau1[[#This Row],[ENCAISSEMENTS]]</f>
        <v>2434500</v>
      </c>
      <c r="H1999" s="2"/>
      <c r="I1999" s="9">
        <f>SUMIF(C$2:C1999,C1999,E$2:E1999)-SUMIF(C$2:C1999,C1999,F$2:F1999)</f>
        <v>3221000</v>
      </c>
      <c r="J1999" s="15"/>
    </row>
    <row r="2000" spans="1:10" ht="15" customHeight="1" x14ac:dyDescent="0.25">
      <c r="A2000" s="14">
        <v>42399</v>
      </c>
      <c r="B2000" s="27">
        <f>_xlfn.ISOWEEKNUM(Tableau1[[#This Row],[DATE]])</f>
        <v>4</v>
      </c>
      <c r="C2000" s="3" t="s">
        <v>26</v>
      </c>
      <c r="D2000" s="2"/>
      <c r="E2000" s="6">
        <v>618500</v>
      </c>
      <c r="F2000" s="6">
        <v>2010500</v>
      </c>
      <c r="G2000" s="32">
        <f>Tableau1[[#This Row],[MONTANT]]-Tableau1[[#This Row],[ENCAISSEMENTS]]</f>
        <v>-1392000</v>
      </c>
      <c r="H2000" s="2" t="s">
        <v>670</v>
      </c>
      <c r="I2000" s="9">
        <f>SUMIF(C$2:C2000,C2000,E$2:E2000)-SUMIF(C$2:C2000,C2000,F$2:F2000)</f>
        <v>-1982000</v>
      </c>
      <c r="J2000" s="15"/>
    </row>
    <row r="2001" spans="1:10" ht="15" customHeight="1" x14ac:dyDescent="0.25">
      <c r="A2001" s="14">
        <v>42399</v>
      </c>
      <c r="B2001" s="27">
        <f>_xlfn.ISOWEEKNUM(Tableau1[[#This Row],[DATE]])</f>
        <v>4</v>
      </c>
      <c r="C2001" s="3" t="s">
        <v>27</v>
      </c>
      <c r="D2001" s="2"/>
      <c r="E2001" s="6">
        <v>1431000</v>
      </c>
      <c r="F2001" s="6">
        <v>0</v>
      </c>
      <c r="G2001" s="32">
        <f>Tableau1[[#This Row],[MONTANT]]-Tableau1[[#This Row],[ENCAISSEMENTS]]</f>
        <v>1431000</v>
      </c>
      <c r="H2001" s="2"/>
      <c r="I2001" s="9">
        <f>SUMIF(C$2:C2001,C2001,E$2:E2001)-SUMIF(C$2:C2001,C2001,F$2:F2001)</f>
        <v>3988500</v>
      </c>
      <c r="J2001" s="15"/>
    </row>
    <row r="2002" spans="1:10" ht="15" customHeight="1" x14ac:dyDescent="0.25">
      <c r="A2002" s="14">
        <v>42399</v>
      </c>
      <c r="B2002" s="27">
        <f>_xlfn.ISOWEEKNUM(Tableau1[[#This Row],[DATE]])</f>
        <v>4</v>
      </c>
      <c r="C2002" s="3" t="s">
        <v>28</v>
      </c>
      <c r="D2002" s="2"/>
      <c r="E2002" s="6">
        <v>0</v>
      </c>
      <c r="F2002" s="6">
        <v>0</v>
      </c>
      <c r="G2002" s="32">
        <f>Tableau1[[#This Row],[MONTANT]]-Tableau1[[#This Row],[ENCAISSEMENTS]]</f>
        <v>0</v>
      </c>
      <c r="H2002" s="2"/>
      <c r="I2002" s="9">
        <f>SUMIF(C$2:C2002,C2002,E$2:E2002)-SUMIF(C$2:C2002,C2002,F$2:F2002)</f>
        <v>-1403500</v>
      </c>
      <c r="J2002" s="15"/>
    </row>
    <row r="2003" spans="1:10" ht="15" customHeight="1" x14ac:dyDescent="0.25">
      <c r="A2003" s="14">
        <v>42399</v>
      </c>
      <c r="B2003" s="27">
        <f>_xlfn.ISOWEEKNUM(Tableau1[[#This Row],[DATE]])</f>
        <v>4</v>
      </c>
      <c r="C2003" s="3" t="s">
        <v>29</v>
      </c>
      <c r="D2003" s="2"/>
      <c r="E2003" s="6">
        <v>13130500</v>
      </c>
      <c r="F2003" s="6">
        <v>5640000</v>
      </c>
      <c r="G2003" s="32">
        <f>Tableau1[[#This Row],[MONTANT]]-Tableau1[[#This Row],[ENCAISSEMENTS]]</f>
        <v>7490500</v>
      </c>
      <c r="H2003" s="2" t="s">
        <v>733</v>
      </c>
      <c r="I2003" s="9">
        <f>SUMIF(C$2:C2003,C2003,E$2:E2003)-SUMIF(C$2:C2003,C2003,F$2:F2003)</f>
        <v>12055000</v>
      </c>
      <c r="J2003" s="15"/>
    </row>
    <row r="2004" spans="1:10" ht="15" customHeight="1" x14ac:dyDescent="0.25">
      <c r="A2004" s="14">
        <v>42399</v>
      </c>
      <c r="B2004" s="27">
        <f>_xlfn.ISOWEEKNUM(Tableau1[[#This Row],[DATE]])</f>
        <v>4</v>
      </c>
      <c r="C2004" s="3" t="s">
        <v>30</v>
      </c>
      <c r="D2004" s="2" t="s">
        <v>177</v>
      </c>
      <c r="E2004" s="6">
        <v>1120000</v>
      </c>
      <c r="F2004" s="6">
        <v>0</v>
      </c>
      <c r="G2004" s="32">
        <f>Tableau1[[#This Row],[MONTANT]]-Tableau1[[#This Row],[ENCAISSEMENTS]]</f>
        <v>1120000</v>
      </c>
      <c r="H2004" s="2"/>
      <c r="I2004" s="9">
        <f>SUMIF(C$2:C2004,C2004,E$2:E2004)-SUMIF(C$2:C2004,C2004,F$2:F2004)</f>
        <v>1960000</v>
      </c>
      <c r="J2004" s="15"/>
    </row>
    <row r="2005" spans="1:10" ht="15" customHeight="1" x14ac:dyDescent="0.25">
      <c r="A2005" s="14">
        <v>42399</v>
      </c>
      <c r="B2005" s="27">
        <f>_xlfn.ISOWEEKNUM(Tableau1[[#This Row],[DATE]])</f>
        <v>4</v>
      </c>
      <c r="C2005" s="3" t="s">
        <v>31</v>
      </c>
      <c r="D2005" s="2"/>
      <c r="E2005" s="6">
        <v>2010500</v>
      </c>
      <c r="F2005" s="6">
        <v>0</v>
      </c>
      <c r="G2005" s="32">
        <f>Tableau1[[#This Row],[MONTANT]]-Tableau1[[#This Row],[ENCAISSEMENTS]]</f>
        <v>2010500</v>
      </c>
      <c r="H2005" s="2"/>
      <c r="I2005" s="9">
        <f>SUMIF(C$2:C2005,C2005,E$2:E2005)-SUMIF(C$2:C2005,C2005,F$2:F2005)</f>
        <v>1273000</v>
      </c>
      <c r="J2005" s="15"/>
    </row>
    <row r="2006" spans="1:10" ht="15" customHeight="1" x14ac:dyDescent="0.25">
      <c r="A2006" s="14">
        <v>42399</v>
      </c>
      <c r="B2006" s="27">
        <f>_xlfn.ISOWEEKNUM(Tableau1[[#This Row],[DATE]])</f>
        <v>4</v>
      </c>
      <c r="C2006" s="3" t="s">
        <v>32</v>
      </c>
      <c r="D2006" s="2"/>
      <c r="E2006" s="6">
        <v>0</v>
      </c>
      <c r="F2006" s="6">
        <v>0</v>
      </c>
      <c r="G2006" s="32">
        <f>Tableau1[[#This Row],[MONTANT]]-Tableau1[[#This Row],[ENCAISSEMENTS]]</f>
        <v>0</v>
      </c>
      <c r="H2006" s="2"/>
      <c r="I2006" s="9">
        <f>SUMIF(C$2:C2006,C2006,E$2:E2006)-SUMIF(C$2:C2006,C2006,F$2:F2006)</f>
        <v>1507000</v>
      </c>
      <c r="J2006" s="15"/>
    </row>
    <row r="2007" spans="1:10" ht="15" customHeight="1" x14ac:dyDescent="0.25">
      <c r="A2007" s="14">
        <v>42399</v>
      </c>
      <c r="B2007" s="27">
        <f>_xlfn.ISOWEEKNUM(Tableau1[[#This Row],[DATE]])</f>
        <v>4</v>
      </c>
      <c r="C2007" s="3" t="s">
        <v>33</v>
      </c>
      <c r="D2007" s="2"/>
      <c r="E2007" s="6">
        <v>0</v>
      </c>
      <c r="F2007" s="6">
        <v>0</v>
      </c>
      <c r="G2007" s="32">
        <f>Tableau1[[#This Row],[MONTANT]]-Tableau1[[#This Row],[ENCAISSEMENTS]]</f>
        <v>0</v>
      </c>
      <c r="H2007" s="2"/>
      <c r="I2007" s="9">
        <f>SUMIF(C$2:C2007,C2007,E$2:E2007)-SUMIF(C$2:C2007,C2007,F$2:F2007)</f>
        <v>1875500</v>
      </c>
      <c r="J2007" s="15"/>
    </row>
    <row r="2008" spans="1:10" ht="15" customHeight="1" x14ac:dyDescent="0.25">
      <c r="A2008" s="14">
        <v>42399</v>
      </c>
      <c r="B2008" s="27">
        <f>_xlfn.ISOWEEKNUM(Tableau1[[#This Row],[DATE]])</f>
        <v>4</v>
      </c>
      <c r="C2008" s="3" t="s">
        <v>34</v>
      </c>
      <c r="D2008" s="2"/>
      <c r="E2008" s="6">
        <v>3122000</v>
      </c>
      <c r="F2008" s="6">
        <v>0</v>
      </c>
      <c r="G2008" s="32">
        <f>Tableau1[[#This Row],[MONTANT]]-Tableau1[[#This Row],[ENCAISSEMENTS]]</f>
        <v>3122000</v>
      </c>
      <c r="H2008" s="2"/>
      <c r="I2008" s="9">
        <f>SUMIF(C$2:C2008,C2008,E$2:E2008)-SUMIF(C$2:C2008,C2008,F$2:F2008)</f>
        <v>5608500</v>
      </c>
      <c r="J2008" s="15"/>
    </row>
    <row r="2009" spans="1:10" ht="15" customHeight="1" x14ac:dyDescent="0.25">
      <c r="A2009" s="14">
        <v>42399</v>
      </c>
      <c r="B2009" s="27">
        <f>_xlfn.ISOWEEKNUM(Tableau1[[#This Row],[DATE]])</f>
        <v>4</v>
      </c>
      <c r="C2009" s="3" t="s">
        <v>35</v>
      </c>
      <c r="D2009" s="2"/>
      <c r="E2009" s="6">
        <v>3518500</v>
      </c>
      <c r="F2009" s="6">
        <v>0</v>
      </c>
      <c r="G2009" s="32">
        <f>Tableau1[[#This Row],[MONTANT]]-Tableau1[[#This Row],[ENCAISSEMENTS]]</f>
        <v>3518500</v>
      </c>
      <c r="H2009" s="2"/>
      <c r="I2009" s="9">
        <f>SUMIF(C$2:C2009,C2009,E$2:E2009)-SUMIF(C$2:C2009,C2009,F$2:F2009)</f>
        <v>-6635500</v>
      </c>
      <c r="J2009" s="15"/>
    </row>
    <row r="2010" spans="1:10" ht="15" customHeight="1" x14ac:dyDescent="0.25">
      <c r="A2010" s="14">
        <v>42399</v>
      </c>
      <c r="B2010" s="27">
        <f>_xlfn.ISOWEEKNUM(Tableau1[[#This Row],[DATE]])</f>
        <v>4</v>
      </c>
      <c r="C2010" s="3" t="s">
        <v>1229</v>
      </c>
      <c r="D2010" s="2"/>
      <c r="E2010" s="6">
        <v>0</v>
      </c>
      <c r="F2010" s="6">
        <v>0</v>
      </c>
      <c r="G2010" s="32">
        <f>Tableau1[[#This Row],[MONTANT]]-Tableau1[[#This Row],[ENCAISSEMENTS]]</f>
        <v>0</v>
      </c>
      <c r="H2010" s="2"/>
      <c r="I2010" s="9">
        <f>SUMIF(C$2:C2010,C2010,E$2:E2010)-SUMIF(C$2:C2010,C2010,F$2:F2010)</f>
        <v>965500</v>
      </c>
      <c r="J2010" s="15"/>
    </row>
    <row r="2011" spans="1:10" ht="15" customHeight="1" x14ac:dyDescent="0.25">
      <c r="A2011" s="14">
        <v>42399</v>
      </c>
      <c r="B2011" s="27">
        <f>_xlfn.ISOWEEKNUM(Tableau1[[#This Row],[DATE]])</f>
        <v>4</v>
      </c>
      <c r="C2011" s="3" t="s">
        <v>36</v>
      </c>
      <c r="D2011" s="2"/>
      <c r="E2011" s="6">
        <v>2387500</v>
      </c>
      <c r="F2011" s="6">
        <v>0</v>
      </c>
      <c r="G2011" s="32">
        <f>Tableau1[[#This Row],[MONTANT]]-Tableau1[[#This Row],[ENCAISSEMENTS]]</f>
        <v>2387500</v>
      </c>
      <c r="H2011" s="2"/>
      <c r="I2011" s="9">
        <f>SUMIF(C$2:C2011,C2011,E$2:E2011)-SUMIF(C$2:C2011,C2011,F$2:F2011)</f>
        <v>-524500</v>
      </c>
      <c r="J2011" s="15"/>
    </row>
    <row r="2012" spans="1:10" ht="15" customHeight="1" x14ac:dyDescent="0.25">
      <c r="A2012" s="14">
        <v>42399</v>
      </c>
      <c r="B2012" s="27">
        <f>_xlfn.ISOWEEKNUM(Tableau1[[#This Row],[DATE]])</f>
        <v>4</v>
      </c>
      <c r="C2012" s="3" t="s">
        <v>37</v>
      </c>
      <c r="D2012" s="2"/>
      <c r="E2012" s="6">
        <v>633000</v>
      </c>
      <c r="F2012" s="6">
        <v>1990000</v>
      </c>
      <c r="G2012" s="32">
        <f>Tableau1[[#This Row],[MONTANT]]-Tableau1[[#This Row],[ENCAISSEMENTS]]</f>
        <v>-1357000</v>
      </c>
      <c r="H2012" s="2" t="s">
        <v>863</v>
      </c>
      <c r="I2012" s="9">
        <f>SUMIF(C$2:C2012,C2012,E$2:E2012)-SUMIF(C$2:C2012,C2012,F$2:F2012)</f>
        <v>-356500</v>
      </c>
      <c r="J2012" s="15"/>
    </row>
    <row r="2013" spans="1:10" ht="15" customHeight="1" x14ac:dyDescent="0.25">
      <c r="A2013" s="14">
        <v>42399</v>
      </c>
      <c r="B2013" s="27">
        <f>_xlfn.ISOWEEKNUM(Tableau1[[#This Row],[DATE]])</f>
        <v>4</v>
      </c>
      <c r="C2013" s="3" t="s">
        <v>38</v>
      </c>
      <c r="D2013" s="2"/>
      <c r="E2013" s="6">
        <v>1082000</v>
      </c>
      <c r="F2013" s="6">
        <v>0</v>
      </c>
      <c r="G2013" s="32">
        <f>Tableau1[[#This Row],[MONTANT]]-Tableau1[[#This Row],[ENCAISSEMENTS]]</f>
        <v>1082000</v>
      </c>
      <c r="H2013" s="2"/>
      <c r="I2013" s="9">
        <f>SUMIF(C$2:C2013,C2013,E$2:E2013)-SUMIF(C$2:C2013,C2013,F$2:F2013)</f>
        <v>2301000</v>
      </c>
      <c r="J2013" s="15"/>
    </row>
    <row r="2014" spans="1:10" ht="15" customHeight="1" x14ac:dyDescent="0.25">
      <c r="A2014" s="14">
        <v>42399</v>
      </c>
      <c r="B2014" s="27">
        <f>_xlfn.ISOWEEKNUM(Tableau1[[#This Row],[DATE]])</f>
        <v>4</v>
      </c>
      <c r="C2014" s="3" t="s">
        <v>39</v>
      </c>
      <c r="D2014" s="2"/>
      <c r="E2014" s="6">
        <v>77500</v>
      </c>
      <c r="F2014" s="6">
        <v>3000000</v>
      </c>
      <c r="G2014" s="32">
        <f>Tableau1[[#This Row],[MONTANT]]-Tableau1[[#This Row],[ENCAISSEMENTS]]</f>
        <v>-2922500</v>
      </c>
      <c r="H2014" s="2" t="s">
        <v>896</v>
      </c>
      <c r="I2014" s="9">
        <f>SUMIF(C$2:C2014,C2014,E$2:E2014)-SUMIF(C$2:C2014,C2014,F$2:F2014)</f>
        <v>-2338500</v>
      </c>
      <c r="J2014" s="15"/>
    </row>
    <row r="2015" spans="1:10" ht="15" customHeight="1" x14ac:dyDescent="0.25">
      <c r="A2015" s="14">
        <v>42399</v>
      </c>
      <c r="B2015" s="27">
        <f>_xlfn.ISOWEEKNUM(Tableau1[[#This Row],[DATE]])</f>
        <v>4</v>
      </c>
      <c r="C2015" s="3" t="s">
        <v>40</v>
      </c>
      <c r="D2015" s="2"/>
      <c r="E2015" s="6">
        <v>2164500</v>
      </c>
      <c r="F2015" s="6">
        <v>0</v>
      </c>
      <c r="G2015" s="32">
        <f>Tableau1[[#This Row],[MONTANT]]-Tableau1[[#This Row],[ENCAISSEMENTS]]</f>
        <v>2164500</v>
      </c>
      <c r="H2015" s="2"/>
      <c r="I2015" s="9">
        <f>SUMIF(C$2:C2015,C2015,E$2:E2015)-SUMIF(C$2:C2015,C2015,F$2:F2015)</f>
        <v>357000</v>
      </c>
      <c r="J2015" s="15"/>
    </row>
    <row r="2016" spans="1:10" ht="15" customHeight="1" x14ac:dyDescent="0.25">
      <c r="A2016" s="14">
        <v>42399</v>
      </c>
      <c r="B2016" s="27">
        <f>_xlfn.ISOWEEKNUM(Tableau1[[#This Row],[DATE]])</f>
        <v>4</v>
      </c>
      <c r="C2016" s="3" t="s">
        <v>41</v>
      </c>
      <c r="D2016" s="2"/>
      <c r="E2016" s="6">
        <v>4149000</v>
      </c>
      <c r="F2016" s="6">
        <v>0</v>
      </c>
      <c r="G2016" s="32">
        <f>Tableau1[[#This Row],[MONTANT]]-Tableau1[[#This Row],[ENCAISSEMENTS]]</f>
        <v>4149000</v>
      </c>
      <c r="H2016" s="2"/>
      <c r="I2016" s="9">
        <f>SUMIF(C$2:C2016,C2016,E$2:E2016)-SUMIF(C$2:C2016,C2016,F$2:F2016)</f>
        <v>4263000</v>
      </c>
      <c r="J2016" s="15"/>
    </row>
    <row r="2017" spans="1:10" ht="15" customHeight="1" x14ac:dyDescent="0.25">
      <c r="A2017" s="14">
        <v>42399</v>
      </c>
      <c r="B2017" s="27">
        <f>_xlfn.ISOWEEKNUM(Tableau1[[#This Row],[DATE]])</f>
        <v>4</v>
      </c>
      <c r="C2017" s="3" t="s">
        <v>42</v>
      </c>
      <c r="D2017" s="2"/>
      <c r="E2017" s="6">
        <v>386500</v>
      </c>
      <c r="F2017" s="6">
        <v>0</v>
      </c>
      <c r="G2017" s="32">
        <f>Tableau1[[#This Row],[MONTANT]]-Tableau1[[#This Row],[ENCAISSEMENTS]]</f>
        <v>386500</v>
      </c>
      <c r="H2017" s="2"/>
      <c r="I2017" s="9">
        <f>SUMIF(C$2:C2017,C2017,E$2:E2017)-SUMIF(C$2:C2017,C2017,F$2:F2017)</f>
        <v>-1643500</v>
      </c>
      <c r="J2017" s="15"/>
    </row>
    <row r="2018" spans="1:10" ht="15" customHeight="1" x14ac:dyDescent="0.25">
      <c r="A2018" s="14">
        <v>42399</v>
      </c>
      <c r="B2018" s="27">
        <f>_xlfn.ISOWEEKNUM(Tableau1[[#This Row],[DATE]])</f>
        <v>4</v>
      </c>
      <c r="C2018" s="3" t="s">
        <v>43</v>
      </c>
      <c r="D2018" s="2" t="s">
        <v>207</v>
      </c>
      <c r="E2018" s="6">
        <v>960000</v>
      </c>
      <c r="F2018" s="6">
        <v>0</v>
      </c>
      <c r="G2018" s="32">
        <f>Tableau1[[#This Row],[MONTANT]]-Tableau1[[#This Row],[ENCAISSEMENTS]]</f>
        <v>960000</v>
      </c>
      <c r="H2018" s="2"/>
      <c r="I2018" s="9">
        <f>SUMIF(C$2:C2018,C2018,E$2:E2018)-SUMIF(C$2:C2018,C2018,F$2:F2018)</f>
        <v>960000</v>
      </c>
      <c r="J2018" s="15"/>
    </row>
    <row r="2019" spans="1:10" ht="15" customHeight="1" x14ac:dyDescent="0.25">
      <c r="A2019" s="14">
        <v>42399</v>
      </c>
      <c r="B2019" s="27">
        <f>_xlfn.ISOWEEKNUM(Tableau1[[#This Row],[DATE]])</f>
        <v>4</v>
      </c>
      <c r="C2019" s="3" t="s">
        <v>44</v>
      </c>
      <c r="D2019" s="2"/>
      <c r="E2019" s="6">
        <v>5041000</v>
      </c>
      <c r="F2019" s="6">
        <v>0</v>
      </c>
      <c r="G2019" s="32">
        <f>Tableau1[[#This Row],[MONTANT]]-Tableau1[[#This Row],[ENCAISSEMENTS]]</f>
        <v>5041000</v>
      </c>
      <c r="H2019" s="2"/>
      <c r="I2019" s="9">
        <f>SUMIF(C$2:C2019,C2019,E$2:E2019)-SUMIF(C$2:C2019,C2019,F$2:F2019)</f>
        <v>-251500</v>
      </c>
      <c r="J2019" s="15"/>
    </row>
    <row r="2020" spans="1:10" ht="15" customHeight="1" x14ac:dyDescent="0.25">
      <c r="A2020" s="14">
        <v>42399</v>
      </c>
      <c r="B2020" s="27">
        <f>_xlfn.ISOWEEKNUM(Tableau1[[#This Row],[DATE]])</f>
        <v>4</v>
      </c>
      <c r="C2020" s="3" t="s">
        <v>45</v>
      </c>
      <c r="D2020" s="2" t="s">
        <v>279</v>
      </c>
      <c r="E2020" s="6">
        <v>80000</v>
      </c>
      <c r="F2020" s="6"/>
      <c r="G2020" s="32">
        <f>Tableau1[[#This Row],[MONTANT]]-Tableau1[[#This Row],[ENCAISSEMENTS]]</f>
        <v>80000</v>
      </c>
      <c r="H2020" s="2"/>
      <c r="I2020" s="9">
        <f>SUMIF(C$2:C2020,C2020,E$2:E2020)-SUMIF(C$2:C2020,C2020,F$2:F2020)</f>
        <v>1560000</v>
      </c>
      <c r="J2020" s="15"/>
    </row>
    <row r="2021" spans="1:10" ht="15" customHeight="1" x14ac:dyDescent="0.25">
      <c r="A2021" s="14">
        <v>42399</v>
      </c>
      <c r="B2021" s="27">
        <f>_xlfn.ISOWEEKNUM(Tableau1[[#This Row],[DATE]])</f>
        <v>4</v>
      </c>
      <c r="C2021" s="3" t="s">
        <v>46</v>
      </c>
      <c r="D2021" s="2"/>
      <c r="E2021" s="6">
        <v>3335000</v>
      </c>
      <c r="F2021" s="6">
        <v>1500000</v>
      </c>
      <c r="G2021" s="32">
        <f>Tableau1[[#This Row],[MONTANT]]-Tableau1[[#This Row],[ENCAISSEMENTS]]</f>
        <v>1835000</v>
      </c>
      <c r="H2021" s="2" t="s">
        <v>996</v>
      </c>
      <c r="I2021" s="9">
        <f>SUMIF(C$2:C2021,C2021,E$2:E2021)-SUMIF(C$2:C2021,C2021,F$2:F2021)</f>
        <v>4155000</v>
      </c>
      <c r="J2021" s="15"/>
    </row>
    <row r="2022" spans="1:10" ht="15" customHeight="1" x14ac:dyDescent="0.25">
      <c r="A2022" s="14">
        <v>42399</v>
      </c>
      <c r="B2022" s="27">
        <f>_xlfn.ISOWEEKNUM(Tableau1[[#This Row],[DATE]])</f>
        <v>4</v>
      </c>
      <c r="C2022" s="3" t="s">
        <v>47</v>
      </c>
      <c r="D2022" s="2"/>
      <c r="E2022" s="6">
        <v>1700000</v>
      </c>
      <c r="F2022" s="6">
        <v>0</v>
      </c>
      <c r="G2022" s="32">
        <f>Tableau1[[#This Row],[MONTANT]]-Tableau1[[#This Row],[ENCAISSEMENTS]]</f>
        <v>1700000</v>
      </c>
      <c r="H2022" s="2"/>
      <c r="I2022" s="9">
        <f>SUMIF(C$2:C2022,C2022,E$2:E2022)-SUMIF(C$2:C2022,C2022,F$2:F2022)</f>
        <v>2972000</v>
      </c>
      <c r="J2022" s="15"/>
    </row>
    <row r="2023" spans="1:10" ht="15" customHeight="1" x14ac:dyDescent="0.25">
      <c r="A2023" s="14">
        <v>42399</v>
      </c>
      <c r="B2023" s="27">
        <f>_xlfn.ISOWEEKNUM(Tableau1[[#This Row],[DATE]])</f>
        <v>4</v>
      </c>
      <c r="C2023" s="3" t="s">
        <v>48</v>
      </c>
      <c r="D2023" s="2"/>
      <c r="E2023" s="6">
        <v>2318500</v>
      </c>
      <c r="F2023" s="6">
        <v>0</v>
      </c>
      <c r="G2023" s="32">
        <f>Tableau1[[#This Row],[MONTANT]]-Tableau1[[#This Row],[ENCAISSEMENTS]]</f>
        <v>2318500</v>
      </c>
      <c r="H2023" s="2"/>
      <c r="I2023" s="9">
        <f>SUMIF(C$2:C2023,C2023,E$2:E2023)-SUMIF(C$2:C2023,C2023,F$2:F2023)</f>
        <v>955500</v>
      </c>
      <c r="J2023" s="15"/>
    </row>
    <row r="2024" spans="1:10" ht="15" customHeight="1" x14ac:dyDescent="0.25">
      <c r="A2024" s="14">
        <v>42399</v>
      </c>
      <c r="B2024" s="27">
        <f>_xlfn.ISOWEEKNUM(Tableau1[[#This Row],[DATE]])</f>
        <v>4</v>
      </c>
      <c r="C2024" s="3" t="s">
        <v>49</v>
      </c>
      <c r="D2024" s="2"/>
      <c r="E2024" s="6">
        <v>1928500</v>
      </c>
      <c r="F2024" s="6">
        <v>2000000</v>
      </c>
      <c r="G2024" s="32">
        <f>Tableau1[[#This Row],[MONTANT]]-Tableau1[[#This Row],[ENCAISSEMENTS]]</f>
        <v>-71500</v>
      </c>
      <c r="H2024" s="2" t="s">
        <v>1080</v>
      </c>
      <c r="I2024" s="9">
        <f>SUMIF(C$2:C2024,C2024,E$2:E2024)-SUMIF(C$2:C2024,C2024,F$2:F2024)</f>
        <v>548000</v>
      </c>
      <c r="J2024" s="15"/>
    </row>
    <row r="2025" spans="1:10" ht="15" customHeight="1" x14ac:dyDescent="0.25">
      <c r="A2025" s="14">
        <v>42399</v>
      </c>
      <c r="B2025" s="27">
        <f>_xlfn.ISOWEEKNUM(Tableau1[[#This Row],[DATE]])</f>
        <v>4</v>
      </c>
      <c r="C2025" s="3" t="s">
        <v>50</v>
      </c>
      <c r="D2025" s="2" t="s">
        <v>1093</v>
      </c>
      <c r="E2025" s="6">
        <v>2547000</v>
      </c>
      <c r="F2025" s="6">
        <v>0</v>
      </c>
      <c r="G2025" s="32">
        <f>Tableau1[[#This Row],[MONTANT]]-Tableau1[[#This Row],[ENCAISSEMENTS]]</f>
        <v>2547000</v>
      </c>
      <c r="H2025" s="2"/>
      <c r="I2025" s="9">
        <f>SUMIF(C$2:C2025,C2025,E$2:E2025)-SUMIF(C$2:C2025,C2025,F$2:F2025)</f>
        <v>3707000</v>
      </c>
      <c r="J2025" s="15"/>
    </row>
    <row r="2026" spans="1:10" ht="15" customHeight="1" x14ac:dyDescent="0.25">
      <c r="A2026" s="14">
        <v>42399</v>
      </c>
      <c r="B2026" s="27">
        <f>_xlfn.ISOWEEKNUM(Tableau1[[#This Row],[DATE]])</f>
        <v>4</v>
      </c>
      <c r="C2026" s="3" t="s">
        <v>51</v>
      </c>
      <c r="D2026" s="2"/>
      <c r="E2026" s="6">
        <v>0</v>
      </c>
      <c r="F2026" s="6">
        <v>0</v>
      </c>
      <c r="G2026" s="32">
        <f>Tableau1[[#This Row],[MONTANT]]-Tableau1[[#This Row],[ENCAISSEMENTS]]</f>
        <v>0</v>
      </c>
      <c r="H2026" s="2"/>
      <c r="I2026" s="9">
        <f>SUMIF(C$2:C2026,C2026,E$2:E2026)-SUMIF(C$2:C2026,C2026,F$2:F2026)</f>
        <v>0</v>
      </c>
      <c r="J2026" s="15"/>
    </row>
    <row r="2027" spans="1:10" ht="15" customHeight="1" x14ac:dyDescent="0.25">
      <c r="A2027" s="14">
        <v>42399</v>
      </c>
      <c r="B2027" s="27">
        <f>_xlfn.ISOWEEKNUM(Tableau1[[#This Row],[DATE]])</f>
        <v>4</v>
      </c>
      <c r="C2027" s="3" t="s">
        <v>52</v>
      </c>
      <c r="D2027" s="2" t="s">
        <v>311</v>
      </c>
      <c r="E2027" s="6">
        <v>4800000</v>
      </c>
      <c r="F2027" s="6">
        <v>0</v>
      </c>
      <c r="G2027" s="32">
        <f>Tableau1[[#This Row],[MONTANT]]-Tableau1[[#This Row],[ENCAISSEMENTS]]</f>
        <v>4800000</v>
      </c>
      <c r="H2027" s="2"/>
      <c r="I2027" s="9">
        <f>SUMIF(C$2:C2027,C2027,E$2:E2027)-SUMIF(C$2:C2027,C2027,F$2:F2027)</f>
        <v>12190000</v>
      </c>
      <c r="J2027" s="15"/>
    </row>
    <row r="2028" spans="1:10" ht="15" customHeight="1" x14ac:dyDescent="0.25">
      <c r="A2028" s="14">
        <v>42399</v>
      </c>
      <c r="B2028" s="27">
        <f>_xlfn.ISOWEEKNUM(Tableau1[[#This Row],[DATE]])</f>
        <v>4</v>
      </c>
      <c r="C2028" s="3" t="s">
        <v>53</v>
      </c>
      <c r="D2028" s="2"/>
      <c r="E2028" s="6">
        <v>1585000</v>
      </c>
      <c r="F2028" s="6">
        <v>0</v>
      </c>
      <c r="G2028" s="32">
        <f>Tableau1[[#This Row],[MONTANT]]-Tableau1[[#This Row],[ENCAISSEMENTS]]</f>
        <v>1585000</v>
      </c>
      <c r="H2028" s="2"/>
      <c r="I2028" s="9">
        <f>SUMIF(C$2:C2028,C2028,E$2:E2028)-SUMIF(C$2:C2028,C2028,F$2:F2028)</f>
        <v>1459000</v>
      </c>
      <c r="J2028" s="15"/>
    </row>
    <row r="2029" spans="1:10" ht="15" customHeight="1" x14ac:dyDescent="0.25">
      <c r="A2029" s="14">
        <v>42399</v>
      </c>
      <c r="B2029" s="27">
        <f>_xlfn.ISOWEEKNUM(Tableau1[[#This Row],[DATE]])</f>
        <v>4</v>
      </c>
      <c r="C2029" s="3" t="s">
        <v>54</v>
      </c>
      <c r="D2029" s="2"/>
      <c r="E2029" s="6">
        <v>4562000</v>
      </c>
      <c r="F2029" s="6">
        <v>0</v>
      </c>
      <c r="G2029" s="32">
        <f>Tableau1[[#This Row],[MONTANT]]-Tableau1[[#This Row],[ENCAISSEMENTS]]</f>
        <v>4562000</v>
      </c>
      <c r="H2029" s="2"/>
      <c r="I2029" s="9">
        <f>SUMIF(C$2:C2029,C2029,E$2:E2029)-SUMIF(C$2:C2029,C2029,F$2:F2029)</f>
        <v>6754000</v>
      </c>
      <c r="J2029" s="15"/>
    </row>
    <row r="2030" spans="1:10" ht="15" customHeight="1" x14ac:dyDescent="0.25">
      <c r="A2030" s="14">
        <v>42399</v>
      </c>
      <c r="B2030" s="27">
        <f>_xlfn.ISOWEEKNUM(Tableau1[[#This Row],[DATE]])</f>
        <v>4</v>
      </c>
      <c r="C2030" s="3" t="s">
        <v>55</v>
      </c>
      <c r="D2030" s="2"/>
      <c r="E2030" s="6">
        <v>6714500</v>
      </c>
      <c r="F2030" s="6">
        <v>0</v>
      </c>
      <c r="G2030" s="32">
        <f>Tableau1[[#This Row],[MONTANT]]-Tableau1[[#This Row],[ENCAISSEMENTS]]</f>
        <v>6714500</v>
      </c>
      <c r="H2030" s="2"/>
      <c r="I2030" s="9">
        <f>SUMIF(C$2:C2030,C2030,E$2:E2030)-SUMIF(C$2:C2030,C2030,F$2:F2030)</f>
        <v>-695700</v>
      </c>
      <c r="J2030" s="15"/>
    </row>
    <row r="2031" spans="1:10" ht="15" customHeight="1" x14ac:dyDescent="0.25">
      <c r="A2031" s="14">
        <v>42399</v>
      </c>
      <c r="B2031" s="27">
        <f>_xlfn.ISOWEEKNUM(Tableau1[[#This Row],[DATE]])</f>
        <v>4</v>
      </c>
      <c r="C2031" s="3" t="s">
        <v>56</v>
      </c>
      <c r="D2031" s="2"/>
      <c r="E2031" s="6">
        <v>11207500</v>
      </c>
      <c r="F2031" s="6">
        <v>0</v>
      </c>
      <c r="G2031" s="32">
        <f>Tableau1[[#This Row],[MONTANT]]-Tableau1[[#This Row],[ENCAISSEMENTS]]</f>
        <v>11207500</v>
      </c>
      <c r="H2031" s="2"/>
      <c r="I2031" s="9">
        <f>SUMIF(C$2:C2031,C2031,E$2:E2031)-SUMIF(C$2:C2031,C2031,F$2:F2031)</f>
        <v>16388500</v>
      </c>
      <c r="J2031" s="15"/>
    </row>
    <row r="2032" spans="1:10" ht="15" customHeight="1" x14ac:dyDescent="0.25">
      <c r="A2032" s="14">
        <v>42399</v>
      </c>
      <c r="B2032" s="27">
        <f>_xlfn.ISOWEEKNUM(Tableau1[[#This Row],[DATE]])</f>
        <v>4</v>
      </c>
      <c r="C2032" s="3" t="s">
        <v>57</v>
      </c>
      <c r="D2032" s="2"/>
      <c r="E2032" s="6">
        <v>618500</v>
      </c>
      <c r="F2032" s="6">
        <v>0</v>
      </c>
      <c r="G2032" s="32">
        <f>Tableau1[[#This Row],[MONTANT]]-Tableau1[[#This Row],[ENCAISSEMENTS]]</f>
        <v>618500</v>
      </c>
      <c r="H2032" s="2"/>
      <c r="I2032" s="9">
        <f>SUMIF(C$2:C2032,C2032,E$2:E2032)-SUMIF(C$2:C2032,C2032,F$2:F2032)</f>
        <v>-172500</v>
      </c>
      <c r="J2032" s="15"/>
    </row>
    <row r="2033" spans="1:10" ht="15" customHeight="1" x14ac:dyDescent="0.25">
      <c r="A2033" s="14">
        <v>42399</v>
      </c>
      <c r="B2033" s="27">
        <f>_xlfn.ISOWEEKNUM(Tableau1[[#This Row],[DATE]])</f>
        <v>4</v>
      </c>
      <c r="C2033" s="3" t="s">
        <v>1250</v>
      </c>
      <c r="D2033" s="2"/>
      <c r="E2033" s="6">
        <v>45744000</v>
      </c>
      <c r="F2033" s="6">
        <v>45744000</v>
      </c>
      <c r="G2033" s="32">
        <f>Tableau1[[#This Row],[MONTANT]]-Tableau1[[#This Row],[ENCAISSEMENTS]]</f>
        <v>0</v>
      </c>
      <c r="H2033" s="2" t="s">
        <v>1264</v>
      </c>
      <c r="I2033" s="9">
        <f>SUMIF(C$2:C2033,C2033,E$2:E2033)-SUMIF(C$2:C2033,C2033,F$2:F2033)</f>
        <v>0</v>
      </c>
      <c r="J2033" s="15"/>
    </row>
    <row r="2034" spans="1:10" ht="15" customHeight="1" x14ac:dyDescent="0.25">
      <c r="A2034" s="14">
        <v>42399</v>
      </c>
      <c r="B2034" s="27">
        <f>_xlfn.ISOWEEKNUM(Tableau1[[#This Row],[DATE]])</f>
        <v>4</v>
      </c>
      <c r="C2034" s="3" t="s">
        <v>1232</v>
      </c>
      <c r="D2034" s="2"/>
      <c r="E2034" s="6">
        <v>0</v>
      </c>
      <c r="F2034" s="6">
        <v>0</v>
      </c>
      <c r="G2034" s="32">
        <f>Tableau1[[#This Row],[MONTANT]]-Tableau1[[#This Row],[ENCAISSEMENTS]]</f>
        <v>0</v>
      </c>
      <c r="H2034" s="2"/>
      <c r="I2034" s="9">
        <f>SUMIF(C$2:C2034,C2034,E$2:E2034)-SUMIF(C$2:C2034,C2034,F$2:F2034)</f>
        <v>-2000000</v>
      </c>
      <c r="J2034" s="15"/>
    </row>
    <row r="2035" spans="1:10" ht="15" customHeight="1" x14ac:dyDescent="0.25">
      <c r="A2035" s="14">
        <v>42399</v>
      </c>
      <c r="B2035" s="27">
        <f>_xlfn.ISOWEEKNUM(Tableau1[[#This Row],[DATE]])</f>
        <v>4</v>
      </c>
      <c r="C2035" s="3" t="s">
        <v>1233</v>
      </c>
      <c r="D2035" s="2"/>
      <c r="E2035" s="6">
        <v>0</v>
      </c>
      <c r="F2035" s="6">
        <v>0</v>
      </c>
      <c r="G2035" s="32">
        <f>Tableau1[[#This Row],[MONTANT]]-Tableau1[[#This Row],[ENCAISSEMENTS]]</f>
        <v>0</v>
      </c>
      <c r="H2035" s="2"/>
      <c r="I2035" s="9">
        <f>SUMIF(C$2:C2035,C2035,E$2:E2035)-SUMIF(C$2:C2035,C2035,F$2:F2035)</f>
        <v>-1000000</v>
      </c>
      <c r="J2035" s="15"/>
    </row>
    <row r="2036" spans="1:10" ht="15" customHeight="1" x14ac:dyDescent="0.25">
      <c r="A2036" s="14">
        <v>42399</v>
      </c>
      <c r="B2036" s="27">
        <f>_xlfn.ISOWEEKNUM(Tableau1[[#This Row],[DATE]])</f>
        <v>4</v>
      </c>
      <c r="C2036" s="3" t="s">
        <v>1234</v>
      </c>
      <c r="D2036" s="2"/>
      <c r="E2036" s="6">
        <v>0</v>
      </c>
      <c r="F2036" s="6">
        <v>0</v>
      </c>
      <c r="G2036" s="32">
        <f>Tableau1[[#This Row],[MONTANT]]-Tableau1[[#This Row],[ENCAISSEMENTS]]</f>
        <v>0</v>
      </c>
      <c r="H2036" s="2"/>
      <c r="I2036" s="9">
        <f>SUMIF(C$2:C2036,C2036,E$2:E2036)-SUMIF(C$2:C2036,C2036,F$2:F2036)</f>
        <v>1674500</v>
      </c>
      <c r="J2036" s="15"/>
    </row>
    <row r="2037" spans="1:10" ht="15" customHeight="1" x14ac:dyDescent="0.25">
      <c r="A2037" s="14">
        <v>42399</v>
      </c>
      <c r="B2037" s="27">
        <f>_xlfn.ISOWEEKNUM(Tableau1[[#This Row],[DATE]])</f>
        <v>4</v>
      </c>
      <c r="C2037" s="3" t="s">
        <v>1235</v>
      </c>
      <c r="D2037" s="2"/>
      <c r="E2037" s="6">
        <v>928000</v>
      </c>
      <c r="F2037" s="6">
        <v>0</v>
      </c>
      <c r="G2037" s="32">
        <f>Tableau1[[#This Row],[MONTANT]]-Tableau1[[#This Row],[ENCAISSEMENTS]]</f>
        <v>928000</v>
      </c>
      <c r="H2037" s="2"/>
      <c r="I2037" s="9">
        <f>SUMIF(C$2:C2037,C2037,E$2:E2037)-SUMIF(C$2:C2037,C2037,F$2:F2037)</f>
        <v>546500</v>
      </c>
      <c r="J2037" s="15"/>
    </row>
    <row r="2038" spans="1:10" ht="15" customHeight="1" x14ac:dyDescent="0.25">
      <c r="A2038" s="14">
        <v>42399</v>
      </c>
      <c r="B2038" s="27">
        <f>_xlfn.ISOWEEKNUM(Tableau1[[#This Row],[DATE]])</f>
        <v>4</v>
      </c>
      <c r="C2038" s="3" t="s">
        <v>58</v>
      </c>
      <c r="D2038" s="2"/>
      <c r="E2038" s="6">
        <v>386500</v>
      </c>
      <c r="F2038" s="6">
        <v>0</v>
      </c>
      <c r="G2038" s="32">
        <f>Tableau1[[#This Row],[MONTANT]]-Tableau1[[#This Row],[ENCAISSEMENTS]]</f>
        <v>386500</v>
      </c>
      <c r="H2038" s="2"/>
      <c r="I2038" s="9">
        <f>SUMIF(C$2:C2038,C2038,E$2:E2038)-SUMIF(C$2:C2038,C2038,F$2:F2038)</f>
        <v>-318500</v>
      </c>
      <c r="J2038" s="15"/>
    </row>
    <row r="2039" spans="1:10" ht="15" customHeight="1" x14ac:dyDescent="0.25">
      <c r="A2039" s="14">
        <v>42399</v>
      </c>
      <c r="B2039" s="27">
        <f>_xlfn.ISOWEEKNUM(Tableau1[[#This Row],[DATE]])</f>
        <v>4</v>
      </c>
      <c r="C2039" s="3" t="s">
        <v>59</v>
      </c>
      <c r="D2039" s="2"/>
      <c r="E2039" s="6">
        <v>802000</v>
      </c>
      <c r="F2039" s="6">
        <v>0</v>
      </c>
      <c r="G2039" s="32">
        <f>Tableau1[[#This Row],[MONTANT]]-Tableau1[[#This Row],[ENCAISSEMENTS]]</f>
        <v>802000</v>
      </c>
      <c r="H2039" s="2"/>
      <c r="I2039" s="9">
        <f>SUMIF(C$2:C2039,C2039,E$2:E2039)-SUMIF(C$2:C2039,C2039,F$2:F2039)</f>
        <v>415000</v>
      </c>
      <c r="J2039" s="15"/>
    </row>
    <row r="2040" spans="1:10" ht="15" customHeight="1" x14ac:dyDescent="0.25">
      <c r="A2040" s="14">
        <v>42399</v>
      </c>
      <c r="B2040" s="27">
        <f>_xlfn.ISOWEEKNUM(Tableau1[[#This Row],[DATE]])</f>
        <v>4</v>
      </c>
      <c r="C2040" s="3" t="s">
        <v>60</v>
      </c>
      <c r="D2040" s="2"/>
      <c r="E2040" s="6">
        <v>0</v>
      </c>
      <c r="F2040" s="6">
        <v>0</v>
      </c>
      <c r="G2040" s="32">
        <f>Tableau1[[#This Row],[MONTANT]]-Tableau1[[#This Row],[ENCAISSEMENTS]]</f>
        <v>0</v>
      </c>
      <c r="H2040" s="2"/>
      <c r="I2040" s="9">
        <f>SUMIF(C$2:C2040,C2040,E$2:E2040)-SUMIF(C$2:C2040,C2040,F$2:F2040)</f>
        <v>15800500</v>
      </c>
      <c r="J2040" s="15"/>
    </row>
    <row r="2041" spans="1:10" ht="15" customHeight="1" x14ac:dyDescent="0.25">
      <c r="A2041" s="14">
        <v>42399</v>
      </c>
      <c r="B2041" s="27">
        <f>_xlfn.ISOWEEKNUM(Tableau1[[#This Row],[DATE]])</f>
        <v>4</v>
      </c>
      <c r="C2041" s="3" t="s">
        <v>61</v>
      </c>
      <c r="D2041" s="2"/>
      <c r="E2041" s="6">
        <v>0</v>
      </c>
      <c r="F2041" s="6">
        <v>0</v>
      </c>
      <c r="G2041" s="32">
        <f>Tableau1[[#This Row],[MONTANT]]-Tableau1[[#This Row],[ENCAISSEMENTS]]</f>
        <v>0</v>
      </c>
      <c r="H2041" s="2"/>
      <c r="I2041" s="9">
        <f>SUMIF(C$2:C2041,C2041,E$2:E2041)-SUMIF(C$2:C2041,C2041,F$2:F2041)</f>
        <v>18040000</v>
      </c>
      <c r="J2041" s="15"/>
    </row>
    <row r="2042" spans="1:10" ht="15" customHeight="1" x14ac:dyDescent="0.25">
      <c r="A2042" s="14">
        <v>42400</v>
      </c>
      <c r="B2042" s="27">
        <f>_xlfn.ISOWEEKNUM(Tableau1[[#This Row],[DATE]])</f>
        <v>4</v>
      </c>
      <c r="C2042" s="3" t="s">
        <v>0</v>
      </c>
      <c r="D2042" s="2"/>
      <c r="E2042" s="6">
        <v>77500</v>
      </c>
      <c r="F2042" s="6">
        <v>2000000</v>
      </c>
      <c r="G2042" s="32">
        <f>Tableau1[[#This Row],[MONTANT]]-Tableau1[[#This Row],[ENCAISSEMENTS]]</f>
        <v>-1922500</v>
      </c>
      <c r="H2042" s="2" t="s">
        <v>166</v>
      </c>
      <c r="I2042" s="9">
        <f>SUMIF(C$2:C2042,C2042,E$2:E2042)-SUMIF(C$2:C2042,C2042,F$2:F2042)</f>
        <v>-1943000</v>
      </c>
      <c r="J2042" s="15"/>
    </row>
    <row r="2043" spans="1:10" ht="15" customHeight="1" x14ac:dyDescent="0.25">
      <c r="A2043" s="14">
        <v>42400</v>
      </c>
      <c r="B2043" s="27">
        <f>_xlfn.ISOWEEKNUM(Tableau1[[#This Row],[DATE]])</f>
        <v>4</v>
      </c>
      <c r="C2043" s="3" t="s">
        <v>1</v>
      </c>
      <c r="D2043" s="2"/>
      <c r="E2043" s="6">
        <v>0</v>
      </c>
      <c r="F2043" s="6">
        <v>0</v>
      </c>
      <c r="G2043" s="32">
        <f>Tableau1[[#This Row],[MONTANT]]-Tableau1[[#This Row],[ENCAISSEMENTS]]</f>
        <v>0</v>
      </c>
      <c r="H2043" s="2"/>
      <c r="I2043" s="9">
        <f>SUMIF(C$2:C2043,C2043,E$2:E2043)-SUMIF(C$2:C2043,C2043,F$2:F2043)</f>
        <v>-1165000</v>
      </c>
      <c r="J2043" s="15"/>
    </row>
    <row r="2044" spans="1:10" ht="15" customHeight="1" x14ac:dyDescent="0.25">
      <c r="A2044" s="14">
        <v>42400</v>
      </c>
      <c r="B2044" s="27">
        <f>_xlfn.ISOWEEKNUM(Tableau1[[#This Row],[DATE]])</f>
        <v>4</v>
      </c>
      <c r="C2044" s="3" t="s">
        <v>2</v>
      </c>
      <c r="D2044" s="2"/>
      <c r="E2044" s="6">
        <v>0</v>
      </c>
      <c r="F2044" s="6">
        <v>0</v>
      </c>
      <c r="G2044" s="32">
        <f>Tableau1[[#This Row],[MONTANT]]-Tableau1[[#This Row],[ENCAISSEMENTS]]</f>
        <v>0</v>
      </c>
      <c r="H2044" s="2"/>
      <c r="I2044" s="9">
        <f>SUMIF(C$2:C2044,C2044,E$2:E2044)-SUMIF(C$2:C2044,C2044,F$2:F2044)</f>
        <v>2208500</v>
      </c>
      <c r="J2044" s="15"/>
    </row>
    <row r="2045" spans="1:10" ht="15" customHeight="1" x14ac:dyDescent="0.25">
      <c r="A2045" s="14">
        <v>42400</v>
      </c>
      <c r="B2045" s="27">
        <f>_xlfn.ISOWEEKNUM(Tableau1[[#This Row],[DATE]])</f>
        <v>4</v>
      </c>
      <c r="C2045" s="3" t="s">
        <v>3</v>
      </c>
      <c r="D2045" s="2"/>
      <c r="E2045" s="6">
        <v>0</v>
      </c>
      <c r="F2045" s="6">
        <v>0</v>
      </c>
      <c r="G2045" s="32">
        <f>Tableau1[[#This Row],[MONTANT]]-Tableau1[[#This Row],[ENCAISSEMENTS]]</f>
        <v>0</v>
      </c>
      <c r="H2045" s="2"/>
      <c r="I2045" s="9">
        <f>SUMIF(C$2:C2045,C2045,E$2:E2045)-SUMIF(C$2:C2045,C2045,F$2:F2045)</f>
        <v>-2553500</v>
      </c>
      <c r="J2045" s="15"/>
    </row>
    <row r="2046" spans="1:10" ht="15" customHeight="1" x14ac:dyDescent="0.25">
      <c r="A2046" s="14">
        <v>42400</v>
      </c>
      <c r="B2046" s="27">
        <f>_xlfn.ISOWEEKNUM(Tableau1[[#This Row],[DATE]])</f>
        <v>4</v>
      </c>
      <c r="C2046" s="3" t="s">
        <v>4</v>
      </c>
      <c r="D2046" s="2"/>
      <c r="E2046" s="6">
        <v>0</v>
      </c>
      <c r="F2046" s="6">
        <v>0</v>
      </c>
      <c r="G2046" s="32">
        <f>Tableau1[[#This Row],[MONTANT]]-Tableau1[[#This Row],[ENCAISSEMENTS]]</f>
        <v>0</v>
      </c>
      <c r="H2046" s="2"/>
      <c r="I2046" s="9">
        <f>SUMIF(C$2:C2046,C2046,E$2:E2046)-SUMIF(C$2:C2046,C2046,F$2:F2046)</f>
        <v>3710000</v>
      </c>
      <c r="J2046" s="15"/>
    </row>
    <row r="2047" spans="1:10" ht="15" customHeight="1" x14ac:dyDescent="0.25">
      <c r="A2047" s="14">
        <v>42400</v>
      </c>
      <c r="B2047" s="27">
        <f>_xlfn.ISOWEEKNUM(Tableau1[[#This Row],[DATE]])</f>
        <v>4</v>
      </c>
      <c r="C2047" s="3" t="s">
        <v>5</v>
      </c>
      <c r="D2047" s="2"/>
      <c r="E2047" s="6">
        <v>0</v>
      </c>
      <c r="F2047" s="6">
        <v>0</v>
      </c>
      <c r="G2047" s="32">
        <f>Tableau1[[#This Row],[MONTANT]]-Tableau1[[#This Row],[ENCAISSEMENTS]]</f>
        <v>0</v>
      </c>
      <c r="H2047" s="2"/>
      <c r="I2047" s="9">
        <f>SUMIF(C$2:C2047,C2047,E$2:E2047)-SUMIF(C$2:C2047,C2047,F$2:F2047)</f>
        <v>8850000</v>
      </c>
      <c r="J2047" s="15"/>
    </row>
    <row r="2048" spans="1:10" ht="15" customHeight="1" x14ac:dyDescent="0.25">
      <c r="A2048" s="14">
        <v>42400</v>
      </c>
      <c r="B2048" s="27">
        <f>_xlfn.ISOWEEKNUM(Tableau1[[#This Row],[DATE]])</f>
        <v>4</v>
      </c>
      <c r="C2048" s="3" t="s">
        <v>6</v>
      </c>
      <c r="D2048" s="2"/>
      <c r="E2048" s="6">
        <v>0</v>
      </c>
      <c r="F2048" s="6">
        <v>0</v>
      </c>
      <c r="G2048" s="32">
        <f>Tableau1[[#This Row],[MONTANT]]-Tableau1[[#This Row],[ENCAISSEMENTS]]</f>
        <v>0</v>
      </c>
      <c r="H2048" s="2"/>
      <c r="I2048" s="9">
        <f>SUMIF(C$2:C2048,C2048,E$2:E2048)-SUMIF(C$2:C2048,C2048,F$2:F2048)</f>
        <v>5370000</v>
      </c>
      <c r="J2048" s="15"/>
    </row>
    <row r="2049" spans="1:10" ht="15" customHeight="1" x14ac:dyDescent="0.25">
      <c r="A2049" s="14">
        <v>42400</v>
      </c>
      <c r="B2049" s="27">
        <f>_xlfn.ISOWEEKNUM(Tableau1[[#This Row],[DATE]])</f>
        <v>4</v>
      </c>
      <c r="C2049" s="3" t="s">
        <v>7</v>
      </c>
      <c r="D2049" s="2"/>
      <c r="E2049" s="6">
        <v>0</v>
      </c>
      <c r="F2049" s="6">
        <v>0</v>
      </c>
      <c r="G2049" s="32">
        <f>Tableau1[[#This Row],[MONTANT]]-Tableau1[[#This Row],[ENCAISSEMENTS]]</f>
        <v>0</v>
      </c>
      <c r="H2049" s="2"/>
      <c r="I2049" s="9">
        <f>SUMIF(C$2:C2049,C2049,E$2:E2049)-SUMIF(C$2:C2049,C2049,F$2:F2049)</f>
        <v>16444831</v>
      </c>
      <c r="J2049" s="15"/>
    </row>
    <row r="2050" spans="1:10" ht="15" customHeight="1" x14ac:dyDescent="0.25">
      <c r="A2050" s="14">
        <v>42400</v>
      </c>
      <c r="B2050" s="27">
        <f>_xlfn.ISOWEEKNUM(Tableau1[[#This Row],[DATE]])</f>
        <v>4</v>
      </c>
      <c r="C2050" s="3" t="s">
        <v>8</v>
      </c>
      <c r="D2050" s="2"/>
      <c r="E2050" s="6">
        <v>0</v>
      </c>
      <c r="F2050" s="6">
        <v>0</v>
      </c>
      <c r="G2050" s="32">
        <f>Tableau1[[#This Row],[MONTANT]]-Tableau1[[#This Row],[ENCAISSEMENTS]]</f>
        <v>0</v>
      </c>
      <c r="H2050" s="2"/>
      <c r="I2050" s="9">
        <f>SUMIF(C$2:C2050,C2050,E$2:E2050)-SUMIF(C$2:C2050,C2050,F$2:F2050)</f>
        <v>4870000</v>
      </c>
      <c r="J2050" s="15"/>
    </row>
    <row r="2051" spans="1:10" ht="15" customHeight="1" x14ac:dyDescent="0.25">
      <c r="A2051" s="14">
        <v>42400</v>
      </c>
      <c r="B2051" s="27">
        <f>_xlfn.ISOWEEKNUM(Tableau1[[#This Row],[DATE]])</f>
        <v>4</v>
      </c>
      <c r="C2051" s="3" t="s">
        <v>9</v>
      </c>
      <c r="D2051" s="2"/>
      <c r="E2051" s="6">
        <v>0</v>
      </c>
      <c r="F2051" s="6">
        <v>0</v>
      </c>
      <c r="G2051" s="32">
        <f>Tableau1[[#This Row],[MONTANT]]-Tableau1[[#This Row],[ENCAISSEMENTS]]</f>
        <v>0</v>
      </c>
      <c r="H2051" s="2"/>
      <c r="I2051" s="9">
        <f>SUMIF(C$2:C2051,C2051,E$2:E2051)-SUMIF(C$2:C2051,C2051,F$2:F2051)</f>
        <v>14560000</v>
      </c>
      <c r="J2051" s="15"/>
    </row>
    <row r="2052" spans="1:10" ht="15" customHeight="1" x14ac:dyDescent="0.25">
      <c r="A2052" s="14">
        <v>42400</v>
      </c>
      <c r="B2052" s="27">
        <f>_xlfn.ISOWEEKNUM(Tableau1[[#This Row],[DATE]])</f>
        <v>4</v>
      </c>
      <c r="C2052" s="3" t="s">
        <v>10</v>
      </c>
      <c r="D2052" s="2"/>
      <c r="E2052" s="6">
        <v>0</v>
      </c>
      <c r="F2052" s="6">
        <v>0</v>
      </c>
      <c r="G2052" s="32">
        <f>Tableau1[[#This Row],[MONTANT]]-Tableau1[[#This Row],[ENCAISSEMENTS]]</f>
        <v>0</v>
      </c>
      <c r="H2052" s="2"/>
      <c r="I2052" s="9">
        <f>SUMIF(C$2:C2052,C2052,E$2:E2052)-SUMIF(C$2:C2052,C2052,F$2:F2052)</f>
        <v>6120000</v>
      </c>
      <c r="J2052" s="15"/>
    </row>
    <row r="2053" spans="1:10" ht="15" customHeight="1" x14ac:dyDescent="0.25">
      <c r="A2053" s="14">
        <v>42400</v>
      </c>
      <c r="B2053" s="27">
        <f>_xlfn.ISOWEEKNUM(Tableau1[[#This Row],[DATE]])</f>
        <v>4</v>
      </c>
      <c r="C2053" s="3" t="s">
        <v>11</v>
      </c>
      <c r="D2053" s="2"/>
      <c r="E2053" s="6">
        <v>0</v>
      </c>
      <c r="F2053" s="6">
        <v>0</v>
      </c>
      <c r="G2053" s="32">
        <f>Tableau1[[#This Row],[MONTANT]]-Tableau1[[#This Row],[ENCAISSEMENTS]]</f>
        <v>0</v>
      </c>
      <c r="H2053" s="2"/>
      <c r="I2053" s="9">
        <f>SUMIF(C$2:C2053,C2053,E$2:E2053)-SUMIF(C$2:C2053,C2053,F$2:F2053)</f>
        <v>5280000</v>
      </c>
      <c r="J2053" s="15"/>
    </row>
    <row r="2054" spans="1:10" ht="15" customHeight="1" x14ac:dyDescent="0.25">
      <c r="A2054" s="14">
        <v>42400</v>
      </c>
      <c r="B2054" s="27">
        <f>_xlfn.ISOWEEKNUM(Tableau1[[#This Row],[DATE]])</f>
        <v>4</v>
      </c>
      <c r="C2054" s="3" t="s">
        <v>12</v>
      </c>
      <c r="D2054" s="2"/>
      <c r="E2054" s="6">
        <v>0</v>
      </c>
      <c r="F2054" s="6">
        <v>0</v>
      </c>
      <c r="G2054" s="32">
        <f>Tableau1[[#This Row],[MONTANT]]-Tableau1[[#This Row],[ENCAISSEMENTS]]</f>
        <v>0</v>
      </c>
      <c r="H2054" s="2"/>
      <c r="I2054" s="9">
        <f>SUMIF(C$2:C2054,C2054,E$2:E2054)-SUMIF(C$2:C2054,C2054,F$2:F2054)</f>
        <v>-142000</v>
      </c>
      <c r="J2054" s="15"/>
    </row>
    <row r="2055" spans="1:10" ht="15" customHeight="1" x14ac:dyDescent="0.25">
      <c r="A2055" s="14">
        <v>42400</v>
      </c>
      <c r="B2055" s="27">
        <f>_xlfn.ISOWEEKNUM(Tableau1[[#This Row],[DATE]])</f>
        <v>4</v>
      </c>
      <c r="C2055" s="3" t="s">
        <v>13</v>
      </c>
      <c r="D2055" s="2"/>
      <c r="E2055" s="6">
        <v>0</v>
      </c>
      <c r="F2055" s="6">
        <v>0</v>
      </c>
      <c r="G2055" s="32">
        <f>Tableau1[[#This Row],[MONTANT]]-Tableau1[[#This Row],[ENCAISSEMENTS]]</f>
        <v>0</v>
      </c>
      <c r="H2055" s="2"/>
      <c r="I2055" s="9">
        <f>SUMIF(C$2:C2055,C2055,E$2:E2055)-SUMIF(C$2:C2055,C2055,F$2:F2055)</f>
        <v>1700500</v>
      </c>
      <c r="J2055" s="15"/>
    </row>
    <row r="2056" spans="1:10" ht="15" customHeight="1" x14ac:dyDescent="0.25">
      <c r="A2056" s="14">
        <v>42400</v>
      </c>
      <c r="B2056" s="27">
        <f>_xlfn.ISOWEEKNUM(Tableau1[[#This Row],[DATE]])</f>
        <v>4</v>
      </c>
      <c r="C2056" s="3" t="s">
        <v>14</v>
      </c>
      <c r="D2056" s="2"/>
      <c r="E2056" s="6">
        <v>498000</v>
      </c>
      <c r="F2056" s="6">
        <v>0</v>
      </c>
      <c r="G2056" s="32">
        <f>Tableau1[[#This Row],[MONTANT]]-Tableau1[[#This Row],[ENCAISSEMENTS]]</f>
        <v>498000</v>
      </c>
      <c r="H2056" s="2"/>
      <c r="I2056" s="9">
        <f>SUMIF(C$2:C2056,C2056,E$2:E2056)-SUMIF(C$2:C2056,C2056,F$2:F2056)</f>
        <v>168500</v>
      </c>
      <c r="J2056" s="15"/>
    </row>
    <row r="2057" spans="1:10" ht="15" customHeight="1" x14ac:dyDescent="0.25">
      <c r="A2057" s="14">
        <v>42400</v>
      </c>
      <c r="B2057" s="27">
        <f>_xlfn.ISOWEEKNUM(Tableau1[[#This Row],[DATE]])</f>
        <v>4</v>
      </c>
      <c r="C2057" s="3" t="s">
        <v>15</v>
      </c>
      <c r="D2057" s="2"/>
      <c r="E2057" s="6">
        <v>0</v>
      </c>
      <c r="F2057" s="6">
        <v>0</v>
      </c>
      <c r="G2057" s="32">
        <f>Tableau1[[#This Row],[MONTANT]]-Tableau1[[#This Row],[ENCAISSEMENTS]]</f>
        <v>0</v>
      </c>
      <c r="H2057" s="2"/>
      <c r="I2057" s="9">
        <f>SUMIF(C$2:C2057,C2057,E$2:E2057)-SUMIF(C$2:C2057,C2057,F$2:F2057)</f>
        <v>-6359000</v>
      </c>
      <c r="J2057" s="15"/>
    </row>
    <row r="2058" spans="1:10" ht="15" customHeight="1" x14ac:dyDescent="0.25">
      <c r="A2058" s="14">
        <v>42400</v>
      </c>
      <c r="B2058" s="27">
        <f>_xlfn.ISOWEEKNUM(Tableau1[[#This Row],[DATE]])</f>
        <v>4</v>
      </c>
      <c r="C2058" s="3" t="s">
        <v>16</v>
      </c>
      <c r="D2058" s="2"/>
      <c r="E2058" s="6">
        <v>0</v>
      </c>
      <c r="F2058" s="6">
        <v>0</v>
      </c>
      <c r="G2058" s="32">
        <f>Tableau1[[#This Row],[MONTANT]]-Tableau1[[#This Row],[ENCAISSEMENTS]]</f>
        <v>0</v>
      </c>
      <c r="H2058" s="2"/>
      <c r="I2058" s="9">
        <f>SUMIF(C$2:C2058,C2058,E$2:E2058)-SUMIF(C$2:C2058,C2058,F$2:F2058)</f>
        <v>-798500</v>
      </c>
      <c r="J2058" s="15"/>
    </row>
    <row r="2059" spans="1:10" ht="15" customHeight="1" x14ac:dyDescent="0.25">
      <c r="A2059" s="14">
        <v>42400</v>
      </c>
      <c r="B2059" s="27">
        <f>_xlfn.ISOWEEKNUM(Tableau1[[#This Row],[DATE]])</f>
        <v>4</v>
      </c>
      <c r="C2059" s="3" t="s">
        <v>17</v>
      </c>
      <c r="D2059" s="2"/>
      <c r="E2059" s="6">
        <v>657000</v>
      </c>
      <c r="F2059" s="6">
        <v>7040000</v>
      </c>
      <c r="G2059" s="32">
        <f>Tableau1[[#This Row],[MONTANT]]-Tableau1[[#This Row],[ENCAISSEMENTS]]</f>
        <v>-6383000</v>
      </c>
      <c r="H2059" s="2" t="s">
        <v>490</v>
      </c>
      <c r="I2059" s="9">
        <f>SUMIF(C$2:C2059,C2059,E$2:E2059)-SUMIF(C$2:C2059,C2059,F$2:F2059)</f>
        <v>-2656500</v>
      </c>
      <c r="J2059" s="15"/>
    </row>
    <row r="2060" spans="1:10" ht="15" customHeight="1" x14ac:dyDescent="0.25">
      <c r="A2060" s="14">
        <v>42400</v>
      </c>
      <c r="B2060" s="27">
        <f>_xlfn.ISOWEEKNUM(Tableau1[[#This Row],[DATE]])</f>
        <v>4</v>
      </c>
      <c r="C2060" s="3" t="s">
        <v>18</v>
      </c>
      <c r="D2060" s="2"/>
      <c r="E2060" s="6">
        <v>0</v>
      </c>
      <c r="F2060" s="6">
        <v>0</v>
      </c>
      <c r="G2060" s="32">
        <f>Tableau1[[#This Row],[MONTANT]]-Tableau1[[#This Row],[ENCAISSEMENTS]]</f>
        <v>0</v>
      </c>
      <c r="H2060" s="2"/>
      <c r="I2060" s="9">
        <f>SUMIF(C$2:C2060,C2060,E$2:E2060)-SUMIF(C$2:C2060,C2060,F$2:F2060)</f>
        <v>2053500</v>
      </c>
      <c r="J2060" s="15"/>
    </row>
    <row r="2061" spans="1:10" ht="15" customHeight="1" x14ac:dyDescent="0.25">
      <c r="A2061" s="14">
        <v>42400</v>
      </c>
      <c r="B2061" s="27">
        <f>_xlfn.ISOWEEKNUM(Tableau1[[#This Row],[DATE]])</f>
        <v>4</v>
      </c>
      <c r="C2061" s="3" t="s">
        <v>19</v>
      </c>
      <c r="D2061" s="2"/>
      <c r="E2061" s="6">
        <v>0</v>
      </c>
      <c r="F2061" s="6">
        <v>0</v>
      </c>
      <c r="G2061" s="32">
        <f>Tableau1[[#This Row],[MONTANT]]-Tableau1[[#This Row],[ENCAISSEMENTS]]</f>
        <v>0</v>
      </c>
      <c r="H2061" s="2"/>
      <c r="I2061" s="9">
        <f>SUMIF(C$2:C2061,C2061,E$2:E2061)-SUMIF(C$2:C2061,C2061,F$2:F2061)</f>
        <v>15907500</v>
      </c>
      <c r="J2061" s="15"/>
    </row>
    <row r="2062" spans="1:10" ht="15" customHeight="1" x14ac:dyDescent="0.25">
      <c r="A2062" s="14">
        <v>42400</v>
      </c>
      <c r="B2062" s="27">
        <f>_xlfn.ISOWEEKNUM(Tableau1[[#This Row],[DATE]])</f>
        <v>4</v>
      </c>
      <c r="C2062" s="3" t="s">
        <v>20</v>
      </c>
      <c r="D2062" s="2"/>
      <c r="E2062" s="6">
        <v>0</v>
      </c>
      <c r="F2062" s="6">
        <v>0</v>
      </c>
      <c r="G2062" s="32">
        <f>Tableau1[[#This Row],[MONTANT]]-Tableau1[[#This Row],[ENCAISSEMENTS]]</f>
        <v>0</v>
      </c>
      <c r="H2062" s="2"/>
      <c r="I2062" s="9">
        <f>SUMIF(C$2:C2062,C2062,E$2:E2062)-SUMIF(C$2:C2062,C2062,F$2:F2062)</f>
        <v>4811500</v>
      </c>
      <c r="J2062" s="15"/>
    </row>
    <row r="2063" spans="1:10" ht="15" customHeight="1" x14ac:dyDescent="0.25">
      <c r="A2063" s="14">
        <v>42400</v>
      </c>
      <c r="B2063" s="27">
        <f>_xlfn.ISOWEEKNUM(Tableau1[[#This Row],[DATE]])</f>
        <v>4</v>
      </c>
      <c r="C2063" s="3" t="s">
        <v>21</v>
      </c>
      <c r="D2063" s="2"/>
      <c r="E2063" s="6">
        <v>1111500</v>
      </c>
      <c r="F2063" s="6">
        <v>0</v>
      </c>
      <c r="G2063" s="32">
        <f>Tableau1[[#This Row],[MONTANT]]-Tableau1[[#This Row],[ENCAISSEMENTS]]</f>
        <v>1111500</v>
      </c>
      <c r="H2063" s="2"/>
      <c r="I2063" s="9">
        <f>SUMIF(C$2:C2063,C2063,E$2:E2063)-SUMIF(C$2:C2063,C2063,F$2:F2063)</f>
        <v>-201500</v>
      </c>
      <c r="J2063" s="15"/>
    </row>
    <row r="2064" spans="1:10" ht="15" customHeight="1" x14ac:dyDescent="0.25">
      <c r="A2064" s="14">
        <v>42400</v>
      </c>
      <c r="B2064" s="27">
        <f>_xlfn.ISOWEEKNUM(Tableau1[[#This Row],[DATE]])</f>
        <v>4</v>
      </c>
      <c r="C2064" s="3" t="s">
        <v>22</v>
      </c>
      <c r="D2064" s="2"/>
      <c r="E2064" s="6">
        <v>0</v>
      </c>
      <c r="F2064" s="6">
        <v>0</v>
      </c>
      <c r="G2064" s="32">
        <f>Tableau1[[#This Row],[MONTANT]]-Tableau1[[#This Row],[ENCAISSEMENTS]]</f>
        <v>0</v>
      </c>
      <c r="H2064" s="2"/>
      <c r="I2064" s="9">
        <f>SUMIF(C$2:C2064,C2064,E$2:E2064)-SUMIF(C$2:C2064,C2064,F$2:F2064)</f>
        <v>340500</v>
      </c>
      <c r="J2064" s="15"/>
    </row>
    <row r="2065" spans="1:10" ht="15" customHeight="1" x14ac:dyDescent="0.25">
      <c r="A2065" s="14">
        <v>42400</v>
      </c>
      <c r="B2065" s="27">
        <f>_xlfn.ISOWEEKNUM(Tableau1[[#This Row],[DATE]])</f>
        <v>4</v>
      </c>
      <c r="C2065" s="3" t="s">
        <v>23</v>
      </c>
      <c r="D2065" s="2"/>
      <c r="E2065" s="6">
        <v>542000</v>
      </c>
      <c r="F2065" s="6">
        <v>1710000</v>
      </c>
      <c r="G2065" s="32">
        <f>Tableau1[[#This Row],[MONTANT]]-Tableau1[[#This Row],[ENCAISSEMENTS]]</f>
        <v>-1168000</v>
      </c>
      <c r="H2065" s="2" t="s">
        <v>613</v>
      </c>
      <c r="I2065" s="9">
        <f>SUMIF(C$2:C2065,C2065,E$2:E2065)-SUMIF(C$2:C2065,C2065,F$2:F2065)</f>
        <v>-836000</v>
      </c>
      <c r="J2065" s="15"/>
    </row>
    <row r="2066" spans="1:10" ht="15" customHeight="1" x14ac:dyDescent="0.25">
      <c r="A2066" s="14">
        <v>42400</v>
      </c>
      <c r="B2066" s="27">
        <f>_xlfn.ISOWEEKNUM(Tableau1[[#This Row],[DATE]])</f>
        <v>4</v>
      </c>
      <c r="C2066" s="3" t="s">
        <v>24</v>
      </c>
      <c r="D2066" s="2"/>
      <c r="E2066" s="6">
        <v>0</v>
      </c>
      <c r="F2066" s="6">
        <v>0</v>
      </c>
      <c r="G2066" s="32">
        <f>Tableau1[[#This Row],[MONTANT]]-Tableau1[[#This Row],[ENCAISSEMENTS]]</f>
        <v>0</v>
      </c>
      <c r="H2066" s="2"/>
      <c r="I2066" s="9">
        <f>SUMIF(C$2:C2066,C2066,E$2:E2066)-SUMIF(C$2:C2066,C2066,F$2:F2066)</f>
        <v>-1979000</v>
      </c>
      <c r="J2066" s="15"/>
    </row>
    <row r="2067" spans="1:10" ht="15" customHeight="1" x14ac:dyDescent="0.25">
      <c r="A2067" s="14">
        <v>42400</v>
      </c>
      <c r="B2067" s="27">
        <f>_xlfn.ISOWEEKNUM(Tableau1[[#This Row],[DATE]])</f>
        <v>4</v>
      </c>
      <c r="C2067" s="3" t="s">
        <v>25</v>
      </c>
      <c r="D2067" s="2"/>
      <c r="E2067" s="6">
        <v>619000</v>
      </c>
      <c r="F2067" s="6">
        <v>0</v>
      </c>
      <c r="G2067" s="32">
        <f>Tableau1[[#This Row],[MONTANT]]-Tableau1[[#This Row],[ENCAISSEMENTS]]</f>
        <v>619000</v>
      </c>
      <c r="H2067" s="2"/>
      <c r="I2067" s="9">
        <f>SUMIF(C$2:C2067,C2067,E$2:E2067)-SUMIF(C$2:C2067,C2067,F$2:F2067)</f>
        <v>3840000</v>
      </c>
      <c r="J2067" s="15"/>
    </row>
    <row r="2068" spans="1:10" ht="15" customHeight="1" x14ac:dyDescent="0.25">
      <c r="A2068" s="14">
        <v>42400</v>
      </c>
      <c r="B2068" s="27">
        <f>_xlfn.ISOWEEKNUM(Tableau1[[#This Row],[DATE]])</f>
        <v>4</v>
      </c>
      <c r="C2068" s="3" t="s">
        <v>26</v>
      </c>
      <c r="D2068" s="2"/>
      <c r="E2068" s="6">
        <v>309500</v>
      </c>
      <c r="F2068" s="6">
        <v>0</v>
      </c>
      <c r="G2068" s="32">
        <f>Tableau1[[#This Row],[MONTANT]]-Tableau1[[#This Row],[ENCAISSEMENTS]]</f>
        <v>309500</v>
      </c>
      <c r="H2068" s="2"/>
      <c r="I2068" s="9">
        <f>SUMIF(C$2:C2068,C2068,E$2:E2068)-SUMIF(C$2:C2068,C2068,F$2:F2068)</f>
        <v>-1672500</v>
      </c>
      <c r="J2068" s="15"/>
    </row>
    <row r="2069" spans="1:10" ht="15" customHeight="1" x14ac:dyDescent="0.25">
      <c r="A2069" s="14">
        <v>42400</v>
      </c>
      <c r="B2069" s="27">
        <f>_xlfn.ISOWEEKNUM(Tableau1[[#This Row],[DATE]])</f>
        <v>4</v>
      </c>
      <c r="C2069" s="3" t="s">
        <v>27</v>
      </c>
      <c r="D2069" s="2"/>
      <c r="E2069" s="6">
        <v>696000</v>
      </c>
      <c r="F2069" s="6">
        <v>0</v>
      </c>
      <c r="G2069" s="32">
        <f>Tableau1[[#This Row],[MONTANT]]-Tableau1[[#This Row],[ENCAISSEMENTS]]</f>
        <v>696000</v>
      </c>
      <c r="H2069" s="2"/>
      <c r="I2069" s="9">
        <f>SUMIF(C$2:C2069,C2069,E$2:E2069)-SUMIF(C$2:C2069,C2069,F$2:F2069)</f>
        <v>4684500</v>
      </c>
      <c r="J2069" s="15"/>
    </row>
    <row r="2070" spans="1:10" ht="15" customHeight="1" x14ac:dyDescent="0.25">
      <c r="A2070" s="14">
        <v>42400</v>
      </c>
      <c r="B2070" s="27">
        <f>_xlfn.ISOWEEKNUM(Tableau1[[#This Row],[DATE]])</f>
        <v>4</v>
      </c>
      <c r="C2070" s="3" t="s">
        <v>28</v>
      </c>
      <c r="D2070" s="2"/>
      <c r="E2070" s="6">
        <v>0</v>
      </c>
      <c r="F2070" s="6">
        <v>0</v>
      </c>
      <c r="G2070" s="32">
        <f>Tableau1[[#This Row],[MONTANT]]-Tableau1[[#This Row],[ENCAISSEMENTS]]</f>
        <v>0</v>
      </c>
      <c r="H2070" s="2"/>
      <c r="I2070" s="9">
        <f>SUMIF(C$2:C2070,C2070,E$2:E2070)-SUMIF(C$2:C2070,C2070,F$2:F2070)</f>
        <v>-1403500</v>
      </c>
      <c r="J2070" s="15"/>
    </row>
    <row r="2071" spans="1:10" ht="15" customHeight="1" x14ac:dyDescent="0.25">
      <c r="A2071" s="14">
        <v>42400</v>
      </c>
      <c r="B2071" s="27">
        <f>_xlfn.ISOWEEKNUM(Tableau1[[#This Row],[DATE]])</f>
        <v>4</v>
      </c>
      <c r="C2071" s="3" t="s">
        <v>29</v>
      </c>
      <c r="D2071" s="2"/>
      <c r="E2071" s="6">
        <v>2164000</v>
      </c>
      <c r="F2071" s="6">
        <v>0</v>
      </c>
      <c r="G2071" s="32">
        <f>Tableau1[[#This Row],[MONTANT]]-Tableau1[[#This Row],[ENCAISSEMENTS]]</f>
        <v>2164000</v>
      </c>
      <c r="H2071" s="2"/>
      <c r="I2071" s="9">
        <f>SUMIF(C$2:C2071,C2071,E$2:E2071)-SUMIF(C$2:C2071,C2071,F$2:F2071)</f>
        <v>14219000</v>
      </c>
      <c r="J2071" s="15"/>
    </row>
    <row r="2072" spans="1:10" ht="15" customHeight="1" x14ac:dyDescent="0.25">
      <c r="A2072" s="14">
        <v>42400</v>
      </c>
      <c r="B2072" s="27">
        <f>_xlfn.ISOWEEKNUM(Tableau1[[#This Row],[DATE]])</f>
        <v>4</v>
      </c>
      <c r="C2072" s="3" t="s">
        <v>30</v>
      </c>
      <c r="D2072" s="2"/>
      <c r="E2072" s="6">
        <v>0</v>
      </c>
      <c r="F2072" s="6">
        <v>0</v>
      </c>
      <c r="G2072" s="32">
        <f>Tableau1[[#This Row],[MONTANT]]-Tableau1[[#This Row],[ENCAISSEMENTS]]</f>
        <v>0</v>
      </c>
      <c r="H2072" s="2"/>
      <c r="I2072" s="9">
        <f>SUMIF(C$2:C2072,C2072,E$2:E2072)-SUMIF(C$2:C2072,C2072,F$2:F2072)</f>
        <v>1960000</v>
      </c>
      <c r="J2072" s="15"/>
    </row>
    <row r="2073" spans="1:10" ht="15" customHeight="1" x14ac:dyDescent="0.25">
      <c r="A2073" s="14">
        <v>42400</v>
      </c>
      <c r="B2073" s="27">
        <f>_xlfn.ISOWEEKNUM(Tableau1[[#This Row],[DATE]])</f>
        <v>4</v>
      </c>
      <c r="C2073" s="3" t="s">
        <v>31</v>
      </c>
      <c r="D2073" s="2"/>
      <c r="E2073" s="6">
        <v>966000</v>
      </c>
      <c r="F2073" s="6">
        <v>0</v>
      </c>
      <c r="G2073" s="32">
        <f>Tableau1[[#This Row],[MONTANT]]-Tableau1[[#This Row],[ENCAISSEMENTS]]</f>
        <v>966000</v>
      </c>
      <c r="H2073" s="2"/>
      <c r="I2073" s="9">
        <f>SUMIF(C$2:C2073,C2073,E$2:E2073)-SUMIF(C$2:C2073,C2073,F$2:F2073)</f>
        <v>2239000</v>
      </c>
      <c r="J2073" s="15"/>
    </row>
    <row r="2074" spans="1:10" ht="15" customHeight="1" x14ac:dyDescent="0.25">
      <c r="A2074" s="14">
        <v>42400</v>
      </c>
      <c r="B2074" s="27">
        <f>_xlfn.ISOWEEKNUM(Tableau1[[#This Row],[DATE]])</f>
        <v>4</v>
      </c>
      <c r="C2074" s="3" t="s">
        <v>32</v>
      </c>
      <c r="D2074" s="2"/>
      <c r="E2074" s="6">
        <v>0</v>
      </c>
      <c r="F2074" s="6">
        <v>0</v>
      </c>
      <c r="G2074" s="32">
        <f>Tableau1[[#This Row],[MONTANT]]-Tableau1[[#This Row],[ENCAISSEMENTS]]</f>
        <v>0</v>
      </c>
      <c r="H2074" s="2"/>
      <c r="I2074" s="9">
        <f>SUMIF(C$2:C2074,C2074,E$2:E2074)-SUMIF(C$2:C2074,C2074,F$2:F2074)</f>
        <v>1507000</v>
      </c>
      <c r="J2074" s="15"/>
    </row>
    <row r="2075" spans="1:10" ht="15" customHeight="1" x14ac:dyDescent="0.25">
      <c r="A2075" s="14">
        <v>42400</v>
      </c>
      <c r="B2075" s="27">
        <f>_xlfn.ISOWEEKNUM(Tableau1[[#This Row],[DATE]])</f>
        <v>4</v>
      </c>
      <c r="C2075" s="3" t="s">
        <v>33</v>
      </c>
      <c r="D2075" s="2"/>
      <c r="E2075" s="6">
        <v>0</v>
      </c>
      <c r="F2075" s="6">
        <v>0</v>
      </c>
      <c r="G2075" s="32">
        <f>Tableau1[[#This Row],[MONTANT]]-Tableau1[[#This Row],[ENCAISSEMENTS]]</f>
        <v>0</v>
      </c>
      <c r="H2075" s="2"/>
      <c r="I2075" s="9">
        <f>SUMIF(C$2:C2075,C2075,E$2:E2075)-SUMIF(C$2:C2075,C2075,F$2:F2075)</f>
        <v>1875500</v>
      </c>
      <c r="J2075" s="15"/>
    </row>
    <row r="2076" spans="1:10" ht="15" customHeight="1" x14ac:dyDescent="0.25">
      <c r="A2076" s="14">
        <v>42400</v>
      </c>
      <c r="B2076" s="27">
        <f>_xlfn.ISOWEEKNUM(Tableau1[[#This Row],[DATE]])</f>
        <v>4</v>
      </c>
      <c r="C2076" s="3" t="s">
        <v>34</v>
      </c>
      <c r="D2076" s="2"/>
      <c r="E2076" s="6">
        <v>1039000</v>
      </c>
      <c r="F2076" s="6">
        <v>0</v>
      </c>
      <c r="G2076" s="32">
        <f>Tableau1[[#This Row],[MONTANT]]-Tableau1[[#This Row],[ENCAISSEMENTS]]</f>
        <v>1039000</v>
      </c>
      <c r="H2076" s="2"/>
      <c r="I2076" s="9">
        <f>SUMIF(C$2:C2076,C2076,E$2:E2076)-SUMIF(C$2:C2076,C2076,F$2:F2076)</f>
        <v>6647500</v>
      </c>
      <c r="J2076" s="15"/>
    </row>
    <row r="2077" spans="1:10" ht="15" customHeight="1" x14ac:dyDescent="0.25">
      <c r="A2077" s="14">
        <v>42400</v>
      </c>
      <c r="B2077" s="27">
        <f>_xlfn.ISOWEEKNUM(Tableau1[[#This Row],[DATE]])</f>
        <v>4</v>
      </c>
      <c r="C2077" s="3" t="s">
        <v>35</v>
      </c>
      <c r="D2077" s="2"/>
      <c r="E2077" s="6">
        <v>0</v>
      </c>
      <c r="F2077" s="6">
        <v>0</v>
      </c>
      <c r="G2077" s="32">
        <f>Tableau1[[#This Row],[MONTANT]]-Tableau1[[#This Row],[ENCAISSEMENTS]]</f>
        <v>0</v>
      </c>
      <c r="H2077" s="2"/>
      <c r="I2077" s="9">
        <f>SUMIF(C$2:C2077,C2077,E$2:E2077)-SUMIF(C$2:C2077,C2077,F$2:F2077)</f>
        <v>-6635500</v>
      </c>
      <c r="J2077" s="15"/>
    </row>
    <row r="2078" spans="1:10" ht="15" customHeight="1" x14ac:dyDescent="0.25">
      <c r="A2078" s="14">
        <v>42400</v>
      </c>
      <c r="B2078" s="27">
        <f>_xlfn.ISOWEEKNUM(Tableau1[[#This Row],[DATE]])</f>
        <v>4</v>
      </c>
      <c r="C2078" s="3" t="s">
        <v>1229</v>
      </c>
      <c r="D2078" s="2"/>
      <c r="E2078" s="6">
        <v>0</v>
      </c>
      <c r="F2078" s="6">
        <v>0</v>
      </c>
      <c r="G2078" s="32">
        <f>Tableau1[[#This Row],[MONTANT]]-Tableau1[[#This Row],[ENCAISSEMENTS]]</f>
        <v>0</v>
      </c>
      <c r="H2078" s="2"/>
      <c r="I2078" s="9">
        <f>SUMIF(C$2:C2078,C2078,E$2:E2078)-SUMIF(C$2:C2078,C2078,F$2:F2078)</f>
        <v>965500</v>
      </c>
      <c r="J2078" s="15"/>
    </row>
    <row r="2079" spans="1:10" ht="15" customHeight="1" x14ac:dyDescent="0.25">
      <c r="A2079" s="14">
        <v>42400</v>
      </c>
      <c r="B2079" s="27">
        <f>_xlfn.ISOWEEKNUM(Tableau1[[#This Row],[DATE]])</f>
        <v>4</v>
      </c>
      <c r="C2079" s="3" t="s">
        <v>36</v>
      </c>
      <c r="D2079" s="2"/>
      <c r="E2079" s="6">
        <v>0</v>
      </c>
      <c r="F2079" s="6">
        <v>0</v>
      </c>
      <c r="G2079" s="32">
        <f>Tableau1[[#This Row],[MONTANT]]-Tableau1[[#This Row],[ENCAISSEMENTS]]</f>
        <v>0</v>
      </c>
      <c r="H2079" s="2"/>
      <c r="I2079" s="9">
        <f>SUMIF(C$2:C2079,C2079,E$2:E2079)-SUMIF(C$2:C2079,C2079,F$2:F2079)</f>
        <v>-524500</v>
      </c>
      <c r="J2079" s="15"/>
    </row>
    <row r="2080" spans="1:10" ht="15" customHeight="1" x14ac:dyDescent="0.25">
      <c r="A2080" s="14">
        <v>42400</v>
      </c>
      <c r="B2080" s="27">
        <f>_xlfn.ISOWEEKNUM(Tableau1[[#This Row],[DATE]])</f>
        <v>4</v>
      </c>
      <c r="C2080" s="3" t="s">
        <v>37</v>
      </c>
      <c r="D2080" s="2"/>
      <c r="E2080" s="6">
        <v>232000</v>
      </c>
      <c r="F2080" s="6">
        <v>0</v>
      </c>
      <c r="G2080" s="32">
        <f>Tableau1[[#This Row],[MONTANT]]-Tableau1[[#This Row],[ENCAISSEMENTS]]</f>
        <v>232000</v>
      </c>
      <c r="H2080" s="2"/>
      <c r="I2080" s="9">
        <f>SUMIF(C$2:C2080,C2080,E$2:E2080)-SUMIF(C$2:C2080,C2080,F$2:F2080)</f>
        <v>-124500</v>
      </c>
      <c r="J2080" s="15"/>
    </row>
    <row r="2081" spans="1:10" ht="15" customHeight="1" x14ac:dyDescent="0.25">
      <c r="A2081" s="14">
        <v>42400</v>
      </c>
      <c r="B2081" s="27">
        <f>_xlfn.ISOWEEKNUM(Tableau1[[#This Row],[DATE]])</f>
        <v>4</v>
      </c>
      <c r="C2081" s="3" t="s">
        <v>38</v>
      </c>
      <c r="D2081" s="2"/>
      <c r="E2081" s="6">
        <v>386500</v>
      </c>
      <c r="F2081" s="6">
        <v>0</v>
      </c>
      <c r="G2081" s="32">
        <f>Tableau1[[#This Row],[MONTANT]]-Tableau1[[#This Row],[ENCAISSEMENTS]]</f>
        <v>386500</v>
      </c>
      <c r="H2081" s="2"/>
      <c r="I2081" s="9">
        <f>SUMIF(C$2:C2081,C2081,E$2:E2081)-SUMIF(C$2:C2081,C2081,F$2:F2081)</f>
        <v>2687500</v>
      </c>
      <c r="J2081" s="15"/>
    </row>
    <row r="2082" spans="1:10" ht="15" customHeight="1" x14ac:dyDescent="0.25">
      <c r="A2082" s="14">
        <v>42400</v>
      </c>
      <c r="B2082" s="27">
        <f>_xlfn.ISOWEEKNUM(Tableau1[[#This Row],[DATE]])</f>
        <v>4</v>
      </c>
      <c r="C2082" s="3" t="s">
        <v>39</v>
      </c>
      <c r="D2082" s="2"/>
      <c r="E2082" s="6">
        <v>0</v>
      </c>
      <c r="F2082" s="6">
        <v>0</v>
      </c>
      <c r="G2082" s="32">
        <f>Tableau1[[#This Row],[MONTANT]]-Tableau1[[#This Row],[ENCAISSEMENTS]]</f>
        <v>0</v>
      </c>
      <c r="H2082" s="2"/>
      <c r="I2082" s="9">
        <f>SUMIF(C$2:C2082,C2082,E$2:E2082)-SUMIF(C$2:C2082,C2082,F$2:F2082)</f>
        <v>-2338500</v>
      </c>
      <c r="J2082" s="15"/>
    </row>
    <row r="2083" spans="1:10" ht="15" customHeight="1" x14ac:dyDescent="0.25">
      <c r="A2083" s="14">
        <v>42400</v>
      </c>
      <c r="B2083" s="27">
        <f>_xlfn.ISOWEEKNUM(Tableau1[[#This Row],[DATE]])</f>
        <v>4</v>
      </c>
      <c r="C2083" s="3" t="s">
        <v>40</v>
      </c>
      <c r="D2083" s="2"/>
      <c r="E2083" s="6">
        <v>541500</v>
      </c>
      <c r="F2083" s="6">
        <v>0</v>
      </c>
      <c r="G2083" s="32">
        <f>Tableau1[[#This Row],[MONTANT]]-Tableau1[[#This Row],[ENCAISSEMENTS]]</f>
        <v>541500</v>
      </c>
      <c r="H2083" s="2"/>
      <c r="I2083" s="9">
        <f>SUMIF(C$2:C2083,C2083,E$2:E2083)-SUMIF(C$2:C2083,C2083,F$2:F2083)</f>
        <v>898500</v>
      </c>
      <c r="J2083" s="15"/>
    </row>
    <row r="2084" spans="1:10" ht="15" customHeight="1" x14ac:dyDescent="0.25">
      <c r="A2084" s="14">
        <v>42400</v>
      </c>
      <c r="B2084" s="27">
        <f>_xlfn.ISOWEEKNUM(Tableau1[[#This Row],[DATE]])</f>
        <v>4</v>
      </c>
      <c r="C2084" s="3" t="s">
        <v>41</v>
      </c>
      <c r="D2084" s="2"/>
      <c r="E2084" s="6">
        <v>0</v>
      </c>
      <c r="F2084" s="6">
        <v>0</v>
      </c>
      <c r="G2084" s="32">
        <f>Tableau1[[#This Row],[MONTANT]]-Tableau1[[#This Row],[ENCAISSEMENTS]]</f>
        <v>0</v>
      </c>
      <c r="H2084" s="2"/>
      <c r="I2084" s="9">
        <f>SUMIF(C$2:C2084,C2084,E$2:E2084)-SUMIF(C$2:C2084,C2084,F$2:F2084)</f>
        <v>4263000</v>
      </c>
      <c r="J2084" s="15"/>
    </row>
    <row r="2085" spans="1:10" ht="15" customHeight="1" x14ac:dyDescent="0.25">
      <c r="A2085" s="14">
        <v>42400</v>
      </c>
      <c r="B2085" s="27">
        <f>_xlfn.ISOWEEKNUM(Tableau1[[#This Row],[DATE]])</f>
        <v>4</v>
      </c>
      <c r="C2085" s="3" t="s">
        <v>42</v>
      </c>
      <c r="D2085" s="2"/>
      <c r="E2085" s="6">
        <v>811500</v>
      </c>
      <c r="F2085" s="6">
        <v>0</v>
      </c>
      <c r="G2085" s="32">
        <f>Tableau1[[#This Row],[MONTANT]]-Tableau1[[#This Row],[ENCAISSEMENTS]]</f>
        <v>811500</v>
      </c>
      <c r="H2085" s="2"/>
      <c r="I2085" s="9">
        <f>SUMIF(C$2:C2085,C2085,E$2:E2085)-SUMIF(C$2:C2085,C2085,F$2:F2085)</f>
        <v>-832000</v>
      </c>
      <c r="J2085" s="15"/>
    </row>
    <row r="2086" spans="1:10" ht="15" customHeight="1" x14ac:dyDescent="0.25">
      <c r="A2086" s="14">
        <v>42400</v>
      </c>
      <c r="B2086" s="27">
        <f>_xlfn.ISOWEEKNUM(Tableau1[[#This Row],[DATE]])</f>
        <v>4</v>
      </c>
      <c r="C2086" s="3" t="s">
        <v>43</v>
      </c>
      <c r="D2086" s="2" t="s">
        <v>208</v>
      </c>
      <c r="E2086" s="6">
        <v>80000</v>
      </c>
      <c r="F2086" s="6">
        <v>960000</v>
      </c>
      <c r="G2086" s="32">
        <f>Tableau1[[#This Row],[MONTANT]]-Tableau1[[#This Row],[ENCAISSEMENTS]]</f>
        <v>-880000</v>
      </c>
      <c r="H2086" s="2" t="s">
        <v>209</v>
      </c>
      <c r="I2086" s="9">
        <f>SUMIF(C$2:C2086,C2086,E$2:E2086)-SUMIF(C$2:C2086,C2086,F$2:F2086)</f>
        <v>80000</v>
      </c>
      <c r="J2086" s="15"/>
    </row>
    <row r="2087" spans="1:10" ht="15" customHeight="1" x14ac:dyDescent="0.25">
      <c r="A2087" s="14">
        <v>42400</v>
      </c>
      <c r="B2087" s="27">
        <f>_xlfn.ISOWEEKNUM(Tableau1[[#This Row],[DATE]])</f>
        <v>4</v>
      </c>
      <c r="C2087" s="3" t="s">
        <v>44</v>
      </c>
      <c r="D2087" s="2"/>
      <c r="E2087" s="6">
        <v>2165000</v>
      </c>
      <c r="F2087" s="6">
        <v>0</v>
      </c>
      <c r="G2087" s="32">
        <f>Tableau1[[#This Row],[MONTANT]]-Tableau1[[#This Row],[ENCAISSEMENTS]]</f>
        <v>2165000</v>
      </c>
      <c r="H2087" s="2"/>
      <c r="I2087" s="9">
        <f>SUMIF(C$2:C2087,C2087,E$2:E2087)-SUMIF(C$2:C2087,C2087,F$2:F2087)</f>
        <v>1913500</v>
      </c>
      <c r="J2087" s="15"/>
    </row>
    <row r="2088" spans="1:10" ht="15" customHeight="1" x14ac:dyDescent="0.25">
      <c r="A2088" s="14">
        <v>42400</v>
      </c>
      <c r="B2088" s="27">
        <f>_xlfn.ISOWEEKNUM(Tableau1[[#This Row],[DATE]])</f>
        <v>4</v>
      </c>
      <c r="C2088" s="3" t="s">
        <v>45</v>
      </c>
      <c r="D2088" s="2" t="s">
        <v>280</v>
      </c>
      <c r="E2088" s="6">
        <v>400000</v>
      </c>
      <c r="F2088" s="6"/>
      <c r="G2088" s="32">
        <f>Tableau1[[#This Row],[MONTANT]]-Tableau1[[#This Row],[ENCAISSEMENTS]]</f>
        <v>400000</v>
      </c>
      <c r="H2088" s="2"/>
      <c r="I2088" s="9">
        <f>SUMIF(C$2:C2088,C2088,E$2:E2088)-SUMIF(C$2:C2088,C2088,F$2:F2088)</f>
        <v>1960000</v>
      </c>
      <c r="J2088" s="15"/>
    </row>
    <row r="2089" spans="1:10" ht="15" customHeight="1" x14ac:dyDescent="0.25">
      <c r="A2089" s="14">
        <v>42400</v>
      </c>
      <c r="B2089" s="27">
        <f>_xlfn.ISOWEEKNUM(Tableau1[[#This Row],[DATE]])</f>
        <v>4</v>
      </c>
      <c r="C2089" s="3" t="s">
        <v>46</v>
      </c>
      <c r="D2089" s="2"/>
      <c r="E2089" s="6">
        <v>0</v>
      </c>
      <c r="F2089" s="6">
        <v>0</v>
      </c>
      <c r="G2089" s="32">
        <f>Tableau1[[#This Row],[MONTANT]]-Tableau1[[#This Row],[ENCAISSEMENTS]]</f>
        <v>0</v>
      </c>
      <c r="H2089" s="2"/>
      <c r="I2089" s="9">
        <f>SUMIF(C$2:C2089,C2089,E$2:E2089)-SUMIF(C$2:C2089,C2089,F$2:F2089)</f>
        <v>4155000</v>
      </c>
      <c r="J2089" s="15"/>
    </row>
    <row r="2090" spans="1:10" ht="15" customHeight="1" x14ac:dyDescent="0.25">
      <c r="A2090" s="14">
        <v>42400</v>
      </c>
      <c r="B2090" s="27">
        <f>_xlfn.ISOWEEKNUM(Tableau1[[#This Row],[DATE]])</f>
        <v>4</v>
      </c>
      <c r="C2090" s="3" t="s">
        <v>47</v>
      </c>
      <c r="D2090" s="2"/>
      <c r="E2090" s="6">
        <v>1111500</v>
      </c>
      <c r="F2090" s="6">
        <v>0</v>
      </c>
      <c r="G2090" s="32">
        <f>Tableau1[[#This Row],[MONTANT]]-Tableau1[[#This Row],[ENCAISSEMENTS]]</f>
        <v>1111500</v>
      </c>
      <c r="H2090" s="2"/>
      <c r="I2090" s="9">
        <f>SUMIF(C$2:C2090,C2090,E$2:E2090)-SUMIF(C$2:C2090,C2090,F$2:F2090)</f>
        <v>4083500</v>
      </c>
      <c r="J2090" s="15"/>
    </row>
    <row r="2091" spans="1:10" ht="15" customHeight="1" x14ac:dyDescent="0.25">
      <c r="A2091" s="14">
        <v>42400</v>
      </c>
      <c r="B2091" s="27">
        <f>_xlfn.ISOWEEKNUM(Tableau1[[#This Row],[DATE]])</f>
        <v>4</v>
      </c>
      <c r="C2091" s="3" t="s">
        <v>48</v>
      </c>
      <c r="D2091" s="2"/>
      <c r="E2091" s="6">
        <v>270500</v>
      </c>
      <c r="F2091" s="6">
        <v>0</v>
      </c>
      <c r="G2091" s="32">
        <f>Tableau1[[#This Row],[MONTANT]]-Tableau1[[#This Row],[ENCAISSEMENTS]]</f>
        <v>270500</v>
      </c>
      <c r="H2091" s="2"/>
      <c r="I2091" s="9">
        <f>SUMIF(C$2:C2091,C2091,E$2:E2091)-SUMIF(C$2:C2091,C2091,F$2:F2091)</f>
        <v>1226000</v>
      </c>
      <c r="J2091" s="15"/>
    </row>
    <row r="2092" spans="1:10" ht="15" customHeight="1" x14ac:dyDescent="0.25">
      <c r="A2092" s="14">
        <v>42400</v>
      </c>
      <c r="B2092" s="27">
        <f>_xlfn.ISOWEEKNUM(Tableau1[[#This Row],[DATE]])</f>
        <v>4</v>
      </c>
      <c r="C2092" s="3" t="s">
        <v>49</v>
      </c>
      <c r="D2092" s="2"/>
      <c r="E2092" s="6">
        <v>232500</v>
      </c>
      <c r="F2092" s="6">
        <v>0</v>
      </c>
      <c r="G2092" s="32">
        <f>Tableau1[[#This Row],[MONTANT]]-Tableau1[[#This Row],[ENCAISSEMENTS]]</f>
        <v>232500</v>
      </c>
      <c r="H2092" s="2"/>
      <c r="I2092" s="9">
        <f>SUMIF(C$2:C2092,C2092,E$2:E2092)-SUMIF(C$2:C2092,C2092,F$2:F2092)</f>
        <v>780500</v>
      </c>
      <c r="J2092" s="15"/>
    </row>
    <row r="2093" spans="1:10" ht="15" customHeight="1" x14ac:dyDescent="0.25">
      <c r="A2093" s="14">
        <v>42400</v>
      </c>
      <c r="B2093" s="27">
        <f>_xlfn.ISOWEEKNUM(Tableau1[[#This Row],[DATE]])</f>
        <v>4</v>
      </c>
      <c r="C2093" s="3" t="s">
        <v>50</v>
      </c>
      <c r="D2093" s="2" t="s">
        <v>1094</v>
      </c>
      <c r="E2093" s="6">
        <v>967500</v>
      </c>
      <c r="F2093" s="6">
        <v>0</v>
      </c>
      <c r="G2093" s="32">
        <f>Tableau1[[#This Row],[MONTANT]]-Tableau1[[#This Row],[ENCAISSEMENTS]]</f>
        <v>967500</v>
      </c>
      <c r="H2093" s="2"/>
      <c r="I2093" s="9">
        <f>SUMIF(C$2:C2093,C2093,E$2:E2093)-SUMIF(C$2:C2093,C2093,F$2:F2093)</f>
        <v>4674500</v>
      </c>
      <c r="J2093" s="15"/>
    </row>
    <row r="2094" spans="1:10" ht="15" customHeight="1" x14ac:dyDescent="0.25">
      <c r="A2094" s="14">
        <v>42400</v>
      </c>
      <c r="B2094" s="27">
        <f>_xlfn.ISOWEEKNUM(Tableau1[[#This Row],[DATE]])</f>
        <v>4</v>
      </c>
      <c r="C2094" s="3" t="s">
        <v>51</v>
      </c>
      <c r="D2094" s="2"/>
      <c r="E2094" s="6">
        <v>0</v>
      </c>
      <c r="F2094" s="6">
        <v>0</v>
      </c>
      <c r="G2094" s="32">
        <f>Tableau1[[#This Row],[MONTANT]]-Tableau1[[#This Row],[ENCAISSEMENTS]]</f>
        <v>0</v>
      </c>
      <c r="H2094" s="2"/>
      <c r="I2094" s="9">
        <f>SUMIF(C$2:C2094,C2094,E$2:E2094)-SUMIF(C$2:C2094,C2094,F$2:F2094)</f>
        <v>0</v>
      </c>
      <c r="J2094" s="15"/>
    </row>
    <row r="2095" spans="1:10" ht="15" customHeight="1" x14ac:dyDescent="0.25">
      <c r="A2095" s="14">
        <v>42400</v>
      </c>
      <c r="B2095" s="27">
        <f>_xlfn.ISOWEEKNUM(Tableau1[[#This Row],[DATE]])</f>
        <v>4</v>
      </c>
      <c r="C2095" s="3" t="s">
        <v>52</v>
      </c>
      <c r="D2095" s="2" t="s">
        <v>312</v>
      </c>
      <c r="E2095" s="6">
        <v>2920000</v>
      </c>
      <c r="F2095" s="6">
        <v>0</v>
      </c>
      <c r="G2095" s="32">
        <f>Tableau1[[#This Row],[MONTANT]]-Tableau1[[#This Row],[ENCAISSEMENTS]]</f>
        <v>2920000</v>
      </c>
      <c r="H2095" s="2"/>
      <c r="I2095" s="9">
        <f>SUMIF(C$2:C2095,C2095,E$2:E2095)-SUMIF(C$2:C2095,C2095,F$2:F2095)</f>
        <v>15110000</v>
      </c>
      <c r="J2095" s="15"/>
    </row>
    <row r="2096" spans="1:10" ht="15" customHeight="1" x14ac:dyDescent="0.25">
      <c r="A2096" s="14">
        <v>42400</v>
      </c>
      <c r="B2096" s="27">
        <f>_xlfn.ISOWEEKNUM(Tableau1[[#This Row],[DATE]])</f>
        <v>4</v>
      </c>
      <c r="C2096" s="3" t="s">
        <v>53</v>
      </c>
      <c r="D2096" s="2"/>
      <c r="E2096" s="6">
        <v>0</v>
      </c>
      <c r="F2096" s="6">
        <v>0</v>
      </c>
      <c r="G2096" s="32">
        <f>Tableau1[[#This Row],[MONTANT]]-Tableau1[[#This Row],[ENCAISSEMENTS]]</f>
        <v>0</v>
      </c>
      <c r="H2096" s="2"/>
      <c r="I2096" s="9">
        <f>SUMIF(C$2:C2096,C2096,E$2:E2096)-SUMIF(C$2:C2096,C2096,F$2:F2096)</f>
        <v>1459000</v>
      </c>
      <c r="J2096" s="15"/>
    </row>
    <row r="2097" spans="1:10" ht="15" customHeight="1" x14ac:dyDescent="0.25">
      <c r="A2097" s="14">
        <v>42400</v>
      </c>
      <c r="B2097" s="27">
        <f>_xlfn.ISOWEEKNUM(Tableau1[[#This Row],[DATE]])</f>
        <v>4</v>
      </c>
      <c r="C2097" s="3" t="s">
        <v>54</v>
      </c>
      <c r="D2097" s="2"/>
      <c r="E2097" s="6">
        <v>0</v>
      </c>
      <c r="F2097" s="6">
        <v>0</v>
      </c>
      <c r="G2097" s="32">
        <f>Tableau1[[#This Row],[MONTANT]]-Tableau1[[#This Row],[ENCAISSEMENTS]]</f>
        <v>0</v>
      </c>
      <c r="H2097" s="2"/>
      <c r="I2097" s="9">
        <f>SUMIF(C$2:C2097,C2097,E$2:E2097)-SUMIF(C$2:C2097,C2097,F$2:F2097)</f>
        <v>6754000</v>
      </c>
      <c r="J2097" s="15"/>
    </row>
    <row r="2098" spans="1:10" ht="15" customHeight="1" x14ac:dyDescent="0.25">
      <c r="A2098" s="14">
        <v>42400</v>
      </c>
      <c r="B2098" s="27">
        <f>_xlfn.ISOWEEKNUM(Tableau1[[#This Row],[DATE]])</f>
        <v>4</v>
      </c>
      <c r="C2098" s="3" t="s">
        <v>55</v>
      </c>
      <c r="D2098" s="2"/>
      <c r="E2098" s="6">
        <v>5829000</v>
      </c>
      <c r="F2098" s="6">
        <v>0</v>
      </c>
      <c r="G2098" s="32">
        <f>Tableau1[[#This Row],[MONTANT]]-Tableau1[[#This Row],[ENCAISSEMENTS]]</f>
        <v>5829000</v>
      </c>
      <c r="H2098" s="2"/>
      <c r="I2098" s="9">
        <f>SUMIF(C$2:C2098,C2098,E$2:E2098)-SUMIF(C$2:C2098,C2098,F$2:F2098)</f>
        <v>5133300</v>
      </c>
      <c r="J2098" s="15"/>
    </row>
    <row r="2099" spans="1:10" ht="15" customHeight="1" x14ac:dyDescent="0.25">
      <c r="A2099" s="14">
        <v>42400</v>
      </c>
      <c r="B2099" s="27">
        <f>_xlfn.ISOWEEKNUM(Tableau1[[#This Row],[DATE]])</f>
        <v>4</v>
      </c>
      <c r="C2099" s="3" t="s">
        <v>56</v>
      </c>
      <c r="D2099" s="2"/>
      <c r="E2099" s="6">
        <v>155000</v>
      </c>
      <c r="F2099" s="6">
        <v>0</v>
      </c>
      <c r="G2099" s="32">
        <f>Tableau1[[#This Row],[MONTANT]]-Tableau1[[#This Row],[ENCAISSEMENTS]]</f>
        <v>155000</v>
      </c>
      <c r="H2099" s="2"/>
      <c r="I2099" s="9">
        <f>SUMIF(C$2:C2099,C2099,E$2:E2099)-SUMIF(C$2:C2099,C2099,F$2:F2099)</f>
        <v>16543500</v>
      </c>
      <c r="J2099" s="15"/>
    </row>
    <row r="2100" spans="1:10" ht="15" customHeight="1" x14ac:dyDescent="0.25">
      <c r="A2100" s="14">
        <v>42400</v>
      </c>
      <c r="B2100" s="27">
        <f>_xlfn.ISOWEEKNUM(Tableau1[[#This Row],[DATE]])</f>
        <v>4</v>
      </c>
      <c r="C2100" s="3" t="s">
        <v>57</v>
      </c>
      <c r="D2100" s="2"/>
      <c r="E2100" s="6">
        <v>386500</v>
      </c>
      <c r="F2100" s="6">
        <v>0</v>
      </c>
      <c r="G2100" s="32">
        <f>Tableau1[[#This Row],[MONTANT]]-Tableau1[[#This Row],[ENCAISSEMENTS]]</f>
        <v>386500</v>
      </c>
      <c r="H2100" s="2"/>
      <c r="I2100" s="9">
        <f>SUMIF(C$2:C2100,C2100,E$2:E2100)-SUMIF(C$2:C2100,C2100,F$2:F2100)</f>
        <v>214000</v>
      </c>
      <c r="J2100" s="15"/>
    </row>
    <row r="2101" spans="1:10" ht="15" customHeight="1" x14ac:dyDescent="0.25">
      <c r="A2101" s="14">
        <v>42400</v>
      </c>
      <c r="B2101" s="27">
        <f>_xlfn.ISOWEEKNUM(Tableau1[[#This Row],[DATE]])</f>
        <v>4</v>
      </c>
      <c r="C2101" s="3" t="s">
        <v>1250</v>
      </c>
      <c r="D2101" s="2"/>
      <c r="E2101" s="6">
        <v>0</v>
      </c>
      <c r="F2101" s="6">
        <v>0</v>
      </c>
      <c r="G2101" s="32">
        <f>Tableau1[[#This Row],[MONTANT]]-Tableau1[[#This Row],[ENCAISSEMENTS]]</f>
        <v>0</v>
      </c>
      <c r="H2101" s="2"/>
      <c r="I2101" s="9">
        <f>SUMIF(C$2:C2101,C2101,E$2:E2101)-SUMIF(C$2:C2101,C2101,F$2:F2101)</f>
        <v>0</v>
      </c>
      <c r="J2101" s="15"/>
    </row>
    <row r="2102" spans="1:10" ht="15" customHeight="1" x14ac:dyDescent="0.25">
      <c r="A2102" s="14">
        <v>42400</v>
      </c>
      <c r="B2102" s="27">
        <f>_xlfn.ISOWEEKNUM(Tableau1[[#This Row],[DATE]])</f>
        <v>4</v>
      </c>
      <c r="C2102" s="3" t="s">
        <v>1232</v>
      </c>
      <c r="D2102" s="2"/>
      <c r="E2102" s="6">
        <v>0</v>
      </c>
      <c r="F2102" s="6">
        <v>0</v>
      </c>
      <c r="G2102" s="32">
        <f>Tableau1[[#This Row],[MONTANT]]-Tableau1[[#This Row],[ENCAISSEMENTS]]</f>
        <v>0</v>
      </c>
      <c r="H2102" s="2"/>
      <c r="I2102" s="9">
        <f>SUMIF(C$2:C2102,C2102,E$2:E2102)-SUMIF(C$2:C2102,C2102,F$2:F2102)</f>
        <v>-2000000</v>
      </c>
      <c r="J2102" s="15"/>
    </row>
    <row r="2103" spans="1:10" ht="15" customHeight="1" x14ac:dyDescent="0.25">
      <c r="A2103" s="14">
        <v>42400</v>
      </c>
      <c r="B2103" s="27">
        <f>_xlfn.ISOWEEKNUM(Tableau1[[#This Row],[DATE]])</f>
        <v>4</v>
      </c>
      <c r="C2103" s="3" t="s">
        <v>1233</v>
      </c>
      <c r="D2103" s="2"/>
      <c r="E2103" s="6">
        <v>0</v>
      </c>
      <c r="F2103" s="6">
        <v>0</v>
      </c>
      <c r="G2103" s="32">
        <f>Tableau1[[#This Row],[MONTANT]]-Tableau1[[#This Row],[ENCAISSEMENTS]]</f>
        <v>0</v>
      </c>
      <c r="H2103" s="2"/>
      <c r="I2103" s="9">
        <f>SUMIF(C$2:C2103,C2103,E$2:E2103)-SUMIF(C$2:C2103,C2103,F$2:F2103)</f>
        <v>-1000000</v>
      </c>
      <c r="J2103" s="15"/>
    </row>
    <row r="2104" spans="1:10" ht="15" customHeight="1" x14ac:dyDescent="0.25">
      <c r="A2104" s="14">
        <v>42400</v>
      </c>
      <c r="B2104" s="27">
        <f>_xlfn.ISOWEEKNUM(Tableau1[[#This Row],[DATE]])</f>
        <v>4</v>
      </c>
      <c r="C2104" s="3" t="s">
        <v>1234</v>
      </c>
      <c r="D2104" s="2"/>
      <c r="E2104" s="6">
        <v>0</v>
      </c>
      <c r="F2104" s="6">
        <v>0</v>
      </c>
      <c r="G2104" s="32">
        <f>Tableau1[[#This Row],[MONTANT]]-Tableau1[[#This Row],[ENCAISSEMENTS]]</f>
        <v>0</v>
      </c>
      <c r="H2104" s="2"/>
      <c r="I2104" s="9">
        <f>SUMIF(C$2:C2104,C2104,E$2:E2104)-SUMIF(C$2:C2104,C2104,F$2:F2104)</f>
        <v>1674500</v>
      </c>
      <c r="J2104" s="15"/>
    </row>
    <row r="2105" spans="1:10" ht="15" customHeight="1" x14ac:dyDescent="0.25">
      <c r="A2105" s="14">
        <v>42400</v>
      </c>
      <c r="B2105" s="27">
        <f>_xlfn.ISOWEEKNUM(Tableau1[[#This Row],[DATE]])</f>
        <v>4</v>
      </c>
      <c r="C2105" s="3" t="s">
        <v>1235</v>
      </c>
      <c r="D2105" s="2"/>
      <c r="E2105" s="6">
        <v>619000</v>
      </c>
      <c r="F2105" s="6">
        <v>0</v>
      </c>
      <c r="G2105" s="32">
        <f>Tableau1[[#This Row],[MONTANT]]-Tableau1[[#This Row],[ENCAISSEMENTS]]</f>
        <v>619000</v>
      </c>
      <c r="H2105" s="2"/>
      <c r="I2105" s="9">
        <f>SUMIF(C$2:C2105,C2105,E$2:E2105)-SUMIF(C$2:C2105,C2105,F$2:F2105)</f>
        <v>1165500</v>
      </c>
      <c r="J2105" s="15"/>
    </row>
    <row r="2106" spans="1:10" ht="15" customHeight="1" x14ac:dyDescent="0.25">
      <c r="A2106" s="14">
        <v>42400</v>
      </c>
      <c r="B2106" s="27">
        <f>_xlfn.ISOWEEKNUM(Tableau1[[#This Row],[DATE]])</f>
        <v>4</v>
      </c>
      <c r="C2106" s="3" t="s">
        <v>58</v>
      </c>
      <c r="D2106" s="2"/>
      <c r="E2106" s="6">
        <v>232000</v>
      </c>
      <c r="F2106" s="6">
        <v>0</v>
      </c>
      <c r="G2106" s="32">
        <f>Tableau1[[#This Row],[MONTANT]]-Tableau1[[#This Row],[ENCAISSEMENTS]]</f>
        <v>232000</v>
      </c>
      <c r="H2106" s="2"/>
      <c r="I2106" s="9">
        <f>SUMIF(C$2:C2106,C2106,E$2:E2106)-SUMIF(C$2:C2106,C2106,F$2:F2106)</f>
        <v>-86500</v>
      </c>
      <c r="J2106" s="15"/>
    </row>
    <row r="2107" spans="1:10" ht="15" customHeight="1" x14ac:dyDescent="0.25">
      <c r="A2107" s="14">
        <v>42400</v>
      </c>
      <c r="B2107" s="27">
        <f>_xlfn.ISOWEEKNUM(Tableau1[[#This Row],[DATE]])</f>
        <v>4</v>
      </c>
      <c r="C2107" s="3" t="s">
        <v>59</v>
      </c>
      <c r="D2107" s="2"/>
      <c r="E2107" s="6">
        <v>154500</v>
      </c>
      <c r="F2107" s="6">
        <v>0</v>
      </c>
      <c r="G2107" s="32">
        <f>Tableau1[[#This Row],[MONTANT]]-Tableau1[[#This Row],[ENCAISSEMENTS]]</f>
        <v>154500</v>
      </c>
      <c r="H2107" s="2"/>
      <c r="I2107" s="9">
        <f>SUMIF(C$2:C2107,C2107,E$2:E2107)-SUMIF(C$2:C2107,C2107,F$2:F2107)</f>
        <v>569500</v>
      </c>
      <c r="J2107" s="15"/>
    </row>
    <row r="2108" spans="1:10" ht="15" customHeight="1" x14ac:dyDescent="0.25">
      <c r="A2108" s="14">
        <v>42400</v>
      </c>
      <c r="B2108" s="27">
        <f>_xlfn.ISOWEEKNUM(Tableau1[[#This Row],[DATE]])</f>
        <v>4</v>
      </c>
      <c r="C2108" s="3" t="s">
        <v>60</v>
      </c>
      <c r="D2108" s="2"/>
      <c r="E2108" s="6">
        <v>0</v>
      </c>
      <c r="F2108" s="6">
        <v>0</v>
      </c>
      <c r="G2108" s="32">
        <f>Tableau1[[#This Row],[MONTANT]]-Tableau1[[#This Row],[ENCAISSEMENTS]]</f>
        <v>0</v>
      </c>
      <c r="H2108" s="2"/>
      <c r="I2108" s="9">
        <f>SUMIF(C$2:C2108,C2108,E$2:E2108)-SUMIF(C$2:C2108,C2108,F$2:F2108)</f>
        <v>15800500</v>
      </c>
      <c r="J2108" s="15"/>
    </row>
    <row r="2109" spans="1:10" ht="15" customHeight="1" x14ac:dyDescent="0.25">
      <c r="A2109" s="20">
        <v>42400</v>
      </c>
      <c r="B2109" s="27">
        <f>_xlfn.ISOWEEKNUM(Tableau1[[#This Row],[DATE]])</f>
        <v>4</v>
      </c>
      <c r="C2109" s="21" t="s">
        <v>61</v>
      </c>
      <c r="D2109" s="22"/>
      <c r="E2109" s="23">
        <v>0</v>
      </c>
      <c r="F2109" s="23">
        <v>0</v>
      </c>
      <c r="G2109" s="32">
        <f>Tableau1[[#This Row],[MONTANT]]-Tableau1[[#This Row],[ENCAISSEMENTS]]</f>
        <v>0</v>
      </c>
      <c r="H2109" s="22"/>
      <c r="I2109" s="24">
        <f>SUMIF(C$2:C2109,C2109,E$2:E2109)-SUMIF(C$2:C2109,C2109,F$2:F2109)</f>
        <v>18040000</v>
      </c>
      <c r="J2109" s="25"/>
    </row>
    <row r="2110" spans="1:10" x14ac:dyDescent="0.25">
      <c r="E2110" s="11"/>
      <c r="F2110" s="11"/>
      <c r="G2110" s="33"/>
    </row>
    <row r="2111" spans="1:10" x14ac:dyDescent="0.25">
      <c r="E2111" s="11"/>
      <c r="F2111" s="11"/>
      <c r="G2111" s="33"/>
    </row>
    <row r="2112" spans="1:10" x14ac:dyDescent="0.25">
      <c r="E2112" s="11"/>
      <c r="F2112" s="11"/>
      <c r="G2112" s="33"/>
    </row>
    <row r="2113" spans="5:7" x14ac:dyDescent="0.25">
      <c r="E2113" s="11"/>
      <c r="F2113" s="11"/>
      <c r="G2113" s="33"/>
    </row>
    <row r="2114" spans="5:7" x14ac:dyDescent="0.25">
      <c r="E2114" s="11"/>
      <c r="F2114" s="11"/>
      <c r="G2114" s="33"/>
    </row>
    <row r="2115" spans="5:7" x14ac:dyDescent="0.25">
      <c r="E2115" s="11"/>
      <c r="F2115" s="11"/>
      <c r="G2115" s="33"/>
    </row>
    <row r="2116" spans="5:7" x14ac:dyDescent="0.25">
      <c r="E2116" s="11"/>
      <c r="F2116" s="11"/>
      <c r="G2116" s="33"/>
    </row>
    <row r="2117" spans="5:7" x14ac:dyDescent="0.25">
      <c r="E2117" s="11"/>
      <c r="F2117" s="11"/>
      <c r="G2117" s="33"/>
    </row>
    <row r="2118" spans="5:7" x14ac:dyDescent="0.25">
      <c r="E2118" s="11"/>
      <c r="F2118" s="11"/>
      <c r="G2118" s="33"/>
    </row>
    <row r="2119" spans="5:7" x14ac:dyDescent="0.25">
      <c r="E2119" s="11"/>
      <c r="F2119" s="11"/>
      <c r="G2119" s="33"/>
    </row>
    <row r="2120" spans="5:7" x14ac:dyDescent="0.25">
      <c r="E2120" s="11"/>
      <c r="F2120" s="11"/>
      <c r="G2120" s="33"/>
    </row>
    <row r="2121" spans="5:7" x14ac:dyDescent="0.25">
      <c r="E2121" s="11"/>
      <c r="F2121" s="11"/>
      <c r="G2121" s="33"/>
    </row>
    <row r="2122" spans="5:7" x14ac:dyDescent="0.25">
      <c r="E2122" s="11"/>
      <c r="F2122" s="11"/>
      <c r="G2122" s="33"/>
    </row>
    <row r="2123" spans="5:7" x14ac:dyDescent="0.25">
      <c r="E2123" s="11"/>
      <c r="F2123" s="11"/>
      <c r="G2123" s="33"/>
    </row>
    <row r="2124" spans="5:7" x14ac:dyDescent="0.25">
      <c r="E2124" s="11"/>
      <c r="F2124" s="11"/>
      <c r="G2124" s="33"/>
    </row>
    <row r="2125" spans="5:7" x14ac:dyDescent="0.25">
      <c r="E2125" s="11"/>
      <c r="F2125" s="11"/>
      <c r="G2125" s="33"/>
    </row>
    <row r="2126" spans="5:7" x14ac:dyDescent="0.25">
      <c r="E2126" s="11"/>
      <c r="F2126" s="11"/>
      <c r="G2126" s="33"/>
    </row>
    <row r="2127" spans="5:7" x14ac:dyDescent="0.25">
      <c r="E2127" s="11"/>
      <c r="F2127" s="11"/>
      <c r="G2127" s="33"/>
    </row>
    <row r="2128" spans="5:7" x14ac:dyDescent="0.25">
      <c r="E2128" s="11"/>
      <c r="F2128" s="11"/>
      <c r="G2128" s="33"/>
    </row>
    <row r="2129" spans="5:7" x14ac:dyDescent="0.25">
      <c r="E2129" s="11"/>
      <c r="F2129" s="11"/>
      <c r="G2129" s="33"/>
    </row>
    <row r="2130" spans="5:7" x14ac:dyDescent="0.25">
      <c r="E2130" s="11"/>
      <c r="F2130" s="11"/>
      <c r="G2130" s="33"/>
    </row>
    <row r="2131" spans="5:7" x14ac:dyDescent="0.25">
      <c r="E2131" s="11"/>
      <c r="F2131" s="11"/>
      <c r="G2131" s="33"/>
    </row>
    <row r="2132" spans="5:7" x14ac:dyDescent="0.25">
      <c r="E2132" s="11"/>
      <c r="F2132" s="11"/>
      <c r="G2132" s="33"/>
    </row>
    <row r="2133" spans="5:7" x14ac:dyDescent="0.25">
      <c r="E2133" s="11"/>
      <c r="F2133" s="11"/>
      <c r="G2133" s="33"/>
    </row>
    <row r="2134" spans="5:7" x14ac:dyDescent="0.25">
      <c r="E2134" s="11"/>
      <c r="F2134" s="11"/>
      <c r="G2134" s="33"/>
    </row>
    <row r="2135" spans="5:7" x14ac:dyDescent="0.25">
      <c r="E2135" s="11"/>
      <c r="F2135" s="11"/>
      <c r="G2135" s="33"/>
    </row>
    <row r="2136" spans="5:7" x14ac:dyDescent="0.25">
      <c r="E2136" s="11"/>
      <c r="F2136" s="11"/>
      <c r="G2136" s="33"/>
    </row>
    <row r="2137" spans="5:7" x14ac:dyDescent="0.25">
      <c r="E2137" s="11"/>
      <c r="F2137" s="11"/>
      <c r="G2137" s="33"/>
    </row>
    <row r="2138" spans="5:7" x14ac:dyDescent="0.25">
      <c r="E2138" s="11"/>
      <c r="F2138" s="11"/>
      <c r="G2138" s="33"/>
    </row>
    <row r="2139" spans="5:7" x14ac:dyDescent="0.25">
      <c r="E2139" s="11"/>
      <c r="F2139" s="11"/>
      <c r="G2139" s="33"/>
    </row>
    <row r="2140" spans="5:7" x14ac:dyDescent="0.25">
      <c r="E2140" s="11"/>
      <c r="F2140" s="11"/>
      <c r="G2140" s="33"/>
    </row>
    <row r="2141" spans="5:7" x14ac:dyDescent="0.25">
      <c r="E2141" s="11"/>
      <c r="F2141" s="11"/>
      <c r="G2141" s="33"/>
    </row>
    <row r="2142" spans="5:7" x14ac:dyDescent="0.25">
      <c r="E2142" s="11"/>
      <c r="F2142" s="11"/>
      <c r="G2142" s="33"/>
    </row>
    <row r="2143" spans="5:7" x14ac:dyDescent="0.25">
      <c r="E2143" s="11"/>
      <c r="F2143" s="11"/>
      <c r="G2143" s="33"/>
    </row>
    <row r="2144" spans="5:7" x14ac:dyDescent="0.25">
      <c r="E2144" s="11"/>
      <c r="F2144" s="11"/>
      <c r="G2144" s="33"/>
    </row>
    <row r="2145" spans="5:7" x14ac:dyDescent="0.25">
      <c r="E2145" s="11"/>
      <c r="F2145" s="11"/>
      <c r="G2145" s="33"/>
    </row>
    <row r="2146" spans="5:7" x14ac:dyDescent="0.25">
      <c r="E2146" s="11"/>
      <c r="F2146" s="11"/>
      <c r="G2146" s="33"/>
    </row>
    <row r="2147" spans="5:7" x14ac:dyDescent="0.25">
      <c r="E2147" s="11"/>
      <c r="F2147" s="11"/>
      <c r="G2147" s="33"/>
    </row>
    <row r="2148" spans="5:7" x14ac:dyDescent="0.25">
      <c r="E2148" s="11"/>
      <c r="F2148" s="11"/>
      <c r="G2148" s="33"/>
    </row>
    <row r="2149" spans="5:7" x14ac:dyDescent="0.25">
      <c r="E2149" s="11"/>
      <c r="F2149" s="11"/>
      <c r="G2149" s="33"/>
    </row>
    <row r="2150" spans="5:7" x14ac:dyDescent="0.25">
      <c r="E2150" s="11"/>
      <c r="F2150" s="11"/>
      <c r="G2150" s="33"/>
    </row>
    <row r="2151" spans="5:7" x14ac:dyDescent="0.25">
      <c r="E2151" s="11"/>
      <c r="F2151" s="11"/>
      <c r="G2151" s="33"/>
    </row>
    <row r="2152" spans="5:7" x14ac:dyDescent="0.25">
      <c r="E2152" s="11"/>
      <c r="F2152" s="11"/>
      <c r="G2152" s="33"/>
    </row>
    <row r="2153" spans="5:7" x14ac:dyDescent="0.25">
      <c r="E2153" s="11"/>
      <c r="F2153" s="11"/>
      <c r="G2153" s="33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83"/>
  <sheetViews>
    <sheetView tabSelected="1" topLeftCell="A10" zoomScale="40" zoomScaleNormal="40" workbookViewId="0">
      <selection activeCell="C91" sqref="C91"/>
    </sheetView>
  </sheetViews>
  <sheetFormatPr baseColWidth="10" defaultRowHeight="15" x14ac:dyDescent="0.25"/>
  <cols>
    <col min="1" max="1" width="3.140625" customWidth="1"/>
    <col min="2" max="2" width="21" bestFit="1" customWidth="1"/>
    <col min="3" max="3" width="20.42578125" bestFit="1" customWidth="1"/>
    <col min="4" max="4" width="4.28515625" customWidth="1"/>
    <col min="5" max="5" width="29.42578125" bestFit="1" customWidth="1"/>
    <col min="6" max="6" width="23.85546875" bestFit="1" customWidth="1"/>
    <col min="7" max="7" width="12.5703125" customWidth="1"/>
    <col min="8" max="36" width="10.7109375" customWidth="1"/>
    <col min="37" max="37" width="12.5703125" bestFit="1" customWidth="1"/>
  </cols>
  <sheetData>
    <row r="4" spans="2:7" x14ac:dyDescent="0.25">
      <c r="B4" s="29" t="s">
        <v>1266</v>
      </c>
      <c r="C4" t="s">
        <v>1268</v>
      </c>
    </row>
    <row r="5" spans="2:7" x14ac:dyDescent="0.25">
      <c r="B5" s="13">
        <v>1</v>
      </c>
      <c r="C5" s="30">
        <v>687542331</v>
      </c>
    </row>
    <row r="6" spans="2:7" x14ac:dyDescent="0.25">
      <c r="B6" s="13">
        <v>2</v>
      </c>
      <c r="C6" s="30">
        <v>745496500</v>
      </c>
    </row>
    <row r="7" spans="2:7" x14ac:dyDescent="0.25">
      <c r="B7" s="13">
        <v>3</v>
      </c>
      <c r="C7" s="30">
        <v>849228800</v>
      </c>
    </row>
    <row r="8" spans="2:7" x14ac:dyDescent="0.25">
      <c r="B8" s="13">
        <v>4</v>
      </c>
      <c r="C8" s="30">
        <v>705775000</v>
      </c>
    </row>
    <row r="9" spans="2:7" x14ac:dyDescent="0.25">
      <c r="B9" s="13">
        <v>53</v>
      </c>
      <c r="C9" s="30">
        <v>96055000</v>
      </c>
    </row>
    <row r="10" spans="2:7" x14ac:dyDescent="0.25">
      <c r="B10" s="13" t="s">
        <v>1267</v>
      </c>
      <c r="C10" s="30">
        <v>3084097631</v>
      </c>
    </row>
    <row r="12" spans="2:7" x14ac:dyDescent="0.25">
      <c r="E12" s="29" t="s">
        <v>1270</v>
      </c>
      <c r="F12" s="29" t="s">
        <v>1271</v>
      </c>
    </row>
    <row r="13" spans="2:7" x14ac:dyDescent="0.25">
      <c r="F13" t="s">
        <v>1272</v>
      </c>
      <c r="G13" t="s">
        <v>1267</v>
      </c>
    </row>
    <row r="14" spans="2:7" x14ac:dyDescent="0.25">
      <c r="E14" s="29" t="s">
        <v>1266</v>
      </c>
      <c r="F14" s="36" t="s">
        <v>1273</v>
      </c>
    </row>
    <row r="15" spans="2:7" ht="10.5" customHeight="1" x14ac:dyDescent="0.25">
      <c r="E15" s="35" t="s">
        <v>4</v>
      </c>
      <c r="F15" s="30">
        <v>3710000</v>
      </c>
      <c r="G15" s="30">
        <v>3710000</v>
      </c>
    </row>
    <row r="16" spans="2:7" ht="10.5" customHeight="1" x14ac:dyDescent="0.25">
      <c r="E16" s="35" t="s">
        <v>5</v>
      </c>
      <c r="F16" s="30">
        <v>8850000</v>
      </c>
      <c r="G16" s="30">
        <v>8850000</v>
      </c>
    </row>
    <row r="17" spans="5:7" ht="10.5" customHeight="1" x14ac:dyDescent="0.25">
      <c r="E17" s="35" t="s">
        <v>30</v>
      </c>
      <c r="F17" s="30">
        <v>1960000</v>
      </c>
      <c r="G17" s="30">
        <v>1960000</v>
      </c>
    </row>
    <row r="18" spans="5:7" ht="10.5" customHeight="1" x14ac:dyDescent="0.25">
      <c r="E18" s="35" t="s">
        <v>6</v>
      </c>
      <c r="F18" s="30">
        <v>5370000</v>
      </c>
      <c r="G18" s="30">
        <v>5370000</v>
      </c>
    </row>
    <row r="19" spans="5:7" ht="10.5" customHeight="1" x14ac:dyDescent="0.25">
      <c r="E19" s="35" t="s">
        <v>43</v>
      </c>
      <c r="F19" s="30">
        <v>80000</v>
      </c>
      <c r="G19" s="30">
        <v>80000</v>
      </c>
    </row>
    <row r="20" spans="5:7" ht="10.5" customHeight="1" x14ac:dyDescent="0.25">
      <c r="E20" s="35" t="s">
        <v>7</v>
      </c>
      <c r="F20" s="30">
        <v>16444831</v>
      </c>
      <c r="G20" s="30">
        <v>16444831</v>
      </c>
    </row>
    <row r="21" spans="5:7" ht="10.5" customHeight="1" x14ac:dyDescent="0.25">
      <c r="E21" s="35" t="s">
        <v>45</v>
      </c>
      <c r="F21" s="30">
        <v>1960000</v>
      </c>
      <c r="G21" s="30">
        <v>1960000</v>
      </c>
    </row>
    <row r="22" spans="5:7" ht="10.5" customHeight="1" x14ac:dyDescent="0.25">
      <c r="E22" s="35" t="s">
        <v>52</v>
      </c>
      <c r="F22" s="30">
        <v>15110000</v>
      </c>
      <c r="G22" s="30">
        <v>15110000</v>
      </c>
    </row>
    <row r="23" spans="5:7" ht="10.5" customHeight="1" x14ac:dyDescent="0.25">
      <c r="E23" s="35" t="s">
        <v>8</v>
      </c>
      <c r="F23" s="30">
        <v>4870000</v>
      </c>
      <c r="G23" s="30">
        <v>4870000</v>
      </c>
    </row>
    <row r="24" spans="5:7" ht="10.5" customHeight="1" x14ac:dyDescent="0.25">
      <c r="E24" s="35" t="s">
        <v>9</v>
      </c>
      <c r="F24" s="30">
        <v>14560000</v>
      </c>
      <c r="G24" s="30">
        <v>14560000</v>
      </c>
    </row>
    <row r="25" spans="5:7" ht="10.5" customHeight="1" x14ac:dyDescent="0.25">
      <c r="E25" s="35" t="s">
        <v>10</v>
      </c>
      <c r="F25" s="30">
        <v>6120000</v>
      </c>
      <c r="G25" s="30">
        <v>6120000</v>
      </c>
    </row>
    <row r="26" spans="5:7" ht="10.5" customHeight="1" x14ac:dyDescent="0.25">
      <c r="E26" s="35" t="s">
        <v>0</v>
      </c>
      <c r="F26" s="30">
        <v>-1943000</v>
      </c>
      <c r="G26" s="30">
        <v>-1943000</v>
      </c>
    </row>
    <row r="27" spans="5:7" ht="10.5" customHeight="1" x14ac:dyDescent="0.25">
      <c r="E27" s="35" t="s">
        <v>1</v>
      </c>
      <c r="F27" s="30">
        <v>-1165000</v>
      </c>
      <c r="G27" s="30">
        <v>-1165000</v>
      </c>
    </row>
    <row r="28" spans="5:7" ht="10.5" customHeight="1" x14ac:dyDescent="0.25">
      <c r="E28" s="35" t="s">
        <v>2</v>
      </c>
      <c r="F28" s="30">
        <v>2208500</v>
      </c>
      <c r="G28" s="30">
        <v>2208500</v>
      </c>
    </row>
    <row r="29" spans="5:7" ht="10.5" customHeight="1" x14ac:dyDescent="0.25">
      <c r="E29" s="35" t="s">
        <v>11</v>
      </c>
      <c r="F29" s="30">
        <v>5280000</v>
      </c>
      <c r="G29" s="30">
        <v>5280000</v>
      </c>
    </row>
    <row r="30" spans="5:7" ht="10.5" customHeight="1" x14ac:dyDescent="0.25">
      <c r="E30" s="35" t="s">
        <v>3</v>
      </c>
      <c r="F30" s="30">
        <v>-2553500</v>
      </c>
      <c r="G30" s="30">
        <v>-2553500</v>
      </c>
    </row>
    <row r="31" spans="5:7" ht="10.5" customHeight="1" x14ac:dyDescent="0.25">
      <c r="E31" s="35" t="s">
        <v>12</v>
      </c>
      <c r="F31" s="30">
        <v>-142000</v>
      </c>
      <c r="G31" s="30">
        <v>-142000</v>
      </c>
    </row>
    <row r="32" spans="5:7" ht="10.5" customHeight="1" x14ac:dyDescent="0.25">
      <c r="E32" s="35" t="s">
        <v>13</v>
      </c>
      <c r="F32" s="30">
        <v>1700500</v>
      </c>
      <c r="G32" s="30">
        <v>1700500</v>
      </c>
    </row>
    <row r="33" spans="5:7" ht="10.5" customHeight="1" x14ac:dyDescent="0.25">
      <c r="E33" s="35" t="s">
        <v>14</v>
      </c>
      <c r="F33" s="30">
        <v>168500</v>
      </c>
      <c r="G33" s="30">
        <v>168500</v>
      </c>
    </row>
    <row r="34" spans="5:7" ht="10.5" customHeight="1" x14ac:dyDescent="0.25">
      <c r="E34" s="35" t="s">
        <v>15</v>
      </c>
      <c r="F34" s="30">
        <v>-6359000</v>
      </c>
      <c r="G34" s="30">
        <v>-6359000</v>
      </c>
    </row>
    <row r="35" spans="5:7" ht="10.5" customHeight="1" x14ac:dyDescent="0.25">
      <c r="E35" s="35" t="s">
        <v>16</v>
      </c>
      <c r="F35" s="30">
        <v>-798500</v>
      </c>
      <c r="G35" s="30">
        <v>-798500</v>
      </c>
    </row>
    <row r="36" spans="5:7" ht="10.5" customHeight="1" x14ac:dyDescent="0.25">
      <c r="E36" s="35" t="s">
        <v>17</v>
      </c>
      <c r="F36" s="30">
        <v>-2656500</v>
      </c>
      <c r="G36" s="30">
        <v>-2656500</v>
      </c>
    </row>
    <row r="37" spans="5:7" ht="10.5" customHeight="1" x14ac:dyDescent="0.25">
      <c r="E37" s="35" t="s">
        <v>18</v>
      </c>
      <c r="F37" s="30">
        <v>2053500</v>
      </c>
      <c r="G37" s="30">
        <v>2053500</v>
      </c>
    </row>
    <row r="38" spans="5:7" ht="10.5" customHeight="1" x14ac:dyDescent="0.25">
      <c r="E38" s="35" t="s">
        <v>1229</v>
      </c>
      <c r="F38" s="30">
        <v>965500</v>
      </c>
      <c r="G38" s="30">
        <v>965500</v>
      </c>
    </row>
    <row r="39" spans="5:7" ht="10.5" customHeight="1" x14ac:dyDescent="0.25">
      <c r="E39" s="35" t="s">
        <v>19</v>
      </c>
      <c r="F39" s="30">
        <v>15907500</v>
      </c>
      <c r="G39" s="30">
        <v>15907500</v>
      </c>
    </row>
    <row r="40" spans="5:7" ht="10.5" customHeight="1" x14ac:dyDescent="0.25">
      <c r="E40" s="35" t="s">
        <v>20</v>
      </c>
      <c r="F40" s="30">
        <v>4811500</v>
      </c>
      <c r="G40" s="30">
        <v>4811500</v>
      </c>
    </row>
    <row r="41" spans="5:7" ht="10.5" customHeight="1" x14ac:dyDescent="0.25">
      <c r="E41" s="35" t="s">
        <v>61</v>
      </c>
      <c r="F41" s="30">
        <v>18040000</v>
      </c>
      <c r="G41" s="30">
        <v>18040000</v>
      </c>
    </row>
    <row r="42" spans="5:7" ht="10.5" customHeight="1" x14ac:dyDescent="0.25">
      <c r="E42" s="35" t="s">
        <v>21</v>
      </c>
      <c r="F42" s="30">
        <v>-201500</v>
      </c>
      <c r="G42" s="30">
        <v>-201500</v>
      </c>
    </row>
    <row r="43" spans="5:7" ht="10.5" customHeight="1" x14ac:dyDescent="0.25">
      <c r="E43" s="35" t="s">
        <v>22</v>
      </c>
      <c r="F43" s="30">
        <v>340500</v>
      </c>
      <c r="G43" s="30">
        <v>340500</v>
      </c>
    </row>
    <row r="44" spans="5:7" ht="10.5" customHeight="1" x14ac:dyDescent="0.25">
      <c r="E44" s="35" t="s">
        <v>1234</v>
      </c>
      <c r="F44" s="30">
        <v>1674500</v>
      </c>
      <c r="G44" s="30">
        <v>1674500</v>
      </c>
    </row>
    <row r="45" spans="5:7" ht="10.5" customHeight="1" x14ac:dyDescent="0.25">
      <c r="E45" s="35" t="s">
        <v>1232</v>
      </c>
      <c r="F45" s="30">
        <v>-2000000</v>
      </c>
      <c r="G45" s="30">
        <v>-2000000</v>
      </c>
    </row>
    <row r="46" spans="5:7" ht="10.5" customHeight="1" x14ac:dyDescent="0.25">
      <c r="E46" s="35" t="s">
        <v>23</v>
      </c>
      <c r="F46" s="30">
        <v>-836000</v>
      </c>
      <c r="G46" s="30">
        <v>-836000</v>
      </c>
    </row>
    <row r="47" spans="5:7" ht="10.5" customHeight="1" x14ac:dyDescent="0.25">
      <c r="E47" s="35" t="s">
        <v>24</v>
      </c>
      <c r="F47" s="30">
        <v>-1979000</v>
      </c>
      <c r="G47" s="30">
        <v>-1979000</v>
      </c>
    </row>
    <row r="48" spans="5:7" ht="10.5" customHeight="1" x14ac:dyDescent="0.25">
      <c r="E48" s="35" t="s">
        <v>25</v>
      </c>
      <c r="F48" s="30">
        <v>3840000</v>
      </c>
      <c r="G48" s="30">
        <v>3840000</v>
      </c>
    </row>
    <row r="49" spans="5:7" ht="10.5" customHeight="1" x14ac:dyDescent="0.25">
      <c r="E49" s="35" t="s">
        <v>26</v>
      </c>
      <c r="F49" s="30">
        <v>-1672500</v>
      </c>
      <c r="G49" s="30">
        <v>-1672500</v>
      </c>
    </row>
    <row r="50" spans="5:7" ht="10.5" customHeight="1" x14ac:dyDescent="0.25">
      <c r="E50" s="35" t="s">
        <v>27</v>
      </c>
      <c r="F50" s="30">
        <v>4684500</v>
      </c>
      <c r="G50" s="30">
        <v>4684500</v>
      </c>
    </row>
    <row r="51" spans="5:7" ht="10.5" customHeight="1" x14ac:dyDescent="0.25">
      <c r="E51" s="35" t="s">
        <v>28</v>
      </c>
      <c r="F51" s="30">
        <v>-1403500</v>
      </c>
      <c r="G51" s="30">
        <v>-1403500</v>
      </c>
    </row>
    <row r="52" spans="5:7" ht="10.5" customHeight="1" x14ac:dyDescent="0.25">
      <c r="E52" s="35" t="s">
        <v>29</v>
      </c>
      <c r="F52" s="30">
        <v>14219000</v>
      </c>
      <c r="G52" s="30">
        <v>14219000</v>
      </c>
    </row>
    <row r="53" spans="5:7" ht="10.5" customHeight="1" x14ac:dyDescent="0.25">
      <c r="E53" s="35" t="s">
        <v>31</v>
      </c>
      <c r="F53" s="30">
        <v>2239000</v>
      </c>
      <c r="G53" s="30">
        <v>2239000</v>
      </c>
    </row>
    <row r="54" spans="5:7" ht="10.5" customHeight="1" x14ac:dyDescent="0.25">
      <c r="E54" s="35" t="s">
        <v>32</v>
      </c>
      <c r="F54" s="30">
        <v>1507000</v>
      </c>
      <c r="G54" s="30">
        <v>1507000</v>
      </c>
    </row>
    <row r="55" spans="5:7" ht="10.5" customHeight="1" x14ac:dyDescent="0.25">
      <c r="E55" s="35" t="s">
        <v>34</v>
      </c>
      <c r="F55" s="30">
        <v>6647500</v>
      </c>
      <c r="G55" s="30">
        <v>6647500</v>
      </c>
    </row>
    <row r="56" spans="5:7" ht="10.5" customHeight="1" x14ac:dyDescent="0.25">
      <c r="E56" s="35" t="s">
        <v>33</v>
      </c>
      <c r="F56" s="30">
        <v>1875500</v>
      </c>
      <c r="G56" s="30">
        <v>1875500</v>
      </c>
    </row>
    <row r="57" spans="5:7" ht="10.5" customHeight="1" x14ac:dyDescent="0.25">
      <c r="E57" s="35" t="s">
        <v>35</v>
      </c>
      <c r="F57" s="30">
        <v>-6635500</v>
      </c>
      <c r="G57" s="30">
        <v>-6635500</v>
      </c>
    </row>
    <row r="58" spans="5:7" ht="10.5" customHeight="1" x14ac:dyDescent="0.25">
      <c r="E58" s="35" t="s">
        <v>36</v>
      </c>
      <c r="F58" s="30">
        <v>-524500</v>
      </c>
      <c r="G58" s="30">
        <v>-524500</v>
      </c>
    </row>
    <row r="59" spans="5:7" ht="10.5" customHeight="1" x14ac:dyDescent="0.25">
      <c r="E59" s="35" t="s">
        <v>60</v>
      </c>
      <c r="F59" s="30">
        <v>15800500</v>
      </c>
      <c r="G59" s="30">
        <v>15800500</v>
      </c>
    </row>
    <row r="60" spans="5:7" ht="10.5" customHeight="1" x14ac:dyDescent="0.25">
      <c r="E60" s="35" t="s">
        <v>1235</v>
      </c>
      <c r="F60" s="30">
        <v>1165500</v>
      </c>
      <c r="G60" s="30">
        <v>1165500</v>
      </c>
    </row>
    <row r="61" spans="5:7" ht="10.5" customHeight="1" x14ac:dyDescent="0.25">
      <c r="E61" s="35" t="s">
        <v>37</v>
      </c>
      <c r="F61" s="30">
        <v>-124500</v>
      </c>
      <c r="G61" s="30">
        <v>-124500</v>
      </c>
    </row>
    <row r="62" spans="5:7" ht="10.5" customHeight="1" x14ac:dyDescent="0.25">
      <c r="E62" s="35" t="s">
        <v>38</v>
      </c>
      <c r="F62" s="30">
        <v>2687500</v>
      </c>
      <c r="G62" s="30">
        <v>2687500</v>
      </c>
    </row>
    <row r="63" spans="5:7" ht="10.5" customHeight="1" x14ac:dyDescent="0.25">
      <c r="E63" s="35" t="s">
        <v>39</v>
      </c>
      <c r="F63" s="30">
        <v>-2338500</v>
      </c>
      <c r="G63" s="30">
        <v>-2338500</v>
      </c>
    </row>
    <row r="64" spans="5:7" ht="10.5" customHeight="1" x14ac:dyDescent="0.25">
      <c r="E64" s="35" t="s">
        <v>40</v>
      </c>
      <c r="F64" s="30">
        <v>898500</v>
      </c>
      <c r="G64" s="30">
        <v>898500</v>
      </c>
    </row>
    <row r="65" spans="5:7" ht="10.5" customHeight="1" x14ac:dyDescent="0.25">
      <c r="E65" s="35" t="s">
        <v>41</v>
      </c>
      <c r="F65" s="30">
        <v>4263000</v>
      </c>
      <c r="G65" s="30">
        <v>4263000</v>
      </c>
    </row>
    <row r="66" spans="5:7" ht="10.5" customHeight="1" x14ac:dyDescent="0.25">
      <c r="E66" s="35" t="s">
        <v>42</v>
      </c>
      <c r="F66" s="30">
        <v>-832000</v>
      </c>
      <c r="G66" s="30">
        <v>-832000</v>
      </c>
    </row>
    <row r="67" spans="5:7" ht="10.5" customHeight="1" x14ac:dyDescent="0.25">
      <c r="E67" s="35" t="s">
        <v>44</v>
      </c>
      <c r="F67" s="30">
        <v>1913500</v>
      </c>
      <c r="G67" s="30">
        <v>1913500</v>
      </c>
    </row>
    <row r="68" spans="5:7" ht="10.5" customHeight="1" x14ac:dyDescent="0.25">
      <c r="E68" s="35" t="s">
        <v>46</v>
      </c>
      <c r="F68" s="30">
        <v>4155000</v>
      </c>
      <c r="G68" s="30">
        <v>4155000</v>
      </c>
    </row>
    <row r="69" spans="5:7" ht="10.5" customHeight="1" x14ac:dyDescent="0.25">
      <c r="E69" s="35" t="s">
        <v>47</v>
      </c>
      <c r="F69" s="30">
        <v>4083500</v>
      </c>
      <c r="G69" s="30">
        <v>4083500</v>
      </c>
    </row>
    <row r="70" spans="5:7" ht="10.5" customHeight="1" x14ac:dyDescent="0.25">
      <c r="E70" s="35" t="s">
        <v>48</v>
      </c>
      <c r="F70" s="30">
        <v>1226000</v>
      </c>
      <c r="G70" s="30">
        <v>1226000</v>
      </c>
    </row>
    <row r="71" spans="5:7" ht="10.5" customHeight="1" x14ac:dyDescent="0.25">
      <c r="E71" s="35" t="s">
        <v>49</v>
      </c>
      <c r="F71" s="30">
        <v>780500</v>
      </c>
      <c r="G71" s="30">
        <v>780500</v>
      </c>
    </row>
    <row r="72" spans="5:7" ht="10.5" customHeight="1" x14ac:dyDescent="0.25">
      <c r="E72" s="35" t="s">
        <v>50</v>
      </c>
      <c r="F72" s="30">
        <v>4674500</v>
      </c>
      <c r="G72" s="30">
        <v>4674500</v>
      </c>
    </row>
    <row r="73" spans="5:7" ht="10.5" customHeight="1" x14ac:dyDescent="0.25">
      <c r="E73" s="35" t="s">
        <v>51</v>
      </c>
      <c r="F73" s="30">
        <v>0</v>
      </c>
      <c r="G73" s="30">
        <v>0</v>
      </c>
    </row>
    <row r="74" spans="5:7" ht="10.5" customHeight="1" x14ac:dyDescent="0.25">
      <c r="E74" s="35" t="s">
        <v>1250</v>
      </c>
      <c r="F74" s="30">
        <v>0</v>
      </c>
      <c r="G74" s="30">
        <v>0</v>
      </c>
    </row>
    <row r="75" spans="5:7" ht="10.5" customHeight="1" x14ac:dyDescent="0.25">
      <c r="E75" s="35" t="s">
        <v>53</v>
      </c>
      <c r="F75" s="30">
        <v>1459000</v>
      </c>
      <c r="G75" s="30">
        <v>1459000</v>
      </c>
    </row>
    <row r="76" spans="5:7" ht="10.5" customHeight="1" x14ac:dyDescent="0.25">
      <c r="E76" s="35" t="s">
        <v>54</v>
      </c>
      <c r="F76" s="30">
        <v>6754000</v>
      </c>
      <c r="G76" s="30">
        <v>6754000</v>
      </c>
    </row>
    <row r="77" spans="5:7" ht="10.5" customHeight="1" x14ac:dyDescent="0.25">
      <c r="E77" s="35" t="s">
        <v>55</v>
      </c>
      <c r="F77" s="30">
        <v>5133300</v>
      </c>
      <c r="G77" s="30">
        <v>5133300</v>
      </c>
    </row>
    <row r="78" spans="5:7" ht="10.5" customHeight="1" x14ac:dyDescent="0.25">
      <c r="E78" s="35" t="s">
        <v>56</v>
      </c>
      <c r="F78" s="30">
        <v>16543500</v>
      </c>
      <c r="G78" s="30">
        <v>16543500</v>
      </c>
    </row>
    <row r="79" spans="5:7" ht="10.5" customHeight="1" x14ac:dyDescent="0.25">
      <c r="E79" s="35" t="s">
        <v>57</v>
      </c>
      <c r="F79" s="30">
        <v>214000</v>
      </c>
      <c r="G79" s="30">
        <v>214000</v>
      </c>
    </row>
    <row r="80" spans="5:7" ht="10.5" customHeight="1" x14ac:dyDescent="0.25">
      <c r="E80" s="35" t="s">
        <v>58</v>
      </c>
      <c r="F80" s="30">
        <v>-86500</v>
      </c>
      <c r="G80" s="30">
        <v>-86500</v>
      </c>
    </row>
    <row r="81" spans="5:7" ht="10.5" customHeight="1" x14ac:dyDescent="0.25">
      <c r="E81" s="35" t="s">
        <v>1233</v>
      </c>
      <c r="F81" s="30">
        <v>-1000000</v>
      </c>
      <c r="G81" s="30">
        <v>-1000000</v>
      </c>
    </row>
    <row r="82" spans="5:7" ht="10.5" customHeight="1" x14ac:dyDescent="0.25">
      <c r="E82" s="35" t="s">
        <v>59</v>
      </c>
      <c r="F82" s="30">
        <v>569500</v>
      </c>
      <c r="G82" s="30">
        <v>569500</v>
      </c>
    </row>
    <row r="83" spans="5:7" ht="10.5" customHeight="1" x14ac:dyDescent="0.25">
      <c r="E83" s="35" t="s">
        <v>1267</v>
      </c>
      <c r="F83" s="30">
        <v>204267631</v>
      </c>
      <c r="G83" s="30">
        <v>204267631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TCD        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2016-03-16T15:35:49Z</dcterms:modified>
</cp:coreProperties>
</file>