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Matrice" sheetId="1" r:id="rId1"/>
    <sheet name="Feuil1" sheetId="3" r:id="rId2"/>
    <sheet name="Milestones" sheetId="2" r:id="rId3"/>
  </sheets>
  <definedNames>
    <definedName name="DonnéesExternes_1" localSheetId="1" hidden="1">Feuil1!$A$1:$C$17</definedName>
  </definedNames>
  <calcPr calcId="171027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4" i="1"/>
  <c r="O1" i="1"/>
  <c r="O5" i="1" s="1"/>
  <c r="N1" i="1"/>
  <c r="N5" i="1" s="1"/>
  <c r="M1" i="1"/>
  <c r="M4" i="1" s="1"/>
  <c r="L1" i="1"/>
  <c r="L5" i="1" s="1"/>
  <c r="K1" i="1"/>
  <c r="K5" i="1" s="1"/>
  <c r="J1" i="1"/>
  <c r="J2" i="1" s="1"/>
  <c r="I1" i="1"/>
  <c r="I3" i="1" s="1"/>
  <c r="H1" i="1"/>
  <c r="H5" i="1" s="1"/>
  <c r="G1" i="1"/>
  <c r="G3" i="1" s="1"/>
  <c r="F1" i="1"/>
  <c r="F3" i="1" s="1"/>
  <c r="E1" i="1"/>
  <c r="E3" i="1" s="1"/>
  <c r="D1" i="1"/>
  <c r="D5" i="1" s="1"/>
  <c r="C1" i="1"/>
  <c r="C3" i="1" s="1"/>
  <c r="B1" i="1"/>
  <c r="B2" i="1" s="1"/>
  <c r="O2" i="1" l="1"/>
  <c r="O4" i="1"/>
  <c r="O3" i="1"/>
  <c r="N4" i="1"/>
  <c r="N3" i="1"/>
  <c r="N2" i="1"/>
  <c r="M3" i="1"/>
  <c r="M5" i="1"/>
  <c r="M2" i="1"/>
  <c r="L4" i="1"/>
  <c r="L3" i="1"/>
  <c r="L2" i="1"/>
  <c r="K4" i="1"/>
  <c r="K3" i="1"/>
  <c r="K2" i="1"/>
  <c r="J5" i="1"/>
  <c r="J4" i="1"/>
  <c r="J3" i="1"/>
  <c r="I4" i="1"/>
  <c r="I5" i="1"/>
  <c r="I2" i="1"/>
  <c r="H4" i="1"/>
  <c r="H3" i="1"/>
  <c r="H2" i="1"/>
  <c r="G5" i="1"/>
  <c r="G4" i="1"/>
  <c r="G2" i="1"/>
  <c r="F5" i="1"/>
  <c r="F4" i="1"/>
  <c r="E5" i="1"/>
  <c r="F2" i="1"/>
  <c r="E4" i="1"/>
  <c r="E2" i="1"/>
  <c r="D4" i="1"/>
  <c r="D2" i="1"/>
  <c r="D3" i="1"/>
  <c r="C2" i="1"/>
  <c r="B5" i="1"/>
  <c r="B4" i="1"/>
  <c r="B3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<sst xmlns="http://schemas.openxmlformats.org/spreadsheetml/2006/main" count="50" uniqueCount="24">
  <si>
    <t>Milestones</t>
  </si>
  <si>
    <t>J1</t>
  </si>
  <si>
    <t>J2</t>
  </si>
  <si>
    <t>J3</t>
  </si>
  <si>
    <t>J4</t>
  </si>
  <si>
    <t>00088</t>
  </si>
  <si>
    <t>00182</t>
  </si>
  <si>
    <t>00183</t>
  </si>
  <si>
    <t>00184</t>
  </si>
  <si>
    <t>00185</t>
  </si>
  <si>
    <t>00186</t>
  </si>
  <si>
    <t>00187</t>
  </si>
  <si>
    <t>00189</t>
  </si>
  <si>
    <t>00190</t>
  </si>
  <si>
    <t>00191</t>
  </si>
  <si>
    <t>00192</t>
  </si>
  <si>
    <t>00196</t>
  </si>
  <si>
    <t>ITEM</t>
  </si>
  <si>
    <t>Attribut</t>
  </si>
  <si>
    <t>Valeur</t>
  </si>
  <si>
    <t>Étiquettes de colonnes</t>
  </si>
  <si>
    <t>Total général</t>
  </si>
  <si>
    <t>Étiquettes de lignes</t>
  </si>
  <si>
    <t>Somme de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</si>
</sst>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11">
    <dxf>
      <numFmt numFmtId="19" formatCode="dd/mm/yyyy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133.485083564818" createdVersion="6" refreshedVersion="6" minRefreshableVersion="3" recordCount="16">
  <cacheSource type="worksheet">
    <worksheetSource name="Tableau1_2"/>
  </cacheSource>
  <cacheFields count="3">
    <cacheField name="ITEM" numFmtId="0">
      <sharedItems containsSemiMixedTypes="0" containsString="0" containsNumber="1" containsInteger="1" minValue="182" maxValue="196" count="7">
        <n v="182"/>
        <n v="183"/>
        <n v="184"/>
        <n v="185"/>
        <n v="187"/>
        <n v="191"/>
        <n v="196"/>
      </sharedItems>
    </cacheField>
    <cacheField name="Attribut" numFmtId="0">
      <sharedItems count="4">
        <s v="J1"/>
        <s v="J2"/>
        <s v="J3"/>
        <s v="J4"/>
      </sharedItems>
    </cacheField>
    <cacheField name="Valeur" numFmtId="14">
      <sharedItems containsSemiMixedTypes="0" containsNonDate="0" containsDate="1" containsString="0" minDate="2018-02-02T00:00:00" maxDate="2018-02-16T00:00:00" count="7">
        <d v="2018-02-02T00:00:00"/>
        <d v="2018-02-05T00:00:00"/>
        <d v="2018-02-08T00:00:00"/>
        <d v="2018-02-10T00:00:00"/>
        <d v="2018-02-06T00:00:00"/>
        <d v="2018-02-15T00:00:00"/>
        <d v="2018-02-07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</r>
  <r>
    <x v="0"/>
    <x v="1"/>
    <x v="0"/>
  </r>
  <r>
    <x v="1"/>
    <x v="0"/>
    <x v="1"/>
  </r>
  <r>
    <x v="1"/>
    <x v="2"/>
    <x v="2"/>
  </r>
  <r>
    <x v="1"/>
    <x v="3"/>
    <x v="3"/>
  </r>
  <r>
    <x v="2"/>
    <x v="1"/>
    <x v="3"/>
  </r>
  <r>
    <x v="3"/>
    <x v="3"/>
    <x v="1"/>
  </r>
  <r>
    <x v="4"/>
    <x v="0"/>
    <x v="0"/>
  </r>
  <r>
    <x v="4"/>
    <x v="1"/>
    <x v="1"/>
  </r>
  <r>
    <x v="4"/>
    <x v="2"/>
    <x v="4"/>
  </r>
  <r>
    <x v="4"/>
    <x v="3"/>
    <x v="5"/>
  </r>
  <r>
    <x v="5"/>
    <x v="0"/>
    <x v="0"/>
  </r>
  <r>
    <x v="5"/>
    <x v="1"/>
    <x v="4"/>
  </r>
  <r>
    <x v="5"/>
    <x v="2"/>
    <x v="3"/>
  </r>
  <r>
    <x v="5"/>
    <x v="3"/>
    <x v="5"/>
  </r>
  <r>
    <x v="6"/>
    <x v="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9:M25" firstHeaderRow="1" firstDataRow="2" firstDataCol="1"/>
  <pivotFields count="3">
    <pivotField dataField="1" subtotalTop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ubtotalTop="0" showAll="0">
      <items count="5">
        <item x="0"/>
        <item x="1"/>
        <item x="2"/>
        <item x="3"/>
        <item t="default"/>
      </items>
    </pivotField>
    <pivotField axis="axisCol" numFmtId="14" subtotalTop="0" showAll="0">
      <items count="8">
        <item x="0"/>
        <item x="1"/>
        <item x="4"/>
        <item x="6"/>
        <item x="2"/>
        <item x="3"/>
        <item x="5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ITEM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TEM" tableColumnId="1"/>
      <queryTableField id="2" name="Attribut" tableColumnId="2"/>
      <queryTableField id="3" name="Valeu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1_2" displayName="Tableau1_2" ref="A1:C17" tableType="queryTable" totalsRowShown="0">
  <autoFilter ref="A1:C17"/>
  <tableColumns count="3">
    <tableColumn id="1" uniqueName="1" name="ITEM" queryTableFieldId="1"/>
    <tableColumn id="2" uniqueName="2" name="Attribut" queryTableFieldId="2" dataDxfId="1"/>
    <tableColumn id="3" uniqueName="3" name="Valeur" queryTableFieldId="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13" totalsRowShown="0" headerRowDxfId="2" dataDxfId="3" headerRowBorderDxfId="9" tableBorderDxfId="10">
  <autoFilter ref="A1:E13"/>
  <tableColumns count="5">
    <tableColumn id="1" name="ITEM" dataDxfId="8"/>
    <tableColumn id="2" name="J1" dataDxfId="7"/>
    <tableColumn id="3" name="J2" dataDxfId="6"/>
    <tableColumn id="4" name="J3" dataDxfId="5"/>
    <tableColumn id="5" name="J4" dataDxfId="4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"/>
  <sheetViews>
    <sheetView workbookViewId="0"/>
  </sheetViews>
  <sheetFormatPr baseColWidth="10" defaultRowHeight="15" x14ac:dyDescent="0.25"/>
  <sheetData>
    <row r="1" spans="1:15" x14ac:dyDescent="0.25">
      <c r="A1" s="1" t="s">
        <v>0</v>
      </c>
      <c r="B1" s="1">
        <f ca="1">TODAY()</f>
        <v>43133</v>
      </c>
      <c r="C1" s="1">
        <f ca="1">TODAY()+1</f>
        <v>43134</v>
      </c>
      <c r="D1" s="1">
        <f ca="1">TODAY()+2</f>
        <v>43135</v>
      </c>
      <c r="E1" s="1">
        <f ca="1">TODAY()+3</f>
        <v>43136</v>
      </c>
      <c r="F1" s="1">
        <f ca="1">TODAY()+4</f>
        <v>43137</v>
      </c>
      <c r="G1" s="1">
        <f ca="1">TODAY()+5</f>
        <v>43138</v>
      </c>
      <c r="H1" s="1">
        <f ca="1">TODAY()+6</f>
        <v>43139</v>
      </c>
      <c r="I1" s="1">
        <f ca="1">TODAY()+7</f>
        <v>43140</v>
      </c>
      <c r="J1" s="1">
        <f ca="1">TODAY()+8</f>
        <v>43141</v>
      </c>
      <c r="K1" s="1">
        <f ca="1">TODAY()+9</f>
        <v>43142</v>
      </c>
      <c r="L1" s="1">
        <f ca="1">TODAY()+10</f>
        <v>43143</v>
      </c>
      <c r="M1" s="1">
        <f ca="1">TODAY()+11</f>
        <v>43144</v>
      </c>
      <c r="N1" s="1">
        <f ca="1">TODAY()+12</f>
        <v>43145</v>
      </c>
      <c r="O1" s="1">
        <f ca="1">TODAY()+13</f>
        <v>43146</v>
      </c>
    </row>
    <row r="2" spans="1:15" x14ac:dyDescent="0.25">
      <c r="A2" s="2" t="s">
        <v>1</v>
      </c>
      <c r="B2" s="3" t="str">
        <f ca="1">OFFSET(Milestones!A1,MATCH(B1,Milestones!B:B,0),0)</f>
        <v>00183</v>
      </c>
      <c r="C2" s="3" t="e">
        <f ca="1">OFFSET(Milestones!A1,MATCH(C1,Milestones!B:B,0),0)</f>
        <v>#N/A</v>
      </c>
      <c r="D2" s="3" t="e">
        <f ca="1">OFFSET(Milestones!A1,MATCH(D1,Milestones!B:B,0),0)</f>
        <v>#N/A</v>
      </c>
      <c r="E2" s="3" t="str">
        <f ca="1">OFFSET(Milestones!A1,MATCH(E1,Milestones!B:B,0),0)</f>
        <v>00184</v>
      </c>
      <c r="F2" s="3" t="e">
        <f ca="1">OFFSET(Milestones!A1,MATCH(F1,Milestones!B:B,0),0)</f>
        <v>#N/A</v>
      </c>
      <c r="G2" s="3">
        <f ca="1">OFFSET(Milestones!A1,MATCH(G1,Milestones!B:B,0),0)</f>
        <v>0</v>
      </c>
      <c r="H2" s="3" t="e">
        <f ca="1">OFFSET(Milestones!A1,MATCH(H1,Milestones!B:B,0),0)</f>
        <v>#N/A</v>
      </c>
      <c r="I2" s="3" t="e">
        <f ca="1">OFFSET(Milestones!A1,MATCH(I1,Milestones!B:B,0),0)</f>
        <v>#N/A</v>
      </c>
      <c r="J2" s="3" t="e">
        <f ca="1">OFFSET(Milestones!A1,MATCH(J1,Milestones!B:B,0),0)</f>
        <v>#N/A</v>
      </c>
      <c r="K2" s="3" t="e">
        <f ca="1">OFFSET(Milestones!A1,MATCH(K1,Milestones!B:B,0),0)</f>
        <v>#N/A</v>
      </c>
      <c r="L2" s="3" t="e">
        <f ca="1">OFFSET(Milestones!A1,MATCH(L1,Milestones!A:A,0),0)</f>
        <v>#N/A</v>
      </c>
      <c r="M2" s="3" t="e">
        <f ca="1">OFFSET(Milestones!A1,MATCH(M1,Milestones!A:A,0),0)</f>
        <v>#N/A</v>
      </c>
      <c r="N2" s="3" t="e">
        <f ca="1">OFFSET(Milestones!A1,MATCH(N1,Milestones!B:B,0),0)</f>
        <v>#N/A</v>
      </c>
      <c r="O2" s="3" t="e">
        <f ca="1">OFFSET(Milestones!A1,MATCH(O1,Milestones!B:B,0),0)</f>
        <v>#N/A</v>
      </c>
    </row>
    <row r="3" spans="1:15" x14ac:dyDescent="0.25">
      <c r="A3" s="2" t="s">
        <v>2</v>
      </c>
      <c r="B3" s="3" t="str">
        <f ca="1">OFFSET(Milestones!A1,MATCH(B1,Milestones!C:C,0),0)</f>
        <v>00183</v>
      </c>
      <c r="C3" s="3" t="e">
        <f ca="1">OFFSET(Milestones!A1,MATCH(C1,Milestones!C:C,0),0)</f>
        <v>#N/A</v>
      </c>
      <c r="D3" s="3" t="e">
        <f ca="1">OFFSET(Milestones!A1,MATCH(D1,Milestones!C:C,0),0)</f>
        <v>#N/A</v>
      </c>
      <c r="E3" s="3" t="str">
        <f ca="1">OFFSET(Milestones!A1,MATCH(E1,Milestones!C:C,0),0)</f>
        <v>00189</v>
      </c>
      <c r="F3" s="3" t="str">
        <f ca="1">OFFSET(Milestones!A1,MATCH(F1,Milestones!C:C,0),0)</f>
        <v>00192</v>
      </c>
      <c r="G3" s="3" t="e">
        <f ca="1">OFFSET(Milestones!A1,MATCH(G1,Milestones!C:C,0),0)</f>
        <v>#N/A</v>
      </c>
      <c r="H3" s="3" t="e">
        <f ca="1">OFFSET(Milestones!A1,MATCH(H1,Milestones!C:C,0),0)</f>
        <v>#N/A</v>
      </c>
      <c r="I3" s="3" t="e">
        <f ca="1">OFFSET(Milestones!A1,MATCH(I1,Milestones!C:C,0),0)</f>
        <v>#N/A</v>
      </c>
      <c r="J3" s="3" t="str">
        <f ca="1">OFFSET(Milestones!A1,MATCH(J1,Milestones!C:C,0),0)</f>
        <v>00185</v>
      </c>
      <c r="K3" s="3" t="e">
        <f ca="1">OFFSET(Milestones!A1,MATCH(K1,Milestones!C:C,0),0)</f>
        <v>#N/A</v>
      </c>
      <c r="L3" s="3" t="e">
        <f ca="1">OFFSET(Milestones!A1,MATCH(L1,Milestones!B:B,0),0)</f>
        <v>#N/A</v>
      </c>
      <c r="M3" s="3" t="e">
        <f ca="1">OFFSET(Milestones!A1,MATCH(M1,Milestones!B:B,0),0)</f>
        <v>#N/A</v>
      </c>
      <c r="N3" s="3" t="e">
        <f ca="1">OFFSET(Milestones!A1,MATCH(N1,Milestones!C:C,0),0)</f>
        <v>#N/A</v>
      </c>
      <c r="O3" s="3" t="e">
        <f ca="1">OFFSET(Milestones!A1,MATCH(O1,Milestones!C:C,0),0)</f>
        <v>#N/A</v>
      </c>
    </row>
    <row r="4" spans="1:15" x14ac:dyDescent="0.25">
      <c r="A4" s="2" t="s">
        <v>3</v>
      </c>
      <c r="B4" s="3" t="e">
        <f ca="1">OFFSET(Milestones!A1,MATCH(B1,Milestones!D:D,0),0)</f>
        <v>#N/A</v>
      </c>
      <c r="C4" s="3" t="e">
        <f ca="1">OFFSET(Milestones!B1,MATCH(A1,Milestones!D:D,0),0)</f>
        <v>#N/A</v>
      </c>
      <c r="D4" s="3" t="e">
        <f ca="1">OFFSET(Milestones!A1,MATCH(D1,Milestones!D:D,0),0)</f>
        <v>#N/A</v>
      </c>
      <c r="E4" s="3" t="e">
        <f ca="1">OFFSET(Milestones!A1,MATCH(E1,Milestones!D:D,0),0)</f>
        <v>#N/A</v>
      </c>
      <c r="F4" s="3" t="str">
        <f ca="1">OFFSET(Milestones!A1,MATCH(F1,Milestones!D:D,0),0)</f>
        <v>00189</v>
      </c>
      <c r="G4" s="3" t="e">
        <f ca="1">OFFSET(Milestones!A1,MATCH(G1,Milestones!D:D,0),0)</f>
        <v>#N/A</v>
      </c>
      <c r="H4" s="3" t="str">
        <f ca="1">OFFSET(Milestones!A1,MATCH(H1,Milestones!D:D,0),0)</f>
        <v>00184</v>
      </c>
      <c r="I4" s="3" t="e">
        <f ca="1">OFFSET(Milestones!A1,MATCH(I1,Milestones!D:D,0),0)</f>
        <v>#N/A</v>
      </c>
      <c r="J4" s="3" t="str">
        <f ca="1">OFFSET(Milestones!A1,MATCH(J1,Milestones!D:D,0),0)</f>
        <v>00192</v>
      </c>
      <c r="K4" s="3" t="e">
        <f ca="1">OFFSET(Milestones!A1,MATCH(K1,Milestones!D:D,0),0)</f>
        <v>#N/A</v>
      </c>
      <c r="L4" s="3" t="e">
        <f ca="1">OFFSET(Milestones!A1,MATCH(L1,Milestones!C:C,0),0)</f>
        <v>#N/A</v>
      </c>
      <c r="M4" s="3" t="e">
        <f ca="1">OFFSET(Milestones!A1,MATCH(M1,Milestones!C:C,0),0)</f>
        <v>#N/A</v>
      </c>
      <c r="N4" s="3" t="e">
        <f ca="1">OFFSET(Milestones!A1,MATCH(N1,Milestones!D:D,0),0)</f>
        <v>#N/A</v>
      </c>
      <c r="O4" s="3" t="e">
        <f ca="1">OFFSET(Milestones!A1,MATCH(O1,Milestones!D:D,0),0)</f>
        <v>#N/A</v>
      </c>
    </row>
    <row r="5" spans="1:15" x14ac:dyDescent="0.25">
      <c r="A5" s="2" t="s">
        <v>4</v>
      </c>
      <c r="B5" s="3" t="e">
        <f ca="1">OFFSET(Milestones!A1,MATCH(B1,Milestones!E:E,0),0)</f>
        <v>#N/A</v>
      </c>
      <c r="C5" s="3" t="e">
        <f ca="1">OFFSET(Milestones!B1,MATCH(A1,Milestones!E:E,0),0)</f>
        <v>#N/A</v>
      </c>
      <c r="D5" s="3" t="e">
        <f ca="1">OFFSET(Milestones!A1,MATCH(D1,Milestones!E:E,0),0)</f>
        <v>#N/A</v>
      </c>
      <c r="E5" s="3" t="str">
        <f ca="1">OFFSET(Milestones!A1,MATCH(E1,Milestones!E:E,0),0)</f>
        <v>00186</v>
      </c>
      <c r="F5" s="3" t="e">
        <f ca="1">OFFSET(Milestones!A1,MATCH(F1,Milestones!E:E,0),0)</f>
        <v>#N/A</v>
      </c>
      <c r="G5" s="3" t="e">
        <f ca="1">OFFSET(Milestones!A1,MATCH(G1,Milestones!E:E,0),0)</f>
        <v>#N/A</v>
      </c>
      <c r="H5" s="3" t="e">
        <f ca="1">OFFSET(Milestones!A1,MATCH(H1,Milestones!E:E,0),0)</f>
        <v>#N/A</v>
      </c>
      <c r="I5" s="3" t="e">
        <f ca="1">OFFSET(Milestones!A1,MATCH(I1,Milestones!E:E,0),0)</f>
        <v>#N/A</v>
      </c>
      <c r="J5" s="3" t="str">
        <f ca="1">OFFSET(Milestones!A1,MATCH(J1,Milestones!E:E,0),0)</f>
        <v>00184</v>
      </c>
      <c r="K5" s="3" t="e">
        <f ca="1">OFFSET(Milestones!A1,MATCH(K1,Milestones!E:E,0),0)</f>
        <v>#N/A</v>
      </c>
      <c r="L5" s="3" t="e">
        <f ca="1">OFFSET(Milestones!A1,MATCH(L1,Milestones!E:E,0),0)</f>
        <v>#N/A</v>
      </c>
      <c r="M5" s="3" t="e">
        <f ca="1">OFFSET(Milestones!A1,MATCH(M1,Milestones!E:E,0),0)</f>
        <v>#N/A</v>
      </c>
      <c r="N5" s="3" t="e">
        <f ca="1">OFFSET(Milestones!A1,MATCH(N1,Milestones!E:E,0),0)</f>
        <v>#N/A</v>
      </c>
      <c r="O5" s="3" t="str">
        <f ca="1">OFFSET(Milestones!A1,MATCH(O1,Milestones!E:E,0),0)</f>
        <v>00189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C3" workbookViewId="0">
      <selection activeCell="F20" sqref="F20"/>
    </sheetView>
  </sheetViews>
  <sheetFormatPr baseColWidth="10" defaultRowHeight="15" x14ac:dyDescent="0.25"/>
  <cols>
    <col min="1" max="1" width="7.7109375" bestFit="1" customWidth="1"/>
    <col min="2" max="2" width="10.28515625" bestFit="1" customWidth="1"/>
    <col min="3" max="3" width="15.7109375" style="10" bestFit="1" customWidth="1"/>
    <col min="5" max="5" width="21" bestFit="1" customWidth="1"/>
    <col min="6" max="6" width="23.85546875" bestFit="1" customWidth="1"/>
    <col min="7" max="12" width="10.7109375" bestFit="1" customWidth="1"/>
    <col min="13" max="13" width="12.5703125" bestFit="1" customWidth="1"/>
  </cols>
  <sheetData>
    <row r="1" spans="1:3" x14ac:dyDescent="0.25">
      <c r="A1" t="s">
        <v>17</v>
      </c>
      <c r="B1" t="s">
        <v>18</v>
      </c>
      <c r="C1" s="10" t="s">
        <v>19</v>
      </c>
    </row>
    <row r="2" spans="1:3" x14ac:dyDescent="0.25">
      <c r="A2">
        <v>182</v>
      </c>
      <c r="B2" s="8" t="s">
        <v>1</v>
      </c>
      <c r="C2" s="10">
        <v>43133</v>
      </c>
    </row>
    <row r="3" spans="1:3" x14ac:dyDescent="0.25">
      <c r="A3">
        <v>182</v>
      </c>
      <c r="B3" s="8" t="s">
        <v>2</v>
      </c>
      <c r="C3" s="10">
        <v>43133</v>
      </c>
    </row>
    <row r="4" spans="1:3" x14ac:dyDescent="0.25">
      <c r="A4">
        <v>183</v>
      </c>
      <c r="B4" s="8" t="s">
        <v>1</v>
      </c>
      <c r="C4" s="10">
        <v>43136</v>
      </c>
    </row>
    <row r="5" spans="1:3" x14ac:dyDescent="0.25">
      <c r="A5">
        <v>183</v>
      </c>
      <c r="B5" s="8" t="s">
        <v>3</v>
      </c>
      <c r="C5" s="10">
        <v>43139</v>
      </c>
    </row>
    <row r="6" spans="1:3" x14ac:dyDescent="0.25">
      <c r="A6">
        <v>183</v>
      </c>
      <c r="B6" s="8" t="s">
        <v>4</v>
      </c>
      <c r="C6" s="10">
        <v>43141</v>
      </c>
    </row>
    <row r="7" spans="1:3" x14ac:dyDescent="0.25">
      <c r="A7">
        <v>184</v>
      </c>
      <c r="B7" s="8" t="s">
        <v>2</v>
      </c>
      <c r="C7" s="10">
        <v>43141</v>
      </c>
    </row>
    <row r="8" spans="1:3" x14ac:dyDescent="0.25">
      <c r="A8">
        <v>185</v>
      </c>
      <c r="B8" s="8" t="s">
        <v>4</v>
      </c>
      <c r="C8" s="10">
        <v>43136</v>
      </c>
    </row>
    <row r="9" spans="1:3" x14ac:dyDescent="0.25">
      <c r="A9">
        <v>187</v>
      </c>
      <c r="B9" s="8" t="s">
        <v>1</v>
      </c>
      <c r="C9" s="10">
        <v>43133</v>
      </c>
    </row>
    <row r="10" spans="1:3" x14ac:dyDescent="0.25">
      <c r="A10">
        <v>187</v>
      </c>
      <c r="B10" s="8" t="s">
        <v>2</v>
      </c>
      <c r="C10" s="10">
        <v>43136</v>
      </c>
    </row>
    <row r="11" spans="1:3" x14ac:dyDescent="0.25">
      <c r="A11">
        <v>187</v>
      </c>
      <c r="B11" s="8" t="s">
        <v>3</v>
      </c>
      <c r="C11" s="10">
        <v>43137</v>
      </c>
    </row>
    <row r="12" spans="1:3" x14ac:dyDescent="0.25">
      <c r="A12">
        <v>187</v>
      </c>
      <c r="B12" s="8" t="s">
        <v>4</v>
      </c>
      <c r="C12" s="10">
        <v>43146</v>
      </c>
    </row>
    <row r="13" spans="1:3" x14ac:dyDescent="0.25">
      <c r="A13">
        <v>191</v>
      </c>
      <c r="B13" s="8" t="s">
        <v>1</v>
      </c>
      <c r="C13" s="10">
        <v>43133</v>
      </c>
    </row>
    <row r="14" spans="1:3" x14ac:dyDescent="0.25">
      <c r="A14">
        <v>191</v>
      </c>
      <c r="B14" s="8" t="s">
        <v>2</v>
      </c>
      <c r="C14" s="10">
        <v>43137</v>
      </c>
    </row>
    <row r="15" spans="1:3" x14ac:dyDescent="0.25">
      <c r="A15">
        <v>191</v>
      </c>
      <c r="B15" s="8" t="s">
        <v>3</v>
      </c>
      <c r="C15" s="10">
        <v>43141</v>
      </c>
    </row>
    <row r="16" spans="1:3" x14ac:dyDescent="0.25">
      <c r="A16">
        <v>191</v>
      </c>
      <c r="B16" s="8" t="s">
        <v>4</v>
      </c>
      <c r="C16" s="10">
        <v>43146</v>
      </c>
    </row>
    <row r="17" spans="1:13" x14ac:dyDescent="0.25">
      <c r="A17">
        <v>196</v>
      </c>
      <c r="B17" s="8" t="s">
        <v>1</v>
      </c>
      <c r="C17" s="10">
        <v>43138</v>
      </c>
    </row>
    <row r="19" spans="1:13" x14ac:dyDescent="0.25">
      <c r="E19" s="9" t="s">
        <v>23</v>
      </c>
      <c r="F19" s="9" t="s">
        <v>20</v>
      </c>
    </row>
    <row r="20" spans="1:13" x14ac:dyDescent="0.25">
      <c r="E20" s="9" t="s">
        <v>22</v>
      </c>
      <c r="F20" s="10">
        <v>43133</v>
      </c>
      <c r="G20" s="10">
        <v>43136</v>
      </c>
      <c r="H20" s="10">
        <v>43137</v>
      </c>
      <c r="I20" s="10">
        <v>43138</v>
      </c>
      <c r="J20" s="10">
        <v>43139</v>
      </c>
      <c r="K20" s="10">
        <v>43141</v>
      </c>
      <c r="L20" s="10">
        <v>43146</v>
      </c>
      <c r="M20" s="10" t="s">
        <v>21</v>
      </c>
    </row>
    <row r="21" spans="1:13" x14ac:dyDescent="0.25">
      <c r="E21" s="11" t="s">
        <v>1</v>
      </c>
      <c r="F21" s="8">
        <v>560</v>
      </c>
      <c r="G21" s="8">
        <v>183</v>
      </c>
      <c r="H21" s="8"/>
      <c r="I21" s="8">
        <v>196</v>
      </c>
      <c r="J21" s="8"/>
      <c r="K21" s="8"/>
      <c r="L21" s="8"/>
      <c r="M21" s="8">
        <v>939</v>
      </c>
    </row>
    <row r="22" spans="1:13" x14ac:dyDescent="0.25">
      <c r="E22" s="11" t="s">
        <v>2</v>
      </c>
      <c r="F22" s="8">
        <v>182</v>
      </c>
      <c r="G22" s="8">
        <v>187</v>
      </c>
      <c r="H22" s="8">
        <v>191</v>
      </c>
      <c r="I22" s="8"/>
      <c r="J22" s="8"/>
      <c r="K22" s="8">
        <v>184</v>
      </c>
      <c r="L22" s="8"/>
      <c r="M22" s="8">
        <v>744</v>
      </c>
    </row>
    <row r="23" spans="1:13" x14ac:dyDescent="0.25">
      <c r="E23" s="11" t="s">
        <v>3</v>
      </c>
      <c r="F23" s="8"/>
      <c r="G23" s="8"/>
      <c r="H23" s="8">
        <v>187</v>
      </c>
      <c r="I23" s="8"/>
      <c r="J23" s="8">
        <v>183</v>
      </c>
      <c r="K23" s="8">
        <v>191</v>
      </c>
      <c r="L23" s="8"/>
      <c r="M23" s="8">
        <v>561</v>
      </c>
    </row>
    <row r="24" spans="1:13" x14ac:dyDescent="0.25">
      <c r="E24" s="11" t="s">
        <v>4</v>
      </c>
      <c r="F24" s="8"/>
      <c r="G24" s="8">
        <v>185</v>
      </c>
      <c r="H24" s="8"/>
      <c r="I24" s="8"/>
      <c r="J24" s="8"/>
      <c r="K24" s="8">
        <v>183</v>
      </c>
      <c r="L24" s="8">
        <v>378</v>
      </c>
      <c r="M24" s="8">
        <v>746</v>
      </c>
    </row>
    <row r="25" spans="1:13" x14ac:dyDescent="0.25">
      <c r="E25" s="11" t="s">
        <v>21</v>
      </c>
      <c r="F25" s="8">
        <v>742</v>
      </c>
      <c r="G25" s="8">
        <v>555</v>
      </c>
      <c r="H25" s="8">
        <v>378</v>
      </c>
      <c r="I25" s="8">
        <v>196</v>
      </c>
      <c r="J25" s="8">
        <v>183</v>
      </c>
      <c r="K25" s="8">
        <v>558</v>
      </c>
      <c r="L25" s="8">
        <v>378</v>
      </c>
      <c r="M25" s="8">
        <v>2990</v>
      </c>
    </row>
  </sheetData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workbookViewId="0">
      <selection activeCell="C5" sqref="C5"/>
    </sheetView>
  </sheetViews>
  <sheetFormatPr baseColWidth="10" defaultRowHeight="15" x14ac:dyDescent="0.25"/>
  <sheetData>
    <row r="1" spans="1:5" x14ac:dyDescent="0.25">
      <c r="A1" s="6" t="s">
        <v>17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 x14ac:dyDescent="0.25">
      <c r="A2" s="4" t="s">
        <v>5</v>
      </c>
      <c r="B2" s="2"/>
      <c r="C2" s="2"/>
      <c r="D2" s="2"/>
      <c r="E2" s="2"/>
    </row>
    <row r="3" spans="1:5" x14ac:dyDescent="0.25">
      <c r="A3" s="4" t="s">
        <v>6</v>
      </c>
      <c r="B3" s="5">
        <v>43133</v>
      </c>
      <c r="C3" s="5">
        <v>43133</v>
      </c>
      <c r="D3" s="2"/>
      <c r="E3" s="2"/>
    </row>
    <row r="4" spans="1:5" x14ac:dyDescent="0.25">
      <c r="A4" s="4" t="s">
        <v>7</v>
      </c>
      <c r="B4" s="5">
        <v>43136</v>
      </c>
      <c r="C4" s="2"/>
      <c r="D4" s="5">
        <v>43139</v>
      </c>
      <c r="E4" s="5">
        <v>43141</v>
      </c>
    </row>
    <row r="5" spans="1:5" x14ac:dyDescent="0.25">
      <c r="A5" s="4" t="s">
        <v>8</v>
      </c>
      <c r="B5" s="2"/>
      <c r="C5" s="5">
        <v>43141</v>
      </c>
      <c r="D5" s="2"/>
      <c r="E5" s="2"/>
    </row>
    <row r="6" spans="1:5" x14ac:dyDescent="0.25">
      <c r="A6" s="4" t="s">
        <v>9</v>
      </c>
      <c r="B6" s="2"/>
      <c r="C6" s="2"/>
      <c r="D6" s="2"/>
      <c r="E6" s="5">
        <v>43136</v>
      </c>
    </row>
    <row r="7" spans="1:5" x14ac:dyDescent="0.25">
      <c r="A7" s="4" t="s">
        <v>10</v>
      </c>
      <c r="B7" s="2"/>
      <c r="C7" s="2"/>
      <c r="D7" s="2"/>
      <c r="E7" s="2"/>
    </row>
    <row r="8" spans="1:5" x14ac:dyDescent="0.25">
      <c r="A8" s="4" t="s">
        <v>11</v>
      </c>
      <c r="B8" s="5">
        <v>43133</v>
      </c>
      <c r="C8" s="5">
        <v>43136</v>
      </c>
      <c r="D8" s="5">
        <v>43137</v>
      </c>
      <c r="E8" s="5">
        <v>43146</v>
      </c>
    </row>
    <row r="9" spans="1:5" x14ac:dyDescent="0.25">
      <c r="A9" s="4" t="s">
        <v>12</v>
      </c>
      <c r="B9" s="2"/>
      <c r="C9" s="2"/>
      <c r="D9" s="2"/>
      <c r="E9" s="2"/>
    </row>
    <row r="10" spans="1:5" x14ac:dyDescent="0.25">
      <c r="A10" s="4" t="s">
        <v>13</v>
      </c>
      <c r="B10" s="2"/>
      <c r="C10" s="2"/>
      <c r="D10" s="2"/>
      <c r="E10" s="2"/>
    </row>
    <row r="11" spans="1:5" x14ac:dyDescent="0.25">
      <c r="A11" s="4" t="s">
        <v>14</v>
      </c>
      <c r="B11" s="5">
        <v>43133</v>
      </c>
      <c r="C11" s="5">
        <v>43137</v>
      </c>
      <c r="D11" s="5">
        <v>43141</v>
      </c>
      <c r="E11" s="5">
        <v>43146</v>
      </c>
    </row>
    <row r="12" spans="1:5" x14ac:dyDescent="0.25">
      <c r="A12" s="4" t="s">
        <v>15</v>
      </c>
      <c r="B12" s="2"/>
      <c r="C12" s="2"/>
      <c r="D12" s="2"/>
      <c r="E12" s="2"/>
    </row>
    <row r="13" spans="1:5" x14ac:dyDescent="0.25">
      <c r="A13" s="4" t="s">
        <v>16</v>
      </c>
      <c r="B13" s="5">
        <v>43138</v>
      </c>
      <c r="C13" s="2"/>
      <c r="D13" s="2"/>
      <c r="E13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94431B-F8C1-4997-B209-BED65E3295A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Feuil1</vt:lpstr>
      <vt:lpstr>Milestones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2018-02-02T07:14:22Z</dcterms:created>
  <dcterms:modified xsi:type="dcterms:W3CDTF">2018-02-02T10:40:28Z</dcterms:modified>
</cp:coreProperties>
</file>