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38761D8B-D83D-4EE3-81E0-544E63622146}" xr6:coauthVersionLast="31" xr6:coauthVersionMax="31" xr10:uidLastSave="{00000000-0000-0000-0000-000000000000}"/>
  <bookViews>
    <workbookView xWindow="948" yWindow="0" windowWidth="22092" windowHeight="9660" xr2:uid="{00000000-000D-0000-FFFF-FFFF00000000}"/>
  </bookViews>
  <sheets>
    <sheet name="BS" sheetId="1" r:id="rId1"/>
    <sheet name="CM" sheetId="2" r:id="rId2"/>
  </sheets>
  <calcPr calcId="179017"/>
  <pivotCaches>
    <pivotCache cacheId="1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9" i="1"/>
  <c r="G10" i="1"/>
  <c r="G11" i="1"/>
  <c r="G12" i="1"/>
  <c r="G13" i="1"/>
  <c r="G14" i="1"/>
  <c r="G2" i="1" l="1"/>
  <c r="G3" i="1"/>
  <c r="G4" i="1"/>
  <c r="G5" i="1"/>
  <c r="G6" i="1"/>
  <c r="G7" i="1"/>
  <c r="B3" i="2" l="1"/>
  <c r="N3" i="2" s="1"/>
  <c r="B7" i="2"/>
  <c r="N7" i="2" s="1"/>
  <c r="B2" i="2"/>
  <c r="N2" i="2" s="1"/>
  <c r="B4" i="2"/>
  <c r="N4" i="2" s="1"/>
  <c r="B6" i="2"/>
  <c r="N6" i="2" s="1"/>
  <c r="B8" i="2"/>
  <c r="N8" i="2" s="1"/>
  <c r="B5" i="2"/>
  <c r="N5" i="2" s="1"/>
</calcChain>
</file>

<file path=xl/sharedStrings.xml><?xml version="1.0" encoding="utf-8"?>
<sst xmlns="http://schemas.openxmlformats.org/spreadsheetml/2006/main" count="41" uniqueCount="19">
  <si>
    <t>G</t>
  </si>
  <si>
    <t>R</t>
  </si>
  <si>
    <t>J</t>
  </si>
  <si>
    <t>U</t>
  </si>
  <si>
    <t>X</t>
  </si>
  <si>
    <t>T</t>
  </si>
  <si>
    <t>Designation</t>
  </si>
  <si>
    <t>Stock de but mois</t>
  </si>
  <si>
    <t>Quantité recue</t>
  </si>
  <si>
    <t>Quantité Consommée</t>
  </si>
  <si>
    <t>Pertes</t>
  </si>
  <si>
    <t>Total</t>
  </si>
  <si>
    <t>Stock restant</t>
  </si>
  <si>
    <t>Date</t>
  </si>
  <si>
    <t>Étiquettes de colonnes</t>
  </si>
  <si>
    <t>janv</t>
  </si>
  <si>
    <t>févr</t>
  </si>
  <si>
    <t>Étiquettes de lignes</t>
  </si>
  <si>
    <t>Somme de Stock restant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</si>
</sst>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1" xfId="0" applyFill="1" applyBorder="1"/>
    <xf numFmtId="0" fontId="0" fillId="0" borderId="1" xfId="0" applyBorder="1"/>
    <xf numFmtId="17" fontId="0" fillId="2" borderId="1" xfId="0" applyNumberFormat="1" applyFill="1" applyBorder="1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3">
    <dxf>
      <fill>
        <patternFill patternType="solid">
          <fgColor indexed="64"/>
          <bgColor rgb="FFFFFF00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57.807842013892" createdVersion="6" refreshedVersion="6" minRefreshableVersion="3" recordCount="14" xr:uid="{036B1F66-1499-4A79-9A90-C4A4FC6315C3}">
  <cacheSource type="worksheet">
    <worksheetSource name="Tableau1"/>
  </cacheSource>
  <cacheFields count="8">
    <cacheField name="Date" numFmtId="14">
      <sharedItems containsSemiMixedTypes="0" containsNonDate="0" containsDate="1" containsString="0" minDate="2018-01-01T00:00:00" maxDate="2018-02-02T00:00:00" count="2">
        <d v="2018-01-01T00:00:00"/>
        <d v="2018-02-01T00:00:00"/>
      </sharedItems>
      <fieldGroup par="7" base="0">
        <rangePr groupBy="days" startDate="2018-01-01T00:00:00" endDate="2018-02-02T00:00:00"/>
        <groupItems count="368">
          <s v="&lt;01/01/2018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02/02/2018"/>
        </groupItems>
      </fieldGroup>
    </cacheField>
    <cacheField name="Designation" numFmtId="0">
      <sharedItems count="6">
        <s v="R"/>
        <s v="G"/>
        <s v="J"/>
        <s v="U"/>
        <s v="X"/>
        <s v="T"/>
      </sharedItems>
    </cacheField>
    <cacheField name="Stock de but mois" numFmtId="0">
      <sharedItems containsString="0" containsBlank="1" containsNumber="1" containsInteger="1" minValue="45" maxValue="77"/>
    </cacheField>
    <cacheField name="Quantité recue" numFmtId="0">
      <sharedItems containsString="0" containsBlank="1" containsNumber="1" containsInteger="1" minValue="39" maxValue="89"/>
    </cacheField>
    <cacheField name="Quantité Consommée" numFmtId="0">
      <sharedItems containsString="0" containsBlank="1" containsNumber="1" containsInteger="1" minValue="12" maxValue="150"/>
    </cacheField>
    <cacheField name="Pertes" numFmtId="0">
      <sharedItems containsString="0" containsBlank="1" containsNumber="1" containsInteger="1" minValue="0" maxValue="2"/>
    </cacheField>
    <cacheField name="Stock restant" numFmtId="0">
      <sharedItems containsString="0" containsBlank="1" containsNumber="1" containsInteger="1" minValue="-61" maxValue="82"/>
    </cacheField>
    <cacheField name="Mois" numFmtId="0" databaseField="0">
      <fieldGroup base="0">
        <rangePr groupBy="months" startDate="2018-01-01T00:00:00" endDate="2018-02-02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  <n v="51"/>
    <n v="69"/>
    <n v="39"/>
    <n v="1"/>
    <n v="80"/>
  </r>
  <r>
    <x v="0"/>
    <x v="1"/>
    <n v="69"/>
    <n v="77"/>
    <n v="77"/>
    <n v="0"/>
    <n v="69"/>
  </r>
  <r>
    <x v="0"/>
    <x v="2"/>
    <n v="62"/>
    <n v="41"/>
    <n v="66"/>
    <n v="0"/>
    <n v="37"/>
  </r>
  <r>
    <x v="0"/>
    <x v="3"/>
    <n v="58"/>
    <n v="39"/>
    <n v="66"/>
    <n v="0"/>
    <n v="31"/>
  </r>
  <r>
    <x v="0"/>
    <x v="4"/>
    <n v="77"/>
    <n v="52"/>
    <n v="46"/>
    <n v="1"/>
    <n v="82"/>
  </r>
  <r>
    <x v="0"/>
    <x v="0"/>
    <n v="45"/>
    <n v="85"/>
    <n v="84"/>
    <n v="1"/>
    <n v="45"/>
  </r>
  <r>
    <x v="0"/>
    <x v="5"/>
    <n v="70"/>
    <n v="87"/>
    <n v="116"/>
    <n v="2"/>
    <n v="39"/>
  </r>
  <r>
    <x v="1"/>
    <x v="0"/>
    <m/>
    <n v="45"/>
    <n v="12"/>
    <m/>
    <n v="33"/>
  </r>
  <r>
    <x v="1"/>
    <x v="1"/>
    <m/>
    <m/>
    <m/>
    <m/>
    <n v="0"/>
  </r>
  <r>
    <x v="1"/>
    <x v="2"/>
    <m/>
    <m/>
    <m/>
    <m/>
    <n v="0"/>
  </r>
  <r>
    <x v="1"/>
    <x v="3"/>
    <m/>
    <n v="89"/>
    <n v="150"/>
    <m/>
    <n v="-61"/>
  </r>
  <r>
    <x v="1"/>
    <x v="4"/>
    <m/>
    <m/>
    <m/>
    <m/>
    <n v="0"/>
  </r>
  <r>
    <x v="1"/>
    <x v="0"/>
    <m/>
    <m/>
    <m/>
    <m/>
    <n v="0"/>
  </r>
  <r>
    <x v="1"/>
    <x v="5"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3112BF1-906B-4826-BAC9-6F9E7D37728D}" name="Tableau croisé dynamique2" cacheId="1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I16:K24" firstHeaderRow="1" firstDataRow="3" firstDataCol="1"/>
  <pivotFields count="8">
    <pivotField axis="axisCol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7">
        <item x="1"/>
        <item x="2"/>
        <item x="0"/>
        <item x="5"/>
        <item x="3"/>
        <item x="4"/>
        <item t="default"/>
      </items>
    </pivotField>
    <pivotField showAll="0"/>
    <pivotField showAll="0"/>
    <pivotField showAll="0"/>
    <pivotField showAll="0"/>
    <pivotField dataField="1" showAll="0"/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"/>
  </rowFields>
  <rowItems count="6">
    <i>
      <x/>
    </i>
    <i>
      <x v="1"/>
    </i>
    <i>
      <x v="2"/>
    </i>
    <i>
      <x v="3"/>
    </i>
    <i>
      <x v="4"/>
    </i>
    <i>
      <x v="5"/>
    </i>
  </rowItems>
  <colFields count="2">
    <field x="7"/>
    <field x="0"/>
  </colFields>
  <colItems count="2">
    <i>
      <x v="1"/>
    </i>
    <i>
      <x v="2"/>
    </i>
  </colItems>
  <dataFields count="1">
    <dataField name="Somme de Stock restant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D60B63-82D8-4841-BEE4-6B25BB16C946}" name="Tableau1" displayName="Tableau1" ref="A1:G15" totalsRowShown="0" headerRowDxfId="0">
  <autoFilter ref="A1:G15" xr:uid="{BA881467-C423-414F-AC74-00FFCA21942F}"/>
  <tableColumns count="7">
    <tableColumn id="1" xr3:uid="{EE2F1357-934E-4233-9257-61EE38E86254}" name="Date" dataDxfId="2"/>
    <tableColumn id="2" xr3:uid="{A0ED9E38-CB1B-4510-8A23-8D6A80EE2033}" name="Designation" dataDxfId="1"/>
    <tableColumn id="3" xr3:uid="{462ED74E-540C-4D31-98AB-A6453382A941}" name="Stock de but mois"/>
    <tableColumn id="4" xr3:uid="{43BEE5D2-2A59-48B1-B085-C8CDD3DB84D2}" name="Quantité recue"/>
    <tableColumn id="5" xr3:uid="{6DD2B908-B6E9-4ACF-8C0B-11202295C978}" name="Quantité Consommée"/>
    <tableColumn id="6" xr3:uid="{29CBDC4D-44F4-4BC5-811E-07895DB11D9C}" name="Pertes"/>
    <tableColumn id="7" xr3:uid="{431DF567-411E-48D0-8F0A-8E2B3979ECEB}" name="Stock restant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K24"/>
  <sheetViews>
    <sheetView tabSelected="1" topLeftCell="B1" zoomScale="85" zoomScaleNormal="85" workbookViewId="0">
      <selection activeCell="E23" sqref="E23"/>
    </sheetView>
  </sheetViews>
  <sheetFormatPr baseColWidth="10" defaultRowHeight="14.4" x14ac:dyDescent="0.3"/>
  <cols>
    <col min="2" max="2" width="12.44140625" customWidth="1"/>
    <col min="3" max="3" width="17.21875" customWidth="1"/>
    <col min="4" max="4" width="15" customWidth="1"/>
    <col min="5" max="5" width="20.6640625" customWidth="1"/>
    <col min="7" max="7" width="15.33203125" bestFit="1" customWidth="1"/>
    <col min="9" max="9" width="23" bestFit="1" customWidth="1"/>
    <col min="10" max="10" width="24" bestFit="1" customWidth="1"/>
    <col min="11" max="11" width="6.33203125" bestFit="1" customWidth="1"/>
    <col min="12" max="13" width="12.6640625" bestFit="1" customWidth="1"/>
  </cols>
  <sheetData>
    <row r="1" spans="1:10" x14ac:dyDescent="0.3">
      <c r="A1" t="s">
        <v>13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12</v>
      </c>
    </row>
    <row r="2" spans="1:10" x14ac:dyDescent="0.3">
      <c r="A2" s="4">
        <v>43101</v>
      </c>
      <c r="B2" s="2" t="s">
        <v>1</v>
      </c>
      <c r="C2" s="2">
        <v>51</v>
      </c>
      <c r="D2" s="2">
        <v>69</v>
      </c>
      <c r="E2" s="2">
        <v>39</v>
      </c>
      <c r="F2" s="2">
        <v>1</v>
      </c>
      <c r="G2" s="2">
        <f t="shared" ref="G2:G14" si="0">C2+D2-E2-F2</f>
        <v>80</v>
      </c>
    </row>
    <row r="3" spans="1:10" x14ac:dyDescent="0.3">
      <c r="A3" s="4">
        <v>43101</v>
      </c>
      <c r="B3" s="2" t="s">
        <v>0</v>
      </c>
      <c r="C3" s="2">
        <v>69</v>
      </c>
      <c r="D3" s="2">
        <v>77</v>
      </c>
      <c r="E3" s="2">
        <v>77</v>
      </c>
      <c r="F3" s="2">
        <v>0</v>
      </c>
      <c r="G3" s="2">
        <f t="shared" si="0"/>
        <v>69</v>
      </c>
    </row>
    <row r="4" spans="1:10" x14ac:dyDescent="0.3">
      <c r="A4" s="4">
        <v>43101</v>
      </c>
      <c r="B4" s="2" t="s">
        <v>2</v>
      </c>
      <c r="C4" s="2">
        <v>62</v>
      </c>
      <c r="D4" s="2">
        <v>41</v>
      </c>
      <c r="E4" s="2">
        <v>66</v>
      </c>
      <c r="F4" s="2">
        <v>0</v>
      </c>
      <c r="G4" s="2">
        <f t="shared" si="0"/>
        <v>37</v>
      </c>
    </row>
    <row r="5" spans="1:10" x14ac:dyDescent="0.3">
      <c r="A5" s="4">
        <v>43101</v>
      </c>
      <c r="B5" s="2" t="s">
        <v>3</v>
      </c>
      <c r="C5" s="2">
        <v>58</v>
      </c>
      <c r="D5" s="2">
        <v>39</v>
      </c>
      <c r="E5" s="2">
        <v>66</v>
      </c>
      <c r="F5" s="2">
        <v>0</v>
      </c>
      <c r="G5" s="2">
        <f t="shared" si="0"/>
        <v>31</v>
      </c>
    </row>
    <row r="6" spans="1:10" x14ac:dyDescent="0.3">
      <c r="A6" s="4">
        <v>43101</v>
      </c>
      <c r="B6" s="2" t="s">
        <v>4</v>
      </c>
      <c r="C6" s="2">
        <v>77</v>
      </c>
      <c r="D6" s="2">
        <v>52</v>
      </c>
      <c r="E6" s="2">
        <v>46</v>
      </c>
      <c r="F6" s="2">
        <v>1</v>
      </c>
      <c r="G6" s="2">
        <f t="shared" si="0"/>
        <v>82</v>
      </c>
    </row>
    <row r="7" spans="1:10" x14ac:dyDescent="0.3">
      <c r="A7" s="4">
        <v>43101</v>
      </c>
      <c r="B7" s="2" t="s">
        <v>1</v>
      </c>
      <c r="C7" s="2">
        <v>45</v>
      </c>
      <c r="D7" s="2">
        <v>85</v>
      </c>
      <c r="E7" s="2">
        <v>84</v>
      </c>
      <c r="F7" s="2">
        <v>1</v>
      </c>
      <c r="G7" s="2">
        <f t="shared" si="0"/>
        <v>45</v>
      </c>
    </row>
    <row r="8" spans="1:10" x14ac:dyDescent="0.3">
      <c r="A8" s="4">
        <v>43101</v>
      </c>
      <c r="B8" s="2" t="s">
        <v>5</v>
      </c>
      <c r="C8" s="2">
        <v>70</v>
      </c>
      <c r="D8" s="2">
        <v>87</v>
      </c>
      <c r="E8" s="2">
        <v>116</v>
      </c>
      <c r="F8" s="2">
        <v>2</v>
      </c>
      <c r="G8" s="2">
        <f t="shared" si="0"/>
        <v>39</v>
      </c>
    </row>
    <row r="9" spans="1:10" x14ac:dyDescent="0.3">
      <c r="A9" s="4">
        <v>43132</v>
      </c>
      <c r="B9" s="2" t="s">
        <v>1</v>
      </c>
      <c r="D9">
        <v>45</v>
      </c>
      <c r="E9">
        <v>12</v>
      </c>
      <c r="G9" s="2">
        <f t="shared" si="0"/>
        <v>33</v>
      </c>
    </row>
    <row r="10" spans="1:10" x14ac:dyDescent="0.3">
      <c r="A10" s="4">
        <v>43132</v>
      </c>
      <c r="B10" s="2" t="s">
        <v>0</v>
      </c>
      <c r="G10" s="2">
        <f t="shared" si="0"/>
        <v>0</v>
      </c>
    </row>
    <row r="11" spans="1:10" x14ac:dyDescent="0.3">
      <c r="A11" s="4">
        <v>43132</v>
      </c>
      <c r="B11" s="2" t="s">
        <v>2</v>
      </c>
      <c r="G11" s="2">
        <f t="shared" si="0"/>
        <v>0</v>
      </c>
    </row>
    <row r="12" spans="1:10" x14ac:dyDescent="0.3">
      <c r="A12" s="4">
        <v>43132</v>
      </c>
      <c r="B12" s="2" t="s">
        <v>3</v>
      </c>
      <c r="D12">
        <v>89</v>
      </c>
      <c r="E12">
        <v>150</v>
      </c>
      <c r="G12" s="2">
        <f t="shared" si="0"/>
        <v>-61</v>
      </c>
    </row>
    <row r="13" spans="1:10" x14ac:dyDescent="0.3">
      <c r="A13" s="4">
        <v>43132</v>
      </c>
      <c r="B13" s="2" t="s">
        <v>4</v>
      </c>
      <c r="G13" s="2">
        <f t="shared" si="0"/>
        <v>0</v>
      </c>
    </row>
    <row r="14" spans="1:10" x14ac:dyDescent="0.3">
      <c r="A14" s="4">
        <v>43132</v>
      </c>
      <c r="B14" s="2" t="s">
        <v>1</v>
      </c>
      <c r="G14" s="2">
        <f t="shared" si="0"/>
        <v>0</v>
      </c>
    </row>
    <row r="15" spans="1:10" x14ac:dyDescent="0.3">
      <c r="A15" s="4">
        <v>43132</v>
      </c>
      <c r="B15" s="2" t="s">
        <v>5</v>
      </c>
    </row>
    <row r="16" spans="1:10" x14ac:dyDescent="0.3">
      <c r="I16" s="5" t="s">
        <v>18</v>
      </c>
      <c r="J16" s="5" t="s">
        <v>14</v>
      </c>
    </row>
    <row r="17" spans="9:11" x14ac:dyDescent="0.3">
      <c r="J17" t="s">
        <v>15</v>
      </c>
      <c r="K17" t="s">
        <v>16</v>
      </c>
    </row>
    <row r="18" spans="9:11" x14ac:dyDescent="0.3">
      <c r="I18" s="5" t="s">
        <v>17</v>
      </c>
    </row>
    <row r="19" spans="9:11" x14ac:dyDescent="0.3">
      <c r="I19" s="6" t="s">
        <v>0</v>
      </c>
      <c r="J19" s="7">
        <v>69</v>
      </c>
      <c r="K19" s="7">
        <v>0</v>
      </c>
    </row>
    <row r="20" spans="9:11" x14ac:dyDescent="0.3">
      <c r="I20" s="6" t="s">
        <v>2</v>
      </c>
      <c r="J20" s="7">
        <v>37</v>
      </c>
      <c r="K20" s="7">
        <v>0</v>
      </c>
    </row>
    <row r="21" spans="9:11" x14ac:dyDescent="0.3">
      <c r="I21" s="6" t="s">
        <v>1</v>
      </c>
      <c r="J21" s="7">
        <v>125</v>
      </c>
      <c r="K21" s="7">
        <v>33</v>
      </c>
    </row>
    <row r="22" spans="9:11" x14ac:dyDescent="0.3">
      <c r="I22" s="6" t="s">
        <v>5</v>
      </c>
      <c r="J22" s="7">
        <v>39</v>
      </c>
      <c r="K22" s="7"/>
    </row>
    <row r="23" spans="9:11" x14ac:dyDescent="0.3">
      <c r="I23" s="6" t="s">
        <v>3</v>
      </c>
      <c r="J23" s="7">
        <v>31</v>
      </c>
      <c r="K23" s="7">
        <v>-61</v>
      </c>
    </row>
    <row r="24" spans="9:11" x14ac:dyDescent="0.3">
      <c r="I24" s="6" t="s">
        <v>4</v>
      </c>
      <c r="J24" s="7">
        <v>82</v>
      </c>
      <c r="K24" s="7">
        <v>0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N8"/>
  <sheetViews>
    <sheetView workbookViewId="0">
      <selection activeCell="B20" sqref="B20:B21"/>
    </sheetView>
  </sheetViews>
  <sheetFormatPr baseColWidth="10" defaultRowHeight="14.4" x14ac:dyDescent="0.3"/>
  <sheetData>
    <row r="1" spans="1:14" x14ac:dyDescent="0.3">
      <c r="A1" s="1" t="s">
        <v>6</v>
      </c>
      <c r="B1" s="3">
        <v>43101</v>
      </c>
      <c r="C1" s="3">
        <v>43132</v>
      </c>
      <c r="D1" s="3">
        <v>43160</v>
      </c>
      <c r="E1" s="3">
        <v>43191</v>
      </c>
      <c r="F1" s="3">
        <v>43221</v>
      </c>
      <c r="G1" s="3">
        <v>43252</v>
      </c>
      <c r="H1" s="3">
        <v>43282</v>
      </c>
      <c r="I1" s="3">
        <v>43313</v>
      </c>
      <c r="J1" s="3">
        <v>43344</v>
      </c>
      <c r="K1" s="3">
        <v>43374</v>
      </c>
      <c r="L1" s="3">
        <v>43405</v>
      </c>
      <c r="M1" s="3">
        <v>43435</v>
      </c>
      <c r="N1" s="2" t="s">
        <v>11</v>
      </c>
    </row>
    <row r="2" spans="1:14" x14ac:dyDescent="0.3">
      <c r="A2" s="2" t="s">
        <v>1</v>
      </c>
      <c r="B2" s="2">
        <f>+BS!E2</f>
        <v>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>
        <f t="shared" ref="N2:N8" si="0">SUM(B2:M2)</f>
        <v>39</v>
      </c>
    </row>
    <row r="3" spans="1:14" x14ac:dyDescent="0.3">
      <c r="A3" s="2" t="s">
        <v>0</v>
      </c>
      <c r="B3" s="2">
        <f>+BS!E3</f>
        <v>77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>
        <f t="shared" si="0"/>
        <v>77</v>
      </c>
    </row>
    <row r="4" spans="1:14" x14ac:dyDescent="0.3">
      <c r="A4" s="2" t="s">
        <v>2</v>
      </c>
      <c r="B4" s="2">
        <f>+BS!E4</f>
        <v>66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>
        <f t="shared" si="0"/>
        <v>66</v>
      </c>
    </row>
    <row r="5" spans="1:14" x14ac:dyDescent="0.3">
      <c r="A5" s="2" t="s">
        <v>3</v>
      </c>
      <c r="B5" s="2">
        <f>+BS!E5</f>
        <v>66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>
        <f t="shared" si="0"/>
        <v>66</v>
      </c>
    </row>
    <row r="6" spans="1:14" x14ac:dyDescent="0.3">
      <c r="A6" s="2" t="s">
        <v>4</v>
      </c>
      <c r="B6" s="2">
        <f>+BS!E6</f>
        <v>46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>
        <f t="shared" si="0"/>
        <v>46</v>
      </c>
    </row>
    <row r="7" spans="1:14" x14ac:dyDescent="0.3">
      <c r="A7" s="2" t="s">
        <v>1</v>
      </c>
      <c r="B7" s="2">
        <f>+BS!E7</f>
        <v>84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>
        <f t="shared" si="0"/>
        <v>84</v>
      </c>
    </row>
    <row r="8" spans="1:14" x14ac:dyDescent="0.3">
      <c r="A8" s="2" t="s">
        <v>5</v>
      </c>
      <c r="B8" s="2">
        <f>+BS!E8</f>
        <v>116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>
        <f t="shared" si="0"/>
        <v>116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BS</vt:lpstr>
      <vt:lpstr>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TOURE</dc:creator>
  <cp:lastModifiedBy>trea</cp:lastModifiedBy>
  <dcterms:created xsi:type="dcterms:W3CDTF">2018-09-12T15:38:01Z</dcterms:created>
  <dcterms:modified xsi:type="dcterms:W3CDTF">2018-09-14T17:23:28Z</dcterms:modified>
</cp:coreProperties>
</file>