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TDX = f(HPLC)" sheetId="2" r:id="rId1"/>
    <sheet name="HPLC = f(TDX)" sheetId="1" r:id="rId2"/>
  </sheets>
  <calcPr calcId="171027"/>
</workbook>
</file>

<file path=xl/calcChain.xml><?xml version="1.0" encoding="utf-8"?>
<calcChain xmlns="http://schemas.openxmlformats.org/spreadsheetml/2006/main">
  <c r="E61" i="2" l="1"/>
  <c r="D61" i="2"/>
  <c r="H60" i="2"/>
  <c r="E60" i="2"/>
  <c r="D60" i="2"/>
  <c r="H59" i="2"/>
  <c r="E59" i="2"/>
  <c r="D59" i="2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D44" i="2"/>
  <c r="E43" i="2"/>
  <c r="D43" i="2"/>
  <c r="E42" i="2"/>
  <c r="D42" i="2"/>
  <c r="H41" i="2"/>
  <c r="E41" i="2"/>
  <c r="D41" i="2"/>
  <c r="H40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H21" i="2"/>
  <c r="E21" i="2"/>
  <c r="D21" i="2"/>
  <c r="H20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D5" i="1" l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H20" i="1"/>
  <c r="D21" i="1"/>
  <c r="E21" i="1"/>
  <c r="H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H40" i="1"/>
  <c r="D41" i="1"/>
  <c r="E41" i="1"/>
  <c r="H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H59" i="1"/>
  <c r="D60" i="1"/>
  <c r="E60" i="1"/>
  <c r="H60" i="1"/>
  <c r="D61" i="1"/>
  <c r="E61" i="1"/>
</calcChain>
</file>

<file path=xl/sharedStrings.xml><?xml version="1.0" encoding="utf-8"?>
<sst xmlns="http://schemas.openxmlformats.org/spreadsheetml/2006/main" count="223" uniqueCount="38">
  <si>
    <t>Incorrect</t>
  </si>
  <si>
    <t>#1</t>
  </si>
  <si>
    <t>b</t>
  </si>
  <si>
    <t>Variable X 1</t>
  </si>
  <si>
    <t>Correct</t>
  </si>
  <si>
    <t>#0</t>
  </si>
  <si>
    <t>a</t>
  </si>
  <si>
    <t>Constante</t>
  </si>
  <si>
    <t>Interprétation</t>
  </si>
  <si>
    <t>Cible</t>
  </si>
  <si>
    <t>Résultat</t>
  </si>
  <si>
    <t>Paramètre</t>
  </si>
  <si>
    <t>Limite supérieure pour seuil de confiance =  95,0%</t>
  </si>
  <si>
    <t>Limite inférieure pour seuil de confiance =  95,0%</t>
  </si>
  <si>
    <t>Limite supérieure pour seuil de confiance = 95%</t>
  </si>
  <si>
    <t>Limite inférieure pour seuil de confiance = 95%</t>
  </si>
  <si>
    <t>Probabilité</t>
  </si>
  <si>
    <t>Statistique t</t>
  </si>
  <si>
    <t>Erreur-type</t>
  </si>
  <si>
    <t>Coefficients</t>
  </si>
  <si>
    <t>Total</t>
  </si>
  <si>
    <t>Résidus</t>
  </si>
  <si>
    <t>Régression</t>
  </si>
  <si>
    <t>Valeur critique de F</t>
  </si>
  <si>
    <t>F</t>
  </si>
  <si>
    <t>Moyenne des carrés</t>
  </si>
  <si>
    <t>Somme des carrés</t>
  </si>
  <si>
    <t>Degré de liberté</t>
  </si>
  <si>
    <t>ANALYSE DE VARIANCE</t>
  </si>
  <si>
    <t>Observations</t>
  </si>
  <si>
    <t>Coefficient de détermination R^2</t>
  </si>
  <si>
    <t>Coefficient de détermination multiple</t>
  </si>
  <si>
    <t>Statistiques de la régression</t>
  </si>
  <si>
    <t>RAPPORT DÉTAILLÉ</t>
  </si>
  <si>
    <t>2/1</t>
  </si>
  <si>
    <t>1-2</t>
  </si>
  <si>
    <t>HPLC</t>
  </si>
  <si>
    <t>TDX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</si>
</sst>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/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Continuous"/>
    </xf>
    <xf numFmtId="0" fontId="0" fillId="3" borderId="0" xfId="0" applyFill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" fontId="8" fillId="0" borderId="1" xfId="1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393640680411131"/>
                  <c:y val="-0.20368493187498321"/>
                </c:manualLayout>
              </c:layout>
              <c:numFmt formatCode="#,##0.000000" sourceLinked="0"/>
            </c:trendlineLbl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f(HPLC)'!$B$5:$B$61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D4C-4AA9-A1D4-98D4ED104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788032"/>
        <c:axId val="179814400"/>
      </c:scatterChart>
      <c:valAx>
        <c:axId val="17978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9814400"/>
        <c:crosses val="autoZero"/>
        <c:crossBetween val="midCat"/>
      </c:valAx>
      <c:valAx>
        <c:axId val="17981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7880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(1-2)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2641021017410992"/>
                  <c:y val="-0.36569535950863286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f(HPLC)'!$D$5:$D$61</c:f>
              <c:numCache>
                <c:formatCode>General</c:formatCode>
                <c:ptCount val="57"/>
                <c:pt idx="0">
                  <c:v>0</c:v>
                </c:pt>
                <c:pt idx="1">
                  <c:v>2.0000000000000004E-2</c:v>
                </c:pt>
                <c:pt idx="2">
                  <c:v>2.0000000000000004E-2</c:v>
                </c:pt>
                <c:pt idx="3">
                  <c:v>6.0000000000000012E-2</c:v>
                </c:pt>
                <c:pt idx="4">
                  <c:v>7.0000000000000007E-2</c:v>
                </c:pt>
                <c:pt idx="5">
                  <c:v>1.0000000000000009E-2</c:v>
                </c:pt>
                <c:pt idx="6">
                  <c:v>0.03</c:v>
                </c:pt>
                <c:pt idx="7">
                  <c:v>9.9999999999999811E-3</c:v>
                </c:pt>
                <c:pt idx="8">
                  <c:v>1.0000000000000009E-2</c:v>
                </c:pt>
                <c:pt idx="9">
                  <c:v>0.06</c:v>
                </c:pt>
                <c:pt idx="10">
                  <c:v>5.0000000000000017E-2</c:v>
                </c:pt>
                <c:pt idx="11">
                  <c:v>0</c:v>
                </c:pt>
                <c:pt idx="12">
                  <c:v>0.1</c:v>
                </c:pt>
                <c:pt idx="13">
                  <c:v>1.999999999999999E-2</c:v>
                </c:pt>
                <c:pt idx="14">
                  <c:v>7.9999999999999988E-2</c:v>
                </c:pt>
                <c:pt idx="15">
                  <c:v>4.9999999999999989E-2</c:v>
                </c:pt>
                <c:pt idx="16">
                  <c:v>0.03</c:v>
                </c:pt>
                <c:pt idx="17">
                  <c:v>5.0000000000000017E-2</c:v>
                </c:pt>
                <c:pt idx="18">
                  <c:v>0.03</c:v>
                </c:pt>
                <c:pt idx="19">
                  <c:v>-0.06</c:v>
                </c:pt>
                <c:pt idx="20">
                  <c:v>1.999999999999999E-2</c:v>
                </c:pt>
                <c:pt idx="21">
                  <c:v>6.0000000000000026E-2</c:v>
                </c:pt>
                <c:pt idx="22">
                  <c:v>5.5000000000000021E-2</c:v>
                </c:pt>
                <c:pt idx="23">
                  <c:v>1.999999999999999E-2</c:v>
                </c:pt>
                <c:pt idx="24">
                  <c:v>4.9999999999999989E-2</c:v>
                </c:pt>
                <c:pt idx="25">
                  <c:v>0.19</c:v>
                </c:pt>
                <c:pt idx="26">
                  <c:v>5.0000000000000044E-2</c:v>
                </c:pt>
                <c:pt idx="27">
                  <c:v>-2.9999999999999971E-2</c:v>
                </c:pt>
                <c:pt idx="28">
                  <c:v>4.9999999999999989E-2</c:v>
                </c:pt>
                <c:pt idx="29">
                  <c:v>1.0000000000000009E-2</c:v>
                </c:pt>
                <c:pt idx="30">
                  <c:v>0.21000000000000002</c:v>
                </c:pt>
                <c:pt idx="31">
                  <c:v>5.0000000000000044E-2</c:v>
                </c:pt>
                <c:pt idx="32">
                  <c:v>3.0000000000000027E-2</c:v>
                </c:pt>
                <c:pt idx="33">
                  <c:v>0</c:v>
                </c:pt>
                <c:pt idx="34">
                  <c:v>0.17999999999999994</c:v>
                </c:pt>
                <c:pt idx="35">
                  <c:v>-9.9999999999999534E-3</c:v>
                </c:pt>
                <c:pt idx="36">
                  <c:v>0.42</c:v>
                </c:pt>
                <c:pt idx="37">
                  <c:v>7.0000000000000007E-2</c:v>
                </c:pt>
                <c:pt idx="38">
                  <c:v>0.21999999999999997</c:v>
                </c:pt>
                <c:pt idx="39">
                  <c:v>8.0000000000000071E-2</c:v>
                </c:pt>
                <c:pt idx="40">
                  <c:v>0.29000000000000004</c:v>
                </c:pt>
                <c:pt idx="41">
                  <c:v>6.9999999999999951E-2</c:v>
                </c:pt>
                <c:pt idx="42">
                  <c:v>0.39</c:v>
                </c:pt>
                <c:pt idx="43">
                  <c:v>-0.20999999999999996</c:v>
                </c:pt>
                <c:pt idx="44">
                  <c:v>0.25</c:v>
                </c:pt>
                <c:pt idx="45">
                  <c:v>0.10999999999999999</c:v>
                </c:pt>
                <c:pt idx="46">
                  <c:v>-0.3600000000000001</c:v>
                </c:pt>
                <c:pt idx="47">
                  <c:v>7.999999999999996E-2</c:v>
                </c:pt>
                <c:pt idx="48">
                  <c:v>0.42999999999999994</c:v>
                </c:pt>
                <c:pt idx="49">
                  <c:v>0.1100000000000001</c:v>
                </c:pt>
                <c:pt idx="50">
                  <c:v>0.16999999999999993</c:v>
                </c:pt>
                <c:pt idx="51">
                  <c:v>0.57000000000000006</c:v>
                </c:pt>
                <c:pt idx="52">
                  <c:v>0.26</c:v>
                </c:pt>
                <c:pt idx="53">
                  <c:v>-8.0000000000000071E-2</c:v>
                </c:pt>
                <c:pt idx="54">
                  <c:v>-9.000000000000008E-2</c:v>
                </c:pt>
                <c:pt idx="55">
                  <c:v>0.18999999999999995</c:v>
                </c:pt>
                <c:pt idx="56">
                  <c:v>8.0000000000000071E-2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2A4-46CA-BC86-C2AE9B196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831936"/>
        <c:axId val="179833472"/>
      </c:scatterChart>
      <c:valAx>
        <c:axId val="17983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9833472"/>
        <c:crosses val="autoZero"/>
        <c:crossBetween val="midCat"/>
      </c:valAx>
      <c:valAx>
        <c:axId val="179833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8319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(2/1)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3500510909418764"/>
                  <c:y val="-0.46620243898084168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f(HPLC)'!$E$5:$E$61</c:f>
              <c:numCache>
                <c:formatCode>General</c:formatCode>
                <c:ptCount val="57"/>
                <c:pt idx="0">
                  <c:v>1</c:v>
                </c:pt>
                <c:pt idx="1">
                  <c:v>0.84615384615384615</c:v>
                </c:pt>
                <c:pt idx="2">
                  <c:v>0.84615384615384615</c:v>
                </c:pt>
                <c:pt idx="3">
                  <c:v>0.64705882352941169</c:v>
                </c:pt>
                <c:pt idx="4">
                  <c:v>0.63157894736842102</c:v>
                </c:pt>
                <c:pt idx="5">
                  <c:v>0.92857142857142849</c:v>
                </c:pt>
                <c:pt idx="6">
                  <c:v>0.82352941176470595</c:v>
                </c:pt>
                <c:pt idx="7">
                  <c:v>0.93333333333333346</c:v>
                </c:pt>
                <c:pt idx="8">
                  <c:v>0.9375</c:v>
                </c:pt>
                <c:pt idx="9">
                  <c:v>0.7142857142857143</c:v>
                </c:pt>
                <c:pt idx="10">
                  <c:v>0.74999999999999989</c:v>
                </c:pt>
                <c:pt idx="11">
                  <c:v>1</c:v>
                </c:pt>
                <c:pt idx="12">
                  <c:v>0.61538461538461542</c:v>
                </c:pt>
                <c:pt idx="13">
                  <c:v>0.88888888888888895</c:v>
                </c:pt>
                <c:pt idx="14">
                  <c:v>0.68</c:v>
                </c:pt>
                <c:pt idx="15">
                  <c:v>0.77272727272727282</c:v>
                </c:pt>
                <c:pt idx="16">
                  <c:v>0.85</c:v>
                </c:pt>
                <c:pt idx="17">
                  <c:v>0.78260869565217384</c:v>
                </c:pt>
                <c:pt idx="18">
                  <c:v>0.86363636363636365</c:v>
                </c:pt>
                <c:pt idx="19">
                  <c:v>1.4285714285714286</c:v>
                </c:pt>
                <c:pt idx="20">
                  <c:v>0.90909090909090917</c:v>
                </c:pt>
                <c:pt idx="21">
                  <c:v>0.77777777777777768</c:v>
                </c:pt>
                <c:pt idx="22">
                  <c:v>0.79999999999999993</c:v>
                </c:pt>
                <c:pt idx="23">
                  <c:v>0.91666666666666674</c:v>
                </c:pt>
                <c:pt idx="24">
                  <c:v>0.82758620689655171</c:v>
                </c:pt>
                <c:pt idx="25">
                  <c:v>0.58695652173913049</c:v>
                </c:pt>
                <c:pt idx="26">
                  <c:v>0.85294117647058809</c:v>
                </c:pt>
                <c:pt idx="27">
                  <c:v>1.1111111111111109</c:v>
                </c:pt>
                <c:pt idx="28">
                  <c:v>0.86111111111111116</c:v>
                </c:pt>
                <c:pt idx="29">
                  <c:v>0.97058823529411764</c:v>
                </c:pt>
                <c:pt idx="30">
                  <c:v>0.61818181818181817</c:v>
                </c:pt>
                <c:pt idx="31">
                  <c:v>0.87499999999999989</c:v>
                </c:pt>
                <c:pt idx="32">
                  <c:v>0.92307692307692302</c:v>
                </c:pt>
                <c:pt idx="33">
                  <c:v>1</c:v>
                </c:pt>
                <c:pt idx="34">
                  <c:v>0.68965517241379315</c:v>
                </c:pt>
                <c:pt idx="35">
                  <c:v>1.0249999999999999</c:v>
                </c:pt>
                <c:pt idx="36">
                  <c:v>0.49397590361445781</c:v>
                </c:pt>
                <c:pt idx="37">
                  <c:v>0.8571428571428571</c:v>
                </c:pt>
                <c:pt idx="38">
                  <c:v>0.68571428571428572</c:v>
                </c:pt>
                <c:pt idx="39">
                  <c:v>0.85714285714285698</c:v>
                </c:pt>
                <c:pt idx="40">
                  <c:v>0.63291139240506322</c:v>
                </c:pt>
                <c:pt idx="41">
                  <c:v>0.87719298245614041</c:v>
                </c:pt>
                <c:pt idx="42">
                  <c:v>0.5617977528089888</c:v>
                </c:pt>
                <c:pt idx="43">
                  <c:v>1.5249999999999999</c:v>
                </c:pt>
                <c:pt idx="44">
                  <c:v>0.75728155339805825</c:v>
                </c:pt>
                <c:pt idx="45">
                  <c:v>0.88297872340425532</c:v>
                </c:pt>
                <c:pt idx="46">
                  <c:v>1.6315789473684212</c:v>
                </c:pt>
                <c:pt idx="47">
                  <c:v>0.92079207920792083</c:v>
                </c:pt>
                <c:pt idx="48">
                  <c:v>0.69930069930069938</c:v>
                </c:pt>
                <c:pt idx="49">
                  <c:v>0.9009009009009008</c:v>
                </c:pt>
                <c:pt idx="50">
                  <c:v>0.86614173228346458</c:v>
                </c:pt>
                <c:pt idx="51">
                  <c:v>0.67241379310344829</c:v>
                </c:pt>
                <c:pt idx="52">
                  <c:v>0.82191780821917804</c:v>
                </c:pt>
                <c:pt idx="53">
                  <c:v>1.0655737704918034</c:v>
                </c:pt>
                <c:pt idx="54">
                  <c:v>1.0743801652892562</c:v>
                </c:pt>
                <c:pt idx="55">
                  <c:v>0.87248322147651014</c:v>
                </c:pt>
                <c:pt idx="56">
                  <c:v>0.94936708860759489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DA3-4FD3-8AE0-07A7BCD20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092928"/>
        <c:axId val="180094464"/>
      </c:scatterChart>
      <c:valAx>
        <c:axId val="18009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0094464"/>
        <c:crosses val="autoZero"/>
        <c:crossBetween val="midCat"/>
      </c:valAx>
      <c:valAx>
        <c:axId val="18009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00929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393640680411131"/>
                  <c:y val="-0.20368493187498321"/>
                </c:manualLayout>
              </c:layout>
              <c:numFmt formatCode="#,##0.000000" sourceLinked="0"/>
            </c:trendlineLbl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f(TDX)'!$B$5:$B$61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726-4F4B-ABCD-FB1B99D85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975744"/>
        <c:axId val="162977280"/>
      </c:scatterChart>
      <c:valAx>
        <c:axId val="1629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2977280"/>
        <c:crosses val="autoZero"/>
        <c:crossBetween val="midCat"/>
      </c:valAx>
      <c:valAx>
        <c:axId val="16297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29757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(1-2)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9.87167157540422E-2"/>
                  <c:y val="-0.51085757137500665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f(TDX)'!$D$5:$D$61</c:f>
              <c:numCache>
                <c:formatCode>General</c:formatCode>
                <c:ptCount val="57"/>
                <c:pt idx="0">
                  <c:v>0</c:v>
                </c:pt>
                <c:pt idx="1">
                  <c:v>-2.0000000000000004E-2</c:v>
                </c:pt>
                <c:pt idx="2">
                  <c:v>-2.0000000000000004E-2</c:v>
                </c:pt>
                <c:pt idx="3">
                  <c:v>-6.0000000000000012E-2</c:v>
                </c:pt>
                <c:pt idx="4">
                  <c:v>-7.0000000000000007E-2</c:v>
                </c:pt>
                <c:pt idx="5">
                  <c:v>-1.0000000000000009E-2</c:v>
                </c:pt>
                <c:pt idx="6">
                  <c:v>-0.03</c:v>
                </c:pt>
                <c:pt idx="7">
                  <c:v>-9.9999999999999811E-3</c:v>
                </c:pt>
                <c:pt idx="8">
                  <c:v>-1.0000000000000009E-2</c:v>
                </c:pt>
                <c:pt idx="9">
                  <c:v>-0.06</c:v>
                </c:pt>
                <c:pt idx="10">
                  <c:v>-5.0000000000000017E-2</c:v>
                </c:pt>
                <c:pt idx="11">
                  <c:v>0</c:v>
                </c:pt>
                <c:pt idx="12">
                  <c:v>-0.1</c:v>
                </c:pt>
                <c:pt idx="13">
                  <c:v>-1.999999999999999E-2</c:v>
                </c:pt>
                <c:pt idx="14">
                  <c:v>-7.9999999999999988E-2</c:v>
                </c:pt>
                <c:pt idx="15">
                  <c:v>-4.9999999999999989E-2</c:v>
                </c:pt>
                <c:pt idx="16">
                  <c:v>-0.03</c:v>
                </c:pt>
                <c:pt idx="17">
                  <c:v>-5.0000000000000017E-2</c:v>
                </c:pt>
                <c:pt idx="18">
                  <c:v>-0.03</c:v>
                </c:pt>
                <c:pt idx="19">
                  <c:v>0.06</c:v>
                </c:pt>
                <c:pt idx="20">
                  <c:v>-1.999999999999999E-2</c:v>
                </c:pt>
                <c:pt idx="21">
                  <c:v>-6.0000000000000026E-2</c:v>
                </c:pt>
                <c:pt idx="22">
                  <c:v>-5.5000000000000021E-2</c:v>
                </c:pt>
                <c:pt idx="23">
                  <c:v>-1.999999999999999E-2</c:v>
                </c:pt>
                <c:pt idx="24">
                  <c:v>-4.9999999999999989E-2</c:v>
                </c:pt>
                <c:pt idx="25">
                  <c:v>-0.19</c:v>
                </c:pt>
                <c:pt idx="26">
                  <c:v>-5.0000000000000044E-2</c:v>
                </c:pt>
                <c:pt idx="27">
                  <c:v>2.9999999999999971E-2</c:v>
                </c:pt>
                <c:pt idx="28">
                  <c:v>-4.9999999999999989E-2</c:v>
                </c:pt>
                <c:pt idx="29">
                  <c:v>-1.0000000000000009E-2</c:v>
                </c:pt>
                <c:pt idx="30">
                  <c:v>-0.21000000000000002</c:v>
                </c:pt>
                <c:pt idx="31">
                  <c:v>-5.0000000000000044E-2</c:v>
                </c:pt>
                <c:pt idx="32">
                  <c:v>-3.0000000000000027E-2</c:v>
                </c:pt>
                <c:pt idx="33">
                  <c:v>0</c:v>
                </c:pt>
                <c:pt idx="34">
                  <c:v>-0.17999999999999994</c:v>
                </c:pt>
                <c:pt idx="35">
                  <c:v>9.9999999999999534E-3</c:v>
                </c:pt>
                <c:pt idx="36">
                  <c:v>-0.42</c:v>
                </c:pt>
                <c:pt idx="37">
                  <c:v>-7.0000000000000007E-2</c:v>
                </c:pt>
                <c:pt idx="38">
                  <c:v>-0.21999999999999997</c:v>
                </c:pt>
                <c:pt idx="39">
                  <c:v>-8.0000000000000071E-2</c:v>
                </c:pt>
                <c:pt idx="40">
                  <c:v>-0.29000000000000004</c:v>
                </c:pt>
                <c:pt idx="41">
                  <c:v>-6.9999999999999951E-2</c:v>
                </c:pt>
                <c:pt idx="42">
                  <c:v>-0.39</c:v>
                </c:pt>
                <c:pt idx="43">
                  <c:v>0.20999999999999996</c:v>
                </c:pt>
                <c:pt idx="44">
                  <c:v>-0.25</c:v>
                </c:pt>
                <c:pt idx="45">
                  <c:v>-0.10999999999999999</c:v>
                </c:pt>
                <c:pt idx="46">
                  <c:v>0.3600000000000001</c:v>
                </c:pt>
                <c:pt idx="47">
                  <c:v>-7.999999999999996E-2</c:v>
                </c:pt>
                <c:pt idx="48">
                  <c:v>-0.42999999999999994</c:v>
                </c:pt>
                <c:pt idx="49">
                  <c:v>-0.1100000000000001</c:v>
                </c:pt>
                <c:pt idx="50">
                  <c:v>-0.16999999999999993</c:v>
                </c:pt>
                <c:pt idx="51">
                  <c:v>-0.57000000000000006</c:v>
                </c:pt>
                <c:pt idx="52">
                  <c:v>-0.26</c:v>
                </c:pt>
                <c:pt idx="53">
                  <c:v>8.0000000000000071E-2</c:v>
                </c:pt>
                <c:pt idx="54">
                  <c:v>9.000000000000008E-2</c:v>
                </c:pt>
                <c:pt idx="55">
                  <c:v>-0.18999999999999995</c:v>
                </c:pt>
                <c:pt idx="56">
                  <c:v>-8.0000000000000071E-2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E7A-49AE-AEEA-CBDDB619C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093120"/>
        <c:axId val="163111296"/>
      </c:scatterChart>
      <c:valAx>
        <c:axId val="16309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3111296"/>
        <c:crosses val="autoZero"/>
        <c:crossBetween val="midCat"/>
      </c:valAx>
      <c:valAx>
        <c:axId val="163111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093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(2/1)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408907855983651"/>
                  <c:y val="-0.49022800721338405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f(TDX)'!$E$5:$E$61</c:f>
              <c:numCache>
                <c:formatCode>General</c:formatCode>
                <c:ptCount val="57"/>
                <c:pt idx="0">
                  <c:v>1</c:v>
                </c:pt>
                <c:pt idx="1">
                  <c:v>1.1818181818181819</c:v>
                </c:pt>
                <c:pt idx="2">
                  <c:v>1.1818181818181819</c:v>
                </c:pt>
                <c:pt idx="3">
                  <c:v>1.5454545454545456</c:v>
                </c:pt>
                <c:pt idx="4">
                  <c:v>1.5833333333333335</c:v>
                </c:pt>
                <c:pt idx="5">
                  <c:v>1.0769230769230771</c:v>
                </c:pt>
                <c:pt idx="6">
                  <c:v>1.2142857142857142</c:v>
                </c:pt>
                <c:pt idx="7">
                  <c:v>1.0714285714285714</c:v>
                </c:pt>
                <c:pt idx="8">
                  <c:v>1.0666666666666667</c:v>
                </c:pt>
                <c:pt idx="9">
                  <c:v>1.4</c:v>
                </c:pt>
                <c:pt idx="10">
                  <c:v>1.3333333333333335</c:v>
                </c:pt>
                <c:pt idx="11">
                  <c:v>1</c:v>
                </c:pt>
                <c:pt idx="12">
                  <c:v>1.625</c:v>
                </c:pt>
                <c:pt idx="13">
                  <c:v>1.125</c:v>
                </c:pt>
                <c:pt idx="14">
                  <c:v>1.4705882352941175</c:v>
                </c:pt>
                <c:pt idx="15">
                  <c:v>1.2941176470588234</c:v>
                </c:pt>
                <c:pt idx="16">
                  <c:v>1.1764705882352942</c:v>
                </c:pt>
                <c:pt idx="17">
                  <c:v>1.2777777777777779</c:v>
                </c:pt>
                <c:pt idx="18">
                  <c:v>1.1578947368421053</c:v>
                </c:pt>
                <c:pt idx="19">
                  <c:v>0.70000000000000007</c:v>
                </c:pt>
                <c:pt idx="20">
                  <c:v>1.0999999999999999</c:v>
                </c:pt>
                <c:pt idx="21">
                  <c:v>1.2857142857142858</c:v>
                </c:pt>
                <c:pt idx="22">
                  <c:v>1.25</c:v>
                </c:pt>
                <c:pt idx="23">
                  <c:v>1.0909090909090908</c:v>
                </c:pt>
                <c:pt idx="24">
                  <c:v>1.2083333333333333</c:v>
                </c:pt>
                <c:pt idx="25">
                  <c:v>1.7037037037037037</c:v>
                </c:pt>
                <c:pt idx="26">
                  <c:v>1.1724137931034484</c:v>
                </c:pt>
                <c:pt idx="27">
                  <c:v>0.90000000000000013</c:v>
                </c:pt>
                <c:pt idx="28">
                  <c:v>1.161290322580645</c:v>
                </c:pt>
                <c:pt idx="29">
                  <c:v>1.0303030303030303</c:v>
                </c:pt>
                <c:pt idx="30">
                  <c:v>1.6176470588235294</c:v>
                </c:pt>
                <c:pt idx="31">
                  <c:v>1.142857142857143</c:v>
                </c:pt>
                <c:pt idx="32">
                  <c:v>1.0833333333333335</c:v>
                </c:pt>
                <c:pt idx="33">
                  <c:v>1</c:v>
                </c:pt>
                <c:pt idx="34">
                  <c:v>1.4499999999999997</c:v>
                </c:pt>
                <c:pt idx="35">
                  <c:v>0.97560975609756106</c:v>
                </c:pt>
                <c:pt idx="36">
                  <c:v>2.024390243902439</c:v>
                </c:pt>
                <c:pt idx="37">
                  <c:v>1.1666666666666667</c:v>
                </c:pt>
                <c:pt idx="38">
                  <c:v>1.4583333333333333</c:v>
                </c:pt>
                <c:pt idx="39">
                  <c:v>1.1666666666666667</c:v>
                </c:pt>
                <c:pt idx="40">
                  <c:v>1.58</c:v>
                </c:pt>
                <c:pt idx="41">
                  <c:v>1.1399999999999999</c:v>
                </c:pt>
                <c:pt idx="42">
                  <c:v>1.78</c:v>
                </c:pt>
                <c:pt idx="43">
                  <c:v>0.65573770491803285</c:v>
                </c:pt>
                <c:pt idx="44">
                  <c:v>1.3205128205128205</c:v>
                </c:pt>
                <c:pt idx="45">
                  <c:v>1.1325301204819278</c:v>
                </c:pt>
                <c:pt idx="46">
                  <c:v>0.61290322580645151</c:v>
                </c:pt>
                <c:pt idx="47">
                  <c:v>1.086021505376344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1.1545454545454545</c:v>
                </c:pt>
                <c:pt idx="51">
                  <c:v>1.4871794871794872</c:v>
                </c:pt>
                <c:pt idx="52">
                  <c:v>1.2166666666666668</c:v>
                </c:pt>
                <c:pt idx="53">
                  <c:v>0.93846153846153846</c:v>
                </c:pt>
                <c:pt idx="54">
                  <c:v>0.93076923076923068</c:v>
                </c:pt>
                <c:pt idx="55">
                  <c:v>1.1461538461538461</c:v>
                </c:pt>
                <c:pt idx="56">
                  <c:v>1.0533333333333335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35C-4F7F-99B5-D03A64A7F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17248"/>
        <c:axId val="163318784"/>
      </c:scatterChart>
      <c:valAx>
        <c:axId val="16331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3318784"/>
        <c:crosses val="autoZero"/>
        <c:crossBetween val="midCat"/>
      </c:valAx>
      <c:valAx>
        <c:axId val="163318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317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393640680411131"/>
                  <c:y val="-0.20368493187498321"/>
                </c:manualLayout>
              </c:layout>
              <c:numFmt formatCode="#,##0.000000" sourceLinked="0"/>
            </c:trendlineLbl>
          </c:trendline>
          <c:xVal>
            <c:numRef>
              <c:f>'HPLC = f(TDX)'!$B$5:$B$61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C8-4E82-A6F7-CAFB411D6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975744"/>
        <c:axId val="162977280"/>
      </c:scatterChart>
      <c:valAx>
        <c:axId val="1629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2977280"/>
        <c:crosses val="autoZero"/>
        <c:crossBetween val="midCat"/>
      </c:valAx>
      <c:valAx>
        <c:axId val="16297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2975744"/>
        <c:crosses val="autoZero"/>
        <c:crossBetween val="midCat"/>
      </c:valAx>
    </c:plotArea>
    <c:plotVisOnly val="1"/>
    <c:dispBlanksAs val="gap"/>
    <c:showDLblsOverMax val="0"/>
  </c:chart>
  <c:spPr>
    <a:solidFill>
      <a:srgbClr val="FFFF00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85725</xdr:rowOff>
    </xdr:from>
    <xdr:to>
      <xdr:col>11</xdr:col>
      <xdr:colOff>342900</xdr:colOff>
      <xdr:row>17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352425</xdr:colOff>
      <xdr:row>22</xdr:row>
      <xdr:rowOff>57150</xdr:rowOff>
    </xdr:from>
    <xdr:to>
      <xdr:col>11</xdr:col>
      <xdr:colOff>352425</xdr:colOff>
      <xdr:row>36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257175</xdr:colOff>
      <xdr:row>42</xdr:row>
      <xdr:rowOff>9525</xdr:rowOff>
    </xdr:from>
    <xdr:to>
      <xdr:col>11</xdr:col>
      <xdr:colOff>257175</xdr:colOff>
      <xdr:row>56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85725</xdr:rowOff>
    </xdr:from>
    <xdr:to>
      <xdr:col>11</xdr:col>
      <xdr:colOff>342900</xdr:colOff>
      <xdr:row>17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352425</xdr:colOff>
      <xdr:row>22</xdr:row>
      <xdr:rowOff>57150</xdr:rowOff>
    </xdr:from>
    <xdr:to>
      <xdr:col>11</xdr:col>
      <xdr:colOff>352425</xdr:colOff>
      <xdr:row>36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257175</xdr:colOff>
      <xdr:row>42</xdr:row>
      <xdr:rowOff>9525</xdr:rowOff>
    </xdr:from>
    <xdr:to>
      <xdr:col>11</xdr:col>
      <xdr:colOff>257175</xdr:colOff>
      <xdr:row>56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361950</xdr:colOff>
      <xdr:row>17</xdr:row>
      <xdr:rowOff>57150</xdr:rowOff>
    </xdr:from>
    <xdr:to>
      <xdr:col>11</xdr:col>
      <xdr:colOff>361950</xdr:colOff>
      <xdr:row>31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952E11C9-2567-49CC-9159-FFDCD48D61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80"/>
  <sheetViews>
    <sheetView topLeftCell="E1" zoomScaleNormal="100" workbookViewId="0">
      <selection activeCell="J60" sqref="J60"/>
    </sheetView>
  </sheetViews>
  <sheetFormatPr baseColWidth="10" defaultColWidth="11.42578125" defaultRowHeight="15" x14ac:dyDescent="0.25"/>
  <cols>
    <col min="1" max="6" width="11.42578125" style="1"/>
    <col min="7" max="7" width="14.7109375" style="1" customWidth="1"/>
    <col min="8" max="8" width="11.7109375" style="1" customWidth="1"/>
    <col min="9" max="9" width="11.42578125" style="1"/>
    <col min="10" max="10" width="14.140625" style="1" customWidth="1"/>
    <col min="11" max="12" width="11.42578125" style="1"/>
    <col min="13" max="13" width="36.5703125" style="1" customWidth="1"/>
    <col min="14" max="14" width="16.85546875" style="1" customWidth="1"/>
    <col min="15" max="15" width="17.7109375" style="1" customWidth="1"/>
    <col min="16" max="16" width="18.28515625" style="1" customWidth="1"/>
    <col min="17" max="17" width="13.42578125" style="1" customWidth="1"/>
    <col min="18" max="18" width="19.7109375" style="1" customWidth="1"/>
    <col min="19" max="19" width="20.85546875" style="1" customWidth="1"/>
    <col min="20" max="16384" width="11.42578125" style="1"/>
  </cols>
  <sheetData>
    <row r="2" spans="1:23" x14ac:dyDescent="0.25">
      <c r="G2" s="33"/>
    </row>
    <row r="3" spans="1:23" x14ac:dyDescent="0.25">
      <c r="A3" s="31">
        <v>1</v>
      </c>
      <c r="B3" s="32">
        <v>2</v>
      </c>
      <c r="C3" s="31"/>
      <c r="D3" s="30"/>
      <c r="E3" s="30"/>
    </row>
    <row r="4" spans="1:23" x14ac:dyDescent="0.25">
      <c r="A4" s="29" t="s">
        <v>36</v>
      </c>
      <c r="B4" s="29" t="s">
        <v>37</v>
      </c>
      <c r="C4" s="29"/>
      <c r="D4" s="28" t="s">
        <v>35</v>
      </c>
      <c r="E4" s="28" t="s">
        <v>34</v>
      </c>
      <c r="M4" t="s">
        <v>33</v>
      </c>
      <c r="N4"/>
      <c r="O4"/>
      <c r="P4"/>
      <c r="Q4"/>
      <c r="R4"/>
      <c r="S4"/>
      <c r="T4"/>
      <c r="U4"/>
      <c r="V4" s="2"/>
      <c r="W4" s="2"/>
    </row>
    <row r="5" spans="1:23" ht="15.75" thickBot="1" x14ac:dyDescent="0.3">
      <c r="A5" s="34">
        <v>0.1</v>
      </c>
      <c r="B5" s="34">
        <v>0.1</v>
      </c>
      <c r="C5" s="26"/>
      <c r="D5" s="26">
        <f t="shared" ref="D5:D61" si="0">A5-B5</f>
        <v>0</v>
      </c>
      <c r="E5" s="26">
        <f t="shared" ref="E5:E61" si="1">B5/A5</f>
        <v>1</v>
      </c>
      <c r="F5" s="21"/>
      <c r="G5" s="21"/>
      <c r="H5" s="21"/>
      <c r="I5" s="21"/>
      <c r="J5" s="21"/>
      <c r="K5" s="21"/>
      <c r="L5" s="21"/>
      <c r="M5"/>
      <c r="N5"/>
      <c r="O5"/>
      <c r="P5"/>
      <c r="Q5"/>
      <c r="R5"/>
      <c r="S5"/>
      <c r="T5"/>
      <c r="U5"/>
      <c r="V5" s="2"/>
      <c r="W5" s="2"/>
    </row>
    <row r="6" spans="1:23" x14ac:dyDescent="0.25">
      <c r="A6" s="34">
        <v>0.13</v>
      </c>
      <c r="B6" s="34">
        <v>0.11</v>
      </c>
      <c r="C6" s="25"/>
      <c r="D6" s="25">
        <f t="shared" si="0"/>
        <v>2.0000000000000004E-2</v>
      </c>
      <c r="E6" s="25">
        <f t="shared" si="1"/>
        <v>0.84615384615384615</v>
      </c>
      <c r="F6" s="21"/>
      <c r="G6" s="21"/>
      <c r="H6" s="21"/>
      <c r="I6" s="21"/>
      <c r="J6" s="21"/>
      <c r="K6" s="21"/>
      <c r="L6" s="21"/>
      <c r="M6" s="15" t="s">
        <v>32</v>
      </c>
      <c r="N6" s="15"/>
      <c r="O6"/>
      <c r="P6"/>
      <c r="Q6"/>
      <c r="R6"/>
      <c r="S6"/>
      <c r="T6"/>
      <c r="U6"/>
      <c r="V6" s="2"/>
      <c r="W6" s="2"/>
    </row>
    <row r="7" spans="1:23" x14ac:dyDescent="0.25">
      <c r="A7" s="34">
        <v>0.13</v>
      </c>
      <c r="B7" s="34">
        <v>0.11</v>
      </c>
      <c r="C7" s="34"/>
      <c r="D7" s="34">
        <f t="shared" si="0"/>
        <v>2.0000000000000004E-2</v>
      </c>
      <c r="E7" s="34">
        <f t="shared" si="1"/>
        <v>0.84615384615384615</v>
      </c>
      <c r="F7" s="21"/>
      <c r="G7" s="21"/>
      <c r="H7" s="21"/>
      <c r="I7" s="21"/>
      <c r="J7" s="21"/>
      <c r="K7" s="21"/>
      <c r="L7" s="21"/>
      <c r="M7" s="12" t="s">
        <v>31</v>
      </c>
      <c r="N7" s="12">
        <v>0.94704820076582241</v>
      </c>
      <c r="O7"/>
      <c r="P7"/>
      <c r="Q7"/>
      <c r="R7"/>
      <c r="S7"/>
      <c r="T7"/>
      <c r="U7"/>
      <c r="V7" s="2"/>
      <c r="W7" s="2"/>
    </row>
    <row r="8" spans="1:23" x14ac:dyDescent="0.25">
      <c r="A8" s="34">
        <v>0.17</v>
      </c>
      <c r="B8" s="34">
        <v>0.11</v>
      </c>
      <c r="C8" s="34"/>
      <c r="D8" s="34">
        <f>A8-B8</f>
        <v>6.0000000000000012E-2</v>
      </c>
      <c r="E8" s="34">
        <f>B8/A8</f>
        <v>0.64705882352941169</v>
      </c>
      <c r="F8" s="21"/>
      <c r="G8" s="21"/>
      <c r="H8" s="21"/>
      <c r="I8" s="21"/>
      <c r="J8" s="21"/>
      <c r="K8" s="21"/>
      <c r="L8" s="21"/>
      <c r="M8" s="12" t="s">
        <v>30</v>
      </c>
      <c r="N8" s="12">
        <v>0.89690029457378151</v>
      </c>
      <c r="O8"/>
      <c r="P8"/>
      <c r="Q8"/>
      <c r="R8"/>
      <c r="S8"/>
      <c r="T8"/>
      <c r="U8"/>
      <c r="V8" s="2"/>
      <c r="W8" s="2"/>
    </row>
    <row r="9" spans="1:23" x14ac:dyDescent="0.25">
      <c r="A9" s="34">
        <v>0.19</v>
      </c>
      <c r="B9" s="34">
        <v>0.12</v>
      </c>
      <c r="C9" s="8"/>
      <c r="D9" s="8">
        <f t="shared" si="0"/>
        <v>7.0000000000000007E-2</v>
      </c>
      <c r="E9" s="8">
        <f t="shared" si="1"/>
        <v>0.63157894736842102</v>
      </c>
      <c r="F9" s="21"/>
      <c r="G9" s="21"/>
      <c r="H9" s="21"/>
      <c r="I9" s="21"/>
      <c r="J9" s="21"/>
      <c r="K9" s="21"/>
      <c r="L9" s="21"/>
      <c r="M9" s="12" t="s">
        <v>30</v>
      </c>
      <c r="N9" s="12">
        <v>0.89502575447512289</v>
      </c>
      <c r="O9"/>
      <c r="P9"/>
      <c r="Q9"/>
      <c r="R9"/>
      <c r="S9"/>
      <c r="T9"/>
      <c r="U9"/>
      <c r="V9" s="2"/>
      <c r="W9" s="2"/>
    </row>
    <row r="10" spans="1:23" x14ac:dyDescent="0.25">
      <c r="A10" s="34">
        <v>0.14000000000000001</v>
      </c>
      <c r="B10" s="34">
        <v>0.13</v>
      </c>
      <c r="C10" s="8"/>
      <c r="D10" s="8">
        <f t="shared" si="0"/>
        <v>1.0000000000000009E-2</v>
      </c>
      <c r="E10" s="8">
        <f t="shared" si="1"/>
        <v>0.92857142857142849</v>
      </c>
      <c r="F10" s="21"/>
      <c r="G10" s="21"/>
      <c r="H10" s="21"/>
      <c r="I10" s="21"/>
      <c r="J10" s="21"/>
      <c r="K10" s="21"/>
      <c r="L10" s="21"/>
      <c r="M10" s="12" t="s">
        <v>18</v>
      </c>
      <c r="N10" s="12">
        <v>0.12542308306394631</v>
      </c>
      <c r="O10"/>
      <c r="P10"/>
      <c r="Q10"/>
      <c r="R10"/>
      <c r="S10"/>
      <c r="T10"/>
      <c r="U10"/>
      <c r="V10" s="2"/>
      <c r="W10" s="2"/>
    </row>
    <row r="11" spans="1:23" ht="15.75" thickBot="1" x14ac:dyDescent="0.3">
      <c r="A11" s="34">
        <v>0.17</v>
      </c>
      <c r="B11" s="34">
        <v>0.14000000000000001</v>
      </c>
      <c r="C11" s="8"/>
      <c r="D11" s="8">
        <f t="shared" si="0"/>
        <v>0.03</v>
      </c>
      <c r="E11" s="8">
        <f t="shared" si="1"/>
        <v>0.82352941176470595</v>
      </c>
      <c r="F11" s="21"/>
      <c r="G11" s="21"/>
      <c r="H11" s="21"/>
      <c r="I11" s="21"/>
      <c r="J11" s="21"/>
      <c r="K11" s="21"/>
      <c r="L11" s="21"/>
      <c r="M11" s="10" t="s">
        <v>29</v>
      </c>
      <c r="N11" s="10">
        <v>57</v>
      </c>
      <c r="O11"/>
      <c r="P11"/>
      <c r="Q11"/>
      <c r="R11"/>
      <c r="S11"/>
      <c r="T11"/>
      <c r="U11"/>
      <c r="V11" s="2"/>
      <c r="W11" s="2"/>
    </row>
    <row r="12" spans="1:23" x14ac:dyDescent="0.25">
      <c r="A12" s="34">
        <v>0.15</v>
      </c>
      <c r="B12" s="34">
        <v>0.14000000000000001</v>
      </c>
      <c r="C12" s="8"/>
      <c r="D12" s="8">
        <f t="shared" si="0"/>
        <v>9.9999999999999811E-3</v>
      </c>
      <c r="E12" s="8">
        <f t="shared" si="1"/>
        <v>0.93333333333333346</v>
      </c>
      <c r="F12" s="21"/>
      <c r="G12" s="21"/>
      <c r="H12" s="21"/>
      <c r="I12" s="21"/>
      <c r="J12" s="21"/>
      <c r="K12" s="21"/>
      <c r="L12" s="21"/>
      <c r="M12"/>
      <c r="N12"/>
      <c r="O12"/>
      <c r="P12"/>
      <c r="Q12"/>
      <c r="R12"/>
      <c r="S12"/>
      <c r="T12"/>
      <c r="U12"/>
      <c r="V12" s="2"/>
      <c r="W12" s="2"/>
    </row>
    <row r="13" spans="1:23" ht="15.75" thickBot="1" x14ac:dyDescent="0.3">
      <c r="A13" s="34">
        <v>0.16</v>
      </c>
      <c r="B13" s="34">
        <v>0.15</v>
      </c>
      <c r="C13" s="8"/>
      <c r="D13" s="8">
        <f t="shared" si="0"/>
        <v>1.0000000000000009E-2</v>
      </c>
      <c r="E13" s="8">
        <f t="shared" si="1"/>
        <v>0.9375</v>
      </c>
      <c r="F13" s="21"/>
      <c r="G13" s="21"/>
      <c r="H13" s="21"/>
      <c r="I13" s="21"/>
      <c r="J13" s="21"/>
      <c r="K13" s="21"/>
      <c r="L13" s="21"/>
      <c r="M13" t="s">
        <v>28</v>
      </c>
      <c r="N13"/>
      <c r="O13"/>
      <c r="P13"/>
      <c r="Q13"/>
      <c r="R13"/>
      <c r="S13"/>
      <c r="T13"/>
      <c r="U13"/>
      <c r="V13" s="2"/>
      <c r="W13" s="2"/>
    </row>
    <row r="14" spans="1:23" x14ac:dyDescent="0.25">
      <c r="A14" s="34">
        <v>0.21</v>
      </c>
      <c r="B14" s="34">
        <v>0.15</v>
      </c>
      <c r="C14" s="8"/>
      <c r="D14" s="8">
        <f t="shared" si="0"/>
        <v>0.06</v>
      </c>
      <c r="E14" s="34">
        <f t="shared" si="1"/>
        <v>0.7142857142857143</v>
      </c>
      <c r="F14" s="21"/>
      <c r="G14" s="21"/>
      <c r="H14" s="21"/>
      <c r="I14" s="21"/>
      <c r="J14" s="21"/>
      <c r="K14" s="21"/>
      <c r="L14" s="21"/>
      <c r="M14" s="14"/>
      <c r="N14" s="14" t="s">
        <v>27</v>
      </c>
      <c r="O14" s="14" t="s">
        <v>26</v>
      </c>
      <c r="P14" s="14" t="s">
        <v>25</v>
      </c>
      <c r="Q14" s="14" t="s">
        <v>24</v>
      </c>
      <c r="R14" s="14" t="s">
        <v>23</v>
      </c>
      <c r="S14"/>
      <c r="T14"/>
      <c r="U14"/>
      <c r="V14" s="2"/>
      <c r="W14" s="2"/>
    </row>
    <row r="15" spans="1:23" x14ac:dyDescent="0.25">
      <c r="A15" s="34">
        <v>0.2</v>
      </c>
      <c r="B15" s="34">
        <v>0.15</v>
      </c>
      <c r="C15" s="8"/>
      <c r="D15" s="8">
        <f t="shared" si="0"/>
        <v>5.0000000000000017E-2</v>
      </c>
      <c r="E15" s="8">
        <f t="shared" si="1"/>
        <v>0.74999999999999989</v>
      </c>
      <c r="F15" s="21"/>
      <c r="G15" s="21"/>
      <c r="H15" s="21"/>
      <c r="I15" s="21"/>
      <c r="J15" s="21"/>
      <c r="K15" s="21"/>
      <c r="L15" s="21"/>
      <c r="M15" s="12" t="s">
        <v>22</v>
      </c>
      <c r="N15" s="12">
        <v>1</v>
      </c>
      <c r="O15" s="12">
        <v>7.5266960085244303</v>
      </c>
      <c r="P15" s="12">
        <v>7.5266960085244303</v>
      </c>
      <c r="Q15" s="12">
        <v>478.46418180951844</v>
      </c>
      <c r="R15" s="12">
        <v>8.2626662298259744E-29</v>
      </c>
      <c r="S15"/>
      <c r="T15"/>
      <c r="U15"/>
      <c r="V15" s="2"/>
      <c r="W15" s="2"/>
    </row>
    <row r="16" spans="1:23" x14ac:dyDescent="0.25">
      <c r="A16" s="34">
        <v>0.15</v>
      </c>
      <c r="B16" s="34">
        <v>0.15</v>
      </c>
      <c r="C16" s="8"/>
      <c r="D16" s="8">
        <f t="shared" si="0"/>
        <v>0</v>
      </c>
      <c r="E16" s="8">
        <f t="shared" si="1"/>
        <v>1</v>
      </c>
      <c r="F16" s="21"/>
      <c r="G16" s="21"/>
      <c r="H16" s="21"/>
      <c r="I16" s="21"/>
      <c r="J16" s="21"/>
      <c r="K16" s="21"/>
      <c r="L16" s="21"/>
      <c r="M16" s="12" t="s">
        <v>21</v>
      </c>
      <c r="N16" s="12">
        <v>55</v>
      </c>
      <c r="O16" s="12">
        <v>0.86520223708960675</v>
      </c>
      <c r="P16" s="12">
        <v>1.5730949765265578E-2</v>
      </c>
      <c r="Q16" s="12"/>
      <c r="R16" s="12"/>
      <c r="S16"/>
      <c r="T16"/>
      <c r="U16"/>
      <c r="V16" s="2"/>
      <c r="W16" s="2"/>
    </row>
    <row r="17" spans="1:23" ht="15.75" thickBot="1" x14ac:dyDescent="0.3">
      <c r="A17" s="34">
        <v>0.26</v>
      </c>
      <c r="B17" s="34">
        <v>0.16</v>
      </c>
      <c r="C17" s="8"/>
      <c r="D17" s="8">
        <f t="shared" si="0"/>
        <v>0.1</v>
      </c>
      <c r="E17" s="8">
        <f t="shared" si="1"/>
        <v>0.61538461538461542</v>
      </c>
      <c r="F17" s="21"/>
      <c r="G17" s="21"/>
      <c r="H17" s="21"/>
      <c r="I17" s="21"/>
      <c r="J17" s="21"/>
      <c r="K17" s="21"/>
      <c r="L17" s="21"/>
      <c r="M17" s="10" t="s">
        <v>20</v>
      </c>
      <c r="N17" s="10">
        <v>56</v>
      </c>
      <c r="O17" s="10">
        <v>8.391898245614037</v>
      </c>
      <c r="P17" s="10"/>
      <c r="Q17" s="10"/>
      <c r="R17" s="10"/>
      <c r="S17"/>
      <c r="T17"/>
      <c r="U17"/>
      <c r="V17" s="2"/>
      <c r="W17" s="2"/>
    </row>
    <row r="18" spans="1:23" ht="15.75" thickBot="1" x14ac:dyDescent="0.3">
      <c r="A18" s="34">
        <v>0.18</v>
      </c>
      <c r="B18" s="34">
        <v>0.16</v>
      </c>
      <c r="C18" s="8"/>
      <c r="D18" s="8">
        <f t="shared" si="0"/>
        <v>1.999999999999999E-2</v>
      </c>
      <c r="E18" s="8">
        <f t="shared" si="1"/>
        <v>0.88888888888888895</v>
      </c>
      <c r="F18" s="21"/>
      <c r="G18" s="21"/>
      <c r="H18" s="21"/>
      <c r="I18" s="21"/>
      <c r="J18" s="21"/>
      <c r="K18" s="21"/>
      <c r="L18" s="21"/>
      <c r="M18"/>
      <c r="N18"/>
      <c r="O18"/>
      <c r="P18"/>
      <c r="Q18"/>
      <c r="R18"/>
      <c r="S18"/>
      <c r="T18"/>
      <c r="U18"/>
      <c r="V18" s="2"/>
      <c r="W18" s="2"/>
    </row>
    <row r="19" spans="1:23" ht="24.75" customHeight="1" x14ac:dyDescent="0.25">
      <c r="A19" s="34">
        <v>0.25</v>
      </c>
      <c r="B19" s="34">
        <v>0.17</v>
      </c>
      <c r="C19" s="8"/>
      <c r="D19" s="8">
        <f t="shared" si="0"/>
        <v>7.9999999999999988E-2</v>
      </c>
      <c r="E19" s="8">
        <f t="shared" si="1"/>
        <v>0.68</v>
      </c>
      <c r="F19" s="21"/>
      <c r="G19" s="24" t="s">
        <v>11</v>
      </c>
      <c r="H19" s="24" t="s">
        <v>10</v>
      </c>
      <c r="I19" s="24" t="s">
        <v>9</v>
      </c>
      <c r="J19" s="24" t="s">
        <v>8</v>
      </c>
      <c r="K19" s="21"/>
      <c r="L19" s="21"/>
      <c r="M19" s="14"/>
      <c r="N19" s="14" t="s">
        <v>19</v>
      </c>
      <c r="O19" s="14" t="s">
        <v>18</v>
      </c>
      <c r="P19" s="14" t="s">
        <v>17</v>
      </c>
      <c r="Q19" s="14" t="s">
        <v>16</v>
      </c>
      <c r="R19" s="14" t="s">
        <v>15</v>
      </c>
      <c r="S19" s="14" t="s">
        <v>14</v>
      </c>
      <c r="T19" s="14" t="s">
        <v>13</v>
      </c>
      <c r="U19" s="14" t="s">
        <v>12</v>
      </c>
      <c r="V19" s="2"/>
      <c r="W19" s="2"/>
    </row>
    <row r="20" spans="1:23" x14ac:dyDescent="0.25">
      <c r="A20" s="34">
        <v>0.22</v>
      </c>
      <c r="B20" s="34">
        <v>0.17</v>
      </c>
      <c r="C20" s="8"/>
      <c r="D20" s="8">
        <f t="shared" si="0"/>
        <v>4.9999999999999989E-2</v>
      </c>
      <c r="E20" s="8">
        <f t="shared" si="1"/>
        <v>0.77272727272727282</v>
      </c>
      <c r="F20" s="21"/>
      <c r="G20" s="23" t="s">
        <v>6</v>
      </c>
      <c r="H20" s="23">
        <f>N21</f>
        <v>0.82415460222120995</v>
      </c>
      <c r="I20" s="23" t="s">
        <v>1</v>
      </c>
      <c r="J20" s="35" t="s">
        <v>0</v>
      </c>
      <c r="K20" s="21"/>
      <c r="L20" s="21"/>
      <c r="M20" s="12" t="s">
        <v>7</v>
      </c>
      <c r="N20" s="12">
        <v>1.3399687981246022E-2</v>
      </c>
      <c r="O20" s="12">
        <v>2.6197625019976991E-2</v>
      </c>
      <c r="P20" s="12">
        <v>0.51148483769151187</v>
      </c>
      <c r="Q20" s="12">
        <v>0.61105905667645599</v>
      </c>
      <c r="R20" s="12">
        <v>-3.910152577460406E-2</v>
      </c>
      <c r="S20" s="12">
        <v>6.5900901737096104E-2</v>
      </c>
      <c r="T20" s="12">
        <v>-3.910152577460406E-2</v>
      </c>
      <c r="U20" s="12">
        <v>6.5900901737096104E-2</v>
      </c>
      <c r="V20" s="2"/>
      <c r="W20" s="2"/>
    </row>
    <row r="21" spans="1:23" ht="15.75" thickBot="1" x14ac:dyDescent="0.3">
      <c r="A21" s="34">
        <v>0.2</v>
      </c>
      <c r="B21" s="34">
        <v>0.17</v>
      </c>
      <c r="C21" s="8"/>
      <c r="D21" s="8">
        <f t="shared" si="0"/>
        <v>0.03</v>
      </c>
      <c r="E21" s="8">
        <f t="shared" si="1"/>
        <v>0.85</v>
      </c>
      <c r="F21" s="21"/>
      <c r="G21" s="23" t="s">
        <v>2</v>
      </c>
      <c r="H21" s="23">
        <f>N20</f>
        <v>1.3399687981246022E-2</v>
      </c>
      <c r="I21" s="23" t="s">
        <v>5</v>
      </c>
      <c r="J21" s="22" t="s">
        <v>4</v>
      </c>
      <c r="K21" s="21"/>
      <c r="L21" s="21"/>
      <c r="M21" s="10" t="s">
        <v>3</v>
      </c>
      <c r="N21" s="10">
        <v>0.82415460222120995</v>
      </c>
      <c r="O21" s="10">
        <v>3.767766429626572E-2</v>
      </c>
      <c r="P21" s="10">
        <v>21.873824124041917</v>
      </c>
      <c r="Q21" s="10">
        <v>8.2626662298260349E-29</v>
      </c>
      <c r="R21" s="10">
        <v>0.74864687564175891</v>
      </c>
      <c r="S21" s="10">
        <v>0.89966232880066099</v>
      </c>
      <c r="T21" s="10">
        <v>0.74864687564175891</v>
      </c>
      <c r="U21" s="10">
        <v>0.89966232880066099</v>
      </c>
      <c r="V21" s="2"/>
      <c r="W21" s="2"/>
    </row>
    <row r="22" spans="1:23" x14ac:dyDescent="0.25">
      <c r="A22" s="34">
        <v>0.23</v>
      </c>
      <c r="B22" s="34">
        <v>0.18</v>
      </c>
      <c r="C22" s="8"/>
      <c r="D22" s="8">
        <f t="shared" si="0"/>
        <v>5.0000000000000017E-2</v>
      </c>
      <c r="E22" s="8">
        <f t="shared" si="1"/>
        <v>0.78260869565217384</v>
      </c>
      <c r="M22"/>
      <c r="N22"/>
      <c r="O22"/>
      <c r="P22"/>
      <c r="Q22"/>
      <c r="R22"/>
      <c r="S22"/>
      <c r="T22"/>
      <c r="U22"/>
      <c r="V22" s="2"/>
      <c r="W22" s="2"/>
    </row>
    <row r="23" spans="1:23" x14ac:dyDescent="0.25">
      <c r="A23" s="34">
        <v>0.22</v>
      </c>
      <c r="B23" s="34">
        <v>0.19</v>
      </c>
      <c r="C23" s="8"/>
      <c r="D23" s="8">
        <f t="shared" si="0"/>
        <v>0.03</v>
      </c>
      <c r="E23" s="8">
        <f t="shared" si="1"/>
        <v>0.86363636363636365</v>
      </c>
      <c r="F23" s="16"/>
      <c r="G23" s="16"/>
      <c r="H23" s="16"/>
      <c r="I23" s="16"/>
      <c r="J23" s="16"/>
      <c r="K23" s="16"/>
      <c r="L23" s="16"/>
      <c r="M23" t="s">
        <v>33</v>
      </c>
      <c r="N23"/>
      <c r="O23"/>
      <c r="P23"/>
      <c r="Q23"/>
      <c r="R23"/>
      <c r="S23"/>
      <c r="T23"/>
      <c r="U23"/>
      <c r="V23" s="2"/>
      <c r="W23" s="2"/>
    </row>
    <row r="24" spans="1:23" ht="15.75" thickBot="1" x14ac:dyDescent="0.3">
      <c r="A24" s="34">
        <v>0.14000000000000001</v>
      </c>
      <c r="B24" s="34">
        <v>0.2</v>
      </c>
      <c r="C24" s="8"/>
      <c r="D24" s="8">
        <f t="shared" si="0"/>
        <v>-0.06</v>
      </c>
      <c r="E24" s="8">
        <f t="shared" si="1"/>
        <v>1.4285714285714286</v>
      </c>
      <c r="F24" s="16"/>
      <c r="G24" s="16"/>
      <c r="H24" s="16"/>
      <c r="I24" s="16"/>
      <c r="J24" s="16"/>
      <c r="K24" s="16"/>
      <c r="L24" s="16"/>
      <c r="M24"/>
      <c r="N24"/>
      <c r="O24"/>
      <c r="P24"/>
      <c r="Q24"/>
      <c r="R24"/>
      <c r="S24"/>
      <c r="T24"/>
      <c r="U24"/>
      <c r="V24" s="2"/>
      <c r="W24" s="2"/>
    </row>
    <row r="25" spans="1:23" x14ac:dyDescent="0.25">
      <c r="A25" s="34">
        <v>0.22</v>
      </c>
      <c r="B25" s="34">
        <v>0.2</v>
      </c>
      <c r="C25" s="8"/>
      <c r="D25" s="8">
        <f t="shared" si="0"/>
        <v>1.999999999999999E-2</v>
      </c>
      <c r="E25" s="8">
        <f t="shared" si="1"/>
        <v>0.90909090909090917</v>
      </c>
      <c r="F25" s="16"/>
      <c r="G25" s="16"/>
      <c r="H25" s="16"/>
      <c r="I25" s="16"/>
      <c r="J25" s="16"/>
      <c r="K25" s="16"/>
      <c r="L25" s="16"/>
      <c r="M25" s="15" t="s">
        <v>32</v>
      </c>
      <c r="N25" s="15"/>
      <c r="O25"/>
      <c r="P25"/>
      <c r="Q25"/>
      <c r="R25"/>
      <c r="S25"/>
      <c r="T25"/>
      <c r="U25"/>
      <c r="V25" s="2"/>
      <c r="W25" s="2"/>
    </row>
    <row r="26" spans="1:23" x14ac:dyDescent="0.25">
      <c r="A26" s="34">
        <v>0.27</v>
      </c>
      <c r="B26" s="34">
        <v>0.21</v>
      </c>
      <c r="C26" s="8"/>
      <c r="D26" s="8">
        <f t="shared" si="0"/>
        <v>6.0000000000000026E-2</v>
      </c>
      <c r="E26" s="8">
        <f t="shared" si="1"/>
        <v>0.77777777777777768</v>
      </c>
      <c r="F26" s="16"/>
      <c r="G26" s="16"/>
      <c r="H26" s="16"/>
      <c r="I26" s="16"/>
      <c r="J26" s="16"/>
      <c r="K26" s="16"/>
      <c r="L26" s="16"/>
      <c r="M26" s="12" t="s">
        <v>31</v>
      </c>
      <c r="N26" s="12">
        <v>0.5326204617195156</v>
      </c>
      <c r="O26"/>
      <c r="P26"/>
      <c r="Q26"/>
      <c r="R26"/>
      <c r="S26"/>
      <c r="T26"/>
      <c r="U26"/>
      <c r="V26" s="2"/>
      <c r="W26" s="2"/>
    </row>
    <row r="27" spans="1:23" x14ac:dyDescent="0.25">
      <c r="A27" s="34">
        <v>0.27500000000000002</v>
      </c>
      <c r="B27" s="34">
        <v>0.22</v>
      </c>
      <c r="C27" s="8"/>
      <c r="D27" s="8">
        <f t="shared" si="0"/>
        <v>5.5000000000000021E-2</v>
      </c>
      <c r="E27" s="8">
        <f t="shared" si="1"/>
        <v>0.79999999999999993</v>
      </c>
      <c r="F27" s="16"/>
      <c r="G27" s="16"/>
      <c r="H27" s="16"/>
      <c r="I27" s="16"/>
      <c r="J27" s="16"/>
      <c r="K27" s="16"/>
      <c r="L27" s="16"/>
      <c r="M27" s="12" t="s">
        <v>30</v>
      </c>
      <c r="N27" s="12">
        <v>0.28368455624231004</v>
      </c>
      <c r="O27"/>
      <c r="P27"/>
      <c r="Q27"/>
      <c r="R27"/>
      <c r="S27"/>
      <c r="T27"/>
      <c r="U27"/>
      <c r="V27" s="2"/>
      <c r="W27" s="2"/>
    </row>
    <row r="28" spans="1:23" x14ac:dyDescent="0.25">
      <c r="A28" s="34">
        <v>0.24</v>
      </c>
      <c r="B28" s="34">
        <v>0.22</v>
      </c>
      <c r="C28" s="8"/>
      <c r="D28" s="8">
        <f t="shared" si="0"/>
        <v>1.999999999999999E-2</v>
      </c>
      <c r="E28" s="8">
        <f t="shared" si="1"/>
        <v>0.91666666666666674</v>
      </c>
      <c r="F28" s="16"/>
      <c r="G28" s="16"/>
      <c r="H28" s="16"/>
      <c r="I28" s="16"/>
      <c r="J28" s="16"/>
      <c r="K28" s="16"/>
      <c r="L28" s="16"/>
      <c r="M28" s="12" t="s">
        <v>30</v>
      </c>
      <c r="N28" s="12">
        <v>0.2706606390830793</v>
      </c>
      <c r="O28"/>
      <c r="P28"/>
      <c r="Q28"/>
      <c r="R28"/>
      <c r="S28"/>
      <c r="T28"/>
      <c r="U28"/>
      <c r="V28" s="2"/>
      <c r="W28" s="2"/>
    </row>
    <row r="29" spans="1:23" x14ac:dyDescent="0.25">
      <c r="A29" s="34">
        <v>0.28999999999999998</v>
      </c>
      <c r="B29" s="34">
        <v>0.24</v>
      </c>
      <c r="C29" s="8"/>
      <c r="D29" s="8">
        <f t="shared" si="0"/>
        <v>4.9999999999999989E-2</v>
      </c>
      <c r="E29" s="8">
        <f t="shared" si="1"/>
        <v>0.82758620689655171</v>
      </c>
      <c r="F29" s="16"/>
      <c r="G29" s="16"/>
      <c r="H29" s="16"/>
      <c r="I29" s="16"/>
      <c r="J29" s="16"/>
      <c r="K29" s="16"/>
      <c r="L29" s="16"/>
      <c r="M29" s="12" t="s">
        <v>18</v>
      </c>
      <c r="N29" s="12">
        <v>0.12542308306394631</v>
      </c>
      <c r="O29"/>
      <c r="P29"/>
      <c r="Q29"/>
      <c r="R29"/>
      <c r="S29"/>
      <c r="T29"/>
      <c r="U29"/>
      <c r="V29" s="2"/>
      <c r="W29" s="2"/>
    </row>
    <row r="30" spans="1:23" ht="15.75" thickBot="1" x14ac:dyDescent="0.3">
      <c r="A30" s="34">
        <v>0.46</v>
      </c>
      <c r="B30" s="34">
        <v>0.27</v>
      </c>
      <c r="C30" s="8"/>
      <c r="D30" s="8">
        <f t="shared" si="0"/>
        <v>0.19</v>
      </c>
      <c r="E30" s="8">
        <f t="shared" si="1"/>
        <v>0.58695652173913049</v>
      </c>
      <c r="F30" s="16"/>
      <c r="G30" s="16"/>
      <c r="H30" s="16"/>
      <c r="I30" s="16"/>
      <c r="J30" s="16"/>
      <c r="K30" s="16"/>
      <c r="L30" s="16"/>
      <c r="M30" s="10" t="s">
        <v>29</v>
      </c>
      <c r="N30" s="10">
        <v>57</v>
      </c>
      <c r="O30"/>
      <c r="P30"/>
      <c r="Q30"/>
      <c r="R30"/>
      <c r="S30"/>
      <c r="T30"/>
      <c r="U30"/>
      <c r="V30" s="2"/>
      <c r="W30" s="2"/>
    </row>
    <row r="31" spans="1:23" x14ac:dyDescent="0.25">
      <c r="A31" s="34">
        <v>0.34</v>
      </c>
      <c r="B31" s="34">
        <v>0.28999999999999998</v>
      </c>
      <c r="C31" s="8"/>
      <c r="D31" s="8">
        <f t="shared" si="0"/>
        <v>5.0000000000000044E-2</v>
      </c>
      <c r="E31" s="8">
        <f t="shared" si="1"/>
        <v>0.85294117647058809</v>
      </c>
      <c r="F31" s="16"/>
      <c r="G31" s="16"/>
      <c r="H31" s="16"/>
      <c r="I31" s="16"/>
      <c r="J31" s="16"/>
      <c r="K31" s="16"/>
      <c r="L31" s="16"/>
      <c r="M31"/>
      <c r="N31"/>
      <c r="O31"/>
      <c r="P31"/>
      <c r="Q31"/>
      <c r="R31"/>
      <c r="S31"/>
      <c r="T31"/>
      <c r="U31"/>
      <c r="V31" s="2"/>
      <c r="W31" s="2"/>
    </row>
    <row r="32" spans="1:23" ht="15.75" thickBot="1" x14ac:dyDescent="0.3">
      <c r="A32" s="34">
        <v>0.27</v>
      </c>
      <c r="B32" s="34">
        <v>0.3</v>
      </c>
      <c r="C32" s="8"/>
      <c r="D32" s="8">
        <f t="shared" si="0"/>
        <v>-2.9999999999999971E-2</v>
      </c>
      <c r="E32" s="8">
        <f t="shared" si="1"/>
        <v>1.1111111111111109</v>
      </c>
      <c r="F32" s="16"/>
      <c r="G32" s="16"/>
      <c r="H32" s="16"/>
      <c r="I32" s="16"/>
      <c r="J32" s="16"/>
      <c r="K32" s="16"/>
      <c r="L32" s="16"/>
      <c r="M32" t="s">
        <v>28</v>
      </c>
      <c r="N32"/>
      <c r="O32"/>
      <c r="P32"/>
      <c r="Q32"/>
      <c r="R32"/>
      <c r="S32"/>
      <c r="T32"/>
      <c r="U32"/>
      <c r="V32" s="2"/>
      <c r="W32" s="2"/>
    </row>
    <row r="33" spans="1:23" x14ac:dyDescent="0.25">
      <c r="A33" s="34">
        <v>0.36</v>
      </c>
      <c r="B33" s="34">
        <v>0.31</v>
      </c>
      <c r="C33" s="8"/>
      <c r="D33" s="8">
        <f t="shared" si="0"/>
        <v>4.9999999999999989E-2</v>
      </c>
      <c r="E33" s="8">
        <f t="shared" si="1"/>
        <v>0.86111111111111116</v>
      </c>
      <c r="F33" s="16"/>
      <c r="G33" s="16"/>
      <c r="H33" s="16"/>
      <c r="I33" s="16"/>
      <c r="J33" s="16"/>
      <c r="K33" s="16"/>
      <c r="L33" s="16"/>
      <c r="M33" s="14"/>
      <c r="N33" s="14" t="s">
        <v>27</v>
      </c>
      <c r="O33" s="14" t="s">
        <v>26</v>
      </c>
      <c r="P33" s="14" t="s">
        <v>25</v>
      </c>
      <c r="Q33" s="14" t="s">
        <v>24</v>
      </c>
      <c r="R33" s="14" t="s">
        <v>23</v>
      </c>
      <c r="S33"/>
      <c r="T33"/>
      <c r="U33"/>
      <c r="V33" s="2"/>
      <c r="W33" s="2"/>
    </row>
    <row r="34" spans="1:23" x14ac:dyDescent="0.25">
      <c r="A34" s="34">
        <v>0.34</v>
      </c>
      <c r="B34" s="34">
        <v>0.33</v>
      </c>
      <c r="C34" s="8"/>
      <c r="D34" s="8">
        <f t="shared" si="0"/>
        <v>1.0000000000000009E-2</v>
      </c>
      <c r="E34" s="8">
        <f t="shared" si="1"/>
        <v>0.97058823529411764</v>
      </c>
      <c r="F34" s="16"/>
      <c r="G34" s="16"/>
      <c r="H34" s="16"/>
      <c r="I34" s="16"/>
      <c r="J34" s="16"/>
      <c r="K34" s="16"/>
      <c r="L34" s="16"/>
      <c r="M34" s="12" t="s">
        <v>22</v>
      </c>
      <c r="N34" s="12">
        <v>1</v>
      </c>
      <c r="O34" s="12">
        <v>0.34264864010337626</v>
      </c>
      <c r="P34" s="12">
        <v>0.34264864010337626</v>
      </c>
      <c r="Q34" s="12">
        <v>21.781815161596604</v>
      </c>
      <c r="R34" s="12">
        <v>2.0008496111714697E-5</v>
      </c>
      <c r="S34"/>
      <c r="T34"/>
      <c r="U34"/>
      <c r="V34" s="2"/>
      <c r="W34" s="2"/>
    </row>
    <row r="35" spans="1:23" x14ac:dyDescent="0.25">
      <c r="A35" s="34">
        <v>0.55000000000000004</v>
      </c>
      <c r="B35" s="34">
        <v>0.34</v>
      </c>
      <c r="C35" s="8"/>
      <c r="D35" s="8">
        <f t="shared" si="0"/>
        <v>0.21000000000000002</v>
      </c>
      <c r="E35" s="8">
        <f t="shared" si="1"/>
        <v>0.61818181818181817</v>
      </c>
      <c r="F35" s="16"/>
      <c r="G35" s="16"/>
      <c r="H35" s="16"/>
      <c r="I35" s="16"/>
      <c r="J35" s="16"/>
      <c r="K35" s="16"/>
      <c r="L35" s="16"/>
      <c r="M35" s="12" t="s">
        <v>21</v>
      </c>
      <c r="N35" s="12">
        <v>55</v>
      </c>
      <c r="O35" s="12">
        <v>0.86520223708960653</v>
      </c>
      <c r="P35" s="12">
        <v>1.5730949765265574E-2</v>
      </c>
      <c r="Q35" s="12"/>
      <c r="R35" s="12"/>
      <c r="S35"/>
      <c r="T35"/>
      <c r="U35"/>
      <c r="V35" s="2"/>
      <c r="W35" s="2"/>
    </row>
    <row r="36" spans="1:23" ht="15.75" thickBot="1" x14ac:dyDescent="0.3">
      <c r="A36" s="34">
        <v>0.4</v>
      </c>
      <c r="B36" s="34">
        <v>0.35</v>
      </c>
      <c r="C36" s="8"/>
      <c r="D36" s="8">
        <f t="shared" si="0"/>
        <v>5.0000000000000044E-2</v>
      </c>
      <c r="E36" s="8">
        <f t="shared" si="1"/>
        <v>0.87499999999999989</v>
      </c>
      <c r="F36" s="16"/>
      <c r="G36" s="16"/>
      <c r="H36" s="16"/>
      <c r="I36" s="16"/>
      <c r="J36" s="16"/>
      <c r="K36" s="16"/>
      <c r="L36" s="16"/>
      <c r="M36" s="10" t="s">
        <v>20</v>
      </c>
      <c r="N36" s="10">
        <v>56</v>
      </c>
      <c r="O36" s="10">
        <v>1.2078508771929828</v>
      </c>
      <c r="P36" s="10"/>
      <c r="Q36" s="10"/>
      <c r="R36" s="10"/>
      <c r="S36"/>
      <c r="T36"/>
      <c r="U36"/>
      <c r="V36" s="2"/>
      <c r="W36" s="2"/>
    </row>
    <row r="37" spans="1:23" ht="15.75" thickBot="1" x14ac:dyDescent="0.3">
      <c r="A37" s="34">
        <v>0.39</v>
      </c>
      <c r="B37" s="34">
        <v>0.36</v>
      </c>
      <c r="C37" s="8"/>
      <c r="D37" s="8">
        <f t="shared" si="0"/>
        <v>3.0000000000000027E-2</v>
      </c>
      <c r="E37" s="8">
        <f t="shared" si="1"/>
        <v>0.92307692307692302</v>
      </c>
      <c r="F37" s="16"/>
      <c r="G37" s="16"/>
      <c r="H37" s="16"/>
      <c r="I37" s="16"/>
      <c r="J37" s="16"/>
      <c r="K37" s="16"/>
      <c r="L37" s="16"/>
      <c r="M37"/>
      <c r="N37"/>
      <c r="O37"/>
      <c r="P37"/>
      <c r="Q37"/>
      <c r="R37"/>
      <c r="S37"/>
      <c r="T37"/>
      <c r="U37"/>
      <c r="V37" s="2"/>
      <c r="W37" s="2"/>
    </row>
    <row r="38" spans="1:23" ht="18.75" customHeight="1" x14ac:dyDescent="0.25">
      <c r="A38" s="34">
        <v>0.37</v>
      </c>
      <c r="B38" s="34">
        <v>0.37</v>
      </c>
      <c r="C38" s="8"/>
      <c r="D38" s="8">
        <f t="shared" si="0"/>
        <v>0</v>
      </c>
      <c r="E38" s="8">
        <f t="shared" si="1"/>
        <v>1</v>
      </c>
      <c r="F38" s="16"/>
      <c r="G38" s="16"/>
      <c r="H38" s="16"/>
      <c r="I38" s="16"/>
      <c r="J38" s="16"/>
      <c r="K38" s="16"/>
      <c r="L38" s="16"/>
      <c r="M38" s="14"/>
      <c r="N38" s="14" t="s">
        <v>19</v>
      </c>
      <c r="O38" s="14" t="s">
        <v>18</v>
      </c>
      <c r="P38" s="14" t="s">
        <v>17</v>
      </c>
      <c r="Q38" s="14" t="s">
        <v>16</v>
      </c>
      <c r="R38" s="14" t="s">
        <v>15</v>
      </c>
      <c r="S38" s="14" t="s">
        <v>14</v>
      </c>
      <c r="T38" s="14" t="s">
        <v>13</v>
      </c>
      <c r="U38" s="14" t="s">
        <v>12</v>
      </c>
      <c r="V38" s="2"/>
      <c r="W38" s="2"/>
    </row>
    <row r="39" spans="1:23" ht="27" customHeight="1" x14ac:dyDescent="0.25">
      <c r="A39" s="34">
        <v>0.57999999999999996</v>
      </c>
      <c r="B39" s="34">
        <v>0.4</v>
      </c>
      <c r="C39" s="8"/>
      <c r="D39" s="8">
        <f t="shared" si="0"/>
        <v>0.17999999999999994</v>
      </c>
      <c r="E39" s="8">
        <f t="shared" si="1"/>
        <v>0.68965517241379315</v>
      </c>
      <c r="F39" s="16"/>
      <c r="G39" s="20" t="s">
        <v>11</v>
      </c>
      <c r="H39" s="20" t="s">
        <v>10</v>
      </c>
      <c r="I39" s="20" t="s">
        <v>9</v>
      </c>
      <c r="J39" s="20" t="s">
        <v>8</v>
      </c>
      <c r="K39" s="16"/>
      <c r="L39" s="16"/>
      <c r="M39" s="12" t="s">
        <v>7</v>
      </c>
      <c r="N39" s="12">
        <v>-1.3399687981245953E-2</v>
      </c>
      <c r="O39" s="12">
        <v>2.6197625019976991E-2</v>
      </c>
      <c r="P39" s="12">
        <v>-0.51148483769150921</v>
      </c>
      <c r="Q39" s="12">
        <v>0.61105905667645788</v>
      </c>
      <c r="R39" s="12">
        <v>-6.5900901737096035E-2</v>
      </c>
      <c r="S39" s="12">
        <v>3.9101525774604129E-2</v>
      </c>
      <c r="T39" s="12">
        <v>-6.5900901737096035E-2</v>
      </c>
      <c r="U39" s="12">
        <v>3.9101525774604129E-2</v>
      </c>
      <c r="V39" s="2"/>
      <c r="W39" s="2"/>
    </row>
    <row r="40" spans="1:23" ht="15.75" thickBot="1" x14ac:dyDescent="0.3">
      <c r="A40" s="34">
        <v>0.4</v>
      </c>
      <c r="B40" s="34">
        <v>0.41</v>
      </c>
      <c r="C40" s="8"/>
      <c r="D40" s="8">
        <f t="shared" si="0"/>
        <v>-9.9999999999999534E-3</v>
      </c>
      <c r="E40" s="8">
        <f t="shared" si="1"/>
        <v>1.0249999999999999</v>
      </c>
      <c r="F40" s="16"/>
      <c r="G40" s="18" t="s">
        <v>6</v>
      </c>
      <c r="H40" s="18">
        <f>N40</f>
        <v>0.17584539777878999</v>
      </c>
      <c r="I40" s="18" t="s">
        <v>5</v>
      </c>
      <c r="J40" s="36" t="s">
        <v>0</v>
      </c>
      <c r="K40" s="16"/>
      <c r="L40" s="16"/>
      <c r="M40" s="10" t="s">
        <v>3</v>
      </c>
      <c r="N40" s="10">
        <v>0.17584539777878999</v>
      </c>
      <c r="O40" s="10">
        <v>3.7677664296265713E-2</v>
      </c>
      <c r="P40" s="10">
        <v>4.6670992234573916</v>
      </c>
      <c r="Q40" s="10">
        <v>2.0008496111714876E-5</v>
      </c>
      <c r="R40" s="10">
        <v>0.10033767119933899</v>
      </c>
      <c r="S40" s="10">
        <v>0.25135312435824098</v>
      </c>
      <c r="T40" s="10">
        <v>0.10033767119933899</v>
      </c>
      <c r="U40" s="10">
        <v>0.25135312435824098</v>
      </c>
      <c r="V40" s="2"/>
      <c r="W40" s="2"/>
    </row>
    <row r="41" spans="1:23" x14ac:dyDescent="0.25">
      <c r="A41" s="34">
        <v>0.83</v>
      </c>
      <c r="B41" s="34">
        <v>0.41</v>
      </c>
      <c r="C41" s="8"/>
      <c r="D41" s="8">
        <f t="shared" si="0"/>
        <v>0.42</v>
      </c>
      <c r="E41" s="8">
        <f t="shared" si="1"/>
        <v>0.49397590361445781</v>
      </c>
      <c r="F41" s="16"/>
      <c r="G41" s="19" t="s">
        <v>2</v>
      </c>
      <c r="H41" s="18">
        <f>N39</f>
        <v>-1.3399687981245953E-2</v>
      </c>
      <c r="I41" s="18" t="s">
        <v>5</v>
      </c>
      <c r="J41" s="17" t="s">
        <v>4</v>
      </c>
      <c r="K41" s="16"/>
      <c r="L41" s="16"/>
      <c r="M41"/>
      <c r="N41"/>
      <c r="O41"/>
      <c r="P41"/>
      <c r="Q41"/>
      <c r="R41"/>
      <c r="S41"/>
      <c r="T41"/>
      <c r="U41"/>
      <c r="V41" s="2"/>
      <c r="W41" s="2"/>
    </row>
    <row r="42" spans="1:23" x14ac:dyDescent="0.25">
      <c r="A42" s="34">
        <v>0.49</v>
      </c>
      <c r="B42" s="34">
        <v>0.42</v>
      </c>
      <c r="C42" s="8"/>
      <c r="D42" s="8">
        <f t="shared" si="0"/>
        <v>7.0000000000000007E-2</v>
      </c>
      <c r="E42" s="8">
        <f t="shared" si="1"/>
        <v>0.8571428571428571</v>
      </c>
      <c r="M42"/>
      <c r="N42"/>
      <c r="O42"/>
      <c r="P42"/>
      <c r="Q42"/>
      <c r="R42"/>
      <c r="S42"/>
      <c r="T42"/>
      <c r="U42"/>
      <c r="V42" s="2"/>
      <c r="W42" s="2"/>
    </row>
    <row r="43" spans="1:23" ht="15.75" thickBot="1" x14ac:dyDescent="0.3">
      <c r="A43" s="34">
        <v>0.7</v>
      </c>
      <c r="B43" s="34">
        <v>0.48</v>
      </c>
      <c r="C43" s="8"/>
      <c r="D43" s="8">
        <f t="shared" si="0"/>
        <v>0.21999999999999997</v>
      </c>
      <c r="E43" s="8">
        <f t="shared" si="1"/>
        <v>0.68571428571428572</v>
      </c>
      <c r="F43" s="5"/>
      <c r="G43" s="5"/>
      <c r="H43" s="5"/>
      <c r="I43" s="5"/>
      <c r="J43" s="5"/>
      <c r="K43" s="5"/>
      <c r="L43" s="5"/>
      <c r="M43"/>
      <c r="N43"/>
      <c r="O43"/>
      <c r="P43"/>
      <c r="Q43"/>
      <c r="R43"/>
      <c r="S43"/>
      <c r="T43"/>
      <c r="U43"/>
      <c r="V43" s="2"/>
      <c r="W43" s="2"/>
    </row>
    <row r="44" spans="1:23" x14ac:dyDescent="0.25">
      <c r="A44" s="34">
        <v>0.56000000000000005</v>
      </c>
      <c r="B44" s="34">
        <v>0.48</v>
      </c>
      <c r="C44" s="8"/>
      <c r="D44" s="8">
        <f t="shared" si="0"/>
        <v>8.0000000000000071E-2</v>
      </c>
      <c r="E44" s="8">
        <f t="shared" si="1"/>
        <v>0.85714285714285698</v>
      </c>
      <c r="F44" s="5"/>
      <c r="G44" s="5"/>
      <c r="H44" s="5"/>
      <c r="I44" s="5"/>
      <c r="J44" s="5"/>
      <c r="K44" s="5"/>
      <c r="L44" s="5"/>
      <c r="M44" s="15" t="s">
        <v>32</v>
      </c>
      <c r="N44" s="15"/>
      <c r="O44"/>
      <c r="P44"/>
      <c r="Q44"/>
      <c r="R44"/>
      <c r="S44"/>
      <c r="T44"/>
      <c r="U44"/>
      <c r="V44" s="2"/>
      <c r="W44" s="2"/>
    </row>
    <row r="45" spans="1:23" x14ac:dyDescent="0.25">
      <c r="A45" s="34">
        <v>0.79</v>
      </c>
      <c r="B45" s="34">
        <v>0.5</v>
      </c>
      <c r="C45" s="8"/>
      <c r="D45" s="8">
        <f t="shared" si="0"/>
        <v>0.29000000000000004</v>
      </c>
      <c r="E45" s="8">
        <f t="shared" si="1"/>
        <v>0.63291139240506322</v>
      </c>
      <c r="F45" s="5"/>
      <c r="G45" s="5"/>
      <c r="H45" s="5"/>
      <c r="I45" s="5"/>
      <c r="J45" s="5"/>
      <c r="K45" s="5"/>
      <c r="L45" s="5"/>
      <c r="M45" s="12" t="s">
        <v>31</v>
      </c>
      <c r="N45" s="12">
        <v>9.2356064977404798E-2</v>
      </c>
      <c r="O45"/>
      <c r="P45"/>
      <c r="Q45"/>
      <c r="R45"/>
      <c r="S45"/>
      <c r="T45"/>
      <c r="U45"/>
      <c r="V45" s="2"/>
      <c r="W45" s="2"/>
    </row>
    <row r="46" spans="1:23" x14ac:dyDescent="0.25">
      <c r="A46" s="34">
        <v>0.56999999999999995</v>
      </c>
      <c r="B46" s="34">
        <v>0.5</v>
      </c>
      <c r="C46" s="8"/>
      <c r="D46" s="8">
        <f t="shared" si="0"/>
        <v>6.9999999999999951E-2</v>
      </c>
      <c r="E46" s="8">
        <f t="shared" si="1"/>
        <v>0.87719298245614041</v>
      </c>
      <c r="F46" s="5"/>
      <c r="G46" s="5"/>
      <c r="H46" s="5"/>
      <c r="I46" s="5"/>
      <c r="J46" s="5"/>
      <c r="K46" s="5"/>
      <c r="L46" s="5"/>
      <c r="M46" s="12" t="s">
        <v>30</v>
      </c>
      <c r="N46" s="12">
        <v>8.5296427381106165E-3</v>
      </c>
      <c r="O46"/>
      <c r="P46"/>
      <c r="Q46"/>
      <c r="R46"/>
      <c r="S46"/>
      <c r="T46"/>
      <c r="U46"/>
      <c r="V46" s="2"/>
      <c r="W46" s="2"/>
    </row>
    <row r="47" spans="1:23" x14ac:dyDescent="0.25">
      <c r="A47" s="34">
        <v>0.89</v>
      </c>
      <c r="B47" s="34">
        <v>0.5</v>
      </c>
      <c r="C47" s="8"/>
      <c r="D47" s="8">
        <f t="shared" si="0"/>
        <v>0.39</v>
      </c>
      <c r="E47" s="8">
        <f t="shared" si="1"/>
        <v>0.5617977528089888</v>
      </c>
      <c r="F47" s="5"/>
      <c r="G47" s="5"/>
      <c r="H47" s="5"/>
      <c r="I47" s="5"/>
      <c r="J47" s="5"/>
      <c r="K47" s="5"/>
      <c r="L47" s="5"/>
      <c r="M47" s="12" t="s">
        <v>30</v>
      </c>
      <c r="N47" s="12">
        <v>-9.4970910302873725E-3</v>
      </c>
      <c r="O47"/>
      <c r="P47"/>
      <c r="Q47"/>
      <c r="R47"/>
      <c r="S47"/>
      <c r="T47"/>
      <c r="U47"/>
      <c r="V47" s="2"/>
      <c r="W47" s="2"/>
    </row>
    <row r="48" spans="1:23" x14ac:dyDescent="0.25">
      <c r="A48" s="34">
        <v>0.4</v>
      </c>
      <c r="B48" s="34">
        <v>0.61</v>
      </c>
      <c r="C48" s="8"/>
      <c r="D48" s="8">
        <f t="shared" si="0"/>
        <v>-0.20999999999999996</v>
      </c>
      <c r="E48" s="8">
        <f t="shared" si="1"/>
        <v>1.5249999999999999</v>
      </c>
      <c r="F48" s="5"/>
      <c r="G48" s="5"/>
      <c r="H48" s="5"/>
      <c r="I48" s="5"/>
      <c r="J48" s="5"/>
      <c r="K48" s="5"/>
      <c r="L48" s="5"/>
      <c r="M48" s="12" t="s">
        <v>18</v>
      </c>
      <c r="N48" s="12">
        <v>0.2097308305357958</v>
      </c>
      <c r="O48"/>
      <c r="P48"/>
      <c r="Q48"/>
      <c r="R48"/>
      <c r="S48"/>
      <c r="T48"/>
      <c r="U48"/>
      <c r="V48" s="2"/>
      <c r="W48" s="2"/>
    </row>
    <row r="49" spans="1:23" ht="15.75" thickBot="1" x14ac:dyDescent="0.3">
      <c r="A49" s="34">
        <v>1.03</v>
      </c>
      <c r="B49" s="34">
        <v>0.78</v>
      </c>
      <c r="C49" s="8"/>
      <c r="D49" s="8">
        <f t="shared" si="0"/>
        <v>0.25</v>
      </c>
      <c r="E49" s="8">
        <f t="shared" si="1"/>
        <v>0.75728155339805825</v>
      </c>
      <c r="F49" s="5"/>
      <c r="G49" s="5"/>
      <c r="H49" s="5"/>
      <c r="I49" s="5"/>
      <c r="J49" s="5"/>
      <c r="K49" s="5"/>
      <c r="L49" s="5"/>
      <c r="M49" s="10" t="s">
        <v>29</v>
      </c>
      <c r="N49" s="10">
        <v>57</v>
      </c>
      <c r="O49"/>
      <c r="P49"/>
      <c r="Q49"/>
      <c r="R49"/>
      <c r="S49"/>
      <c r="T49"/>
      <c r="U49"/>
      <c r="V49" s="2"/>
      <c r="W49" s="2"/>
    </row>
    <row r="50" spans="1:23" x14ac:dyDescent="0.25">
      <c r="A50" s="34">
        <v>0.94</v>
      </c>
      <c r="B50" s="34">
        <v>0.83</v>
      </c>
      <c r="C50" s="8"/>
      <c r="D50" s="8">
        <f t="shared" si="0"/>
        <v>0.10999999999999999</v>
      </c>
      <c r="E50" s="8">
        <f t="shared" si="1"/>
        <v>0.88297872340425532</v>
      </c>
      <c r="F50" s="5"/>
      <c r="G50" s="5"/>
      <c r="H50" s="5"/>
      <c r="I50" s="5"/>
      <c r="J50" s="5"/>
      <c r="K50" s="5"/>
      <c r="L50" s="5"/>
      <c r="M50"/>
      <c r="N50"/>
      <c r="O50"/>
      <c r="P50"/>
      <c r="Q50"/>
      <c r="R50"/>
      <c r="S50"/>
      <c r="T50"/>
      <c r="U50"/>
      <c r="V50" s="2"/>
      <c r="W50" s="2"/>
    </row>
    <row r="51" spans="1:23" ht="15.75" thickBot="1" x14ac:dyDescent="0.3">
      <c r="A51" s="34">
        <v>0.56999999999999995</v>
      </c>
      <c r="B51" s="34">
        <v>0.93</v>
      </c>
      <c r="C51" s="8"/>
      <c r="D51" s="8">
        <f t="shared" si="0"/>
        <v>-0.3600000000000001</v>
      </c>
      <c r="E51" s="8">
        <f t="shared" si="1"/>
        <v>1.6315789473684212</v>
      </c>
      <c r="F51" s="5"/>
      <c r="G51" s="5"/>
      <c r="H51" s="5"/>
      <c r="I51" s="5"/>
      <c r="J51" s="5"/>
      <c r="K51" s="5"/>
      <c r="L51" s="5"/>
      <c r="M51" t="s">
        <v>28</v>
      </c>
      <c r="N51"/>
      <c r="O51"/>
      <c r="P51"/>
      <c r="Q51"/>
      <c r="R51"/>
      <c r="S51"/>
      <c r="T51"/>
      <c r="U51"/>
      <c r="V51" s="2"/>
      <c r="W51" s="2"/>
    </row>
    <row r="52" spans="1:23" x14ac:dyDescent="0.25">
      <c r="A52" s="34">
        <v>1.01</v>
      </c>
      <c r="B52" s="34">
        <v>0.93</v>
      </c>
      <c r="C52" s="8"/>
      <c r="D52" s="8">
        <f t="shared" si="0"/>
        <v>7.999999999999996E-2</v>
      </c>
      <c r="E52" s="8">
        <f t="shared" si="1"/>
        <v>0.92079207920792083</v>
      </c>
      <c r="F52" s="5"/>
      <c r="G52" s="5"/>
      <c r="H52" s="5"/>
      <c r="I52" s="5"/>
      <c r="J52" s="5"/>
      <c r="K52" s="5"/>
      <c r="L52" s="5"/>
      <c r="M52" s="14"/>
      <c r="N52" s="14" t="s">
        <v>27</v>
      </c>
      <c r="O52" s="14" t="s">
        <v>26</v>
      </c>
      <c r="P52" s="14" t="s">
        <v>25</v>
      </c>
      <c r="Q52" s="14" t="s">
        <v>24</v>
      </c>
      <c r="R52" s="14" t="s">
        <v>23</v>
      </c>
      <c r="S52"/>
      <c r="T52"/>
      <c r="U52"/>
      <c r="V52" s="2"/>
      <c r="W52" s="2"/>
    </row>
    <row r="53" spans="1:23" x14ac:dyDescent="0.25">
      <c r="A53" s="34">
        <v>1.43</v>
      </c>
      <c r="B53" s="34">
        <v>1</v>
      </c>
      <c r="C53" s="8"/>
      <c r="D53" s="8">
        <f t="shared" si="0"/>
        <v>0.42999999999999994</v>
      </c>
      <c r="E53" s="8">
        <f t="shared" si="1"/>
        <v>0.69930069930069938</v>
      </c>
      <c r="F53" s="5"/>
      <c r="G53" s="5"/>
      <c r="H53" s="5"/>
      <c r="I53" s="5"/>
      <c r="J53" s="5"/>
      <c r="K53" s="5"/>
      <c r="L53" s="5"/>
      <c r="M53" s="12" t="s">
        <v>22</v>
      </c>
      <c r="N53" s="12">
        <v>1</v>
      </c>
      <c r="O53" s="12">
        <v>2.0813175666144268E-2</v>
      </c>
      <c r="P53" s="12">
        <v>2.0813175666144268E-2</v>
      </c>
      <c r="Q53" s="12">
        <v>0.4731662900055485</v>
      </c>
      <c r="R53" s="12">
        <v>0.49442503546554717</v>
      </c>
      <c r="S53"/>
      <c r="T53"/>
      <c r="U53"/>
      <c r="V53" s="2"/>
      <c r="W53" s="2"/>
    </row>
    <row r="54" spans="1:23" x14ac:dyDescent="0.25">
      <c r="A54" s="34">
        <v>1.1100000000000001</v>
      </c>
      <c r="B54" s="34">
        <v>1</v>
      </c>
      <c r="C54" s="8"/>
      <c r="D54" s="8">
        <f t="shared" si="0"/>
        <v>0.1100000000000001</v>
      </c>
      <c r="E54" s="8">
        <f t="shared" si="1"/>
        <v>0.9009009009009008</v>
      </c>
      <c r="F54" s="5"/>
      <c r="G54" s="5"/>
      <c r="H54" s="5"/>
      <c r="I54" s="5"/>
      <c r="J54" s="5"/>
      <c r="K54" s="5"/>
      <c r="L54" s="5"/>
      <c r="M54" s="12" t="s">
        <v>21</v>
      </c>
      <c r="N54" s="12">
        <v>55</v>
      </c>
      <c r="O54" s="12">
        <v>2.4192861702479087</v>
      </c>
      <c r="P54" s="12">
        <v>4.3987021277234702E-2</v>
      </c>
      <c r="Q54" s="12"/>
      <c r="R54" s="12"/>
      <c r="S54"/>
      <c r="T54"/>
      <c r="U54"/>
      <c r="V54" s="2"/>
      <c r="W54" s="2"/>
    </row>
    <row r="55" spans="1:23" ht="15.75" thickBot="1" x14ac:dyDescent="0.3">
      <c r="A55" s="34">
        <v>1.27</v>
      </c>
      <c r="B55" s="34">
        <v>1.1000000000000001</v>
      </c>
      <c r="C55" s="8"/>
      <c r="D55" s="8">
        <f t="shared" si="0"/>
        <v>0.16999999999999993</v>
      </c>
      <c r="E55" s="8">
        <f t="shared" si="1"/>
        <v>0.86614173228346458</v>
      </c>
      <c r="F55" s="5"/>
      <c r="G55" s="5"/>
      <c r="H55" s="5"/>
      <c r="I55" s="5"/>
      <c r="J55" s="5"/>
      <c r="K55" s="5"/>
      <c r="L55" s="5"/>
      <c r="M55" s="10" t="s">
        <v>20</v>
      </c>
      <c r="N55" s="10">
        <v>56</v>
      </c>
      <c r="O55" s="10">
        <v>2.440099345914053</v>
      </c>
      <c r="P55" s="10"/>
      <c r="Q55" s="10"/>
      <c r="R55" s="10"/>
      <c r="S55"/>
      <c r="T55"/>
      <c r="U55"/>
      <c r="V55" s="2"/>
      <c r="W55" s="2"/>
    </row>
    <row r="56" spans="1:23" ht="15.75" thickBot="1" x14ac:dyDescent="0.3">
      <c r="A56" s="34">
        <v>1.74</v>
      </c>
      <c r="B56" s="34">
        <v>1.17</v>
      </c>
      <c r="C56" s="8"/>
      <c r="D56" s="8">
        <f t="shared" si="0"/>
        <v>0.57000000000000006</v>
      </c>
      <c r="E56" s="8">
        <f t="shared" si="1"/>
        <v>0.67241379310344829</v>
      </c>
      <c r="F56" s="5"/>
      <c r="G56" s="5"/>
      <c r="H56" s="5"/>
      <c r="I56" s="5"/>
      <c r="J56" s="5"/>
      <c r="K56" s="5"/>
      <c r="L56" s="5"/>
      <c r="M56"/>
      <c r="N56"/>
      <c r="O56"/>
      <c r="P56"/>
      <c r="Q56"/>
      <c r="R56"/>
      <c r="S56"/>
      <c r="T56"/>
      <c r="U56"/>
      <c r="V56" s="2"/>
      <c r="W56" s="2"/>
    </row>
    <row r="57" spans="1:23" x14ac:dyDescent="0.25">
      <c r="A57" s="34">
        <v>1.46</v>
      </c>
      <c r="B57" s="34">
        <v>1.2</v>
      </c>
      <c r="C57" s="8"/>
      <c r="D57" s="8">
        <f t="shared" si="0"/>
        <v>0.26</v>
      </c>
      <c r="E57" s="8">
        <f t="shared" si="1"/>
        <v>0.82191780821917804</v>
      </c>
      <c r="F57" s="5"/>
      <c r="G57" s="5"/>
      <c r="H57" s="5"/>
      <c r="I57" s="5"/>
      <c r="J57" s="5"/>
      <c r="K57" s="5"/>
      <c r="L57" s="5"/>
      <c r="M57" s="14"/>
      <c r="N57" s="14" t="s">
        <v>19</v>
      </c>
      <c r="O57" s="14" t="s">
        <v>18</v>
      </c>
      <c r="P57" s="14" t="s">
        <v>17</v>
      </c>
      <c r="Q57" s="14" t="s">
        <v>16</v>
      </c>
      <c r="R57" s="14" t="s">
        <v>15</v>
      </c>
      <c r="S57" s="14" t="s">
        <v>14</v>
      </c>
      <c r="T57" s="14" t="s">
        <v>13</v>
      </c>
      <c r="U57" s="14" t="s">
        <v>12</v>
      </c>
      <c r="V57" s="2"/>
      <c r="W57" s="2"/>
    </row>
    <row r="58" spans="1:23" x14ac:dyDescent="0.25">
      <c r="A58" s="34">
        <v>1.22</v>
      </c>
      <c r="B58" s="34">
        <v>1.3</v>
      </c>
      <c r="C58" s="8"/>
      <c r="D58" s="8">
        <f t="shared" si="0"/>
        <v>-8.0000000000000071E-2</v>
      </c>
      <c r="E58" s="8">
        <f t="shared" si="1"/>
        <v>1.0655737704918034</v>
      </c>
      <c r="F58" s="5"/>
      <c r="G58" s="13" t="s">
        <v>11</v>
      </c>
      <c r="H58" s="13" t="s">
        <v>10</v>
      </c>
      <c r="I58" s="13" t="s">
        <v>9</v>
      </c>
      <c r="J58" s="13" t="s">
        <v>8</v>
      </c>
      <c r="K58" s="5"/>
      <c r="L58" s="5"/>
      <c r="M58" s="12" t="s">
        <v>7</v>
      </c>
      <c r="N58" s="12">
        <v>0.88804962447541813</v>
      </c>
      <c r="O58" s="12">
        <v>4.3807324132702136E-2</v>
      </c>
      <c r="P58" s="12">
        <v>20.271715793124415</v>
      </c>
      <c r="Q58" s="12">
        <v>3.4425664858630849E-27</v>
      </c>
      <c r="R58" s="12">
        <v>0.80025778507741974</v>
      </c>
      <c r="S58" s="12">
        <v>0.97584146387341653</v>
      </c>
      <c r="T58" s="12">
        <v>0.80025778507741974</v>
      </c>
      <c r="U58" s="12">
        <v>0.97584146387341653</v>
      </c>
      <c r="V58" s="2"/>
      <c r="W58" s="2"/>
    </row>
    <row r="59" spans="1:23" ht="29.25" customHeight="1" thickBot="1" x14ac:dyDescent="0.3">
      <c r="A59" s="34">
        <v>1.21</v>
      </c>
      <c r="B59" s="34">
        <v>1.3</v>
      </c>
      <c r="C59" s="8"/>
      <c r="D59" s="8">
        <f t="shared" si="0"/>
        <v>-9.000000000000008E-2</v>
      </c>
      <c r="E59" s="8">
        <f t="shared" si="1"/>
        <v>1.0743801652892562</v>
      </c>
      <c r="F59" s="5"/>
      <c r="G59" s="7" t="s">
        <v>6</v>
      </c>
      <c r="H59" s="7">
        <f>N59</f>
        <v>-4.3338679553295498E-2</v>
      </c>
      <c r="I59" s="7" t="s">
        <v>5</v>
      </c>
      <c r="J59" s="11" t="s">
        <v>4</v>
      </c>
      <c r="K59" s="5"/>
      <c r="L59" s="5"/>
      <c r="M59" s="10" t="s">
        <v>3</v>
      </c>
      <c r="N59" s="10">
        <v>-4.3338679553295498E-2</v>
      </c>
      <c r="O59" s="10">
        <v>6.3004094880013684E-2</v>
      </c>
      <c r="P59" s="10">
        <v>-0.68787083817060757</v>
      </c>
      <c r="Q59" s="10">
        <v>0.49442503546555372</v>
      </c>
      <c r="R59" s="10">
        <v>-0.16960170722344126</v>
      </c>
      <c r="S59" s="10">
        <v>8.2924348116850274E-2</v>
      </c>
      <c r="T59" s="10">
        <v>-0.16960170722344126</v>
      </c>
      <c r="U59" s="10">
        <v>8.2924348116850274E-2</v>
      </c>
      <c r="V59" s="2"/>
      <c r="W59" s="2"/>
    </row>
    <row r="60" spans="1:23" x14ac:dyDescent="0.25">
      <c r="A60" s="34">
        <v>1.49</v>
      </c>
      <c r="B60" s="34">
        <v>1.3</v>
      </c>
      <c r="C60" s="8"/>
      <c r="D60" s="8">
        <f t="shared" si="0"/>
        <v>0.18999999999999995</v>
      </c>
      <c r="E60" s="8">
        <f t="shared" si="1"/>
        <v>0.87248322147651014</v>
      </c>
      <c r="F60" s="5"/>
      <c r="G60" s="7" t="s">
        <v>2</v>
      </c>
      <c r="H60" s="7">
        <f>N58</f>
        <v>0.88804962447541813</v>
      </c>
      <c r="I60" s="7" t="s">
        <v>1</v>
      </c>
      <c r="J60" s="6" t="s">
        <v>0</v>
      </c>
      <c r="K60" s="5"/>
      <c r="L60" s="5"/>
      <c r="M60"/>
      <c r="N60"/>
      <c r="O60"/>
      <c r="P60"/>
      <c r="Q60"/>
      <c r="R60"/>
      <c r="S60"/>
      <c r="T60"/>
      <c r="U60"/>
      <c r="V60" s="2"/>
      <c r="W60" s="2"/>
    </row>
    <row r="61" spans="1:23" x14ac:dyDescent="0.25">
      <c r="A61" s="37">
        <v>1.58</v>
      </c>
      <c r="B61" s="37">
        <v>1.5</v>
      </c>
      <c r="C61" s="3"/>
      <c r="D61" s="3">
        <f t="shared" si="0"/>
        <v>8.0000000000000071E-2</v>
      </c>
      <c r="E61" s="3">
        <f t="shared" si="1"/>
        <v>0.94936708860759489</v>
      </c>
      <c r="M61"/>
      <c r="N61"/>
      <c r="O61"/>
      <c r="P61"/>
      <c r="Q61"/>
      <c r="R61"/>
      <c r="S61"/>
      <c r="T61"/>
      <c r="U61"/>
      <c r="V61" s="2"/>
      <c r="W61" s="2"/>
    </row>
    <row r="62" spans="1:23" x14ac:dyDescent="0.25"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3" x14ac:dyDescent="0.25">
      <c r="H63"/>
      <c r="I63"/>
      <c r="J63"/>
      <c r="K63"/>
      <c r="L63"/>
      <c r="M63"/>
      <c r="N63"/>
      <c r="O63"/>
      <c r="P63"/>
      <c r="Q63" s="2"/>
      <c r="R63" s="2"/>
    </row>
    <row r="64" spans="1:23" x14ac:dyDescent="0.25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8" x14ac:dyDescent="0.25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 x14ac:dyDescent="0.25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80" spans="1:18" x14ac:dyDescent="0.25">
      <c r="A80" s="38"/>
      <c r="B80" s="38"/>
    </row>
  </sheetData>
  <pageMargins left="0.7" right="0.7" top="0.75" bottom="0.75" header="0.3" footer="0.3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6"/>
  <sheetViews>
    <sheetView tabSelected="1" topLeftCell="A4" zoomScaleNormal="100" workbookViewId="0">
      <selection activeCell="L16" sqref="L16"/>
    </sheetView>
  </sheetViews>
  <sheetFormatPr baseColWidth="10" defaultColWidth="11.42578125" defaultRowHeight="15" x14ac:dyDescent="0.25"/>
  <cols>
    <col min="1" max="6" width="11.42578125" style="1"/>
    <col min="7" max="7" width="14.7109375" style="1" customWidth="1"/>
    <col min="8" max="8" width="11.7109375" style="1" customWidth="1"/>
    <col min="9" max="9" width="11.42578125" style="1"/>
    <col min="10" max="10" width="14.140625" style="1" customWidth="1"/>
    <col min="11" max="12" width="11.42578125" style="1"/>
    <col min="13" max="13" width="36.5703125" style="1" customWidth="1"/>
    <col min="14" max="14" width="16.85546875" style="1" customWidth="1"/>
    <col min="15" max="15" width="17.7109375" style="1" customWidth="1"/>
    <col min="16" max="16" width="18.28515625" style="1" customWidth="1"/>
    <col min="17" max="17" width="13.42578125" style="1" customWidth="1"/>
    <col min="18" max="18" width="19.7109375" style="1" customWidth="1"/>
    <col min="19" max="19" width="20.85546875" style="1" customWidth="1"/>
    <col min="20" max="16384" width="11.42578125" style="1"/>
  </cols>
  <sheetData>
    <row r="2" spans="1:23" x14ac:dyDescent="0.25">
      <c r="G2" s="33"/>
    </row>
    <row r="3" spans="1:23" x14ac:dyDescent="0.25">
      <c r="A3" s="31">
        <v>1</v>
      </c>
      <c r="B3" s="32">
        <v>2</v>
      </c>
      <c r="C3" s="31"/>
      <c r="D3" s="30"/>
      <c r="E3" s="30"/>
    </row>
    <row r="4" spans="1:23" x14ac:dyDescent="0.25">
      <c r="A4" s="29" t="s">
        <v>37</v>
      </c>
      <c r="B4" s="29" t="s">
        <v>36</v>
      </c>
      <c r="C4" s="29"/>
      <c r="D4" s="28" t="s">
        <v>35</v>
      </c>
      <c r="E4" s="28" t="s">
        <v>34</v>
      </c>
      <c r="M4" t="s">
        <v>33</v>
      </c>
      <c r="N4"/>
      <c r="O4"/>
      <c r="P4"/>
      <c r="Q4"/>
      <c r="R4"/>
      <c r="S4"/>
      <c r="T4"/>
      <c r="U4"/>
      <c r="V4" s="2"/>
      <c r="W4" s="2"/>
    </row>
    <row r="5" spans="1:23" ht="15.75" thickBot="1" x14ac:dyDescent="0.3">
      <c r="A5" s="27">
        <v>0.1</v>
      </c>
      <c r="B5" s="9">
        <v>0.1</v>
      </c>
      <c r="C5" s="26"/>
      <c r="D5" s="26">
        <f t="shared" ref="D5:D36" si="0">A5-B5</f>
        <v>0</v>
      </c>
      <c r="E5" s="26">
        <f t="shared" ref="E5:E36" si="1">B5/A5</f>
        <v>1</v>
      </c>
      <c r="F5" s="21"/>
      <c r="G5" s="21"/>
      <c r="H5" s="21"/>
      <c r="I5" s="21"/>
      <c r="J5" s="21"/>
      <c r="K5" s="21"/>
      <c r="L5" s="21"/>
      <c r="M5"/>
      <c r="N5"/>
      <c r="O5"/>
      <c r="P5"/>
      <c r="Q5"/>
      <c r="R5"/>
      <c r="S5"/>
      <c r="T5"/>
      <c r="U5"/>
      <c r="V5" s="2"/>
      <c r="W5" s="2"/>
    </row>
    <row r="6" spans="1:23" x14ac:dyDescent="0.25">
      <c r="A6" s="8">
        <v>0.11</v>
      </c>
      <c r="B6" s="9">
        <v>0.13</v>
      </c>
      <c r="C6" s="25"/>
      <c r="D6" s="25">
        <f t="shared" si="0"/>
        <v>-2.0000000000000004E-2</v>
      </c>
      <c r="E6" s="25">
        <f t="shared" si="1"/>
        <v>1.1818181818181819</v>
      </c>
      <c r="F6" s="21"/>
      <c r="G6" s="21"/>
      <c r="H6" s="21"/>
      <c r="I6" s="21"/>
      <c r="J6" s="21"/>
      <c r="K6" s="21"/>
      <c r="L6" s="21"/>
      <c r="M6" s="15" t="s">
        <v>32</v>
      </c>
      <c r="N6" s="15"/>
      <c r="O6"/>
      <c r="P6"/>
      <c r="Q6"/>
      <c r="R6"/>
      <c r="S6"/>
      <c r="T6"/>
      <c r="U6"/>
      <c r="V6" s="2"/>
      <c r="W6" s="2"/>
    </row>
    <row r="7" spans="1:23" x14ac:dyDescent="0.25">
      <c r="A7" s="8">
        <v>0.11</v>
      </c>
      <c r="B7" s="9">
        <v>0.13</v>
      </c>
      <c r="C7" s="25"/>
      <c r="D7" s="25">
        <f t="shared" si="0"/>
        <v>-2.0000000000000004E-2</v>
      </c>
      <c r="E7" s="25">
        <f t="shared" si="1"/>
        <v>1.1818181818181819</v>
      </c>
      <c r="F7" s="21"/>
      <c r="G7" s="21"/>
      <c r="H7" s="21"/>
      <c r="I7" s="21"/>
      <c r="J7" s="21"/>
      <c r="K7" s="21"/>
      <c r="L7" s="21"/>
      <c r="M7" s="12" t="s">
        <v>31</v>
      </c>
      <c r="N7" s="12">
        <v>0.94704820076582241</v>
      </c>
      <c r="O7"/>
      <c r="P7"/>
      <c r="Q7"/>
      <c r="R7"/>
      <c r="S7"/>
      <c r="T7"/>
      <c r="U7"/>
      <c r="V7" s="2"/>
      <c r="W7" s="2"/>
    </row>
    <row r="8" spans="1:23" x14ac:dyDescent="0.25">
      <c r="A8" s="8">
        <v>0.11</v>
      </c>
      <c r="B8" s="9">
        <v>0.17</v>
      </c>
      <c r="C8" s="8"/>
      <c r="D8" s="8">
        <f t="shared" si="0"/>
        <v>-6.0000000000000012E-2</v>
      </c>
      <c r="E8" s="8">
        <f t="shared" si="1"/>
        <v>1.5454545454545456</v>
      </c>
      <c r="F8" s="21"/>
      <c r="G8" s="21"/>
      <c r="H8" s="21"/>
      <c r="I8" s="21"/>
      <c r="J8" s="21"/>
      <c r="K8" s="21"/>
      <c r="L8" s="21"/>
      <c r="M8" s="12" t="s">
        <v>30</v>
      </c>
      <c r="N8" s="12">
        <v>0.89690029457378151</v>
      </c>
      <c r="O8"/>
      <c r="P8"/>
      <c r="Q8"/>
      <c r="R8"/>
      <c r="S8"/>
      <c r="T8"/>
      <c r="U8"/>
      <c r="V8" s="2"/>
      <c r="W8" s="2"/>
    </row>
    <row r="9" spans="1:23" x14ac:dyDescent="0.25">
      <c r="A9" s="8">
        <v>0.12</v>
      </c>
      <c r="B9" s="9">
        <v>0.19</v>
      </c>
      <c r="C9" s="8"/>
      <c r="D9" s="8">
        <f t="shared" si="0"/>
        <v>-7.0000000000000007E-2</v>
      </c>
      <c r="E9" s="8">
        <f t="shared" si="1"/>
        <v>1.5833333333333335</v>
      </c>
      <c r="F9" s="21"/>
      <c r="G9" s="21"/>
      <c r="H9" s="21"/>
      <c r="I9" s="21"/>
      <c r="J9" s="21"/>
      <c r="K9" s="21"/>
      <c r="L9" s="21"/>
      <c r="M9" s="12" t="s">
        <v>30</v>
      </c>
      <c r="N9" s="12">
        <v>0.89502575447512289</v>
      </c>
      <c r="O9"/>
      <c r="P9"/>
      <c r="Q9"/>
      <c r="R9"/>
      <c r="S9"/>
      <c r="T9"/>
      <c r="U9"/>
      <c r="V9" s="2"/>
      <c r="W9" s="2"/>
    </row>
    <row r="10" spans="1:23" x14ac:dyDescent="0.25">
      <c r="A10" s="8">
        <v>0.13</v>
      </c>
      <c r="B10" s="9">
        <v>0.14000000000000001</v>
      </c>
      <c r="C10" s="8"/>
      <c r="D10" s="8">
        <f t="shared" si="0"/>
        <v>-1.0000000000000009E-2</v>
      </c>
      <c r="E10" s="8">
        <f t="shared" si="1"/>
        <v>1.0769230769230771</v>
      </c>
      <c r="F10" s="21"/>
      <c r="G10" s="21"/>
      <c r="H10" s="21"/>
      <c r="I10" s="21"/>
      <c r="J10" s="21"/>
      <c r="K10" s="21"/>
      <c r="L10" s="21"/>
      <c r="M10" s="12" t="s">
        <v>18</v>
      </c>
      <c r="N10" s="12">
        <v>0.14412551338071719</v>
      </c>
      <c r="O10"/>
      <c r="P10"/>
      <c r="Q10"/>
      <c r="R10"/>
      <c r="S10"/>
      <c r="T10"/>
      <c r="U10"/>
      <c r="V10" s="2"/>
      <c r="W10" s="2"/>
    </row>
    <row r="11" spans="1:23" ht="15.75" thickBot="1" x14ac:dyDescent="0.3">
      <c r="A11" s="8">
        <v>0.14000000000000001</v>
      </c>
      <c r="B11" s="9">
        <v>0.17</v>
      </c>
      <c r="C11" s="8"/>
      <c r="D11" s="8">
        <f t="shared" si="0"/>
        <v>-0.03</v>
      </c>
      <c r="E11" s="8">
        <f t="shared" si="1"/>
        <v>1.2142857142857142</v>
      </c>
      <c r="F11" s="21"/>
      <c r="G11" s="21"/>
      <c r="H11" s="21"/>
      <c r="I11" s="21"/>
      <c r="J11" s="21"/>
      <c r="K11" s="21"/>
      <c r="L11" s="21"/>
      <c r="M11" s="10" t="s">
        <v>29</v>
      </c>
      <c r="N11" s="10">
        <v>57</v>
      </c>
      <c r="O11"/>
      <c r="P11"/>
      <c r="Q11"/>
      <c r="R11"/>
      <c r="S11"/>
      <c r="T11"/>
      <c r="U11"/>
      <c r="V11" s="2"/>
      <c r="W11" s="2"/>
    </row>
    <row r="12" spans="1:23" x14ac:dyDescent="0.25">
      <c r="A12" s="8">
        <v>0.14000000000000001</v>
      </c>
      <c r="B12" s="9">
        <v>0.15</v>
      </c>
      <c r="C12" s="8"/>
      <c r="D12" s="8">
        <f t="shared" si="0"/>
        <v>-9.9999999999999811E-3</v>
      </c>
      <c r="E12" s="8">
        <f t="shared" si="1"/>
        <v>1.0714285714285714</v>
      </c>
      <c r="F12" s="21"/>
      <c r="G12" s="21"/>
      <c r="H12" s="21"/>
      <c r="I12" s="21"/>
      <c r="J12" s="21"/>
      <c r="K12" s="21"/>
      <c r="L12" s="21"/>
      <c r="M12"/>
      <c r="N12"/>
      <c r="O12"/>
      <c r="P12"/>
      <c r="Q12"/>
      <c r="R12"/>
      <c r="S12"/>
      <c r="T12"/>
      <c r="U12"/>
      <c r="V12" s="2"/>
      <c r="W12" s="2"/>
    </row>
    <row r="13" spans="1:23" ht="15.75" thickBot="1" x14ac:dyDescent="0.3">
      <c r="A13" s="8">
        <v>0.15</v>
      </c>
      <c r="B13" s="9">
        <v>0.16</v>
      </c>
      <c r="C13" s="8"/>
      <c r="D13" s="8">
        <f t="shared" si="0"/>
        <v>-1.0000000000000009E-2</v>
      </c>
      <c r="E13" s="8">
        <f t="shared" si="1"/>
        <v>1.0666666666666667</v>
      </c>
      <c r="F13" s="21"/>
      <c r="G13" s="21"/>
      <c r="H13" s="21"/>
      <c r="I13" s="21"/>
      <c r="J13" s="21"/>
      <c r="K13" s="21"/>
      <c r="L13" s="21"/>
      <c r="M13" t="s">
        <v>28</v>
      </c>
      <c r="N13"/>
      <c r="O13"/>
      <c r="P13"/>
      <c r="Q13"/>
      <c r="R13"/>
      <c r="S13"/>
      <c r="T13"/>
      <c r="U13"/>
      <c r="V13" s="2"/>
      <c r="W13" s="2"/>
    </row>
    <row r="14" spans="1:23" x14ac:dyDescent="0.25">
      <c r="A14" s="8">
        <v>0.15</v>
      </c>
      <c r="B14" s="9">
        <v>0.21</v>
      </c>
      <c r="C14" s="8"/>
      <c r="D14" s="8">
        <f t="shared" si="0"/>
        <v>-0.06</v>
      </c>
      <c r="E14" s="8">
        <f t="shared" si="1"/>
        <v>1.4</v>
      </c>
      <c r="F14" s="21"/>
      <c r="G14" s="21"/>
      <c r="H14" s="21"/>
      <c r="I14" s="21"/>
      <c r="J14" s="21"/>
      <c r="K14" s="21"/>
      <c r="L14" s="21"/>
      <c r="M14" s="14"/>
      <c r="N14" s="14" t="s">
        <v>27</v>
      </c>
      <c r="O14" s="14" t="s">
        <v>26</v>
      </c>
      <c r="P14" s="14" t="s">
        <v>25</v>
      </c>
      <c r="Q14" s="14" t="s">
        <v>24</v>
      </c>
      <c r="R14" s="14" t="s">
        <v>23</v>
      </c>
      <c r="S14"/>
      <c r="T14"/>
      <c r="U14"/>
      <c r="V14" s="2"/>
      <c r="W14" s="2"/>
    </row>
    <row r="15" spans="1:23" x14ac:dyDescent="0.25">
      <c r="A15" s="8">
        <v>0.15</v>
      </c>
      <c r="B15" s="9">
        <v>0.2</v>
      </c>
      <c r="C15" s="8"/>
      <c r="D15" s="8">
        <f t="shared" si="0"/>
        <v>-5.0000000000000017E-2</v>
      </c>
      <c r="E15" s="8">
        <f t="shared" si="1"/>
        <v>1.3333333333333335</v>
      </c>
      <c r="F15" s="21"/>
      <c r="G15" s="21"/>
      <c r="H15" s="21"/>
      <c r="I15" s="21"/>
      <c r="J15" s="21"/>
      <c r="K15" s="21"/>
      <c r="L15" s="21"/>
      <c r="M15" s="12" t="s">
        <v>22</v>
      </c>
      <c r="N15" s="12">
        <v>1</v>
      </c>
      <c r="O15" s="12">
        <v>9.9387362647588535</v>
      </c>
      <c r="P15" s="12">
        <v>9.9387362647588535</v>
      </c>
      <c r="Q15" s="12">
        <v>478.46418180951832</v>
      </c>
      <c r="R15" s="12">
        <v>8.2626662298259755E-29</v>
      </c>
      <c r="S15"/>
      <c r="T15"/>
      <c r="U15"/>
      <c r="V15" s="2"/>
      <c r="W15" s="2"/>
    </row>
    <row r="16" spans="1:23" x14ac:dyDescent="0.25">
      <c r="A16" s="8">
        <v>0.15</v>
      </c>
      <c r="B16" s="9">
        <v>0.15</v>
      </c>
      <c r="C16" s="8"/>
      <c r="D16" s="8">
        <f t="shared" si="0"/>
        <v>0</v>
      </c>
      <c r="E16" s="8">
        <f t="shared" si="1"/>
        <v>1</v>
      </c>
      <c r="F16" s="21"/>
      <c r="G16" s="21"/>
      <c r="H16" s="21"/>
      <c r="I16" s="21"/>
      <c r="J16" s="21"/>
      <c r="K16" s="21"/>
      <c r="L16" s="21"/>
      <c r="M16" s="12" t="s">
        <v>21</v>
      </c>
      <c r="N16" s="12">
        <v>55</v>
      </c>
      <c r="O16" s="12">
        <v>1.1424689983990408</v>
      </c>
      <c r="P16" s="12">
        <v>2.0772163607255287E-2</v>
      </c>
      <c r="Q16" s="12"/>
      <c r="R16" s="12"/>
      <c r="S16"/>
      <c r="T16"/>
      <c r="U16"/>
      <c r="V16" s="2"/>
      <c r="W16" s="2"/>
    </row>
    <row r="17" spans="1:23" ht="15.75" thickBot="1" x14ac:dyDescent="0.3">
      <c r="A17" s="8">
        <v>0.16</v>
      </c>
      <c r="B17" s="9">
        <v>0.26</v>
      </c>
      <c r="C17" s="8"/>
      <c r="D17" s="8">
        <f t="shared" si="0"/>
        <v>-0.1</v>
      </c>
      <c r="E17" s="8">
        <f t="shared" si="1"/>
        <v>1.625</v>
      </c>
      <c r="F17" s="21"/>
      <c r="G17" s="21"/>
      <c r="H17" s="21"/>
      <c r="I17" s="21"/>
      <c r="J17" s="21"/>
      <c r="K17" s="21"/>
      <c r="L17" s="21"/>
      <c r="M17" s="10" t="s">
        <v>20</v>
      </c>
      <c r="N17" s="10">
        <v>56</v>
      </c>
      <c r="O17" s="10">
        <v>11.081205263157894</v>
      </c>
      <c r="P17" s="10"/>
      <c r="Q17" s="10"/>
      <c r="R17" s="10"/>
      <c r="S17"/>
      <c r="T17"/>
      <c r="U17"/>
      <c r="V17" s="2"/>
      <c r="W17" s="2"/>
    </row>
    <row r="18" spans="1:23" ht="15.75" thickBot="1" x14ac:dyDescent="0.3">
      <c r="A18" s="8">
        <v>0.16</v>
      </c>
      <c r="B18" s="9">
        <v>0.18</v>
      </c>
      <c r="C18" s="8"/>
      <c r="D18" s="8">
        <f t="shared" si="0"/>
        <v>-1.999999999999999E-2</v>
      </c>
      <c r="E18" s="8">
        <f t="shared" si="1"/>
        <v>1.125</v>
      </c>
      <c r="F18" s="21"/>
      <c r="G18" s="21"/>
      <c r="H18" s="21"/>
      <c r="I18" s="21"/>
      <c r="J18" s="21"/>
      <c r="K18" s="21"/>
      <c r="L18" s="21"/>
      <c r="M18"/>
      <c r="N18"/>
      <c r="O18"/>
      <c r="P18"/>
      <c r="Q18"/>
      <c r="R18"/>
      <c r="S18"/>
      <c r="T18"/>
      <c r="U18"/>
      <c r="V18" s="2"/>
      <c r="W18" s="2"/>
    </row>
    <row r="19" spans="1:23" ht="24.75" customHeight="1" x14ac:dyDescent="0.25">
      <c r="A19" s="8">
        <v>0.17</v>
      </c>
      <c r="B19" s="9">
        <v>0.25</v>
      </c>
      <c r="C19" s="8"/>
      <c r="D19" s="8">
        <f t="shared" si="0"/>
        <v>-7.9999999999999988E-2</v>
      </c>
      <c r="E19" s="8">
        <f t="shared" si="1"/>
        <v>1.4705882352941175</v>
      </c>
      <c r="F19" s="21"/>
      <c r="G19" s="24" t="s">
        <v>11</v>
      </c>
      <c r="H19" s="24" t="s">
        <v>10</v>
      </c>
      <c r="I19" s="24" t="s">
        <v>9</v>
      </c>
      <c r="J19" s="24" t="s">
        <v>8</v>
      </c>
      <c r="K19" s="21"/>
      <c r="L19" s="21"/>
      <c r="M19" s="14"/>
      <c r="N19" s="14" t="s">
        <v>19</v>
      </c>
      <c r="O19" s="14" t="s">
        <v>18</v>
      </c>
      <c r="P19" s="14" t="s">
        <v>17</v>
      </c>
      <c r="Q19" s="14" t="s">
        <v>16</v>
      </c>
      <c r="R19" s="14" t="s">
        <v>15</v>
      </c>
      <c r="S19" s="14" t="s">
        <v>14</v>
      </c>
      <c r="T19" s="14" t="s">
        <v>13</v>
      </c>
      <c r="U19" s="14" t="s">
        <v>12</v>
      </c>
      <c r="V19" s="2"/>
      <c r="W19" s="2"/>
    </row>
    <row r="20" spans="1:23" x14ac:dyDescent="0.25">
      <c r="A20" s="8">
        <v>0.17</v>
      </c>
      <c r="B20" s="9">
        <v>0.22</v>
      </c>
      <c r="C20" s="8"/>
      <c r="D20" s="8">
        <f t="shared" si="0"/>
        <v>-4.9999999999999989E-2</v>
      </c>
      <c r="E20" s="8">
        <f t="shared" si="1"/>
        <v>1.2941176470588234</v>
      </c>
      <c r="F20" s="21"/>
      <c r="G20" s="23" t="s">
        <v>6</v>
      </c>
      <c r="H20" s="23">
        <f>N21</f>
        <v>1.0882670462028752</v>
      </c>
      <c r="I20" s="23" t="s">
        <v>1</v>
      </c>
      <c r="J20" s="22" t="s">
        <v>4</v>
      </c>
      <c r="K20" s="21"/>
      <c r="L20" s="21"/>
      <c r="M20" s="12" t="s">
        <v>7</v>
      </c>
      <c r="N20" s="12">
        <v>4.0847218557915566E-2</v>
      </c>
      <c r="O20" s="12">
        <v>2.9668669220433541E-2</v>
      </c>
      <c r="P20" s="12">
        <v>1.3767796005418094</v>
      </c>
      <c r="Q20" s="12">
        <v>0.17415908727277862</v>
      </c>
      <c r="R20" s="12">
        <v>-1.861012322042551E-2</v>
      </c>
      <c r="S20" s="12">
        <v>0.10030456033625665</v>
      </c>
      <c r="T20" s="12">
        <v>-1.861012322042551E-2</v>
      </c>
      <c r="U20" s="12">
        <v>0.10030456033625665</v>
      </c>
      <c r="V20" s="2"/>
      <c r="W20" s="2"/>
    </row>
    <row r="21" spans="1:23" ht="15.75" thickBot="1" x14ac:dyDescent="0.3">
      <c r="A21" s="8">
        <v>0.17</v>
      </c>
      <c r="B21" s="9">
        <v>0.2</v>
      </c>
      <c r="C21" s="8"/>
      <c r="D21" s="8">
        <f t="shared" si="0"/>
        <v>-0.03</v>
      </c>
      <c r="E21" s="8">
        <f t="shared" si="1"/>
        <v>1.1764705882352942</v>
      </c>
      <c r="F21" s="21"/>
      <c r="G21" s="23" t="s">
        <v>2</v>
      </c>
      <c r="H21" s="23">
        <f>N20</f>
        <v>4.0847218557915566E-2</v>
      </c>
      <c r="I21" s="23" t="s">
        <v>5</v>
      </c>
      <c r="J21" s="22" t="s">
        <v>4</v>
      </c>
      <c r="K21" s="21"/>
      <c r="L21" s="21"/>
      <c r="M21" s="10" t="s">
        <v>3</v>
      </c>
      <c r="N21" s="10">
        <v>1.0882670462028752</v>
      </c>
      <c r="O21" s="10">
        <v>4.975202507030952E-2</v>
      </c>
      <c r="P21" s="10">
        <v>21.873824124041928</v>
      </c>
      <c r="Q21" s="10">
        <v>8.2626662298258578E-29</v>
      </c>
      <c r="R21" s="10">
        <v>0.98856175990265061</v>
      </c>
      <c r="S21" s="10">
        <v>1.1879723325030997</v>
      </c>
      <c r="T21" s="10">
        <v>0.98856175990265061</v>
      </c>
      <c r="U21" s="10">
        <v>1.1879723325030997</v>
      </c>
      <c r="V21" s="2"/>
      <c r="W21" s="2"/>
    </row>
    <row r="22" spans="1:23" x14ac:dyDescent="0.25">
      <c r="A22" s="8">
        <v>0.18</v>
      </c>
      <c r="B22" s="9">
        <v>0.23</v>
      </c>
      <c r="C22" s="8"/>
      <c r="D22" s="8">
        <f t="shared" si="0"/>
        <v>-5.0000000000000017E-2</v>
      </c>
      <c r="E22" s="8">
        <f t="shared" si="1"/>
        <v>1.2777777777777779</v>
      </c>
      <c r="M22"/>
      <c r="N22"/>
      <c r="O22"/>
      <c r="P22"/>
      <c r="Q22"/>
      <c r="R22"/>
      <c r="S22"/>
      <c r="T22"/>
      <c r="U22"/>
      <c r="V22" s="2"/>
      <c r="W22" s="2"/>
    </row>
    <row r="23" spans="1:23" x14ac:dyDescent="0.25">
      <c r="A23" s="8">
        <v>0.19</v>
      </c>
      <c r="B23" s="9">
        <v>0.22</v>
      </c>
      <c r="C23" s="8"/>
      <c r="D23" s="8">
        <f t="shared" si="0"/>
        <v>-0.03</v>
      </c>
      <c r="E23" s="8">
        <f t="shared" si="1"/>
        <v>1.1578947368421053</v>
      </c>
      <c r="F23" s="16"/>
      <c r="G23" s="16"/>
      <c r="H23" s="16"/>
      <c r="I23" s="16"/>
      <c r="J23" s="16"/>
      <c r="K23" s="16"/>
      <c r="L23" s="16"/>
      <c r="M23" t="s">
        <v>33</v>
      </c>
      <c r="N23"/>
      <c r="O23"/>
      <c r="P23"/>
      <c r="Q23"/>
      <c r="R23"/>
      <c r="S23"/>
      <c r="T23"/>
      <c r="U23"/>
      <c r="V23" s="2"/>
      <c r="W23" s="2"/>
    </row>
    <row r="24" spans="1:23" ht="15.75" thickBot="1" x14ac:dyDescent="0.3">
      <c r="A24" s="8">
        <v>0.2</v>
      </c>
      <c r="B24" s="9">
        <v>0.14000000000000001</v>
      </c>
      <c r="C24" s="8"/>
      <c r="D24" s="8">
        <f t="shared" si="0"/>
        <v>0.06</v>
      </c>
      <c r="E24" s="8">
        <f t="shared" si="1"/>
        <v>0.70000000000000007</v>
      </c>
      <c r="F24" s="16"/>
      <c r="G24" s="16"/>
      <c r="H24" s="16"/>
      <c r="I24" s="16"/>
      <c r="J24" s="16"/>
      <c r="K24" s="16"/>
      <c r="L24" s="16"/>
      <c r="M24"/>
      <c r="N24"/>
      <c r="O24"/>
      <c r="P24"/>
      <c r="Q24"/>
      <c r="R24"/>
      <c r="S24"/>
      <c r="T24"/>
      <c r="U24"/>
      <c r="V24" s="2"/>
      <c r="W24" s="2"/>
    </row>
    <row r="25" spans="1:23" x14ac:dyDescent="0.25">
      <c r="A25" s="8">
        <v>0.2</v>
      </c>
      <c r="B25" s="9">
        <v>0.22</v>
      </c>
      <c r="C25" s="8"/>
      <c r="D25" s="8">
        <f t="shared" si="0"/>
        <v>-1.999999999999999E-2</v>
      </c>
      <c r="E25" s="8">
        <f t="shared" si="1"/>
        <v>1.0999999999999999</v>
      </c>
      <c r="F25" s="16"/>
      <c r="G25" s="16"/>
      <c r="H25" s="16"/>
      <c r="I25" s="16"/>
      <c r="J25" s="16"/>
      <c r="K25" s="16"/>
      <c r="L25" s="16"/>
      <c r="M25" s="15" t="s">
        <v>32</v>
      </c>
      <c r="N25" s="15"/>
      <c r="O25"/>
      <c r="P25"/>
      <c r="Q25"/>
      <c r="R25"/>
      <c r="S25"/>
      <c r="T25"/>
      <c r="U25"/>
      <c r="V25" s="2"/>
      <c r="W25" s="2"/>
    </row>
    <row r="26" spans="1:23" x14ac:dyDescent="0.25">
      <c r="A26" s="8">
        <v>0.21</v>
      </c>
      <c r="B26" s="9">
        <v>0.27</v>
      </c>
      <c r="C26" s="8"/>
      <c r="D26" s="8">
        <f t="shared" si="0"/>
        <v>-6.0000000000000026E-2</v>
      </c>
      <c r="E26" s="8">
        <f t="shared" si="1"/>
        <v>1.2857142857142858</v>
      </c>
      <c r="F26" s="16"/>
      <c r="G26" s="16"/>
      <c r="H26" s="16"/>
      <c r="I26" s="16"/>
      <c r="J26" s="16"/>
      <c r="K26" s="16"/>
      <c r="L26" s="16"/>
      <c r="M26" s="12" t="s">
        <v>31</v>
      </c>
      <c r="N26" s="12">
        <v>0.23266016864969769</v>
      </c>
      <c r="O26"/>
      <c r="P26"/>
      <c r="Q26"/>
      <c r="R26"/>
      <c r="S26"/>
      <c r="T26"/>
      <c r="U26"/>
      <c r="V26" s="2"/>
      <c r="W26" s="2"/>
    </row>
    <row r="27" spans="1:23" x14ac:dyDescent="0.25">
      <c r="A27" s="8">
        <v>0.22</v>
      </c>
      <c r="B27" s="9">
        <v>0.27500000000000002</v>
      </c>
      <c r="C27" s="8"/>
      <c r="D27" s="8">
        <f t="shared" si="0"/>
        <v>-5.5000000000000021E-2</v>
      </c>
      <c r="E27" s="8">
        <f t="shared" si="1"/>
        <v>1.25</v>
      </c>
      <c r="F27" s="16"/>
      <c r="G27" s="16"/>
      <c r="H27" s="16"/>
      <c r="I27" s="16"/>
      <c r="J27" s="16"/>
      <c r="K27" s="16"/>
      <c r="L27" s="16"/>
      <c r="M27" s="12" t="s">
        <v>30</v>
      </c>
      <c r="N27" s="12">
        <v>5.4130754076105764E-2</v>
      </c>
      <c r="O27"/>
      <c r="P27"/>
      <c r="Q27"/>
      <c r="R27"/>
      <c r="S27"/>
      <c r="T27"/>
      <c r="U27"/>
      <c r="V27" s="2"/>
      <c r="W27" s="2"/>
    </row>
    <row r="28" spans="1:23" x14ac:dyDescent="0.25">
      <c r="A28" s="8">
        <v>0.22</v>
      </c>
      <c r="B28" s="9">
        <v>0.24</v>
      </c>
      <c r="C28" s="8"/>
      <c r="D28" s="8">
        <f t="shared" si="0"/>
        <v>-1.999999999999999E-2</v>
      </c>
      <c r="E28" s="8">
        <f t="shared" si="1"/>
        <v>1.0909090909090908</v>
      </c>
      <c r="F28" s="16"/>
      <c r="G28" s="16"/>
      <c r="H28" s="16"/>
      <c r="I28" s="16"/>
      <c r="J28" s="16"/>
      <c r="K28" s="16"/>
      <c r="L28" s="16"/>
      <c r="M28" s="12" t="s">
        <v>30</v>
      </c>
      <c r="N28" s="12">
        <v>3.6933131422944049E-2</v>
      </c>
      <c r="O28"/>
      <c r="P28"/>
      <c r="Q28"/>
      <c r="R28"/>
      <c r="S28"/>
      <c r="T28"/>
      <c r="U28"/>
      <c r="V28" s="2"/>
      <c r="W28" s="2"/>
    </row>
    <row r="29" spans="1:23" x14ac:dyDescent="0.25">
      <c r="A29" s="8">
        <v>0.24</v>
      </c>
      <c r="B29" s="9">
        <v>0.28999999999999998</v>
      </c>
      <c r="C29" s="8"/>
      <c r="D29" s="8">
        <f t="shared" si="0"/>
        <v>-4.9999999999999989E-2</v>
      </c>
      <c r="E29" s="8">
        <f t="shared" si="1"/>
        <v>1.2083333333333333</v>
      </c>
      <c r="F29" s="16"/>
      <c r="G29" s="16"/>
      <c r="H29" s="16"/>
      <c r="I29" s="16"/>
      <c r="J29" s="16"/>
      <c r="K29" s="16"/>
      <c r="L29" s="16"/>
      <c r="M29" s="12" t="s">
        <v>18</v>
      </c>
      <c r="N29" s="12">
        <v>0.14412551338071719</v>
      </c>
      <c r="O29"/>
      <c r="P29"/>
      <c r="Q29"/>
      <c r="R29"/>
      <c r="S29"/>
      <c r="T29"/>
      <c r="U29"/>
      <c r="V29" s="2"/>
      <c r="W29" s="2"/>
    </row>
    <row r="30" spans="1:23" ht="15.75" thickBot="1" x14ac:dyDescent="0.3">
      <c r="A30" s="8">
        <v>0.27</v>
      </c>
      <c r="B30" s="9">
        <v>0.46</v>
      </c>
      <c r="C30" s="8"/>
      <c r="D30" s="8">
        <f t="shared" si="0"/>
        <v>-0.19</v>
      </c>
      <c r="E30" s="8">
        <f t="shared" si="1"/>
        <v>1.7037037037037037</v>
      </c>
      <c r="F30" s="16"/>
      <c r="G30" s="16"/>
      <c r="H30" s="16"/>
      <c r="I30" s="16"/>
      <c r="J30" s="16"/>
      <c r="K30" s="16"/>
      <c r="L30" s="16"/>
      <c r="M30" s="10" t="s">
        <v>29</v>
      </c>
      <c r="N30" s="10">
        <v>57</v>
      </c>
      <c r="O30"/>
      <c r="P30"/>
      <c r="Q30"/>
      <c r="R30"/>
      <c r="S30"/>
      <c r="T30"/>
      <c r="U30"/>
      <c r="V30" s="2"/>
      <c r="W30" s="2"/>
    </row>
    <row r="31" spans="1:23" x14ac:dyDescent="0.25">
      <c r="A31" s="8">
        <v>0.28999999999999998</v>
      </c>
      <c r="B31" s="9">
        <v>0.34</v>
      </c>
      <c r="C31" s="8"/>
      <c r="D31" s="8">
        <f t="shared" si="0"/>
        <v>-5.0000000000000044E-2</v>
      </c>
      <c r="E31" s="8">
        <f t="shared" si="1"/>
        <v>1.1724137931034484</v>
      </c>
      <c r="F31" s="16"/>
      <c r="G31" s="16"/>
      <c r="H31" s="16"/>
      <c r="I31" s="16"/>
      <c r="J31" s="16"/>
      <c r="K31" s="16"/>
      <c r="L31" s="16"/>
      <c r="M31"/>
      <c r="N31"/>
      <c r="O31"/>
      <c r="P31"/>
      <c r="Q31"/>
      <c r="R31"/>
      <c r="S31"/>
      <c r="T31"/>
      <c r="U31"/>
      <c r="V31" s="2"/>
      <c r="W31" s="2"/>
    </row>
    <row r="32" spans="1:23" ht="15.75" thickBot="1" x14ac:dyDescent="0.3">
      <c r="A32" s="8">
        <v>0.3</v>
      </c>
      <c r="B32" s="9">
        <v>0.27</v>
      </c>
      <c r="C32" s="8"/>
      <c r="D32" s="8">
        <f t="shared" si="0"/>
        <v>2.9999999999999971E-2</v>
      </c>
      <c r="E32" s="8">
        <f t="shared" si="1"/>
        <v>0.90000000000000013</v>
      </c>
      <c r="F32" s="16"/>
      <c r="G32" s="16"/>
      <c r="H32" s="16"/>
      <c r="I32" s="16"/>
      <c r="J32" s="16"/>
      <c r="K32" s="16"/>
      <c r="L32" s="16"/>
      <c r="M32" t="s">
        <v>28</v>
      </c>
      <c r="N32"/>
      <c r="O32"/>
      <c r="P32"/>
      <c r="Q32"/>
      <c r="R32"/>
      <c r="S32"/>
      <c r="T32"/>
      <c r="U32"/>
      <c r="V32" s="2"/>
      <c r="W32" s="2"/>
    </row>
    <row r="33" spans="1:23" x14ac:dyDescent="0.25">
      <c r="A33" s="8">
        <v>0.31</v>
      </c>
      <c r="B33" s="9">
        <v>0.36</v>
      </c>
      <c r="C33" s="8"/>
      <c r="D33" s="8">
        <f t="shared" si="0"/>
        <v>-4.9999999999999989E-2</v>
      </c>
      <c r="E33" s="8">
        <f t="shared" si="1"/>
        <v>1.161290322580645</v>
      </c>
      <c r="F33" s="16"/>
      <c r="G33" s="16"/>
      <c r="H33" s="16"/>
      <c r="I33" s="16"/>
      <c r="J33" s="16"/>
      <c r="K33" s="16"/>
      <c r="L33" s="16"/>
      <c r="M33" s="14"/>
      <c r="N33" s="14" t="s">
        <v>27</v>
      </c>
      <c r="O33" s="14" t="s">
        <v>26</v>
      </c>
      <c r="P33" s="14" t="s">
        <v>25</v>
      </c>
      <c r="Q33" s="14" t="s">
        <v>24</v>
      </c>
      <c r="R33" s="14" t="s">
        <v>23</v>
      </c>
      <c r="S33"/>
      <c r="T33"/>
      <c r="U33"/>
      <c r="V33" s="2"/>
      <c r="W33" s="2"/>
    </row>
    <row r="34" spans="1:23" x14ac:dyDescent="0.25">
      <c r="A34" s="8">
        <v>0.33</v>
      </c>
      <c r="B34" s="9">
        <v>0.34</v>
      </c>
      <c r="C34" s="8"/>
      <c r="D34" s="8">
        <f t="shared" si="0"/>
        <v>-1.0000000000000009E-2</v>
      </c>
      <c r="E34" s="8">
        <f t="shared" si="1"/>
        <v>1.0303030303030303</v>
      </c>
      <c r="F34" s="16"/>
      <c r="G34" s="16"/>
      <c r="H34" s="16"/>
      <c r="I34" s="16"/>
      <c r="J34" s="16"/>
      <c r="K34" s="16"/>
      <c r="L34" s="16"/>
      <c r="M34" s="12" t="s">
        <v>22</v>
      </c>
      <c r="N34" s="12">
        <v>1</v>
      </c>
      <c r="O34" s="12">
        <v>6.5381878793941972E-2</v>
      </c>
      <c r="P34" s="12">
        <v>6.5381878793941972E-2</v>
      </c>
      <c r="Q34" s="12">
        <v>3.1475719154794946</v>
      </c>
      <c r="R34" s="12">
        <v>8.1575336968155401E-2</v>
      </c>
      <c r="S34"/>
      <c r="T34"/>
      <c r="U34"/>
      <c r="V34" s="2"/>
      <c r="W34" s="2"/>
    </row>
    <row r="35" spans="1:23" x14ac:dyDescent="0.25">
      <c r="A35" s="8">
        <v>0.34</v>
      </c>
      <c r="B35" s="9">
        <v>0.55000000000000004</v>
      </c>
      <c r="C35" s="8"/>
      <c r="D35" s="8">
        <f t="shared" si="0"/>
        <v>-0.21000000000000002</v>
      </c>
      <c r="E35" s="8">
        <f t="shared" si="1"/>
        <v>1.6176470588235294</v>
      </c>
      <c r="F35" s="16"/>
      <c r="G35" s="16"/>
      <c r="H35" s="16"/>
      <c r="I35" s="16"/>
      <c r="J35" s="16"/>
      <c r="K35" s="16"/>
      <c r="L35" s="16"/>
      <c r="M35" s="12" t="s">
        <v>21</v>
      </c>
      <c r="N35" s="12">
        <v>55</v>
      </c>
      <c r="O35" s="12">
        <v>1.1424689983990408</v>
      </c>
      <c r="P35" s="12">
        <v>2.0772163607255287E-2</v>
      </c>
      <c r="Q35" s="12"/>
      <c r="R35" s="12"/>
      <c r="S35"/>
      <c r="T35"/>
      <c r="U35"/>
      <c r="V35" s="2"/>
      <c r="W35" s="2"/>
    </row>
    <row r="36" spans="1:23" ht="15.75" thickBot="1" x14ac:dyDescent="0.3">
      <c r="A36" s="8">
        <v>0.35</v>
      </c>
      <c r="B36" s="9">
        <v>0.4</v>
      </c>
      <c r="C36" s="8"/>
      <c r="D36" s="8">
        <f t="shared" si="0"/>
        <v>-5.0000000000000044E-2</v>
      </c>
      <c r="E36" s="8">
        <f t="shared" si="1"/>
        <v>1.142857142857143</v>
      </c>
      <c r="F36" s="16"/>
      <c r="G36" s="16"/>
      <c r="H36" s="16"/>
      <c r="I36" s="16"/>
      <c r="J36" s="16"/>
      <c r="K36" s="16"/>
      <c r="L36" s="16"/>
      <c r="M36" s="10" t="s">
        <v>20</v>
      </c>
      <c r="N36" s="10">
        <v>56</v>
      </c>
      <c r="O36" s="10">
        <v>1.2078508771929828</v>
      </c>
      <c r="P36" s="10"/>
      <c r="Q36" s="10"/>
      <c r="R36" s="10"/>
      <c r="S36"/>
      <c r="T36"/>
      <c r="U36"/>
      <c r="V36" s="2"/>
      <c r="W36" s="2"/>
    </row>
    <row r="37" spans="1:23" ht="15.75" thickBot="1" x14ac:dyDescent="0.3">
      <c r="A37" s="8">
        <v>0.36</v>
      </c>
      <c r="B37" s="9">
        <v>0.39</v>
      </c>
      <c r="C37" s="8"/>
      <c r="D37" s="8">
        <f t="shared" ref="D37:D61" si="2">A37-B37</f>
        <v>-3.0000000000000027E-2</v>
      </c>
      <c r="E37" s="8">
        <f t="shared" ref="E37:E61" si="3">B37/A37</f>
        <v>1.0833333333333335</v>
      </c>
      <c r="F37" s="16"/>
      <c r="G37" s="16"/>
      <c r="H37" s="16"/>
      <c r="I37" s="16"/>
      <c r="J37" s="16"/>
      <c r="K37" s="16"/>
      <c r="L37" s="16"/>
      <c r="M37"/>
      <c r="N37"/>
      <c r="O37"/>
      <c r="P37"/>
      <c r="Q37"/>
      <c r="R37"/>
      <c r="S37"/>
      <c r="T37"/>
      <c r="U37"/>
      <c r="V37" s="2"/>
      <c r="W37" s="2"/>
    </row>
    <row r="38" spans="1:23" ht="18.75" customHeight="1" x14ac:dyDescent="0.25">
      <c r="A38" s="8">
        <v>0.37</v>
      </c>
      <c r="B38" s="9">
        <v>0.37</v>
      </c>
      <c r="C38" s="8"/>
      <c r="D38" s="8">
        <f t="shared" si="2"/>
        <v>0</v>
      </c>
      <c r="E38" s="8">
        <f t="shared" si="3"/>
        <v>1</v>
      </c>
      <c r="F38" s="16"/>
      <c r="G38" s="16"/>
      <c r="H38" s="16"/>
      <c r="I38" s="16"/>
      <c r="J38" s="16"/>
      <c r="K38" s="16"/>
      <c r="L38" s="16"/>
      <c r="M38" s="14"/>
      <c r="N38" s="14" t="s">
        <v>19</v>
      </c>
      <c r="O38" s="14" t="s">
        <v>18</v>
      </c>
      <c r="P38" s="14" t="s">
        <v>17</v>
      </c>
      <c r="Q38" s="14" t="s">
        <v>16</v>
      </c>
      <c r="R38" s="14" t="s">
        <v>15</v>
      </c>
      <c r="S38" s="14" t="s">
        <v>14</v>
      </c>
      <c r="T38" s="14" t="s">
        <v>13</v>
      </c>
      <c r="U38" s="14" t="s">
        <v>12</v>
      </c>
      <c r="V38" s="2"/>
      <c r="W38" s="2"/>
    </row>
    <row r="39" spans="1:23" ht="27" customHeight="1" x14ac:dyDescent="0.25">
      <c r="A39" s="8">
        <v>0.4</v>
      </c>
      <c r="B39" s="9">
        <v>0.57999999999999996</v>
      </c>
      <c r="C39" s="8"/>
      <c r="D39" s="8">
        <f t="shared" si="2"/>
        <v>-0.17999999999999994</v>
      </c>
      <c r="E39" s="8">
        <f t="shared" si="3"/>
        <v>1.4499999999999997</v>
      </c>
      <c r="F39" s="16"/>
      <c r="G39" s="20" t="s">
        <v>11</v>
      </c>
      <c r="H39" s="20" t="s">
        <v>10</v>
      </c>
      <c r="I39" s="20" t="s">
        <v>9</v>
      </c>
      <c r="J39" s="20" t="s">
        <v>8</v>
      </c>
      <c r="K39" s="16"/>
      <c r="L39" s="16"/>
      <c r="M39" s="12" t="s">
        <v>7</v>
      </c>
      <c r="N39" s="12">
        <v>-4.0847218557915697E-2</v>
      </c>
      <c r="O39" s="12">
        <v>2.9668669220433541E-2</v>
      </c>
      <c r="P39" s="12">
        <v>-1.3767796005418138</v>
      </c>
      <c r="Q39" s="12">
        <v>0.17415908727277715</v>
      </c>
      <c r="R39" s="12">
        <v>-0.10030456033625677</v>
      </c>
      <c r="S39" s="12">
        <v>1.8610123220425379E-2</v>
      </c>
      <c r="T39" s="12">
        <v>-0.10030456033625677</v>
      </c>
      <c r="U39" s="12">
        <v>1.8610123220425379E-2</v>
      </c>
      <c r="V39" s="2"/>
      <c r="W39" s="2"/>
    </row>
    <row r="40" spans="1:23" ht="15.75" thickBot="1" x14ac:dyDescent="0.3">
      <c r="A40" s="8">
        <v>0.41</v>
      </c>
      <c r="B40" s="9">
        <v>0.4</v>
      </c>
      <c r="C40" s="8"/>
      <c r="D40" s="8">
        <f t="shared" si="2"/>
        <v>9.9999999999999534E-3</v>
      </c>
      <c r="E40" s="8">
        <f t="shared" si="3"/>
        <v>0.97560975609756106</v>
      </c>
      <c r="F40" s="16"/>
      <c r="G40" s="18" t="s">
        <v>6</v>
      </c>
      <c r="H40" s="18">
        <f>N40</f>
        <v>-8.8267046202874899E-2</v>
      </c>
      <c r="I40" s="18" t="s">
        <v>5</v>
      </c>
      <c r="J40" s="17" t="s">
        <v>4</v>
      </c>
      <c r="K40" s="16"/>
      <c r="L40" s="16"/>
      <c r="M40" s="10" t="s">
        <v>3</v>
      </c>
      <c r="N40" s="10">
        <v>-8.8267046202874899E-2</v>
      </c>
      <c r="O40" s="10">
        <v>4.975202507030952E-2</v>
      </c>
      <c r="P40" s="10">
        <v>-1.7741397677408304</v>
      </c>
      <c r="Q40" s="10">
        <v>8.1575336968155721E-2</v>
      </c>
      <c r="R40" s="10">
        <v>-0.18797233250309947</v>
      </c>
      <c r="S40" s="10">
        <v>1.1438240097349672E-2</v>
      </c>
      <c r="T40" s="10">
        <v>-0.18797233250309947</v>
      </c>
      <c r="U40" s="10">
        <v>1.1438240097349672E-2</v>
      </c>
      <c r="V40" s="2"/>
      <c r="W40" s="2"/>
    </row>
    <row r="41" spans="1:23" x14ac:dyDescent="0.25">
      <c r="A41" s="8">
        <v>0.41</v>
      </c>
      <c r="B41" s="9">
        <v>0.83</v>
      </c>
      <c r="C41" s="8"/>
      <c r="D41" s="8">
        <f t="shared" si="2"/>
        <v>-0.42</v>
      </c>
      <c r="E41" s="8">
        <f t="shared" si="3"/>
        <v>2.024390243902439</v>
      </c>
      <c r="F41" s="16"/>
      <c r="G41" s="19" t="s">
        <v>2</v>
      </c>
      <c r="H41" s="18">
        <f>N39</f>
        <v>-4.0847218557915697E-2</v>
      </c>
      <c r="I41" s="18" t="s">
        <v>5</v>
      </c>
      <c r="J41" s="17" t="s">
        <v>4</v>
      </c>
      <c r="K41" s="16"/>
      <c r="L41" s="16"/>
      <c r="M41"/>
      <c r="N41"/>
      <c r="O41"/>
      <c r="P41"/>
      <c r="Q41"/>
      <c r="R41"/>
      <c r="S41"/>
      <c r="T41"/>
      <c r="U41"/>
      <c r="V41" s="2"/>
      <c r="W41" s="2"/>
    </row>
    <row r="42" spans="1:23" x14ac:dyDescent="0.25">
      <c r="A42" s="8">
        <v>0.42</v>
      </c>
      <c r="B42" s="9">
        <v>0.49</v>
      </c>
      <c r="C42" s="8"/>
      <c r="D42" s="8">
        <f t="shared" si="2"/>
        <v>-7.0000000000000007E-2</v>
      </c>
      <c r="E42" s="8">
        <f t="shared" si="3"/>
        <v>1.1666666666666667</v>
      </c>
      <c r="M42" t="s">
        <v>33</v>
      </c>
      <c r="N42"/>
      <c r="O42"/>
      <c r="P42"/>
      <c r="Q42"/>
      <c r="R42"/>
      <c r="S42"/>
      <c r="T42"/>
      <c r="U42"/>
      <c r="V42" s="2"/>
      <c r="W42" s="2"/>
    </row>
    <row r="43" spans="1:23" ht="15.75" thickBot="1" x14ac:dyDescent="0.3">
      <c r="A43" s="8">
        <v>0.48</v>
      </c>
      <c r="B43" s="9">
        <v>0.7</v>
      </c>
      <c r="C43" s="8"/>
      <c r="D43" s="8">
        <f t="shared" si="2"/>
        <v>-0.21999999999999997</v>
      </c>
      <c r="E43" s="8">
        <f t="shared" si="3"/>
        <v>1.4583333333333333</v>
      </c>
      <c r="F43" s="5"/>
      <c r="G43" s="5"/>
      <c r="H43" s="5"/>
      <c r="I43" s="5"/>
      <c r="J43" s="5"/>
      <c r="K43" s="5"/>
      <c r="L43" s="5"/>
      <c r="M43"/>
      <c r="N43"/>
      <c r="O43"/>
      <c r="P43"/>
      <c r="Q43"/>
      <c r="R43"/>
      <c r="S43"/>
      <c r="T43"/>
      <c r="U43"/>
      <c r="V43" s="2"/>
      <c r="W43" s="2"/>
    </row>
    <row r="44" spans="1:23" x14ac:dyDescent="0.25">
      <c r="A44" s="8">
        <v>0.48</v>
      </c>
      <c r="B44" s="9">
        <v>0.56000000000000005</v>
      </c>
      <c r="C44" s="8"/>
      <c r="D44" s="8">
        <f t="shared" si="2"/>
        <v>-8.0000000000000071E-2</v>
      </c>
      <c r="E44" s="8">
        <f t="shared" si="3"/>
        <v>1.1666666666666667</v>
      </c>
      <c r="F44" s="5"/>
      <c r="G44" s="5"/>
      <c r="H44" s="5"/>
      <c r="I44" s="5"/>
      <c r="J44" s="5"/>
      <c r="K44" s="5"/>
      <c r="L44" s="5"/>
      <c r="M44" s="15" t="s">
        <v>32</v>
      </c>
      <c r="N44" s="15"/>
      <c r="O44"/>
      <c r="P44"/>
      <c r="Q44"/>
      <c r="R44"/>
      <c r="S44"/>
      <c r="T44"/>
      <c r="U44"/>
      <c r="V44" s="2"/>
      <c r="W44" s="2"/>
    </row>
    <row r="45" spans="1:23" x14ac:dyDescent="0.25">
      <c r="A45" s="8">
        <v>0.5</v>
      </c>
      <c r="B45" s="9">
        <v>0.79</v>
      </c>
      <c r="C45" s="8"/>
      <c r="D45" s="8">
        <f t="shared" si="2"/>
        <v>-0.29000000000000004</v>
      </c>
      <c r="E45" s="8">
        <f t="shared" si="3"/>
        <v>1.58</v>
      </c>
      <c r="F45" s="5"/>
      <c r="G45" s="5"/>
      <c r="H45" s="5"/>
      <c r="I45" s="5"/>
      <c r="J45" s="5"/>
      <c r="K45" s="5"/>
      <c r="L45" s="5"/>
      <c r="M45" s="12" t="s">
        <v>31</v>
      </c>
      <c r="N45" s="12">
        <v>0.16784517385716546</v>
      </c>
      <c r="O45"/>
      <c r="P45"/>
      <c r="Q45"/>
      <c r="R45"/>
      <c r="S45"/>
      <c r="T45"/>
      <c r="U45"/>
      <c r="V45" s="2"/>
      <c r="W45" s="2"/>
    </row>
    <row r="46" spans="1:23" x14ac:dyDescent="0.25">
      <c r="A46" s="8">
        <v>0.5</v>
      </c>
      <c r="B46" s="9">
        <v>0.56999999999999995</v>
      </c>
      <c r="C46" s="8"/>
      <c r="D46" s="8">
        <f t="shared" si="2"/>
        <v>-6.9999999999999951E-2</v>
      </c>
      <c r="E46" s="8">
        <f t="shared" si="3"/>
        <v>1.1399999999999999</v>
      </c>
      <c r="F46" s="5"/>
      <c r="G46" s="5"/>
      <c r="H46" s="5"/>
      <c r="I46" s="5"/>
      <c r="J46" s="5"/>
      <c r="K46" s="5"/>
      <c r="L46" s="5"/>
      <c r="M46" s="12" t="s">
        <v>30</v>
      </c>
      <c r="N46" s="12">
        <v>2.8172002387142101E-2</v>
      </c>
      <c r="O46"/>
      <c r="P46"/>
      <c r="Q46"/>
      <c r="R46"/>
      <c r="S46"/>
      <c r="T46"/>
      <c r="U46"/>
      <c r="V46" s="2"/>
      <c r="W46" s="2"/>
    </row>
    <row r="47" spans="1:23" x14ac:dyDescent="0.25">
      <c r="A47" s="8">
        <v>0.5</v>
      </c>
      <c r="B47" s="9">
        <v>0.89</v>
      </c>
      <c r="C47" s="8"/>
      <c r="D47" s="8">
        <f t="shared" si="2"/>
        <v>-0.39</v>
      </c>
      <c r="E47" s="8">
        <f t="shared" si="3"/>
        <v>1.78</v>
      </c>
      <c r="F47" s="5"/>
      <c r="G47" s="5"/>
      <c r="H47" s="5"/>
      <c r="I47" s="5"/>
      <c r="J47" s="5"/>
      <c r="K47" s="5"/>
      <c r="L47" s="5"/>
      <c r="M47" s="12" t="s">
        <v>30</v>
      </c>
      <c r="N47" s="12">
        <v>1.0502402430544686E-2</v>
      </c>
      <c r="O47"/>
      <c r="P47"/>
      <c r="Q47"/>
      <c r="R47"/>
      <c r="S47"/>
      <c r="T47"/>
      <c r="U47"/>
      <c r="V47" s="2"/>
      <c r="W47" s="2"/>
    </row>
    <row r="48" spans="1:23" x14ac:dyDescent="0.25">
      <c r="A48" s="8">
        <v>0.61</v>
      </c>
      <c r="B48" s="9">
        <v>0.4</v>
      </c>
      <c r="C48" s="8"/>
      <c r="D48" s="8">
        <f t="shared" si="2"/>
        <v>0.20999999999999996</v>
      </c>
      <c r="E48" s="8">
        <f t="shared" si="3"/>
        <v>0.65573770491803285</v>
      </c>
      <c r="F48" s="5"/>
      <c r="G48" s="5"/>
      <c r="H48" s="5"/>
      <c r="I48" s="5"/>
      <c r="J48" s="5"/>
      <c r="K48" s="5"/>
      <c r="L48" s="5"/>
      <c r="M48" s="12" t="s">
        <v>18</v>
      </c>
      <c r="N48" s="12">
        <v>0.26373110946613604</v>
      </c>
      <c r="O48"/>
      <c r="P48"/>
      <c r="Q48"/>
      <c r="R48"/>
      <c r="S48"/>
      <c r="T48"/>
      <c r="U48"/>
      <c r="V48" s="2"/>
      <c r="W48" s="2"/>
    </row>
    <row r="49" spans="1:23" ht="15.75" thickBot="1" x14ac:dyDescent="0.3">
      <c r="A49" s="8">
        <v>0.78</v>
      </c>
      <c r="B49" s="9">
        <v>1.03</v>
      </c>
      <c r="C49" s="8"/>
      <c r="D49" s="8">
        <f t="shared" si="2"/>
        <v>-0.25</v>
      </c>
      <c r="E49" s="8">
        <f t="shared" si="3"/>
        <v>1.3205128205128205</v>
      </c>
      <c r="F49" s="5"/>
      <c r="G49" s="5"/>
      <c r="H49" s="5"/>
      <c r="I49" s="5"/>
      <c r="J49" s="5"/>
      <c r="K49" s="5"/>
      <c r="L49" s="5"/>
      <c r="M49" s="10" t="s">
        <v>29</v>
      </c>
      <c r="N49" s="10">
        <v>57</v>
      </c>
      <c r="O49"/>
      <c r="P49"/>
      <c r="Q49"/>
      <c r="R49"/>
      <c r="S49"/>
      <c r="T49"/>
      <c r="U49"/>
      <c r="V49" s="2"/>
      <c r="W49" s="2"/>
    </row>
    <row r="50" spans="1:23" x14ac:dyDescent="0.25">
      <c r="A50" s="8">
        <v>0.83</v>
      </c>
      <c r="B50" s="9">
        <v>0.94</v>
      </c>
      <c r="C50" s="8"/>
      <c r="D50" s="8">
        <f t="shared" si="2"/>
        <v>-0.10999999999999999</v>
      </c>
      <c r="E50" s="8">
        <f t="shared" si="3"/>
        <v>1.1325301204819278</v>
      </c>
      <c r="F50" s="5"/>
      <c r="G50" s="5"/>
      <c r="H50" s="5"/>
      <c r="I50" s="5"/>
      <c r="J50" s="5"/>
      <c r="K50" s="5"/>
      <c r="L50" s="5"/>
      <c r="M50"/>
      <c r="N50"/>
      <c r="O50"/>
      <c r="P50"/>
      <c r="Q50"/>
      <c r="R50"/>
      <c r="S50"/>
      <c r="T50"/>
      <c r="U50"/>
      <c r="V50" s="2"/>
      <c r="W50" s="2"/>
    </row>
    <row r="51" spans="1:23" ht="15.75" thickBot="1" x14ac:dyDescent="0.3">
      <c r="A51" s="8">
        <v>0.93</v>
      </c>
      <c r="B51" s="9">
        <v>0.56999999999999995</v>
      </c>
      <c r="C51" s="8"/>
      <c r="D51" s="8">
        <f t="shared" si="2"/>
        <v>0.3600000000000001</v>
      </c>
      <c r="E51" s="8">
        <f t="shared" si="3"/>
        <v>0.61290322580645151</v>
      </c>
      <c r="F51" s="5"/>
      <c r="G51" s="5"/>
      <c r="H51" s="5"/>
      <c r="I51" s="5"/>
      <c r="J51" s="5"/>
      <c r="K51" s="5"/>
      <c r="L51" s="5"/>
      <c r="M51" t="s">
        <v>28</v>
      </c>
      <c r="N51"/>
      <c r="O51"/>
      <c r="P51"/>
      <c r="Q51"/>
      <c r="R51"/>
      <c r="S51"/>
      <c r="T51"/>
      <c r="U51"/>
      <c r="V51" s="2"/>
      <c r="W51" s="2"/>
    </row>
    <row r="52" spans="1:23" x14ac:dyDescent="0.25">
      <c r="A52" s="8">
        <v>0.93</v>
      </c>
      <c r="B52" s="9">
        <v>1.01</v>
      </c>
      <c r="C52" s="8"/>
      <c r="D52" s="8">
        <f t="shared" si="2"/>
        <v>-7.999999999999996E-2</v>
      </c>
      <c r="E52" s="8">
        <f t="shared" si="3"/>
        <v>1.086021505376344</v>
      </c>
      <c r="F52" s="5"/>
      <c r="G52" s="5"/>
      <c r="H52" s="5"/>
      <c r="I52" s="5"/>
      <c r="J52" s="5"/>
      <c r="K52" s="5"/>
      <c r="L52" s="5"/>
      <c r="M52" s="14"/>
      <c r="N52" s="14" t="s">
        <v>27</v>
      </c>
      <c r="O52" s="14" t="s">
        <v>26</v>
      </c>
      <c r="P52" s="14" t="s">
        <v>25</v>
      </c>
      <c r="Q52" s="14" t="s">
        <v>24</v>
      </c>
      <c r="R52" s="14" t="s">
        <v>23</v>
      </c>
      <c r="S52"/>
      <c r="T52"/>
      <c r="U52"/>
      <c r="V52" s="2"/>
      <c r="W52" s="2"/>
    </row>
    <row r="53" spans="1:23" x14ac:dyDescent="0.25">
      <c r="A53" s="8">
        <v>1</v>
      </c>
      <c r="B53" s="9">
        <v>1.43</v>
      </c>
      <c r="C53" s="8"/>
      <c r="D53" s="8">
        <f t="shared" si="2"/>
        <v>-0.42999999999999994</v>
      </c>
      <c r="E53" s="8">
        <f t="shared" si="3"/>
        <v>1.43</v>
      </c>
      <c r="F53" s="5"/>
      <c r="G53" s="5"/>
      <c r="H53" s="5"/>
      <c r="I53" s="5"/>
      <c r="J53" s="5"/>
      <c r="K53" s="5"/>
      <c r="L53" s="5"/>
      <c r="M53" s="12" t="s">
        <v>22</v>
      </c>
      <c r="N53" s="12">
        <v>1</v>
      </c>
      <c r="O53" s="12">
        <v>0.11089544882332358</v>
      </c>
      <c r="P53" s="12">
        <v>0.11089544882332358</v>
      </c>
      <c r="Q53" s="12">
        <v>1.5943769217380233</v>
      </c>
      <c r="R53" s="12">
        <v>0.21202930672367643</v>
      </c>
      <c r="S53"/>
      <c r="T53"/>
      <c r="U53"/>
      <c r="V53" s="2"/>
      <c r="W53" s="2"/>
    </row>
    <row r="54" spans="1:23" x14ac:dyDescent="0.25">
      <c r="A54" s="8">
        <v>1</v>
      </c>
      <c r="B54" s="9">
        <v>1.1100000000000001</v>
      </c>
      <c r="C54" s="8"/>
      <c r="D54" s="8">
        <f t="shared" si="2"/>
        <v>-0.1100000000000001</v>
      </c>
      <c r="E54" s="8">
        <f t="shared" si="3"/>
        <v>1.1100000000000001</v>
      </c>
      <c r="F54" s="5"/>
      <c r="G54" s="5"/>
      <c r="H54" s="5"/>
      <c r="I54" s="5"/>
      <c r="J54" s="5"/>
      <c r="K54" s="5"/>
      <c r="L54" s="5"/>
      <c r="M54" s="12" t="s">
        <v>21</v>
      </c>
      <c r="N54" s="12">
        <v>55</v>
      </c>
      <c r="O54" s="12">
        <v>3.8254753955131457</v>
      </c>
      <c r="P54" s="12">
        <v>6.955409810023902E-2</v>
      </c>
      <c r="Q54" s="12"/>
      <c r="R54" s="12"/>
      <c r="S54"/>
      <c r="T54"/>
      <c r="U54"/>
      <c r="V54" s="2"/>
      <c r="W54" s="2"/>
    </row>
    <row r="55" spans="1:23" ht="15.75" thickBot="1" x14ac:dyDescent="0.3">
      <c r="A55" s="8">
        <v>1.1000000000000001</v>
      </c>
      <c r="B55" s="9">
        <v>1.27</v>
      </c>
      <c r="C55" s="8"/>
      <c r="D55" s="8">
        <f t="shared" si="2"/>
        <v>-0.16999999999999993</v>
      </c>
      <c r="E55" s="8">
        <f t="shared" si="3"/>
        <v>1.1545454545454545</v>
      </c>
      <c r="F55" s="5"/>
      <c r="G55" s="5"/>
      <c r="H55" s="5"/>
      <c r="I55" s="5"/>
      <c r="J55" s="5"/>
      <c r="K55" s="5"/>
      <c r="L55" s="5"/>
      <c r="M55" s="10" t="s">
        <v>20</v>
      </c>
      <c r="N55" s="10">
        <v>56</v>
      </c>
      <c r="O55" s="10">
        <v>3.9363708443364693</v>
      </c>
      <c r="P55" s="10"/>
      <c r="Q55" s="10"/>
      <c r="R55" s="10"/>
      <c r="S55"/>
      <c r="T55"/>
      <c r="U55"/>
      <c r="V55" s="2"/>
      <c r="W55" s="2"/>
    </row>
    <row r="56" spans="1:23" ht="15.75" thickBot="1" x14ac:dyDescent="0.3">
      <c r="A56" s="8">
        <v>1.17</v>
      </c>
      <c r="B56" s="9">
        <v>1.74</v>
      </c>
      <c r="C56" s="8"/>
      <c r="D56" s="8">
        <f t="shared" si="2"/>
        <v>-0.57000000000000006</v>
      </c>
      <c r="E56" s="8">
        <f t="shared" si="3"/>
        <v>1.4871794871794872</v>
      </c>
      <c r="F56" s="5"/>
      <c r="G56" s="5"/>
      <c r="H56" s="5"/>
      <c r="I56" s="5"/>
      <c r="J56" s="5"/>
      <c r="K56" s="5"/>
      <c r="L56" s="5"/>
      <c r="M56"/>
      <c r="N56"/>
      <c r="O56"/>
      <c r="P56"/>
      <c r="Q56"/>
      <c r="R56"/>
      <c r="S56"/>
      <c r="T56"/>
      <c r="U56"/>
      <c r="V56" s="2"/>
      <c r="W56" s="2"/>
    </row>
    <row r="57" spans="1:23" x14ac:dyDescent="0.25">
      <c r="A57" s="8">
        <v>1.2</v>
      </c>
      <c r="B57" s="9">
        <v>1.46</v>
      </c>
      <c r="C57" s="8"/>
      <c r="D57" s="8">
        <f t="shared" si="2"/>
        <v>-0.26</v>
      </c>
      <c r="E57" s="8">
        <f t="shared" si="3"/>
        <v>1.2166666666666668</v>
      </c>
      <c r="F57" s="5"/>
      <c r="G57" s="5"/>
      <c r="H57" s="5"/>
      <c r="I57" s="5"/>
      <c r="J57" s="5"/>
      <c r="K57" s="5"/>
      <c r="L57" s="5"/>
      <c r="M57" s="14"/>
      <c r="N57" s="14" t="s">
        <v>19</v>
      </c>
      <c r="O57" s="14" t="s">
        <v>18</v>
      </c>
      <c r="P57" s="14" t="s">
        <v>17</v>
      </c>
      <c r="Q57" s="14" t="s">
        <v>16</v>
      </c>
      <c r="R57" s="14" t="s">
        <v>15</v>
      </c>
      <c r="S57" s="14" t="s">
        <v>14</v>
      </c>
      <c r="T57" s="14" t="s">
        <v>13</v>
      </c>
      <c r="U57" s="14" t="s">
        <v>12</v>
      </c>
      <c r="V57" s="2"/>
      <c r="W57" s="2"/>
    </row>
    <row r="58" spans="1:23" x14ac:dyDescent="0.25">
      <c r="A58" s="8">
        <v>1.3</v>
      </c>
      <c r="B58" s="9">
        <v>1.22</v>
      </c>
      <c r="C58" s="8"/>
      <c r="D58" s="8">
        <f t="shared" si="2"/>
        <v>8.0000000000000071E-2</v>
      </c>
      <c r="E58" s="8">
        <f t="shared" si="3"/>
        <v>0.93846153846153846</v>
      </c>
      <c r="F58" s="5"/>
      <c r="G58" s="13" t="s">
        <v>11</v>
      </c>
      <c r="H58" s="13" t="s">
        <v>10</v>
      </c>
      <c r="I58" s="13" t="s">
        <v>9</v>
      </c>
      <c r="J58" s="13" t="s">
        <v>8</v>
      </c>
      <c r="K58" s="5"/>
      <c r="L58" s="5"/>
      <c r="M58" s="12" t="s">
        <v>7</v>
      </c>
      <c r="N58" s="12">
        <v>1.2672985745310974</v>
      </c>
      <c r="O58" s="12">
        <v>5.4289839920428684E-2</v>
      </c>
      <c r="P58" s="12">
        <v>23.343199692401868</v>
      </c>
      <c r="Q58" s="12">
        <v>3.2554128707588992E-30</v>
      </c>
      <c r="R58" s="12">
        <v>1.1584993040529594</v>
      </c>
      <c r="S58" s="12">
        <v>1.3760978450092354</v>
      </c>
      <c r="T58" s="12">
        <v>1.1584993040529594</v>
      </c>
      <c r="U58" s="12">
        <v>1.3760978450092354</v>
      </c>
      <c r="V58" s="2"/>
      <c r="W58" s="2"/>
    </row>
    <row r="59" spans="1:23" ht="29.25" customHeight="1" thickBot="1" x14ac:dyDescent="0.3">
      <c r="A59" s="8">
        <v>1.3</v>
      </c>
      <c r="B59" s="9">
        <v>1.21</v>
      </c>
      <c r="C59" s="8"/>
      <c r="D59" s="8">
        <f t="shared" si="2"/>
        <v>9.000000000000008E-2</v>
      </c>
      <c r="E59" s="8">
        <f t="shared" si="3"/>
        <v>0.93076923076923068</v>
      </c>
      <c r="F59" s="5"/>
      <c r="G59" s="7" t="s">
        <v>6</v>
      </c>
      <c r="H59" s="7">
        <f>N59</f>
        <v>-0.1149547064746153</v>
      </c>
      <c r="I59" s="7" t="s">
        <v>5</v>
      </c>
      <c r="J59" s="11" t="s">
        <v>4</v>
      </c>
      <c r="K59" s="5"/>
      <c r="L59" s="5"/>
      <c r="M59" s="10" t="s">
        <v>3</v>
      </c>
      <c r="N59" s="10">
        <v>-0.1149547064746153</v>
      </c>
      <c r="O59" s="10">
        <v>9.1039792068732001E-2</v>
      </c>
      <c r="P59" s="10">
        <v>-1.2626863908896928</v>
      </c>
      <c r="Q59" s="10">
        <v>0.21202930672367457</v>
      </c>
      <c r="R59" s="10">
        <v>-0.29740252684168617</v>
      </c>
      <c r="S59" s="10">
        <v>6.7493113892455589E-2</v>
      </c>
      <c r="T59" s="10">
        <v>-0.29740252684168617</v>
      </c>
      <c r="U59" s="10">
        <v>6.7493113892455589E-2</v>
      </c>
      <c r="V59" s="2"/>
      <c r="W59" s="2"/>
    </row>
    <row r="60" spans="1:23" x14ac:dyDescent="0.25">
      <c r="A60" s="8">
        <v>1.3</v>
      </c>
      <c r="B60" s="9">
        <v>1.49</v>
      </c>
      <c r="C60" s="8"/>
      <c r="D60" s="8">
        <f t="shared" si="2"/>
        <v>-0.18999999999999995</v>
      </c>
      <c r="E60" s="8">
        <f t="shared" si="3"/>
        <v>1.1461538461538461</v>
      </c>
      <c r="F60" s="5"/>
      <c r="G60" s="7" t="s">
        <v>2</v>
      </c>
      <c r="H60" s="7">
        <f>N58</f>
        <v>1.2672985745310974</v>
      </c>
      <c r="I60" s="7" t="s">
        <v>1</v>
      </c>
      <c r="J60" s="6" t="s">
        <v>0</v>
      </c>
      <c r="K60" s="5"/>
      <c r="L60" s="5"/>
      <c r="M60"/>
      <c r="N60"/>
      <c r="O60"/>
      <c r="P60"/>
      <c r="Q60"/>
      <c r="R60"/>
      <c r="S60"/>
      <c r="T60"/>
      <c r="U60"/>
      <c r="V60" s="2"/>
      <c r="W60" s="2"/>
    </row>
    <row r="61" spans="1:23" x14ac:dyDescent="0.25">
      <c r="A61" s="3">
        <v>1.5</v>
      </c>
      <c r="B61" s="4">
        <v>1.58</v>
      </c>
      <c r="C61" s="3"/>
      <c r="D61" s="3">
        <f t="shared" si="2"/>
        <v>-8.0000000000000071E-2</v>
      </c>
      <c r="E61" s="3">
        <f t="shared" si="3"/>
        <v>1.0533333333333335</v>
      </c>
      <c r="M61"/>
      <c r="N61"/>
      <c r="O61"/>
      <c r="P61"/>
      <c r="Q61"/>
      <c r="R61"/>
      <c r="S61"/>
      <c r="T61"/>
      <c r="U61"/>
      <c r="V61" s="2"/>
      <c r="W61" s="2"/>
    </row>
    <row r="62" spans="1:23" x14ac:dyDescent="0.25"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3" x14ac:dyDescent="0.25">
      <c r="H63"/>
      <c r="I63"/>
      <c r="J63"/>
      <c r="K63"/>
      <c r="L63"/>
      <c r="M63"/>
      <c r="N63"/>
      <c r="O63"/>
      <c r="P63"/>
      <c r="Q63" s="2"/>
      <c r="R63" s="2"/>
    </row>
    <row r="64" spans="1:23" x14ac:dyDescent="0.25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8:18" x14ac:dyDescent="0.25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8:18" x14ac:dyDescent="0.25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</sheetData>
  <pageMargins left="0.7" right="0.7" top="0.75" bottom="0.75" header="0.3" footer="0.3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TDX = f(HPLC)</vt:lpstr>
      <vt:lpstr>HPLC = f(TDX)</vt:lpstr>
    </vt:vector>
  </TitlesOfParts>
  <Company>CHRU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ROCANIERES PIERRE</dc:creator>
  <cp:lastModifiedBy>rtyui</cp:lastModifiedBy>
  <dcterms:created xsi:type="dcterms:W3CDTF">2017-07-24T08:35:35Z</dcterms:created>
  <dcterms:modified xsi:type="dcterms:W3CDTF">2017-07-24T08:58:56Z</dcterms:modified>
</cp:coreProperties>
</file>