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4718C4B8-4193-4E8B-ABCC-6DFA13B1FF00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Feuil1" sheetId="4" r:id="rId1"/>
    <sheet name="2019" sheetId="1" r:id="rId2"/>
    <sheet name="RESULTAT" sheetId="3" r:id="rId3"/>
  </sheets>
  <definedNames>
    <definedName name="_xlnm._FilterDatabase" localSheetId="1" hidden="1">'2019'!$A$2:$M$17</definedName>
  </definedNames>
  <calcPr calcId="191029"/>
  <pivotCaches>
    <pivotCache cacheId="11" r:id="rId4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</calcChain>
</file>

<file path=xl/sharedStrings.xml><?xml version="1.0" encoding="utf-8"?>
<sst xmlns="http://schemas.openxmlformats.org/spreadsheetml/2006/main" count="72" uniqueCount="51">
  <si>
    <t>SUIVI PETITS TRAVAUX &amp; VELIX</t>
  </si>
  <si>
    <t>Date demande</t>
  </si>
  <si>
    <t xml:space="preserve">Nom </t>
  </si>
  <si>
    <t>Adresse</t>
  </si>
  <si>
    <t>Coordonnées</t>
  </si>
  <si>
    <t>Date rendez-vous</t>
  </si>
  <si>
    <t>Devis</t>
  </si>
  <si>
    <t>Commande</t>
  </si>
  <si>
    <t>Date Intervention</t>
  </si>
  <si>
    <t>Commentaire</t>
  </si>
  <si>
    <t>Type travaux</t>
  </si>
  <si>
    <t>Vélux</t>
  </si>
  <si>
    <t>A planifier fin semaine 18</t>
  </si>
  <si>
    <t>N° devis</t>
  </si>
  <si>
    <t>DE120419</t>
  </si>
  <si>
    <t>Date devis</t>
  </si>
  <si>
    <t>Couverture ardoise</t>
  </si>
  <si>
    <t>DE110419</t>
  </si>
  <si>
    <t>DE190319</t>
  </si>
  <si>
    <t>non</t>
  </si>
  <si>
    <t>oui</t>
  </si>
  <si>
    <t>AC13520</t>
  </si>
  <si>
    <t>Gouttière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</si>
  <si>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</si>
  <si>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</si>
  <si>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</si>
  <si>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</si>
  <si>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</si>
  <si>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</si>
  <si>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</si>
  <si>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</si>
  <si>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</si>
  <si>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</si>
  <si>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</si>
  <si>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</si>
  <si>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</si>
  <si>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</si>
  <si>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Type de travaux</t>
  </si>
  <si>
    <t>Nombre de devis établit</t>
  </si>
  <si>
    <t>Nombre de devis refusé</t>
  </si>
  <si>
    <t>Nombre de devis accepté</t>
  </si>
  <si>
    <t>Montant total devis validé</t>
  </si>
  <si>
    <t>Petits travaux</t>
  </si>
  <si>
    <t>Étiquettes de lignes</t>
  </si>
  <si>
    <t>Total général</t>
  </si>
  <si>
    <t>Somme de Devis2</t>
  </si>
  <si>
    <t>Nombre de Devis</t>
  </si>
  <si>
    <t>Nombre de Commande</t>
  </si>
  <si>
    <t>Montant CC</t>
  </si>
  <si>
    <t>Somme de Montant CC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</si>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</sst>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4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1"/>
      <color theme="1" tint="4.9989318521683403E-2"/>
      <name val="Century Gothic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0" fontId="2" fillId="0" borderId="12" xfId="0" applyFont="1" applyFill="1" applyBorder="1" applyAlignment="1" applyProtection="1">
      <alignment horizontal="center" vertical="center" wrapText="1"/>
      <protection locked="0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3" fillId="0" borderId="5" xfId="0" applyNumberFormat="1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left" vertical="center"/>
      <protection locked="0"/>
    </xf>
    <xf numFmtId="0" fontId="3" fillId="0" borderId="2" xfId="0" applyFont="1" applyBorder="1" applyAlignment="1" applyProtection="1">
      <alignment horizontal="left" vertical="center" wrapText="1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43" fontId="3" fillId="0" borderId="2" xfId="1" applyFont="1" applyBorder="1" applyAlignment="1" applyProtection="1">
      <alignment horizontal="center" vertical="center"/>
      <protection locked="0"/>
    </xf>
    <xf numFmtId="14" fontId="3" fillId="0" borderId="2" xfId="1" applyNumberFormat="1" applyFont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4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left" vertical="center"/>
      <protection locked="0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43" fontId="3" fillId="0" borderId="3" xfId="1" applyFont="1" applyBorder="1" applyAlignment="1" applyProtection="1">
      <alignment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vertical="center"/>
      <protection locked="0"/>
    </xf>
    <xf numFmtId="0" fontId="3" fillId="0" borderId="9" xfId="0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vertical="center" wrapText="1"/>
      <protection locked="0"/>
    </xf>
    <xf numFmtId="43" fontId="3" fillId="0" borderId="3" xfId="1" applyFont="1" applyBorder="1" applyAlignment="1" applyProtection="1">
      <alignment horizontal="center" vertical="center"/>
      <protection locked="0"/>
    </xf>
    <xf numFmtId="14" fontId="3" fillId="0" borderId="3" xfId="1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14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vertical="center" wrapText="1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43" fontId="3" fillId="0" borderId="4" xfId="1" applyFont="1" applyBorder="1" applyAlignment="1" applyProtection="1">
      <alignment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vertical="center"/>
      <protection locked="0"/>
    </xf>
    <xf numFmtId="0" fontId="3" fillId="0" borderId="10" xfId="0" applyFont="1" applyBorder="1" applyAlignment="1" applyProtection="1">
      <alignment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14" fontId="3" fillId="0" borderId="14" xfId="0" applyNumberFormat="1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left" vertical="center"/>
      <protection locked="0"/>
    </xf>
    <xf numFmtId="0" fontId="3" fillId="0" borderId="15" xfId="0" applyFont="1" applyBorder="1" applyAlignment="1" applyProtection="1">
      <alignment vertical="center" wrapText="1"/>
      <protection locked="0"/>
    </xf>
    <xf numFmtId="0" fontId="3" fillId="0" borderId="15" xfId="0" applyFont="1" applyBorder="1" applyAlignment="1" applyProtection="1">
      <alignment vertical="center"/>
      <protection locked="0"/>
    </xf>
    <xf numFmtId="43" fontId="3" fillId="0" borderId="15" xfId="1" applyFont="1" applyBorder="1" applyAlignment="1" applyProtection="1">
      <alignment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14" fontId="3" fillId="0" borderId="15" xfId="1" applyNumberFormat="1" applyFont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14" fontId="3" fillId="0" borderId="15" xfId="0" applyNumberFormat="1" applyFont="1" applyBorder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left"/>
      <protection locked="0"/>
    </xf>
  </cellXfs>
  <cellStyles count="2">
    <cellStyle name="Milliers" xfId="1" builtinId="3"/>
    <cellStyle name="Normal" xfId="0" builtinId="0"/>
  </cellStyles>
  <dxfs count="24"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entury Gothic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/>
      </border>
      <protection locked="0" hidden="0"/>
    </dxf>
    <dxf>
      <fill>
        <patternFill>
          <bgColor theme="4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39994506668294322"/>
        </patternFill>
      </fill>
    </dxf>
    <dxf>
      <border outline="0">
        <bottom style="thin">
          <color indexed="64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08.37862708333" createdVersion="6" refreshedVersion="6" minRefreshableVersion="3" recordCount="16" xr:uid="{1790EFB9-B00A-4CBA-9CAB-C82B423F8ADA}">
  <cacheSource type="worksheet">
    <worksheetSource name="Tableau1"/>
  </cacheSource>
  <cacheFields count="13">
    <cacheField name="Date demande" numFmtId="0">
      <sharedItems containsNonDate="0" containsDate="1" containsString="0" containsBlank="1" minDate="2019-03-19T00:00:00" maxDate="2019-05-17T00:00:00"/>
    </cacheField>
    <cacheField name="Nom " numFmtId="0">
      <sharedItems/>
    </cacheField>
    <cacheField name="Adresse" numFmtId="0">
      <sharedItems containsNonDate="0" containsString="0" containsBlank="1"/>
    </cacheField>
    <cacheField name="Coordonnées" numFmtId="0">
      <sharedItems containsNonDate="0" containsString="0" containsBlank="1"/>
    </cacheField>
    <cacheField name="Type travaux" numFmtId="0">
      <sharedItems count="3">
        <s v="Vélux"/>
        <s v="Couverture ardoise"/>
        <s v="Gouttière"/>
      </sharedItems>
    </cacheField>
    <cacheField name="Devis" numFmtId="43">
      <sharedItems containsString="0" containsBlank="1" containsNumber="1" minValue="1440" maxValue="9999"/>
    </cacheField>
    <cacheField name="N° devis" numFmtId="0">
      <sharedItems containsBlank="1"/>
    </cacheField>
    <cacheField name="Date devis" numFmtId="0">
      <sharedItems containsNonDate="0" containsDate="1" containsString="0" containsBlank="1" minDate="2018-01-26T00:00:00" maxDate="2019-04-13T00:00:00"/>
    </cacheField>
    <cacheField name="Commande" numFmtId="0">
      <sharedItems containsBlank="1"/>
    </cacheField>
    <cacheField name="Montant CC" numFmtId="0">
      <sharedItems containsMixedTypes="1" containsNumber="1" minValue="1440" maxValue="9931"/>
    </cacheField>
    <cacheField name="Date rendez-vous" numFmtId="0">
      <sharedItems containsNonDate="0" containsString="0" containsBlank="1"/>
    </cacheField>
    <cacheField name="Date Intervention" numFmtId="0">
      <sharedItems containsNonDate="0" containsDate="1" containsString="0" containsBlank="1" minDate="2019-05-22T00:00:00" maxDate="2019-05-23T00:00:00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d v="2019-03-19T00:00:00"/>
    <s v="A"/>
    <m/>
    <m/>
    <x v="0"/>
    <n v="1573"/>
    <s v="DE190319"/>
    <d v="2019-03-19T00:00:00"/>
    <s v="non"/>
    <n v="1573"/>
    <m/>
    <m/>
    <m/>
  </r>
  <r>
    <d v="2019-03-25T00:00:00"/>
    <s v="B"/>
    <m/>
    <m/>
    <x v="0"/>
    <n v="9999"/>
    <m/>
    <m/>
    <m/>
    <s v=""/>
    <m/>
    <m/>
    <m/>
  </r>
  <r>
    <d v="2019-04-03T00:00:00"/>
    <s v="C"/>
    <m/>
    <m/>
    <x v="0"/>
    <n v="9931"/>
    <s v="DE120419"/>
    <d v="2019-04-12T00:00:00"/>
    <s v="oui"/>
    <n v="9931"/>
    <m/>
    <m/>
    <m/>
  </r>
  <r>
    <d v="2019-04-03T00:00:00"/>
    <s v="C"/>
    <m/>
    <m/>
    <x v="1"/>
    <n v="1440"/>
    <s v="DE110419"/>
    <d v="2019-04-11T00:00:00"/>
    <s v="oui"/>
    <n v="1440"/>
    <m/>
    <m/>
    <m/>
  </r>
  <r>
    <d v="2019-04-19T00:00:00"/>
    <s v="D"/>
    <m/>
    <m/>
    <x v="0"/>
    <n v="1500"/>
    <m/>
    <m/>
    <m/>
    <s v=""/>
    <m/>
    <m/>
    <m/>
  </r>
  <r>
    <d v="2019-04-19T00:00:00"/>
    <s v="E"/>
    <m/>
    <m/>
    <x v="0"/>
    <n v="3000"/>
    <m/>
    <m/>
    <s v="OK"/>
    <n v="3000"/>
    <m/>
    <m/>
    <m/>
  </r>
  <r>
    <d v="2019-04-23T00:00:00"/>
    <s v="F"/>
    <m/>
    <m/>
    <x v="0"/>
    <m/>
    <m/>
    <m/>
    <m/>
    <s v=""/>
    <m/>
    <m/>
    <m/>
  </r>
  <r>
    <d v="2019-05-03T00:00:00"/>
    <s v="G"/>
    <m/>
    <m/>
    <x v="0"/>
    <m/>
    <m/>
    <m/>
    <m/>
    <s v=""/>
    <m/>
    <m/>
    <m/>
  </r>
  <r>
    <d v="2019-05-03T00:00:00"/>
    <s v="H"/>
    <m/>
    <m/>
    <x v="0"/>
    <m/>
    <m/>
    <m/>
    <m/>
    <s v=""/>
    <m/>
    <m/>
    <m/>
  </r>
  <r>
    <d v="2019-05-09T00:00:00"/>
    <s v="I"/>
    <m/>
    <m/>
    <x v="0"/>
    <m/>
    <m/>
    <m/>
    <m/>
    <s v=""/>
    <m/>
    <m/>
    <m/>
  </r>
  <r>
    <d v="2019-05-13T00:00:00"/>
    <s v="J"/>
    <m/>
    <m/>
    <x v="0"/>
    <m/>
    <m/>
    <m/>
    <m/>
    <s v=""/>
    <m/>
    <m/>
    <m/>
  </r>
  <r>
    <d v="2019-05-14T00:00:00"/>
    <s v="K"/>
    <m/>
    <m/>
    <x v="0"/>
    <m/>
    <m/>
    <m/>
    <m/>
    <s v=""/>
    <m/>
    <m/>
    <m/>
  </r>
  <r>
    <d v="2019-05-14T00:00:00"/>
    <s v="L"/>
    <m/>
    <m/>
    <x v="0"/>
    <m/>
    <m/>
    <m/>
    <m/>
    <s v=""/>
    <m/>
    <m/>
    <m/>
  </r>
  <r>
    <d v="2019-05-16T00:00:00"/>
    <s v="M"/>
    <m/>
    <m/>
    <x v="0"/>
    <m/>
    <m/>
    <m/>
    <m/>
    <s v=""/>
    <m/>
    <m/>
    <m/>
  </r>
  <r>
    <m/>
    <s v="Nom "/>
    <m/>
    <m/>
    <x v="0"/>
    <m/>
    <m/>
    <m/>
    <m/>
    <s v=""/>
    <m/>
    <m/>
    <s v="A planifier fin semaine 18"/>
  </r>
  <r>
    <d v="2019-05-02T00:00:00"/>
    <s v="O"/>
    <m/>
    <m/>
    <x v="2"/>
    <n v="1499.1"/>
    <s v="AC13520"/>
    <d v="2018-01-26T00:00:00"/>
    <s v="oui"/>
    <n v="1499.1"/>
    <m/>
    <d v="2019-05-22T00:0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C40A70-47EF-464D-83BD-351B6F154B67}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7" firstHeaderRow="0" firstDataRow="1" firstDataCol="1"/>
  <pivotFields count="13">
    <pivotField showAll="0"/>
    <pivotField showAll="0"/>
    <pivotField showAll="0"/>
    <pivotField showAll="0"/>
    <pivotField axis="axisRow" showAll="0">
      <items count="4">
        <item x="1"/>
        <item x="2"/>
        <item x="0"/>
        <item t="default"/>
      </items>
    </pivotField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Devis" fld="5" subtotal="count" baseField="4" baseItem="0"/>
    <dataField name="Somme de Devis2" fld="5" baseField="0" baseItem="0"/>
    <dataField name="Nombre de Commande" fld="8" subtotal="count" baseField="0" baseItem="0"/>
    <dataField name="Somme de Montant CC" fld="9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724C2A-8CDB-4CCE-82D9-C2F492C0CE07}" name="Tableau1" displayName="Tableau1" ref="A2:M18" totalsRowShown="0" dataDxfId="0" headerRowBorderDxfId="22" tableBorderDxfId="23">
  <autoFilter ref="A2:M18" xr:uid="{53D81BDD-64B9-49B5-A232-A6B88F8D68FB}"/>
  <tableColumns count="13">
    <tableColumn id="1" xr3:uid="{BD939E98-36BA-4910-9B5F-D366815D8673}" name="Date demande" dataDxfId="13"/>
    <tableColumn id="2" xr3:uid="{6A933293-51E2-4999-96FA-1CF7B3B6E6C6}" name="Nom " dataDxfId="12"/>
    <tableColumn id="3" xr3:uid="{1A0D7F8C-C576-43DE-A502-3BFFE70231B7}" name="Adresse" dataDxfId="11"/>
    <tableColumn id="4" xr3:uid="{79317A45-EFD1-4828-982E-6669DCF573F4}" name="Coordonnées" dataDxfId="10"/>
    <tableColumn id="5" xr3:uid="{425E2DB9-535F-48E4-BA1C-1AB0BB7DAA9B}" name="Type travaux" dataDxfId="9"/>
    <tableColumn id="6" xr3:uid="{5F63F8DA-D055-4F2D-94B0-2014995980F5}" name="Devis" dataDxfId="8" dataCellStyle="Milliers"/>
    <tableColumn id="7" xr3:uid="{95DCD59E-646F-4174-AD4A-8243A1426462}" name="N° devis" dataDxfId="7" dataCellStyle="Milliers"/>
    <tableColumn id="8" xr3:uid="{F7050EF7-447D-4153-BC58-F2B2818CFDE7}" name="Date devis" dataDxfId="6" dataCellStyle="Milliers"/>
    <tableColumn id="9" xr3:uid="{8AE4D536-327F-4CDA-8C4F-803DCCCDE65F}" name="Commande" dataDxfId="5"/>
    <tableColumn id="13" xr3:uid="{6E9A5427-BE7C-4662-8175-7C91E9E485D8}" name="Montant CC" dataDxfId="4">
      <calculatedColumnFormula>IF(Tableau1[[#This Row],[Commande]]="","",Tableau1[[#This Row],[Devis]])</calculatedColumnFormula>
    </tableColumn>
    <tableColumn id="10" xr3:uid="{6E2D7C22-847E-462F-A622-EC9F10397007}" name="Date rendez-vous" dataDxfId="3"/>
    <tableColumn id="11" xr3:uid="{4117AE9B-B260-49B1-BE43-2E6B5FF72C2F}" name="Date Intervention" dataDxfId="2"/>
    <tableColumn id="12" xr3:uid="{525291A1-0435-4C77-B444-95F569235D40}" name="Commentaire" dataDxfId="1"/>
  </tableColumns>
  <tableStyleInfo name="TableStyleDark4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ivil">
  <a:themeElements>
    <a:clrScheme name="Civil">
      <a:dk1>
        <a:sysClr val="windowText" lastClr="000000"/>
      </a:dk1>
      <a:lt1>
        <a:sysClr val="window" lastClr="FFFFFF"/>
      </a:lt1>
      <a:dk2>
        <a:srgbClr val="646B86"/>
      </a:dk2>
      <a:lt2>
        <a:srgbClr val="C5D1D7"/>
      </a:lt2>
      <a:accent1>
        <a:srgbClr val="D16349"/>
      </a:accent1>
      <a:accent2>
        <a:srgbClr val="CCB400"/>
      </a:accent2>
      <a:accent3>
        <a:srgbClr val="8CADAE"/>
      </a:accent3>
      <a:accent4>
        <a:srgbClr val="8C7B70"/>
      </a:accent4>
      <a:accent5>
        <a:srgbClr val="8FB08C"/>
      </a:accent5>
      <a:accent6>
        <a:srgbClr val="D19049"/>
      </a:accent6>
      <a:hlink>
        <a:srgbClr val="00A3D6"/>
      </a:hlink>
      <a:folHlink>
        <a:srgbClr val="694F07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Civil">
      <a:fillStyleLst>
        <a:solidFill>
          <a:schemeClr val="phClr"/>
        </a:solidFill>
        <a:solidFill>
          <a:schemeClr val="phClr">
            <a:tint val="45000"/>
          </a:schemeClr>
        </a:solidFill>
        <a:solidFill>
          <a:schemeClr val="phClr">
            <a:tint val="95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1429" cap="flat" cmpd="sng" algn="ctr">
          <a:solidFill>
            <a:schemeClr val="phClr"/>
          </a:solidFill>
          <a:prstDash val="sysDash"/>
        </a:ln>
        <a:ln w="200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254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contourW="9525" prstMaterial="matte">
            <a:bevelT w="0" h="0"/>
            <a:contourClr>
              <a:schemeClr val="phClr">
                <a:shade val="70000"/>
                <a:satMod val="105000"/>
              </a:schemeClr>
            </a:contourClr>
          </a:sp3d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soft" dir="b">
              <a:rot lat="0" lon="0" rev="0"/>
            </a:lightRig>
          </a:scene3d>
          <a:sp3d prstMaterial="dkEdge">
            <a:bevelT w="63500" h="63500" prst="cross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70000"/>
                <a:satMod val="115000"/>
              </a:schemeClr>
              <a:schemeClr val="phClr">
                <a:tint val="85000"/>
              </a:schemeClr>
            </a:duotone>
          </a:blip>
          <a:tile tx="0" ty="0" sx="85000" sy="85000" flip="none" algn="tl"/>
        </a:blipFill>
        <a:blipFill>
          <a:blip xmlns:r="http://schemas.openxmlformats.org/officeDocument/2006/relationships" r:embed="rId2">
            <a:duotone>
              <a:schemeClr val="phClr">
                <a:shade val="65000"/>
                <a:satMod val="115000"/>
              </a:schemeClr>
              <a:schemeClr val="phClr">
                <a:tint val="85000"/>
              </a:schemeClr>
            </a:duotone>
          </a:blip>
          <a:tile tx="0" ty="0" sx="65000" sy="6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3BB49-E086-4689-B919-11F2935BD83D}">
  <dimension ref="A3:E7"/>
  <sheetViews>
    <sheetView tabSelected="1" workbookViewId="0">
      <selection activeCell="D12" sqref="D12"/>
    </sheetView>
  </sheetViews>
  <sheetFormatPr baseColWidth="10" defaultRowHeight="16.5" x14ac:dyDescent="0.3"/>
  <cols>
    <col min="1" max="1" width="20.5" bestFit="1" customWidth="1"/>
    <col min="2" max="2" width="16.875" bestFit="1" customWidth="1"/>
    <col min="3" max="3" width="17.375" bestFit="1" customWidth="1"/>
    <col min="4" max="4" width="23.25" bestFit="1" customWidth="1"/>
    <col min="5" max="5" width="22.625" bestFit="1" customWidth="1"/>
  </cols>
  <sheetData>
    <row r="3" spans="1:5" x14ac:dyDescent="0.3">
      <c r="A3" s="9" t="s">
        <v>43</v>
      </c>
      <c r="B3" t="s">
        <v>46</v>
      </c>
      <c r="C3" t="s">
        <v>45</v>
      </c>
      <c r="D3" t="s">
        <v>47</v>
      </c>
      <c r="E3" t="s">
        <v>49</v>
      </c>
    </row>
    <row r="4" spans="1:5" x14ac:dyDescent="0.3">
      <c r="A4" s="10" t="s">
        <v>16</v>
      </c>
      <c r="B4" s="11">
        <v>1</v>
      </c>
      <c r="C4" s="11">
        <v>1440</v>
      </c>
      <c r="D4" s="11">
        <v>1</v>
      </c>
      <c r="E4" s="11">
        <v>1440</v>
      </c>
    </row>
    <row r="5" spans="1:5" x14ac:dyDescent="0.3">
      <c r="A5" s="10" t="s">
        <v>22</v>
      </c>
      <c r="B5" s="11">
        <v>1</v>
      </c>
      <c r="C5" s="11">
        <v>1499.1</v>
      </c>
      <c r="D5" s="11">
        <v>1</v>
      </c>
      <c r="E5" s="11">
        <v>1499.1</v>
      </c>
    </row>
    <row r="6" spans="1:5" x14ac:dyDescent="0.3">
      <c r="A6" s="10" t="s">
        <v>11</v>
      </c>
      <c r="B6" s="11">
        <v>5</v>
      </c>
      <c r="C6" s="11">
        <v>26003</v>
      </c>
      <c r="D6" s="11">
        <v>3</v>
      </c>
      <c r="E6" s="11">
        <v>14504</v>
      </c>
    </row>
    <row r="7" spans="1:5" x14ac:dyDescent="0.3">
      <c r="A7" s="10" t="s">
        <v>44</v>
      </c>
      <c r="B7" s="11">
        <v>7</v>
      </c>
      <c r="C7" s="11">
        <v>28942.1</v>
      </c>
      <c r="D7" s="11">
        <v>5</v>
      </c>
      <c r="E7" s="11">
        <v>17443.099999999999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8"/>
  <sheetViews>
    <sheetView zoomScale="69" zoomScaleNormal="69" workbookViewId="0">
      <selection activeCell="I9" sqref="I9"/>
    </sheetView>
  </sheetViews>
  <sheetFormatPr baseColWidth="10" defaultRowHeight="16.5" x14ac:dyDescent="0.3"/>
  <cols>
    <col min="1" max="1" width="20.625" style="1" customWidth="1"/>
    <col min="2" max="2" width="27.625" style="2" customWidth="1"/>
    <col min="3" max="3" width="34.375" style="1" customWidth="1"/>
    <col min="4" max="4" width="27.625" style="1" customWidth="1"/>
    <col min="5" max="5" width="18.875" style="1" bestFit="1" customWidth="1"/>
    <col min="6" max="8" width="16.5" style="1" customWidth="1"/>
    <col min="9" max="10" width="14.125" style="1" customWidth="1"/>
    <col min="11" max="11" width="21" style="1" customWidth="1"/>
    <col min="12" max="12" width="20.25" style="1" customWidth="1"/>
    <col min="13" max="13" width="53.75" style="1" bestFit="1" customWidth="1"/>
    <col min="14" max="14" width="27.625" style="1" customWidth="1"/>
    <col min="15" max="16384" width="11" style="1"/>
  </cols>
  <sheetData>
    <row r="1" spans="1:13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3" ht="31.5" customHeight="1" x14ac:dyDescent="0.3">
      <c r="A2" s="4" t="s">
        <v>1</v>
      </c>
      <c r="B2" s="5" t="s">
        <v>2</v>
      </c>
      <c r="C2" s="5" t="s">
        <v>3</v>
      </c>
      <c r="D2" s="5" t="s">
        <v>4</v>
      </c>
      <c r="E2" s="6" t="s">
        <v>10</v>
      </c>
      <c r="F2" s="5" t="s">
        <v>6</v>
      </c>
      <c r="G2" s="5" t="s">
        <v>13</v>
      </c>
      <c r="H2" s="5" t="s">
        <v>15</v>
      </c>
      <c r="I2" s="5" t="s">
        <v>7</v>
      </c>
      <c r="J2" s="5" t="s">
        <v>48</v>
      </c>
      <c r="K2" s="6" t="s">
        <v>5</v>
      </c>
      <c r="L2" s="7" t="s">
        <v>8</v>
      </c>
      <c r="M2" s="8" t="s">
        <v>9</v>
      </c>
    </row>
    <row r="3" spans="1:13" s="20" customFormat="1" x14ac:dyDescent="0.3">
      <c r="A3" s="12">
        <v>43543</v>
      </c>
      <c r="B3" s="13" t="s">
        <v>23</v>
      </c>
      <c r="C3" s="14"/>
      <c r="D3" s="15"/>
      <c r="E3" s="13" t="s">
        <v>11</v>
      </c>
      <c r="F3" s="16">
        <v>1573</v>
      </c>
      <c r="G3" s="16" t="s">
        <v>18</v>
      </c>
      <c r="H3" s="17">
        <v>43543</v>
      </c>
      <c r="I3" s="15" t="s">
        <v>19</v>
      </c>
      <c r="J3" s="18">
        <f>IF(Tableau1[[#This Row],[Commande]]="","",Tableau1[[#This Row],[Devis]])</f>
        <v>1573</v>
      </c>
      <c r="K3" s="15"/>
      <c r="L3" s="15"/>
      <c r="M3" s="19"/>
    </row>
    <row r="4" spans="1:13" s="20" customFormat="1" x14ac:dyDescent="0.3">
      <c r="A4" s="21">
        <v>43549</v>
      </c>
      <c r="B4" s="22" t="s">
        <v>24</v>
      </c>
      <c r="C4" s="23"/>
      <c r="D4" s="24"/>
      <c r="E4" s="22" t="s">
        <v>11</v>
      </c>
      <c r="F4" s="25">
        <v>9999</v>
      </c>
      <c r="G4" s="25"/>
      <c r="H4" s="25"/>
      <c r="I4" s="24"/>
      <c r="J4" s="26" t="str">
        <f>IF(Tableau1[[#This Row],[Commande]]="","",Tableau1[[#This Row],[Devis]])</f>
        <v/>
      </c>
      <c r="K4" s="27"/>
      <c r="L4" s="27"/>
      <c r="M4" s="28"/>
    </row>
    <row r="5" spans="1:13" s="32" customFormat="1" x14ac:dyDescent="0.3">
      <c r="A5" s="21">
        <v>43558</v>
      </c>
      <c r="B5" s="22" t="s">
        <v>25</v>
      </c>
      <c r="C5" s="29"/>
      <c r="D5" s="24"/>
      <c r="E5" s="22" t="s">
        <v>11</v>
      </c>
      <c r="F5" s="25">
        <v>9931</v>
      </c>
      <c r="G5" s="30" t="s">
        <v>14</v>
      </c>
      <c r="H5" s="31">
        <v>43567</v>
      </c>
      <c r="I5" s="24" t="s">
        <v>20</v>
      </c>
      <c r="J5" s="26">
        <f>IF(Tableau1[[#This Row],[Commande]]="","",Tableau1[[#This Row],[Devis]])</f>
        <v>9931</v>
      </c>
      <c r="K5" s="27"/>
      <c r="L5" s="27"/>
      <c r="M5" s="28"/>
    </row>
    <row r="6" spans="1:13" s="32" customFormat="1" x14ac:dyDescent="0.3">
      <c r="A6" s="21">
        <v>43558</v>
      </c>
      <c r="B6" s="22" t="s">
        <v>25</v>
      </c>
      <c r="C6" s="29"/>
      <c r="D6" s="24"/>
      <c r="E6" s="22" t="s">
        <v>16</v>
      </c>
      <c r="F6" s="25">
        <v>1440</v>
      </c>
      <c r="G6" s="30" t="s">
        <v>17</v>
      </c>
      <c r="H6" s="31">
        <v>43566</v>
      </c>
      <c r="I6" s="24" t="s">
        <v>20</v>
      </c>
      <c r="J6" s="26">
        <f>IF(Tableau1[[#This Row],[Commande]]="","",Tableau1[[#This Row],[Devis]])</f>
        <v>1440</v>
      </c>
      <c r="K6" s="27"/>
      <c r="L6" s="27"/>
      <c r="M6" s="28"/>
    </row>
    <row r="7" spans="1:13" s="32" customFormat="1" x14ac:dyDescent="0.3">
      <c r="A7" s="21">
        <v>43574</v>
      </c>
      <c r="B7" s="22" t="s">
        <v>26</v>
      </c>
      <c r="C7" s="29"/>
      <c r="D7" s="24"/>
      <c r="E7" s="22" t="s">
        <v>11</v>
      </c>
      <c r="F7" s="25">
        <v>1500</v>
      </c>
      <c r="G7" s="25"/>
      <c r="H7" s="25"/>
      <c r="I7" s="24"/>
      <c r="J7" s="26" t="str">
        <f>IF(Tableau1[[#This Row],[Commande]]="","",Tableau1[[#This Row],[Devis]])</f>
        <v/>
      </c>
      <c r="K7" s="27"/>
      <c r="L7" s="27"/>
      <c r="M7" s="28"/>
    </row>
    <row r="8" spans="1:13" s="32" customFormat="1" x14ac:dyDescent="0.3">
      <c r="A8" s="21">
        <v>43574</v>
      </c>
      <c r="B8" s="22" t="s">
        <v>27</v>
      </c>
      <c r="C8" s="29"/>
      <c r="D8" s="24"/>
      <c r="E8" s="22" t="s">
        <v>11</v>
      </c>
      <c r="F8" s="25">
        <v>3000</v>
      </c>
      <c r="G8" s="25"/>
      <c r="H8" s="25"/>
      <c r="I8" s="24" t="s">
        <v>50</v>
      </c>
      <c r="J8" s="26">
        <f>IF(Tableau1[[#This Row],[Commande]]="","",Tableau1[[#This Row],[Devis]])</f>
        <v>3000</v>
      </c>
      <c r="K8" s="27"/>
      <c r="L8" s="27"/>
      <c r="M8" s="28"/>
    </row>
    <row r="9" spans="1:13" s="32" customFormat="1" x14ac:dyDescent="0.3">
      <c r="A9" s="21">
        <v>43578</v>
      </c>
      <c r="B9" s="22" t="s">
        <v>28</v>
      </c>
      <c r="C9" s="29"/>
      <c r="D9" s="24"/>
      <c r="E9" s="22" t="s">
        <v>11</v>
      </c>
      <c r="F9" s="25"/>
      <c r="G9" s="25"/>
      <c r="H9" s="25"/>
      <c r="I9" s="24"/>
      <c r="J9" s="26" t="str">
        <f>IF(Tableau1[[#This Row],[Commande]]="","",Tableau1[[#This Row],[Devis]])</f>
        <v/>
      </c>
      <c r="K9" s="27"/>
      <c r="L9" s="27"/>
      <c r="M9" s="28"/>
    </row>
    <row r="10" spans="1:13" s="32" customFormat="1" x14ac:dyDescent="0.3">
      <c r="A10" s="21">
        <v>43588</v>
      </c>
      <c r="B10" s="22" t="s">
        <v>29</v>
      </c>
      <c r="C10" s="29"/>
      <c r="D10" s="24"/>
      <c r="E10" s="22" t="s">
        <v>11</v>
      </c>
      <c r="F10" s="25"/>
      <c r="G10" s="25"/>
      <c r="H10" s="25"/>
      <c r="I10" s="24"/>
      <c r="J10" s="26" t="str">
        <f>IF(Tableau1[[#This Row],[Commande]]="","",Tableau1[[#This Row],[Devis]])</f>
        <v/>
      </c>
      <c r="K10" s="27"/>
      <c r="L10" s="27"/>
      <c r="M10" s="28"/>
    </row>
    <row r="11" spans="1:13" s="32" customFormat="1" x14ac:dyDescent="0.3">
      <c r="A11" s="21">
        <v>43588</v>
      </c>
      <c r="B11" s="22" t="s">
        <v>30</v>
      </c>
      <c r="C11" s="29"/>
      <c r="D11" s="24"/>
      <c r="E11" s="22" t="s">
        <v>11</v>
      </c>
      <c r="F11" s="25"/>
      <c r="G11" s="25"/>
      <c r="H11" s="25"/>
      <c r="I11" s="24"/>
      <c r="J11" s="26" t="str">
        <f>IF(Tableau1[[#This Row],[Commande]]="","",Tableau1[[#This Row],[Devis]])</f>
        <v/>
      </c>
      <c r="K11" s="27"/>
      <c r="L11" s="27"/>
      <c r="M11" s="28"/>
    </row>
    <row r="12" spans="1:13" s="32" customFormat="1" x14ac:dyDescent="0.3">
      <c r="A12" s="21">
        <v>43594</v>
      </c>
      <c r="B12" s="22" t="s">
        <v>31</v>
      </c>
      <c r="C12" s="29"/>
      <c r="D12" s="24"/>
      <c r="E12" s="22" t="s">
        <v>11</v>
      </c>
      <c r="F12" s="25"/>
      <c r="G12" s="25"/>
      <c r="H12" s="25"/>
      <c r="I12" s="24"/>
      <c r="J12" s="26" t="str">
        <f>IF(Tableau1[[#This Row],[Commande]]="","",Tableau1[[#This Row],[Devis]])</f>
        <v/>
      </c>
      <c r="K12" s="27"/>
      <c r="L12" s="27"/>
      <c r="M12" s="28"/>
    </row>
    <row r="13" spans="1:13" s="32" customFormat="1" x14ac:dyDescent="0.3">
      <c r="A13" s="21">
        <v>43598</v>
      </c>
      <c r="B13" s="22" t="s">
        <v>32</v>
      </c>
      <c r="C13" s="29"/>
      <c r="D13" s="24"/>
      <c r="E13" s="22" t="s">
        <v>11</v>
      </c>
      <c r="F13" s="25"/>
      <c r="G13" s="25"/>
      <c r="H13" s="25"/>
      <c r="I13" s="24"/>
      <c r="J13" s="26" t="str">
        <f>IF(Tableau1[[#This Row],[Commande]]="","",Tableau1[[#This Row],[Devis]])</f>
        <v/>
      </c>
      <c r="K13" s="27"/>
      <c r="L13" s="27"/>
      <c r="M13" s="28"/>
    </row>
    <row r="14" spans="1:13" s="32" customFormat="1" x14ac:dyDescent="0.3">
      <c r="A14" s="21">
        <v>43599</v>
      </c>
      <c r="B14" s="22" t="s">
        <v>33</v>
      </c>
      <c r="C14" s="29"/>
      <c r="D14" s="24"/>
      <c r="E14" s="22" t="s">
        <v>11</v>
      </c>
      <c r="F14" s="25"/>
      <c r="G14" s="25"/>
      <c r="H14" s="25"/>
      <c r="I14" s="24"/>
      <c r="J14" s="26" t="str">
        <f>IF(Tableau1[[#This Row],[Commande]]="","",Tableau1[[#This Row],[Devis]])</f>
        <v/>
      </c>
      <c r="K14" s="27"/>
      <c r="L14" s="27"/>
      <c r="M14" s="28"/>
    </row>
    <row r="15" spans="1:13" s="32" customFormat="1" x14ac:dyDescent="0.3">
      <c r="A15" s="21">
        <v>43599</v>
      </c>
      <c r="B15" s="22" t="s">
        <v>34</v>
      </c>
      <c r="C15" s="29"/>
      <c r="D15" s="24"/>
      <c r="E15" s="22" t="s">
        <v>11</v>
      </c>
      <c r="F15" s="25"/>
      <c r="G15" s="25"/>
      <c r="H15" s="25"/>
      <c r="I15" s="24"/>
      <c r="J15" s="26" t="str">
        <f>IF(Tableau1[[#This Row],[Commande]]="","",Tableau1[[#This Row],[Devis]])</f>
        <v/>
      </c>
      <c r="K15" s="27"/>
      <c r="L15" s="27"/>
      <c r="M15" s="28"/>
    </row>
    <row r="16" spans="1:13" s="32" customFormat="1" x14ac:dyDescent="0.3">
      <c r="A16" s="33">
        <v>43601</v>
      </c>
      <c r="B16" s="34" t="s">
        <v>35</v>
      </c>
      <c r="C16" s="35"/>
      <c r="D16" s="36"/>
      <c r="E16" s="34" t="s">
        <v>11</v>
      </c>
      <c r="F16" s="37"/>
      <c r="G16" s="37"/>
      <c r="H16" s="37"/>
      <c r="I16" s="36"/>
      <c r="J16" s="38" t="str">
        <f>IF(Tableau1[[#This Row],[Commande]]="","",Tableau1[[#This Row],[Devis]])</f>
        <v/>
      </c>
      <c r="K16" s="39"/>
      <c r="L16" s="39"/>
      <c r="M16" s="40"/>
    </row>
    <row r="17" spans="1:13" s="32" customFormat="1" x14ac:dyDescent="0.3">
      <c r="A17" s="41"/>
      <c r="B17" s="22" t="s">
        <v>2</v>
      </c>
      <c r="C17" s="23"/>
      <c r="D17" s="24"/>
      <c r="E17" s="22" t="s">
        <v>11</v>
      </c>
      <c r="F17" s="30"/>
      <c r="G17" s="30"/>
      <c r="H17" s="30"/>
      <c r="I17" s="24"/>
      <c r="J17" s="26" t="str">
        <f>IF(Tableau1[[#This Row],[Commande]]="","",Tableau1[[#This Row],[Devis]])</f>
        <v/>
      </c>
      <c r="K17" s="24"/>
      <c r="L17" s="24"/>
      <c r="M17" s="42" t="s">
        <v>12</v>
      </c>
    </row>
    <row r="18" spans="1:13" s="32" customFormat="1" x14ac:dyDescent="0.3">
      <c r="A18" s="43">
        <v>43587</v>
      </c>
      <c r="B18" s="44" t="s">
        <v>36</v>
      </c>
      <c r="C18" s="45"/>
      <c r="D18" s="46"/>
      <c r="E18" s="44" t="s">
        <v>22</v>
      </c>
      <c r="F18" s="47">
        <v>1499.1</v>
      </c>
      <c r="G18" s="48" t="s">
        <v>21</v>
      </c>
      <c r="H18" s="49">
        <v>43126</v>
      </c>
      <c r="I18" s="48" t="s">
        <v>20</v>
      </c>
      <c r="J18" s="50">
        <f>IF(Tableau1[[#This Row],[Commande]]="","",Tableau1[[#This Row],[Devis]])</f>
        <v>1499.1</v>
      </c>
      <c r="K18" s="46"/>
      <c r="L18" s="51">
        <v>43607</v>
      </c>
      <c r="M18" s="52"/>
    </row>
    <row r="19" spans="1:13" s="32" customFormat="1" x14ac:dyDescent="0.3">
      <c r="B19" s="53"/>
    </row>
    <row r="20" spans="1:13" s="32" customFormat="1" x14ac:dyDescent="0.3">
      <c r="B20" s="53"/>
    </row>
    <row r="21" spans="1:13" s="54" customFormat="1" x14ac:dyDescent="0.3">
      <c r="B21" s="55"/>
    </row>
    <row r="22" spans="1:13" s="54" customFormat="1" x14ac:dyDescent="0.3">
      <c r="B22" s="55"/>
    </row>
    <row r="23" spans="1:13" s="54" customFormat="1" x14ac:dyDescent="0.3">
      <c r="B23" s="55"/>
    </row>
    <row r="24" spans="1:13" s="54" customFormat="1" x14ac:dyDescent="0.3">
      <c r="B24" s="55"/>
    </row>
    <row r="25" spans="1:13" s="54" customFormat="1" x14ac:dyDescent="0.3">
      <c r="B25" s="55"/>
    </row>
    <row r="26" spans="1:13" s="54" customFormat="1" x14ac:dyDescent="0.3">
      <c r="B26" s="55"/>
    </row>
    <row r="27" spans="1:13" s="54" customFormat="1" x14ac:dyDescent="0.3">
      <c r="B27" s="55"/>
    </row>
    <row r="28" spans="1:13" s="54" customFormat="1" x14ac:dyDescent="0.3">
      <c r="B28" s="55"/>
    </row>
  </sheetData>
  <mergeCells count="1">
    <mergeCell ref="A1:M1"/>
  </mergeCells>
  <conditionalFormatting sqref="A18">
    <cfRule type="expression" dxfId="21" priority="5">
      <formula>$I18="oui"</formula>
    </cfRule>
    <cfRule type="expression" dxfId="20" priority="6">
      <formula>$I18="non"</formula>
    </cfRule>
  </conditionalFormatting>
  <conditionalFormatting sqref="F18">
    <cfRule type="expression" dxfId="19" priority="3">
      <formula>$I18="oui"</formula>
    </cfRule>
    <cfRule type="expression" dxfId="18" priority="4">
      <formula>$I18="non"</formula>
    </cfRule>
  </conditionalFormatting>
  <conditionalFormatting sqref="H18">
    <cfRule type="expression" dxfId="17" priority="1">
      <formula>$I18="oui"</formula>
    </cfRule>
    <cfRule type="expression" dxfId="16" priority="2">
      <formula>$I18="non"</formula>
    </cfRule>
  </conditionalFormatting>
  <conditionalFormatting sqref="A2:M90">
    <cfRule type="expression" dxfId="15" priority="7">
      <formula>$I2="oui"</formula>
    </cfRule>
    <cfRule type="expression" dxfId="14" priority="11">
      <formula>$I2="non"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workbookViewId="0">
      <selection activeCell="A4" sqref="A4"/>
    </sheetView>
  </sheetViews>
  <sheetFormatPr baseColWidth="10" defaultRowHeight="16.5" x14ac:dyDescent="0.3"/>
  <cols>
    <col min="1" max="1" width="15.5" bestFit="1" customWidth="1"/>
    <col min="2" max="2" width="23.125" bestFit="1" customWidth="1"/>
    <col min="3" max="3" width="23" bestFit="1" customWidth="1"/>
    <col min="4" max="4" width="25.5" bestFit="1" customWidth="1"/>
    <col min="5" max="5" width="25.25" bestFit="1" customWidth="1"/>
  </cols>
  <sheetData>
    <row r="1" spans="1:5" x14ac:dyDescent="0.3">
      <c r="A1" t="s">
        <v>37</v>
      </c>
      <c r="B1" t="s">
        <v>38</v>
      </c>
      <c r="C1" t="s">
        <v>39</v>
      </c>
      <c r="D1" t="s">
        <v>40</v>
      </c>
      <c r="E1" t="s">
        <v>41</v>
      </c>
    </row>
    <row r="2" spans="1:5" x14ac:dyDescent="0.3">
      <c r="A2" t="s">
        <v>11</v>
      </c>
    </row>
    <row r="3" spans="1:5" x14ac:dyDescent="0.3">
      <c r="A3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2019</vt:lpstr>
      <vt:lpstr>RESULTAT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trea</cp:lastModifiedBy>
  <dcterms:created xsi:type="dcterms:W3CDTF">2019-05-21T13:25:04Z</dcterms:created>
  <dcterms:modified xsi:type="dcterms:W3CDTF">2019-05-23T07:05:19Z</dcterms:modified>
</cp:coreProperties>
</file>