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rtyui\Desktop\"/>
    </mc:Choice>
  </mc:AlternateContent>
  <bookViews>
    <workbookView xWindow="960" yWindow="0" windowWidth="19530" windowHeight="8340" activeTab="1"/>
  </bookViews>
  <sheets>
    <sheet name="Feuil2" sheetId="2" r:id="rId1"/>
    <sheet name="Feuil1" sheetId="1" r:id="rId2"/>
  </sheets>
  <definedNames>
    <definedName name="_xlnm._FilterDatabase" localSheetId="1" hidden="1">Feuil1!$A$3:$G$17</definedName>
  </definedNames>
  <calcPr calcId="152511"/>
  <pivotCaches>
    <pivotCache cacheId="15" r:id="rId3"/>
  </pivotCache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5" i="1" l="1"/>
  <c r="E6" i="1"/>
  <c r="E7" i="1"/>
  <c r="E8" i="1"/>
  <c r="E9" i="1"/>
  <c r="E10" i="1"/>
  <c r="E11" i="1"/>
  <c r="E12" i="1"/>
  <c r="E13" i="1"/>
  <c r="E14" i="1"/>
  <c r="E15" i="1"/>
  <c r="E16" i="1"/>
  <c r="E17" i="1"/>
  <c r="E4" i="1"/>
  <c r="M13" i="1" l="1"/>
  <c r="N13" i="1"/>
  <c r="O13" i="1"/>
  <c r="L13" i="1"/>
  <c r="M9" i="1"/>
  <c r="M10" i="1" s="1"/>
  <c r="N9" i="1"/>
  <c r="N10" i="1" s="1"/>
  <c r="O9" i="1"/>
  <c r="O10" i="1" s="1"/>
  <c r="L9" i="1"/>
  <c r="L10" i="1" s="1"/>
</calcChain>
</file>

<file path=xl/sharedStrings.xml><?xml version="1.0" encoding="utf-8"?>
<sst xmlns="http://schemas.openxmlformats.org/spreadsheetml/2006/main" count="89" uniqueCount="52">
  <si>
    <t>Type de service</t>
  </si>
  <si>
    <t>Type de client</t>
  </si>
  <si>
    <t>Compte</t>
  </si>
  <si>
    <t>Montant</t>
  </si>
  <si>
    <t>Taux TVA</t>
  </si>
  <si>
    <t>N° de contrat</t>
  </si>
  <si>
    <t>Ventes</t>
  </si>
  <si>
    <t>SAV</t>
  </si>
  <si>
    <t>Particuliers</t>
  </si>
  <si>
    <t>Professionnel</t>
  </si>
  <si>
    <t>Collectivité</t>
  </si>
  <si>
    <t>10.0</t>
  </si>
  <si>
    <t>HTVA</t>
  </si>
  <si>
    <t>20.0</t>
  </si>
  <si>
    <t>1)</t>
  </si>
  <si>
    <t>Un compte peut correspondre à plusieurs types de service et types de clients</t>
  </si>
  <si>
    <t>Possibilités :</t>
  </si>
  <si>
    <t>2)</t>
  </si>
  <si>
    <t xml:space="preserve">L'extraction de mon journal des ventes du logiciel faire apparaître </t>
  </si>
  <si>
    <t>Un compte de classe 7 peut avoir plusieurs comptes de TVA</t>
  </si>
  <si>
    <t>3)</t>
  </si>
  <si>
    <t>5.5</t>
  </si>
  <si>
    <t>4)</t>
  </si>
  <si>
    <t>Un compte de TVA n'a qu'un seul taux de TVA</t>
  </si>
  <si>
    <t>Les bases HT (HTVA) et les montants de TVA (taux TVA) sont regroupés dans les lignes par n° de contrat &gt; Type de service &gt; Type de client</t>
  </si>
  <si>
    <t>Explications :</t>
  </si>
  <si>
    <t>Pour le contrat 12</t>
  </si>
  <si>
    <t>Les bases HT sont</t>
  </si>
  <si>
    <t>Les TVA sont</t>
  </si>
  <si>
    <t>Les comptes de classe 7 sont regroupés par type de services puis par type de client, s'il y en a plusieurs.
Ensuite, sont énumérés les différents comptes 7xx  puis les TVA dans le même ordre que les comptes 7xx.
Les bases HT de 7xx et les montants de TVA suivent le même ordre (voir flèches).
A la ligne 13, on observe un nouveau compte 7xx car le type de service change pour le même n° de contrat.</t>
  </si>
  <si>
    <t>5)</t>
  </si>
  <si>
    <t>Lorsque plusieurs comptes utilisent le même taux de TVA, il peut y avoir plusieurs comptes 7xx et un seul compte TVA</t>
  </si>
  <si>
    <t>Pour le contrat 10</t>
  </si>
  <si>
    <t>Résultat attendu</t>
  </si>
  <si>
    <t xml:space="preserve">      Bases HT
CG</t>
  </si>
  <si>
    <t>Les comptes 7xx ont le même taux de TVA et donc une seule ligne de compte TVA apparaît pour le calcul des 2 bases HT 7xx</t>
  </si>
  <si>
    <t>6)</t>
  </si>
  <si>
    <t>Certains comptes sont exonérés et il peut y avoir des comptes 7xx pour lesquels de la TVA est calculée dessus uniquement</t>
  </si>
  <si>
    <t>Exemple pour le contrat 13</t>
  </si>
  <si>
    <t>Taux de TVA</t>
  </si>
  <si>
    <t>Exo</t>
  </si>
  <si>
    <t>Total HT</t>
  </si>
  <si>
    <t>Calcul TVA</t>
  </si>
  <si>
    <t>TVA comptes</t>
  </si>
  <si>
    <t>Ecarts</t>
  </si>
  <si>
    <t>Classe</t>
  </si>
  <si>
    <t>Étiquettes de lignes</t>
  </si>
  <si>
    <t>Total général</t>
  </si>
  <si>
    <t>4</t>
  </si>
  <si>
    <t>7</t>
  </si>
  <si>
    <t>Somme de Montant</t>
  </si>
  <si>
    <t>Étiquettes de colonnes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</si>
</sst>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0\ &quot;€&quot;;[Red]\-#,##0\ &quot;€&quot;"/>
  </numFmts>
  <fonts count="2" x14ac:knownFonts="1">
    <font>
      <sz val="11"/>
      <color theme="1"/>
      <name val="Calibri"/>
      <family val="2"/>
      <scheme val="minor"/>
    </font>
    <font>
      <b/>
      <sz val="11"/>
      <color theme="1"/>
      <name val="Calibri"/>
      <family val="2"/>
      <scheme val="minor"/>
    </font>
  </fonts>
  <fills count="8">
    <fill>
      <patternFill patternType="none"/>
    </fill>
    <fill>
      <patternFill patternType="gray125"/>
    </fill>
    <fill>
      <patternFill patternType="solid">
        <fgColor rgb="FFFFFF00"/>
        <bgColor indexed="64"/>
      </patternFill>
    </fill>
    <fill>
      <patternFill patternType="solid">
        <fgColor rgb="FFFF0000"/>
        <bgColor indexed="64"/>
      </patternFill>
    </fill>
    <fill>
      <patternFill patternType="solid">
        <fgColor rgb="FF92D050"/>
        <bgColor indexed="64"/>
      </patternFill>
    </fill>
    <fill>
      <patternFill patternType="solid">
        <fgColor theme="0" tint="-0.14999847407452621"/>
        <bgColor indexed="64"/>
      </patternFill>
    </fill>
    <fill>
      <patternFill patternType="solid">
        <fgColor theme="7"/>
        <bgColor indexed="64"/>
      </patternFill>
    </fill>
    <fill>
      <patternFill patternType="solid">
        <fgColor theme="4" tint="0.39997558519241921"/>
        <bgColor indexed="64"/>
      </patternFill>
    </fill>
  </fills>
  <borders count="14">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auto="1"/>
      </diagonal>
    </border>
  </borders>
  <cellStyleXfs count="1">
    <xf numFmtId="0" fontId="0" fillId="0" borderId="0"/>
  </cellStyleXfs>
  <cellXfs count="58">
    <xf numFmtId="0" fontId="0" fillId="0" borderId="0" xfId="0"/>
    <xf numFmtId="0" fontId="0" fillId="0" borderId="0" xfId="0" applyAlignment="1">
      <alignment horizontal="right"/>
    </xf>
    <xf numFmtId="0" fontId="1" fillId="0" borderId="0" xfId="0" applyFont="1"/>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0" fillId="2" borderId="5" xfId="0" applyFill="1" applyBorder="1"/>
    <xf numFmtId="0" fontId="0" fillId="2" borderId="0" xfId="0" applyFill="1" applyBorder="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6" fontId="0" fillId="0" borderId="0" xfId="0" applyNumberFormat="1"/>
    <xf numFmtId="0" fontId="0" fillId="0" borderId="0" xfId="0" applyAlignment="1">
      <alignment horizontal="left" vertical="top" wrapText="1"/>
    </xf>
    <xf numFmtId="0" fontId="0" fillId="0" borderId="0" xfId="0" applyAlignment="1">
      <alignment vertical="top" wrapText="1"/>
    </xf>
    <xf numFmtId="0" fontId="0" fillId="0" borderId="0" xfId="0" applyAlignment="1"/>
    <xf numFmtId="0" fontId="0" fillId="0" borderId="0" xfId="0" applyAlignment="1">
      <alignment vertical="top"/>
    </xf>
    <xf numFmtId="0" fontId="0" fillId="3" borderId="1" xfId="0" applyFill="1" applyBorder="1"/>
    <xf numFmtId="0" fontId="0" fillId="3" borderId="2" xfId="0" applyFill="1" applyBorder="1"/>
    <xf numFmtId="0" fontId="0" fillId="3" borderId="3" xfId="0" applyFill="1" applyBorder="1"/>
    <xf numFmtId="0" fontId="0" fillId="3" borderId="4" xfId="0" applyFill="1" applyBorder="1"/>
    <xf numFmtId="0" fontId="0" fillId="3" borderId="5" xfId="0" applyFill="1" applyBorder="1"/>
    <xf numFmtId="0" fontId="0" fillId="3" borderId="0" xfId="0" applyFill="1" applyBorder="1"/>
    <xf numFmtId="0" fontId="0" fillId="3" borderId="6" xfId="0" applyFill="1" applyBorder="1"/>
    <xf numFmtId="0" fontId="0" fillId="3" borderId="7" xfId="0" applyFill="1" applyBorder="1"/>
    <xf numFmtId="0" fontId="0" fillId="3" borderId="8" xfId="0" applyFill="1" applyBorder="1"/>
    <xf numFmtId="0" fontId="0" fillId="3" borderId="9" xfId="0" applyFill="1" applyBorder="1"/>
    <xf numFmtId="0" fontId="0" fillId="4" borderId="2" xfId="0" applyFill="1" applyBorder="1"/>
    <xf numFmtId="0" fontId="0" fillId="4" borderId="3" xfId="0" applyFill="1" applyBorder="1"/>
    <xf numFmtId="0" fontId="0" fillId="4" borderId="4" xfId="0" applyFill="1" applyBorder="1"/>
    <xf numFmtId="0" fontId="0" fillId="4" borderId="5" xfId="0" applyFill="1" applyBorder="1"/>
    <xf numFmtId="0" fontId="0" fillId="4" borderId="0" xfId="0" applyFill="1" applyBorder="1"/>
    <xf numFmtId="0" fontId="0" fillId="4" borderId="6" xfId="0" applyFill="1" applyBorder="1"/>
    <xf numFmtId="0" fontId="0" fillId="4" borderId="7" xfId="0" applyFill="1" applyBorder="1"/>
    <xf numFmtId="0" fontId="0" fillId="4" borderId="8" xfId="0" applyFill="1" applyBorder="1"/>
    <xf numFmtId="0" fontId="0" fillId="4" borderId="9" xfId="0" applyFill="1" applyBorder="1"/>
    <xf numFmtId="0" fontId="0" fillId="4" borderId="10" xfId="0" applyFont="1" applyFill="1" applyBorder="1" applyAlignment="1"/>
    <xf numFmtId="0" fontId="0" fillId="4" borderId="11" xfId="0" applyFont="1" applyFill="1" applyBorder="1" applyAlignment="1"/>
    <xf numFmtId="0" fontId="0" fillId="0" borderId="12" xfId="0" applyBorder="1"/>
    <xf numFmtId="0" fontId="0" fillId="0" borderId="12" xfId="0" applyBorder="1" applyAlignment="1">
      <alignment horizontal="center" vertical="center"/>
    </xf>
    <xf numFmtId="10" fontId="0" fillId="0" borderId="12" xfId="0" applyNumberFormat="1" applyBorder="1" applyAlignment="1">
      <alignment horizontal="center" vertical="center"/>
    </xf>
    <xf numFmtId="9" fontId="0" fillId="0" borderId="12" xfId="0" applyNumberFormat="1" applyBorder="1" applyAlignment="1">
      <alignment horizontal="center" vertical="center"/>
    </xf>
    <xf numFmtId="0" fontId="0" fillId="0" borderId="12" xfId="0" applyBorder="1" applyAlignment="1"/>
    <xf numFmtId="0" fontId="0" fillId="5" borderId="12" xfId="0" applyFill="1" applyBorder="1" applyAlignment="1"/>
    <xf numFmtId="0" fontId="0" fillId="5" borderId="12" xfId="0" applyFill="1" applyBorder="1"/>
    <xf numFmtId="0" fontId="1" fillId="6" borderId="0" xfId="0" applyFont="1" applyFill="1"/>
    <xf numFmtId="0" fontId="0" fillId="6" borderId="0" xfId="0" applyFill="1"/>
    <xf numFmtId="0" fontId="0" fillId="0" borderId="0" xfId="0" applyAlignment="1">
      <alignment horizontal="left" vertical="top" wrapText="1"/>
    </xf>
    <xf numFmtId="0" fontId="0" fillId="0" borderId="13" xfId="0" applyBorder="1" applyAlignment="1">
      <alignment horizontal="center" wrapText="1"/>
    </xf>
    <xf numFmtId="0" fontId="0" fillId="0" borderId="13" xfId="0" applyBorder="1" applyAlignment="1">
      <alignment horizontal="center"/>
    </xf>
    <xf numFmtId="0" fontId="0" fillId="0" borderId="0" xfId="0" applyAlignment="1">
      <alignment horizontal="center" vertical="center"/>
    </xf>
    <xf numFmtId="0" fontId="1" fillId="7" borderId="0" xfId="0" applyFont="1" applyFill="1"/>
    <xf numFmtId="0" fontId="0" fillId="7" borderId="0" xfId="0" applyFill="1"/>
    <xf numFmtId="0" fontId="0" fillId="0" borderId="0" xfId="0" pivotButton="1"/>
    <xf numFmtId="0" fontId="0" fillId="0" borderId="0" xfId="0" applyAlignment="1">
      <alignment horizontal="left"/>
    </xf>
    <xf numFmtId="0" fontId="0" fillId="0" borderId="0" xfId="0" applyAlignment="1">
      <alignment horizontal="left" indent="1"/>
    </xf>
    <xf numFmtId="0"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pivotCacheDefinition" Target="pivotCache/pivotCacheDefinition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7</xdr:col>
      <xdr:colOff>47625</xdr:colOff>
      <xdr:row>8</xdr:row>
      <xdr:rowOff>104775</xdr:rowOff>
    </xdr:from>
    <xdr:to>
      <xdr:col>7</xdr:col>
      <xdr:colOff>295275</xdr:colOff>
      <xdr:row>8</xdr:row>
      <xdr:rowOff>104775</xdr:rowOff>
    </xdr:to>
    <xdr:cxnSp macro="">
      <xdr:nvCxnSpPr>
        <xdr:cNvPr id="3" name="Connecteur droit avec flèche 2"/>
        <xdr:cNvCxnSpPr/>
      </xdr:nvCxnSpPr>
      <xdr:spPr>
        <a:xfrm flipH="1">
          <a:off x="5276850" y="1638300"/>
          <a:ext cx="247650" cy="0"/>
        </a:xfrm>
        <a:prstGeom prst="straightConnector1">
          <a:avLst/>
        </a:prstGeom>
        <a:ln>
          <a:tailEnd type="triangle"/>
        </a:ln>
      </xdr:spPr>
      <xdr:style>
        <a:lnRef idx="1">
          <a:schemeClr val="accent2"/>
        </a:lnRef>
        <a:fillRef idx="0">
          <a:schemeClr val="accent2"/>
        </a:fillRef>
        <a:effectRef idx="0">
          <a:schemeClr val="accent2"/>
        </a:effectRef>
        <a:fontRef idx="minor">
          <a:schemeClr val="tx1"/>
        </a:fontRef>
      </xdr:style>
    </xdr:cxnSp>
    <xdr:clientData/>
  </xdr:twoCellAnchor>
  <xdr:twoCellAnchor>
    <xdr:from>
      <xdr:col>7</xdr:col>
      <xdr:colOff>295275</xdr:colOff>
      <xdr:row>8</xdr:row>
      <xdr:rowOff>114300</xdr:rowOff>
    </xdr:from>
    <xdr:to>
      <xdr:col>7</xdr:col>
      <xdr:colOff>295275</xdr:colOff>
      <xdr:row>10</xdr:row>
      <xdr:rowOff>57150</xdr:rowOff>
    </xdr:to>
    <xdr:cxnSp macro="">
      <xdr:nvCxnSpPr>
        <xdr:cNvPr id="5" name="Connecteur droit 4"/>
        <xdr:cNvCxnSpPr/>
      </xdr:nvCxnSpPr>
      <xdr:spPr>
        <a:xfrm>
          <a:off x="5524500" y="1647825"/>
          <a:ext cx="0" cy="323850"/>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7</xdr:col>
      <xdr:colOff>123825</xdr:colOff>
      <xdr:row>10</xdr:row>
      <xdr:rowOff>57150</xdr:rowOff>
    </xdr:from>
    <xdr:to>
      <xdr:col>7</xdr:col>
      <xdr:colOff>304800</xdr:colOff>
      <xdr:row>10</xdr:row>
      <xdr:rowOff>57150</xdr:rowOff>
    </xdr:to>
    <xdr:cxnSp macro="">
      <xdr:nvCxnSpPr>
        <xdr:cNvPr id="6" name="Connecteur droit 5"/>
        <xdr:cNvCxnSpPr/>
      </xdr:nvCxnSpPr>
      <xdr:spPr>
        <a:xfrm flipH="1">
          <a:off x="5353050" y="1971675"/>
          <a:ext cx="180975" cy="0"/>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7</xdr:col>
      <xdr:colOff>152401</xdr:colOff>
      <xdr:row>9</xdr:row>
      <xdr:rowOff>85725</xdr:rowOff>
    </xdr:from>
    <xdr:to>
      <xdr:col>7</xdr:col>
      <xdr:colOff>495300</xdr:colOff>
      <xdr:row>9</xdr:row>
      <xdr:rowOff>95250</xdr:rowOff>
    </xdr:to>
    <xdr:cxnSp macro="">
      <xdr:nvCxnSpPr>
        <xdr:cNvPr id="9" name="Connecteur droit avec flèche 8"/>
        <xdr:cNvCxnSpPr/>
      </xdr:nvCxnSpPr>
      <xdr:spPr>
        <a:xfrm flipH="1" flipV="1">
          <a:off x="5381626" y="1809750"/>
          <a:ext cx="342899" cy="9525"/>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485775</xdr:colOff>
      <xdr:row>9</xdr:row>
      <xdr:rowOff>95250</xdr:rowOff>
    </xdr:from>
    <xdr:to>
      <xdr:col>7</xdr:col>
      <xdr:colOff>495300</xdr:colOff>
      <xdr:row>11</xdr:row>
      <xdr:rowOff>76200</xdr:rowOff>
    </xdr:to>
    <xdr:cxnSp macro="">
      <xdr:nvCxnSpPr>
        <xdr:cNvPr id="12" name="Connecteur droit 11"/>
        <xdr:cNvCxnSpPr/>
      </xdr:nvCxnSpPr>
      <xdr:spPr>
        <a:xfrm>
          <a:off x="5715000" y="1819275"/>
          <a:ext cx="9525" cy="3619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85725</xdr:colOff>
      <xdr:row>11</xdr:row>
      <xdr:rowOff>76200</xdr:rowOff>
    </xdr:from>
    <xdr:to>
      <xdr:col>7</xdr:col>
      <xdr:colOff>495300</xdr:colOff>
      <xdr:row>11</xdr:row>
      <xdr:rowOff>85725</xdr:rowOff>
    </xdr:to>
    <xdr:cxnSp macro="">
      <xdr:nvCxnSpPr>
        <xdr:cNvPr id="13" name="Connecteur droit 12"/>
        <xdr:cNvCxnSpPr/>
      </xdr:nvCxnSpPr>
      <xdr:spPr>
        <a:xfrm flipH="1">
          <a:off x="5314950" y="2181225"/>
          <a:ext cx="40957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571500</xdr:colOff>
      <xdr:row>6</xdr:row>
      <xdr:rowOff>76200</xdr:rowOff>
    </xdr:from>
    <xdr:to>
      <xdr:col>5</xdr:col>
      <xdr:colOff>361950</xdr:colOff>
      <xdr:row>12</xdr:row>
      <xdr:rowOff>104775</xdr:rowOff>
    </xdr:to>
    <xdr:sp macro="" textlink="">
      <xdr:nvSpPr>
        <xdr:cNvPr id="2" name="ZoneTexte 1"/>
        <xdr:cNvSpPr txBox="1"/>
      </xdr:nvSpPr>
      <xdr:spPr>
        <a:xfrm>
          <a:off x="1409700" y="1228725"/>
          <a:ext cx="3124200" cy="1181100"/>
        </a:xfrm>
        <a:prstGeom prst="rect">
          <a:avLst/>
        </a:prstGeom>
        <a:solidFill>
          <a:schemeClr val="accent4">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100"/>
        </a:p>
        <a:p>
          <a:r>
            <a:rPr lang="fr-FR" sz="1100"/>
            <a:t>- ajout col Classe</a:t>
          </a:r>
        </a:p>
        <a:p>
          <a:r>
            <a:rPr lang="fr-FR" sz="1100"/>
            <a:t>- j'ai modifié quelques valeurs</a:t>
          </a:r>
          <a:r>
            <a:rPr lang="fr-FR" sz="1100" baseline="0"/>
            <a:t> dans la col Taux TVA</a:t>
          </a:r>
        </a:p>
        <a:p>
          <a:endParaRPr lang="fr-FR" sz="1100" baseline="0"/>
        </a:p>
        <a:p>
          <a:r>
            <a:rPr lang="fr-FR" sz="1100" baseline="0"/>
            <a:t>voir TCD feuille 2</a:t>
          </a:r>
          <a:endParaRPr lang="fr-FR" sz="1100"/>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rtyui" refreshedDate="42195.338953587961" createdVersion="5" refreshedVersion="5" minRefreshableVersion="3" recordCount="14">
  <cacheSource type="worksheet">
    <worksheetSource ref="A3:G17" sheet="Feuil1"/>
  </cacheSource>
  <cacheFields count="7">
    <cacheField name="N° de contrat" numFmtId="0">
      <sharedItems containsSemiMixedTypes="0" containsString="0" containsNumber="1" containsInteger="1" minValue="6" maxValue="13"/>
    </cacheField>
    <cacheField name="Type de service" numFmtId="0">
      <sharedItems/>
    </cacheField>
    <cacheField name="Type de client" numFmtId="0">
      <sharedItems/>
    </cacheField>
    <cacheField name="Compte" numFmtId="0">
      <sharedItems containsSemiMixedTypes="0" containsString="0" containsNumber="1" containsInteger="1" minValue="709" maxValue="4457200" count="7">
        <n v="707100"/>
        <n v="4457100"/>
        <n v="707200"/>
        <n v="4457200"/>
        <n v="707300"/>
        <n v="4457055"/>
        <n v="709"/>
      </sharedItems>
    </cacheField>
    <cacheField name="Classe" numFmtId="0">
      <sharedItems count="2">
        <s v="7"/>
        <s v="4"/>
      </sharedItems>
    </cacheField>
    <cacheField name="Montant" numFmtId="0">
      <sharedItems containsSemiMixedTypes="0" containsString="0" containsNumber="1" minValue="2.75" maxValue="100"/>
    </cacheField>
    <cacheField name="Taux TVA" numFmtId="0">
      <sharedItems containsMixedTypes="1" containsNumber="1" minValue="5.5" maxValue="10" count="6">
        <s v="HTVA"/>
        <s v="10.0"/>
        <n v="10"/>
        <s v="20.0"/>
        <n v="5.5"/>
        <s v="5.5"/>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14">
  <r>
    <n v="6"/>
    <s v="Ventes"/>
    <s v="Particuliers"/>
    <x v="0"/>
    <x v="0"/>
    <n v="100"/>
    <x v="0"/>
  </r>
  <r>
    <n v="6"/>
    <s v="Ventes"/>
    <s v="Particuliers"/>
    <x v="1"/>
    <x v="1"/>
    <n v="10"/>
    <x v="1"/>
  </r>
  <r>
    <n v="10"/>
    <s v="SAV"/>
    <s v="Professionnel"/>
    <x v="0"/>
    <x v="0"/>
    <n v="20"/>
    <x v="2"/>
  </r>
  <r>
    <n v="10"/>
    <s v="SAV"/>
    <s v="Professionnel"/>
    <x v="2"/>
    <x v="0"/>
    <n v="60"/>
    <x v="0"/>
  </r>
  <r>
    <n v="10"/>
    <s v="SAV"/>
    <s v="Professionnel"/>
    <x v="3"/>
    <x v="1"/>
    <n v="16"/>
    <x v="3"/>
  </r>
  <r>
    <n v="12"/>
    <s v="Ventes"/>
    <s v="Collectivité"/>
    <x v="0"/>
    <x v="0"/>
    <n v="50"/>
    <x v="0"/>
  </r>
  <r>
    <n v="12"/>
    <s v="Ventes"/>
    <s v="Collectivité"/>
    <x v="4"/>
    <x v="0"/>
    <n v="20"/>
    <x v="4"/>
  </r>
  <r>
    <n v="12"/>
    <s v="Ventes"/>
    <s v="Collectivité"/>
    <x v="5"/>
    <x v="1"/>
    <n v="2.75"/>
    <x v="5"/>
  </r>
  <r>
    <n v="12"/>
    <s v="Ventes"/>
    <s v="Collectivité"/>
    <x v="3"/>
    <x v="1"/>
    <n v="4"/>
    <x v="3"/>
  </r>
  <r>
    <n v="12"/>
    <s v="SAV"/>
    <s v="Collectivité"/>
    <x v="2"/>
    <x v="0"/>
    <n v="40"/>
    <x v="0"/>
  </r>
  <r>
    <n v="12"/>
    <s v="SAV"/>
    <s v="Collectivité"/>
    <x v="1"/>
    <x v="1"/>
    <n v="4"/>
    <x v="1"/>
  </r>
  <r>
    <n v="13"/>
    <s v="Ventes"/>
    <s v="Particuliers"/>
    <x v="4"/>
    <x v="0"/>
    <n v="100"/>
    <x v="0"/>
  </r>
  <r>
    <n v="13"/>
    <s v="Ventes"/>
    <s v="Particuliers"/>
    <x v="6"/>
    <x v="0"/>
    <n v="10"/>
    <x v="0"/>
  </r>
  <r>
    <n v="13"/>
    <s v="Ventes"/>
    <s v="Particuliers"/>
    <x v="1"/>
    <x v="1"/>
    <n v="10"/>
    <x v="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4" cacheId="15" applyNumberFormats="0" applyBorderFormats="0" applyFontFormats="0" applyPatternFormats="0" applyAlignmentFormats="0" applyWidthHeightFormats="1" dataCaption="Valeurs" updatedVersion="5" minRefreshableVersion="3" useAutoFormatting="1" itemPrintTitles="1" createdVersion="5" indent="0" outline="1" outlineData="1" multipleFieldFilters="0">
  <location ref="A3:H14" firstHeaderRow="1" firstDataRow="2" firstDataCol="1"/>
  <pivotFields count="7">
    <pivotField showAll="0"/>
    <pivotField showAll="0"/>
    <pivotField showAll="0"/>
    <pivotField axis="axisRow" showAll="0">
      <items count="8">
        <item x="6"/>
        <item x="0"/>
        <item x="2"/>
        <item x="4"/>
        <item x="5"/>
        <item x="1"/>
        <item x="3"/>
        <item t="default"/>
      </items>
    </pivotField>
    <pivotField axis="axisRow" showAll="0">
      <items count="3">
        <item x="1"/>
        <item x="0"/>
        <item t="default"/>
      </items>
    </pivotField>
    <pivotField dataField="1" showAll="0"/>
    <pivotField axis="axisCol" showAll="0">
      <items count="7">
        <item x="1"/>
        <item x="3"/>
        <item x="5"/>
        <item x="0"/>
        <item x="2"/>
        <item x="4"/>
        <item t="default"/>
      </items>
    </pivotField>
  </pivotFields>
  <rowFields count="2">
    <field x="4"/>
    <field x="3"/>
  </rowFields>
  <rowItems count="10">
    <i>
      <x/>
    </i>
    <i r="1">
      <x v="4"/>
    </i>
    <i r="1">
      <x v="5"/>
    </i>
    <i r="1">
      <x v="6"/>
    </i>
    <i>
      <x v="1"/>
    </i>
    <i r="1">
      <x/>
    </i>
    <i r="1">
      <x v="1"/>
    </i>
    <i r="1">
      <x v="2"/>
    </i>
    <i r="1">
      <x v="3"/>
    </i>
    <i t="grand">
      <x/>
    </i>
  </rowItems>
  <colFields count="1">
    <field x="6"/>
  </colFields>
  <colItems count="7">
    <i>
      <x/>
    </i>
    <i>
      <x v="1"/>
    </i>
    <i>
      <x v="2"/>
    </i>
    <i>
      <x v="3"/>
    </i>
    <i>
      <x v="4"/>
    </i>
    <i>
      <x v="5"/>
    </i>
    <i t="grand">
      <x/>
    </i>
  </colItems>
  <dataFields count="1">
    <dataField name="Somme de Montant" fld="5"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H14"/>
  <sheetViews>
    <sheetView workbookViewId="0">
      <selection activeCell="D18" sqref="D18"/>
    </sheetView>
  </sheetViews>
  <sheetFormatPr baseColWidth="10" defaultRowHeight="15" x14ac:dyDescent="0.25"/>
  <cols>
    <col min="1" max="1" width="21" bestFit="1" customWidth="1"/>
    <col min="2" max="2" width="23.85546875" bestFit="1" customWidth="1"/>
    <col min="3" max="3" width="4.5703125" customWidth="1"/>
    <col min="4" max="4" width="5" customWidth="1"/>
    <col min="5" max="5" width="5.85546875" customWidth="1"/>
    <col min="6" max="6" width="3" customWidth="1"/>
    <col min="7" max="7" width="4" customWidth="1"/>
    <col min="8" max="8" width="12.5703125" bestFit="1" customWidth="1"/>
  </cols>
  <sheetData>
    <row r="3" spans="1:8" x14ac:dyDescent="0.25">
      <c r="A3" s="54" t="s">
        <v>50</v>
      </c>
      <c r="B3" s="54" t="s">
        <v>51</v>
      </c>
    </row>
    <row r="4" spans="1:8" x14ac:dyDescent="0.25">
      <c r="A4" s="54" t="s">
        <v>46</v>
      </c>
      <c r="B4" t="s">
        <v>11</v>
      </c>
      <c r="C4" t="s">
        <v>13</v>
      </c>
      <c r="D4" t="s">
        <v>21</v>
      </c>
      <c r="E4" t="s">
        <v>12</v>
      </c>
      <c r="F4">
        <v>10</v>
      </c>
      <c r="G4">
        <v>5.5</v>
      </c>
      <c r="H4" t="s">
        <v>47</v>
      </c>
    </row>
    <row r="5" spans="1:8" x14ac:dyDescent="0.25">
      <c r="A5" s="55" t="s">
        <v>48</v>
      </c>
      <c r="B5" s="57">
        <v>24</v>
      </c>
      <c r="C5" s="57">
        <v>20</v>
      </c>
      <c r="D5" s="57">
        <v>2.75</v>
      </c>
      <c r="E5" s="57"/>
      <c r="F5" s="57"/>
      <c r="G5" s="57"/>
      <c r="H5" s="57">
        <v>46.75</v>
      </c>
    </row>
    <row r="6" spans="1:8" x14ac:dyDescent="0.25">
      <c r="A6" s="56">
        <v>4457055</v>
      </c>
      <c r="B6" s="57"/>
      <c r="C6" s="57"/>
      <c r="D6" s="57">
        <v>2.75</v>
      </c>
      <c r="E6" s="57"/>
      <c r="F6" s="57"/>
      <c r="G6" s="57"/>
      <c r="H6" s="57">
        <v>2.75</v>
      </c>
    </row>
    <row r="7" spans="1:8" x14ac:dyDescent="0.25">
      <c r="A7" s="56">
        <v>4457100</v>
      </c>
      <c r="B7" s="57">
        <v>24</v>
      </c>
      <c r="C7" s="57"/>
      <c r="D7" s="57"/>
      <c r="E7" s="57"/>
      <c r="F7" s="57"/>
      <c r="G7" s="57"/>
      <c r="H7" s="57">
        <v>24</v>
      </c>
    </row>
    <row r="8" spans="1:8" x14ac:dyDescent="0.25">
      <c r="A8" s="56">
        <v>4457200</v>
      </c>
      <c r="B8" s="57"/>
      <c r="C8" s="57">
        <v>20</v>
      </c>
      <c r="D8" s="57"/>
      <c r="E8" s="57"/>
      <c r="F8" s="57"/>
      <c r="G8" s="57"/>
      <c r="H8" s="57">
        <v>20</v>
      </c>
    </row>
    <row r="9" spans="1:8" x14ac:dyDescent="0.25">
      <c r="A9" s="55" t="s">
        <v>49</v>
      </c>
      <c r="B9" s="57"/>
      <c r="C9" s="57"/>
      <c r="D9" s="57"/>
      <c r="E9" s="57">
        <v>360</v>
      </c>
      <c r="F9" s="57">
        <v>20</v>
      </c>
      <c r="G9" s="57">
        <v>20</v>
      </c>
      <c r="H9" s="57">
        <v>400</v>
      </c>
    </row>
    <row r="10" spans="1:8" x14ac:dyDescent="0.25">
      <c r="A10" s="56">
        <v>709</v>
      </c>
      <c r="B10" s="57"/>
      <c r="C10" s="57"/>
      <c r="D10" s="57"/>
      <c r="E10" s="57">
        <v>10</v>
      </c>
      <c r="F10" s="57"/>
      <c r="G10" s="57"/>
      <c r="H10" s="57">
        <v>10</v>
      </c>
    </row>
    <row r="11" spans="1:8" x14ac:dyDescent="0.25">
      <c r="A11" s="56">
        <v>707100</v>
      </c>
      <c r="B11" s="57"/>
      <c r="C11" s="57"/>
      <c r="D11" s="57"/>
      <c r="E11" s="57">
        <v>150</v>
      </c>
      <c r="F11" s="57">
        <v>20</v>
      </c>
      <c r="G11" s="57"/>
      <c r="H11" s="57">
        <v>170</v>
      </c>
    </row>
    <row r="12" spans="1:8" x14ac:dyDescent="0.25">
      <c r="A12" s="56">
        <v>707200</v>
      </c>
      <c r="B12" s="57"/>
      <c r="C12" s="57"/>
      <c r="D12" s="57"/>
      <c r="E12" s="57">
        <v>100</v>
      </c>
      <c r="F12" s="57"/>
      <c r="G12" s="57"/>
      <c r="H12" s="57">
        <v>100</v>
      </c>
    </row>
    <row r="13" spans="1:8" x14ac:dyDescent="0.25">
      <c r="A13" s="56">
        <v>707300</v>
      </c>
      <c r="B13" s="57"/>
      <c r="C13" s="57"/>
      <c r="D13" s="57"/>
      <c r="E13" s="57">
        <v>100</v>
      </c>
      <c r="F13" s="57"/>
      <c r="G13" s="57">
        <v>20</v>
      </c>
      <c r="H13" s="57">
        <v>120</v>
      </c>
    </row>
    <row r="14" spans="1:8" x14ac:dyDescent="0.25">
      <c r="A14" s="55" t="s">
        <v>47</v>
      </c>
      <c r="B14" s="57">
        <v>24</v>
      </c>
      <c r="C14" s="57">
        <v>20</v>
      </c>
      <c r="D14" s="57">
        <v>2.75</v>
      </c>
      <c r="E14" s="57">
        <v>360</v>
      </c>
      <c r="F14" s="57">
        <v>20</v>
      </c>
      <c r="G14" s="57">
        <v>20</v>
      </c>
      <c r="H14" s="57">
        <v>446.75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8"/>
  <sheetViews>
    <sheetView tabSelected="1" topLeftCell="A2" workbookViewId="0">
      <selection activeCell="H21" sqref="H21"/>
    </sheetView>
  </sheetViews>
  <sheetFormatPr baseColWidth="10" defaultRowHeight="15" x14ac:dyDescent="0.25"/>
  <cols>
    <col min="1" max="1" width="12.5703125" bestFit="1" customWidth="1"/>
    <col min="2" max="2" width="18.140625" customWidth="1"/>
    <col min="3" max="3" width="13.42578125" bestFit="1" customWidth="1"/>
    <col min="5" max="5" width="7" customWidth="1"/>
    <col min="8" max="8" width="3.7109375" customWidth="1"/>
    <col min="9" max="9" width="2.85546875" customWidth="1"/>
    <col min="10" max="10" width="2.140625" customWidth="1"/>
    <col min="11" max="11" width="15.5703125" customWidth="1"/>
    <col min="12" max="12" width="9.28515625" customWidth="1"/>
    <col min="13" max="13" width="11.7109375" customWidth="1"/>
    <col min="14" max="14" width="12.140625" customWidth="1"/>
    <col min="15" max="15" width="14.5703125" customWidth="1"/>
  </cols>
  <sheetData>
    <row r="1" spans="1:16" x14ac:dyDescent="0.25">
      <c r="A1" s="46" t="s">
        <v>18</v>
      </c>
      <c r="B1" s="47"/>
      <c r="C1" s="47"/>
      <c r="D1" s="47"/>
      <c r="E1" s="47"/>
      <c r="F1" s="47"/>
    </row>
    <row r="2" spans="1:16" x14ac:dyDescent="0.25">
      <c r="K2" s="2" t="s">
        <v>33</v>
      </c>
      <c r="L2" s="51" t="s">
        <v>39</v>
      </c>
      <c r="M2" s="51"/>
      <c r="N2" s="51"/>
      <c r="O2" s="51"/>
    </row>
    <row r="3" spans="1:16" x14ac:dyDescent="0.25">
      <c r="A3" s="2" t="s">
        <v>5</v>
      </c>
      <c r="B3" s="2" t="s">
        <v>0</v>
      </c>
      <c r="C3" s="2" t="s">
        <v>1</v>
      </c>
      <c r="D3" s="2" t="s">
        <v>2</v>
      </c>
      <c r="E3" s="52" t="s">
        <v>45</v>
      </c>
      <c r="F3" s="2" t="s">
        <v>3</v>
      </c>
      <c r="G3" s="2" t="s">
        <v>4</v>
      </c>
      <c r="H3" s="2"/>
      <c r="K3" s="49" t="s">
        <v>34</v>
      </c>
      <c r="L3" s="40" t="s">
        <v>40</v>
      </c>
      <c r="M3" s="41">
        <v>5.5E-2</v>
      </c>
      <c r="N3" s="42">
        <v>0.1</v>
      </c>
      <c r="O3" s="42">
        <v>0.2</v>
      </c>
    </row>
    <row r="4" spans="1:16" x14ac:dyDescent="0.25">
      <c r="A4">
        <v>6</v>
      </c>
      <c r="B4" t="s">
        <v>6</v>
      </c>
      <c r="C4" t="s">
        <v>8</v>
      </c>
      <c r="D4">
        <v>707100</v>
      </c>
      <c r="E4" s="53" t="str">
        <f>LEFT(D4,1)</f>
        <v>7</v>
      </c>
      <c r="F4">
        <v>100</v>
      </c>
      <c r="G4" t="s">
        <v>12</v>
      </c>
      <c r="K4" s="50"/>
      <c r="L4" s="44"/>
      <c r="M4" s="45"/>
      <c r="N4" s="45"/>
      <c r="O4" s="45"/>
    </row>
    <row r="5" spans="1:16" ht="15.75" thickBot="1" x14ac:dyDescent="0.3">
      <c r="A5">
        <v>6</v>
      </c>
      <c r="B5" t="s">
        <v>6</v>
      </c>
      <c r="C5" t="s">
        <v>8</v>
      </c>
      <c r="D5">
        <v>4457100</v>
      </c>
      <c r="E5" s="53" t="str">
        <f t="shared" ref="E5:E17" si="0">LEFT(D5,1)</f>
        <v>4</v>
      </c>
      <c r="F5">
        <v>10</v>
      </c>
      <c r="G5" t="s">
        <v>11</v>
      </c>
      <c r="K5" s="43">
        <v>707100</v>
      </c>
      <c r="L5" s="43"/>
      <c r="M5" s="39">
        <v>50</v>
      </c>
      <c r="N5" s="39">
        <v>100</v>
      </c>
      <c r="O5" s="39">
        <v>20</v>
      </c>
    </row>
    <row r="6" spans="1:16" x14ac:dyDescent="0.25">
      <c r="A6" s="19">
        <v>10</v>
      </c>
      <c r="B6" s="20" t="s">
        <v>7</v>
      </c>
      <c r="C6" s="20" t="s">
        <v>9</v>
      </c>
      <c r="D6" s="20">
        <v>707100</v>
      </c>
      <c r="E6" s="53" t="str">
        <f t="shared" si="0"/>
        <v>7</v>
      </c>
      <c r="F6" s="20">
        <v>20</v>
      </c>
      <c r="G6" s="21">
        <v>10</v>
      </c>
      <c r="K6" s="39">
        <v>707200</v>
      </c>
      <c r="L6" s="39"/>
      <c r="M6" s="39"/>
      <c r="N6" s="39">
        <v>40</v>
      </c>
      <c r="O6" s="39">
        <v>60</v>
      </c>
    </row>
    <row r="7" spans="1:16" x14ac:dyDescent="0.25">
      <c r="A7" s="22">
        <v>10</v>
      </c>
      <c r="B7" s="23" t="s">
        <v>7</v>
      </c>
      <c r="C7" s="23" t="s">
        <v>9</v>
      </c>
      <c r="D7" s="23">
        <v>707200</v>
      </c>
      <c r="E7" s="53" t="str">
        <f t="shared" si="0"/>
        <v>7</v>
      </c>
      <c r="F7" s="23">
        <v>60</v>
      </c>
      <c r="G7" s="24" t="s">
        <v>12</v>
      </c>
      <c r="K7" s="39">
        <v>707300</v>
      </c>
      <c r="L7" s="39"/>
      <c r="M7" s="39"/>
      <c r="N7" s="39">
        <v>100</v>
      </c>
      <c r="O7" s="39">
        <v>20</v>
      </c>
    </row>
    <row r="8" spans="1:16" ht="15.75" thickBot="1" x14ac:dyDescent="0.3">
      <c r="A8" s="25">
        <v>10</v>
      </c>
      <c r="B8" s="26" t="s">
        <v>7</v>
      </c>
      <c r="C8" s="26" t="s">
        <v>9</v>
      </c>
      <c r="D8" s="26">
        <v>4457200</v>
      </c>
      <c r="E8" s="53" t="str">
        <f t="shared" si="0"/>
        <v>4</v>
      </c>
      <c r="F8" s="26">
        <v>16</v>
      </c>
      <c r="G8" s="27" t="s">
        <v>13</v>
      </c>
      <c r="K8" s="39">
        <v>709</v>
      </c>
      <c r="L8" s="39">
        <v>10</v>
      </c>
      <c r="M8" s="39"/>
      <c r="N8" s="39"/>
      <c r="O8" s="39"/>
    </row>
    <row r="9" spans="1:16" x14ac:dyDescent="0.25">
      <c r="A9" s="4">
        <v>12</v>
      </c>
      <c r="B9" s="5" t="s">
        <v>6</v>
      </c>
      <c r="C9" s="5" t="s">
        <v>10</v>
      </c>
      <c r="D9" s="5">
        <v>707100</v>
      </c>
      <c r="E9" s="53" t="str">
        <f t="shared" si="0"/>
        <v>7</v>
      </c>
      <c r="F9" s="5">
        <v>50</v>
      </c>
      <c r="G9" s="6" t="s">
        <v>12</v>
      </c>
      <c r="K9" s="39" t="s">
        <v>41</v>
      </c>
      <c r="L9" s="39">
        <f>SUM(L5:L8)</f>
        <v>10</v>
      </c>
      <c r="M9" s="39">
        <f t="shared" ref="M9:O9" si="1">SUM(M5:M8)</f>
        <v>50</v>
      </c>
      <c r="N9" s="39">
        <f t="shared" si="1"/>
        <v>240</v>
      </c>
      <c r="O9" s="39">
        <f t="shared" si="1"/>
        <v>100</v>
      </c>
    </row>
    <row r="10" spans="1:16" x14ac:dyDescent="0.25">
      <c r="A10" s="7">
        <v>12</v>
      </c>
      <c r="B10" s="8" t="s">
        <v>6</v>
      </c>
      <c r="C10" s="8" t="s">
        <v>10</v>
      </c>
      <c r="D10" s="8">
        <v>707300</v>
      </c>
      <c r="E10" s="53" t="str">
        <f t="shared" si="0"/>
        <v>7</v>
      </c>
      <c r="F10" s="8">
        <v>20</v>
      </c>
      <c r="G10" s="9">
        <v>5.5</v>
      </c>
      <c r="K10" s="39" t="s">
        <v>42</v>
      </c>
      <c r="L10" s="39">
        <f>L9*0%</f>
        <v>0</v>
      </c>
      <c r="M10" s="39">
        <f>M9*M3</f>
        <v>2.75</v>
      </c>
      <c r="N10" s="39">
        <f t="shared" ref="N10:O10" si="2">N9*N3</f>
        <v>24</v>
      </c>
      <c r="O10" s="39">
        <f t="shared" si="2"/>
        <v>20</v>
      </c>
    </row>
    <row r="11" spans="1:16" x14ac:dyDescent="0.25">
      <c r="A11" s="7">
        <v>12</v>
      </c>
      <c r="B11" s="8" t="s">
        <v>6</v>
      </c>
      <c r="C11" s="8" t="s">
        <v>10</v>
      </c>
      <c r="D11" s="8">
        <v>4457055</v>
      </c>
      <c r="E11" s="53" t="str">
        <f t="shared" si="0"/>
        <v>4</v>
      </c>
      <c r="F11" s="8">
        <v>2.75</v>
      </c>
      <c r="G11" s="9" t="s">
        <v>21</v>
      </c>
    </row>
    <row r="12" spans="1:16" x14ac:dyDescent="0.25">
      <c r="A12" s="7">
        <v>12</v>
      </c>
      <c r="B12" s="8" t="s">
        <v>6</v>
      </c>
      <c r="C12" s="8" t="s">
        <v>10</v>
      </c>
      <c r="D12" s="8">
        <v>4457200</v>
      </c>
      <c r="E12" s="53" t="str">
        <f t="shared" si="0"/>
        <v>4</v>
      </c>
      <c r="F12" s="8">
        <v>4</v>
      </c>
      <c r="G12" s="9" t="s">
        <v>13</v>
      </c>
      <c r="K12" s="39" t="s">
        <v>43</v>
      </c>
      <c r="L12" s="39">
        <v>0</v>
      </c>
      <c r="M12" s="39">
        <v>2.75</v>
      </c>
      <c r="N12" s="39">
        <v>24</v>
      </c>
      <c r="O12" s="39">
        <v>20</v>
      </c>
    </row>
    <row r="13" spans="1:16" x14ac:dyDescent="0.25">
      <c r="A13" s="7">
        <v>12</v>
      </c>
      <c r="B13" s="8" t="s">
        <v>7</v>
      </c>
      <c r="C13" s="8" t="s">
        <v>10</v>
      </c>
      <c r="D13" s="8">
        <v>707200</v>
      </c>
      <c r="E13" s="53" t="str">
        <f t="shared" si="0"/>
        <v>7</v>
      </c>
      <c r="F13" s="8">
        <v>40</v>
      </c>
      <c r="G13" s="9" t="s">
        <v>12</v>
      </c>
      <c r="K13" s="39" t="s">
        <v>44</v>
      </c>
      <c r="L13" s="39">
        <f>L10-L12</f>
        <v>0</v>
      </c>
      <c r="M13" s="39">
        <f t="shared" ref="M13:O13" si="3">M10-M12</f>
        <v>0</v>
      </c>
      <c r="N13" s="39">
        <f t="shared" si="3"/>
        <v>0</v>
      </c>
      <c r="O13" s="39">
        <f t="shared" si="3"/>
        <v>0</v>
      </c>
    </row>
    <row r="14" spans="1:16" ht="15.75" thickBot="1" x14ac:dyDescent="0.3">
      <c r="A14" s="10">
        <v>12</v>
      </c>
      <c r="B14" s="11" t="s">
        <v>7</v>
      </c>
      <c r="C14" s="11" t="s">
        <v>10</v>
      </c>
      <c r="D14" s="11">
        <v>4457100</v>
      </c>
      <c r="E14" s="53" t="str">
        <f t="shared" si="0"/>
        <v>4</v>
      </c>
      <c r="F14" s="11">
        <v>4</v>
      </c>
      <c r="G14" s="12" t="s">
        <v>11</v>
      </c>
    </row>
    <row r="15" spans="1:16" x14ac:dyDescent="0.25">
      <c r="A15" s="28">
        <v>13</v>
      </c>
      <c r="B15" s="29" t="s">
        <v>6</v>
      </c>
      <c r="C15" s="29" t="s">
        <v>8</v>
      </c>
      <c r="D15" s="29">
        <v>707300</v>
      </c>
      <c r="E15" s="53" t="str">
        <f t="shared" si="0"/>
        <v>7</v>
      </c>
      <c r="F15" s="29">
        <v>100</v>
      </c>
      <c r="G15" s="30" t="s">
        <v>12</v>
      </c>
      <c r="K15" s="14"/>
      <c r="L15" s="14"/>
      <c r="M15" s="14"/>
      <c r="N15" s="14"/>
      <c r="O15" s="14"/>
    </row>
    <row r="16" spans="1:16" x14ac:dyDescent="0.25">
      <c r="A16" s="31">
        <v>13</v>
      </c>
      <c r="B16" s="32" t="s">
        <v>6</v>
      </c>
      <c r="C16" s="32" t="s">
        <v>8</v>
      </c>
      <c r="D16" s="32">
        <v>709</v>
      </c>
      <c r="E16" s="53" t="str">
        <f t="shared" si="0"/>
        <v>7</v>
      </c>
      <c r="F16" s="32">
        <v>10</v>
      </c>
      <c r="G16" s="33" t="s">
        <v>12</v>
      </c>
      <c r="I16" s="16"/>
      <c r="J16" s="16"/>
      <c r="K16" s="14"/>
      <c r="L16" s="14"/>
      <c r="M16" s="14"/>
      <c r="N16" s="14"/>
      <c r="O16" s="14"/>
      <c r="P16" s="16"/>
    </row>
    <row r="17" spans="1:16" ht="15.75" thickBot="1" x14ac:dyDescent="0.3">
      <c r="A17" s="34">
        <v>13</v>
      </c>
      <c r="B17" s="35" t="s">
        <v>6</v>
      </c>
      <c r="C17" s="35" t="s">
        <v>8</v>
      </c>
      <c r="D17" s="35">
        <v>4457100</v>
      </c>
      <c r="E17" s="53" t="str">
        <f t="shared" si="0"/>
        <v>4</v>
      </c>
      <c r="F17" s="35">
        <v>10</v>
      </c>
      <c r="G17" s="36" t="s">
        <v>11</v>
      </c>
      <c r="I17" s="16"/>
      <c r="J17" s="16"/>
      <c r="K17" s="14"/>
      <c r="L17" s="14"/>
      <c r="M17" s="14"/>
      <c r="N17" s="14"/>
      <c r="O17" s="14"/>
      <c r="P17" s="16"/>
    </row>
    <row r="18" spans="1:16" x14ac:dyDescent="0.25">
      <c r="I18" s="16"/>
      <c r="J18" s="16"/>
      <c r="K18" s="14"/>
      <c r="L18" s="14"/>
      <c r="M18" s="14"/>
      <c r="N18" s="14"/>
      <c r="O18" s="14"/>
      <c r="P18" s="16"/>
    </row>
    <row r="19" spans="1:16" x14ac:dyDescent="0.25">
      <c r="I19" s="16"/>
      <c r="J19" s="16"/>
      <c r="K19" s="14"/>
      <c r="L19" s="14"/>
      <c r="M19" s="14"/>
      <c r="N19" s="14"/>
      <c r="O19" s="14"/>
      <c r="P19" s="16"/>
    </row>
    <row r="20" spans="1:16" x14ac:dyDescent="0.25">
      <c r="I20" s="16"/>
      <c r="J20" s="16"/>
      <c r="K20" s="14"/>
      <c r="L20" s="14"/>
      <c r="M20" s="14"/>
      <c r="N20" s="14"/>
      <c r="O20" s="14"/>
      <c r="P20" s="16"/>
    </row>
    <row r="21" spans="1:16" x14ac:dyDescent="0.25">
      <c r="I21" s="16"/>
      <c r="J21" s="16"/>
      <c r="K21" s="14"/>
      <c r="L21" s="14"/>
      <c r="M21" s="14"/>
      <c r="N21" s="14"/>
      <c r="O21" s="14"/>
      <c r="P21" s="16"/>
    </row>
    <row r="22" spans="1:16" x14ac:dyDescent="0.25">
      <c r="I22" s="16"/>
      <c r="J22" s="16"/>
      <c r="K22" s="14"/>
      <c r="L22" s="14"/>
      <c r="M22" s="14"/>
      <c r="N22" s="14"/>
      <c r="O22" s="14"/>
      <c r="P22" s="16"/>
    </row>
    <row r="23" spans="1:16" x14ac:dyDescent="0.25">
      <c r="A23" s="2" t="s">
        <v>16</v>
      </c>
      <c r="I23" s="16"/>
      <c r="J23" s="16"/>
      <c r="K23" s="14"/>
      <c r="L23" s="14"/>
      <c r="M23" s="14"/>
      <c r="N23" s="14"/>
      <c r="O23" s="14"/>
      <c r="P23" s="16"/>
    </row>
    <row r="24" spans="1:16" x14ac:dyDescent="0.25">
      <c r="A24" s="1" t="s">
        <v>14</v>
      </c>
      <c r="B24" t="s">
        <v>15</v>
      </c>
      <c r="I24" s="16"/>
      <c r="J24" s="16"/>
      <c r="K24" s="16"/>
      <c r="L24" s="16"/>
      <c r="M24" s="16"/>
      <c r="N24" s="16"/>
      <c r="O24" s="16"/>
      <c r="P24" s="16"/>
    </row>
    <row r="25" spans="1:16" x14ac:dyDescent="0.25">
      <c r="A25" s="1" t="s">
        <v>17</v>
      </c>
      <c r="B25" t="s">
        <v>19</v>
      </c>
      <c r="I25" s="16"/>
      <c r="J25" s="16"/>
      <c r="K25" s="16"/>
      <c r="L25" s="16"/>
      <c r="M25" s="16"/>
      <c r="N25" s="16"/>
      <c r="O25" s="16"/>
      <c r="P25" s="16"/>
    </row>
    <row r="26" spans="1:16" x14ac:dyDescent="0.25">
      <c r="A26" s="1" t="s">
        <v>20</v>
      </c>
      <c r="B26" t="s">
        <v>23</v>
      </c>
      <c r="I26" s="16"/>
      <c r="J26" s="16"/>
      <c r="K26" s="16"/>
      <c r="L26" s="16"/>
      <c r="M26" s="16"/>
      <c r="N26" s="16"/>
      <c r="O26" s="16"/>
      <c r="P26" s="16"/>
    </row>
    <row r="27" spans="1:16" x14ac:dyDescent="0.25">
      <c r="A27" s="1" t="s">
        <v>22</v>
      </c>
      <c r="B27" t="s">
        <v>24</v>
      </c>
      <c r="I27" s="16"/>
      <c r="J27" s="16"/>
      <c r="K27" s="16"/>
      <c r="L27" s="16"/>
      <c r="M27" s="16"/>
      <c r="N27" s="16"/>
      <c r="O27" s="16"/>
      <c r="P27" s="16"/>
    </row>
    <row r="28" spans="1:16" ht="15.75" thickBot="1" x14ac:dyDescent="0.3">
      <c r="A28" s="1"/>
      <c r="B28" t="s">
        <v>25</v>
      </c>
      <c r="I28" s="16"/>
      <c r="J28" s="16"/>
      <c r="K28" s="16"/>
      <c r="L28" s="16"/>
      <c r="M28" s="16"/>
      <c r="N28" s="16"/>
      <c r="O28" s="16"/>
      <c r="P28" s="16"/>
    </row>
    <row r="29" spans="1:16" ht="15.75" thickBot="1" x14ac:dyDescent="0.3">
      <c r="A29" s="1"/>
      <c r="B29" s="3" t="s">
        <v>26</v>
      </c>
      <c r="I29" s="16"/>
      <c r="J29" s="16"/>
      <c r="K29" s="16"/>
      <c r="L29" s="16"/>
      <c r="M29" s="16"/>
      <c r="N29" s="16"/>
      <c r="O29" s="16"/>
      <c r="P29" s="16"/>
    </row>
    <row r="30" spans="1:16" x14ac:dyDescent="0.25">
      <c r="A30" s="1"/>
      <c r="C30">
        <v>707100</v>
      </c>
      <c r="D30">
        <v>707300</v>
      </c>
      <c r="F30">
        <v>707200</v>
      </c>
      <c r="I30" s="16"/>
      <c r="J30" s="16"/>
      <c r="K30" s="16"/>
      <c r="L30" s="16"/>
      <c r="M30" s="16"/>
      <c r="N30" s="16"/>
      <c r="O30" s="16"/>
      <c r="P30" s="16"/>
    </row>
    <row r="31" spans="1:16" x14ac:dyDescent="0.25">
      <c r="A31" s="1"/>
      <c r="B31" t="s">
        <v>27</v>
      </c>
      <c r="C31" s="13">
        <v>50</v>
      </c>
      <c r="D31" s="13">
        <v>20</v>
      </c>
      <c r="E31" s="13"/>
      <c r="F31" s="13">
        <v>40</v>
      </c>
      <c r="I31" s="16"/>
      <c r="J31" s="16"/>
      <c r="K31" s="16"/>
      <c r="L31" s="16"/>
      <c r="M31" s="16"/>
      <c r="N31" s="16"/>
      <c r="O31" s="16"/>
      <c r="P31" s="16"/>
    </row>
    <row r="32" spans="1:16" x14ac:dyDescent="0.25">
      <c r="A32" s="1"/>
      <c r="C32">
        <v>4457055</v>
      </c>
      <c r="D32">
        <v>4457200</v>
      </c>
      <c r="F32">
        <v>4457100</v>
      </c>
      <c r="I32" s="16"/>
      <c r="J32" s="16"/>
      <c r="K32" s="16"/>
      <c r="L32" s="16"/>
      <c r="M32" s="16"/>
      <c r="N32" s="16"/>
      <c r="O32" s="16"/>
      <c r="P32" s="16"/>
    </row>
    <row r="33" spans="1:12" x14ac:dyDescent="0.25">
      <c r="A33" s="1"/>
      <c r="B33" t="s">
        <v>28</v>
      </c>
      <c r="C33">
        <v>2.75</v>
      </c>
      <c r="D33">
        <v>4</v>
      </c>
      <c r="F33">
        <v>4</v>
      </c>
    </row>
    <row r="34" spans="1:12" x14ac:dyDescent="0.25">
      <c r="A34" s="1"/>
    </row>
    <row r="35" spans="1:12" ht="15" customHeight="1" x14ac:dyDescent="0.25">
      <c r="B35" s="48" t="s">
        <v>29</v>
      </c>
      <c r="C35" s="48"/>
      <c r="D35" s="48"/>
      <c r="E35" s="48"/>
      <c r="F35" s="48"/>
      <c r="G35" s="48"/>
      <c r="H35" s="48"/>
      <c r="I35" s="48"/>
      <c r="J35" s="48"/>
      <c r="K35" s="48"/>
      <c r="L35" s="48"/>
    </row>
    <row r="36" spans="1:12" x14ac:dyDescent="0.25">
      <c r="B36" s="48"/>
      <c r="C36" s="48"/>
      <c r="D36" s="48"/>
      <c r="E36" s="48"/>
      <c r="F36" s="48"/>
      <c r="G36" s="48"/>
      <c r="H36" s="48"/>
      <c r="I36" s="48"/>
      <c r="J36" s="48"/>
      <c r="K36" s="48"/>
      <c r="L36" s="48"/>
    </row>
    <row r="37" spans="1:12" x14ac:dyDescent="0.25">
      <c r="B37" s="48"/>
      <c r="C37" s="48"/>
      <c r="D37" s="48"/>
      <c r="E37" s="48"/>
      <c r="F37" s="48"/>
      <c r="G37" s="48"/>
      <c r="H37" s="48"/>
      <c r="I37" s="48"/>
      <c r="J37" s="48"/>
      <c r="K37" s="48"/>
      <c r="L37" s="48"/>
    </row>
    <row r="38" spans="1:12" x14ac:dyDescent="0.25">
      <c r="B38" s="48"/>
      <c r="C38" s="48"/>
      <c r="D38" s="48"/>
      <c r="E38" s="48"/>
      <c r="F38" s="48"/>
      <c r="G38" s="48"/>
      <c r="H38" s="48"/>
      <c r="I38" s="48"/>
      <c r="J38" s="48"/>
      <c r="K38" s="48"/>
      <c r="L38" s="48"/>
    </row>
    <row r="39" spans="1:12" x14ac:dyDescent="0.25">
      <c r="B39" s="48"/>
      <c r="C39" s="48"/>
      <c r="D39" s="48"/>
      <c r="E39" s="48"/>
      <c r="F39" s="48"/>
      <c r="G39" s="48"/>
      <c r="H39" s="48"/>
      <c r="I39" s="48"/>
      <c r="J39" s="48"/>
      <c r="K39" s="48"/>
      <c r="L39" s="48"/>
    </row>
    <row r="40" spans="1:12" x14ac:dyDescent="0.25">
      <c r="A40" s="1" t="s">
        <v>30</v>
      </c>
      <c r="B40" s="17" t="s">
        <v>31</v>
      </c>
      <c r="C40" s="15"/>
      <c r="D40" s="15"/>
      <c r="E40" s="15"/>
      <c r="F40" s="15"/>
      <c r="G40" s="15"/>
      <c r="H40" s="15"/>
      <c r="I40" s="15"/>
      <c r="J40" s="15"/>
      <c r="K40" s="15"/>
      <c r="L40" s="15"/>
    </row>
    <row r="41" spans="1:12" ht="15.75" thickBot="1" x14ac:dyDescent="0.3">
      <c r="B41" t="s">
        <v>25</v>
      </c>
      <c r="C41" s="15"/>
      <c r="D41" s="15"/>
      <c r="E41" s="15"/>
      <c r="F41" s="15"/>
      <c r="G41" s="15"/>
      <c r="H41" s="15"/>
      <c r="I41" s="15"/>
      <c r="J41" s="15"/>
      <c r="K41" s="15"/>
      <c r="L41" s="15"/>
    </row>
    <row r="42" spans="1:12" ht="15.75" thickBot="1" x14ac:dyDescent="0.3">
      <c r="B42" s="18" t="s">
        <v>32</v>
      </c>
      <c r="C42" s="15"/>
      <c r="D42" s="15"/>
      <c r="E42" s="15"/>
      <c r="F42" s="15"/>
      <c r="G42" s="15"/>
      <c r="H42" s="15"/>
      <c r="I42" s="15"/>
      <c r="J42" s="15"/>
      <c r="K42" s="15"/>
      <c r="L42" s="15"/>
    </row>
    <row r="43" spans="1:12" x14ac:dyDescent="0.25">
      <c r="B43" s="16" t="s">
        <v>35</v>
      </c>
      <c r="C43" s="16"/>
      <c r="D43" s="16"/>
      <c r="E43" s="16"/>
      <c r="F43" s="16"/>
      <c r="G43" s="16"/>
      <c r="H43" s="16"/>
      <c r="I43" s="16"/>
      <c r="J43" s="16"/>
    </row>
    <row r="44" spans="1:12" ht="15.75" thickBot="1" x14ac:dyDescent="0.3">
      <c r="A44" s="1" t="s">
        <v>36</v>
      </c>
      <c r="B44" s="16" t="s">
        <v>37</v>
      </c>
      <c r="C44" s="16"/>
      <c r="D44" s="16"/>
      <c r="E44" s="16"/>
      <c r="F44" s="16"/>
      <c r="G44" s="16"/>
      <c r="H44" s="16"/>
      <c r="I44" s="16"/>
      <c r="J44" s="16"/>
    </row>
    <row r="45" spans="1:12" ht="15.75" thickBot="1" x14ac:dyDescent="0.3">
      <c r="B45" s="37" t="s">
        <v>38</v>
      </c>
      <c r="C45" s="38"/>
      <c r="D45" s="16"/>
      <c r="E45" s="16"/>
      <c r="F45" s="16"/>
      <c r="G45" s="16"/>
      <c r="H45" s="16"/>
      <c r="I45" s="16"/>
      <c r="J45" s="16"/>
    </row>
    <row r="46" spans="1:12" x14ac:dyDescent="0.25">
      <c r="B46" s="16"/>
      <c r="C46" s="16"/>
      <c r="D46" s="16"/>
      <c r="E46" s="16"/>
      <c r="F46" s="16"/>
      <c r="G46" s="16"/>
      <c r="H46" s="16"/>
      <c r="I46" s="16"/>
      <c r="J46" s="16"/>
    </row>
    <row r="47" spans="1:12" x14ac:dyDescent="0.25">
      <c r="B47" s="16"/>
      <c r="C47" s="16"/>
      <c r="D47" s="16"/>
      <c r="E47" s="16"/>
      <c r="F47" s="16"/>
      <c r="G47" s="16"/>
      <c r="H47" s="16"/>
      <c r="I47" s="16"/>
      <c r="J47" s="16"/>
    </row>
    <row r="48" spans="1:12" x14ac:dyDescent="0.25">
      <c r="B48" s="16"/>
      <c r="C48" s="16"/>
      <c r="D48" s="16"/>
      <c r="E48" s="16"/>
      <c r="F48" s="16"/>
      <c r="G48" s="16"/>
      <c r="H48" s="16"/>
      <c r="I48" s="16"/>
      <c r="J48" s="16"/>
    </row>
  </sheetData>
  <autoFilter ref="A3:G17"/>
  <mergeCells count="3">
    <mergeCell ref="B35:L39"/>
    <mergeCell ref="K3:K4"/>
    <mergeCell ref="L2:O2"/>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Feuil2</vt:lpstr>
      <vt:lpstr>Feuil1</vt:lpstr>
    </vt:vector>
  </TitlesOfParts>
  <Company>Hewlett-Packard</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Estelle</dc:creator>
  <cp:lastModifiedBy>rtyui</cp:lastModifiedBy>
  <dcterms:created xsi:type="dcterms:W3CDTF">2015-07-09T19:45:04Z</dcterms:created>
  <dcterms:modified xsi:type="dcterms:W3CDTF">2015-07-10T06:09:39Z</dcterms:modified>
</cp:coreProperties>
</file>