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45" windowWidth="15600" windowHeight="11760"/>
  </bookViews>
  <sheets>
    <sheet name="Liste par N°" sheetId="1" r:id="rId1"/>
    <sheet name="Listes" sheetId="2" r:id="rId2"/>
    <sheet name="demande" sheetId="3" r:id="rId3"/>
  </sheets>
  <definedNames>
    <definedName name="_xlnm._FilterDatabase" localSheetId="0" hidden="1">'Liste par N°'!$A$13:$R$29</definedName>
    <definedName name="_xlnm.Criteria" localSheetId="0">'Liste par N°'!$A$11:$R$12</definedName>
    <definedName name="Département">OFFSET(Listes!$C$2,,,COUNTA(Listes!$C:$C)-1)</definedName>
    <definedName name="Description">OFFSET(Listes!$B$2,,,COUNTA(Listes!$B:$B)-1)</definedName>
    <definedName name="_xlnm.Print_Titles" localSheetId="0">'Liste par N°'!$2:$13</definedName>
    <definedName name="Matière">OFFSET(Listes!$A$2,,,COUNTA(Listes!$A:$A)-1)</definedName>
    <definedName name="Statut">OFFSET(Listes!$D$2,,,COUNTA(Listes!$D:$D)-1)</definedName>
    <definedName name="Titre">'Liste par N°'!$A$2:$O$13</definedName>
    <definedName name="_xlnm.Print_Area" localSheetId="0">'Liste par N°'!$A$2:$O$29</definedName>
  </definedNames>
  <calcPr calcId="125725"/>
</workbook>
</file>

<file path=xl/calcChain.xml><?xml version="1.0" encoding="utf-8"?>
<calcChain xmlns="http://schemas.openxmlformats.org/spreadsheetml/2006/main">
  <c r="J10" i="1"/>
  <c r="I10"/>
  <c r="C10"/>
  <c r="B13"/>
  <c r="C13"/>
  <c r="D13"/>
  <c r="E13"/>
  <c r="F13"/>
  <c r="G13"/>
  <c r="H13"/>
  <c r="I13"/>
  <c r="J13"/>
  <c r="K13"/>
  <c r="L13"/>
  <c r="M13"/>
  <c r="N13"/>
  <c r="O13"/>
  <c r="P13"/>
  <c r="Q13"/>
  <c r="A13"/>
  <c r="P15"/>
  <c r="Q15"/>
  <c r="P16"/>
  <c r="Q16"/>
  <c r="P17"/>
  <c r="Q17"/>
  <c r="P18"/>
  <c r="Q18"/>
  <c r="P19"/>
  <c r="Q19"/>
  <c r="P30"/>
  <c r="Q30"/>
  <c r="Q14"/>
  <c r="G10" s="1"/>
  <c r="P14"/>
  <c r="F10" l="1"/>
  <c r="O9"/>
</calcChain>
</file>

<file path=xl/comments1.xml><?xml version="1.0" encoding="utf-8"?>
<comments xmlns="http://schemas.openxmlformats.org/spreadsheetml/2006/main">
  <authors>
    <author>claude</author>
    <author>RD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La ligne jaune est la zone de critères
On peut cumuler les critères, ou effacer
</t>
        </r>
        <r>
          <rPr>
            <b/>
            <sz val="10"/>
            <color indexed="12"/>
            <rFont val="Tahoma"/>
            <family val="2"/>
          </rPr>
          <t>En texte:</t>
        </r>
        <r>
          <rPr>
            <sz val="9"/>
            <color indexed="81"/>
            <rFont val="Tahoma"/>
            <family val="2"/>
          </rPr>
          <t xml:space="preserve"> Tapez la ou les 1ères lettres
on peut mettre une liste.
</t>
        </r>
        <r>
          <rPr>
            <b/>
            <sz val="10"/>
            <color indexed="12"/>
            <rFont val="Tahoma"/>
            <family val="2"/>
          </rPr>
          <t xml:space="preserve">En numérique: </t>
        </r>
        <r>
          <rPr>
            <sz val="9"/>
            <color indexed="81"/>
            <rFont val="Tahoma"/>
            <family val="2"/>
          </rPr>
          <t xml:space="preserve">Tapez par exemple &gt;2000 en "Longueur"
Effacer la ligne pour afficher tout
La ligne 13 est masquée
</t>
        </r>
      </text>
    </comment>
    <comment ref="F11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Longueur d'une pièce</t>
        </r>
      </text>
    </comment>
    <comment ref="G11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Largeur d'une pièce</t>
        </r>
      </text>
    </comment>
    <comment ref="H11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Epaisseur d'une pièce</t>
        </r>
      </text>
    </comment>
    <comment ref="I11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Masse totale (Masse d'une pièce * Nbre)</t>
        </r>
      </text>
    </comment>
    <comment ref="J11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Surface totale (Surface d'une pièce * Nbre)</t>
        </r>
      </text>
    </comment>
    <comment ref="F13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Longueur d'une pièce</t>
        </r>
      </text>
    </comment>
    <comment ref="G13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Largeur d'une pièce</t>
        </r>
      </text>
    </comment>
    <comment ref="H13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Epaisseur d'une pièce</t>
        </r>
      </text>
    </comment>
    <comment ref="I13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Masse totale (Masse d'une pièce * Nbre)</t>
        </r>
      </text>
    </comment>
    <comment ref="J13" authorId="1">
      <text>
        <r>
          <rPr>
            <b/>
            <sz val="9"/>
            <color indexed="81"/>
            <rFont val="Tahoma"/>
            <family val="2"/>
          </rPr>
          <t>RD:</t>
        </r>
        <r>
          <rPr>
            <sz val="9"/>
            <color indexed="81"/>
            <rFont val="Tahoma"/>
            <family val="2"/>
          </rPr>
          <t xml:space="preserve">
Surface totale (Surface d'une pièce * Nbre)</t>
        </r>
      </text>
    </comment>
  </commentList>
</comments>
</file>

<file path=xl/sharedStrings.xml><?xml version="1.0" encoding="utf-8"?>
<sst xmlns="http://schemas.openxmlformats.org/spreadsheetml/2006/main" count="269" uniqueCount="107">
  <si>
    <t>Affaire N°</t>
  </si>
  <si>
    <t>Date :</t>
  </si>
  <si>
    <t>Mise à jour :</t>
  </si>
  <si>
    <t>Nbre</t>
  </si>
  <si>
    <t>Description</t>
  </si>
  <si>
    <t>DIN</t>
  </si>
  <si>
    <t>Matière</t>
  </si>
  <si>
    <t>Longueur [mm]</t>
  </si>
  <si>
    <t>Largeur [mm]</t>
  </si>
  <si>
    <t>Epaisseur [mm]</t>
  </si>
  <si>
    <t>Masse [kg]</t>
  </si>
  <si>
    <t>Surface [m2]</t>
  </si>
  <si>
    <t>Département</t>
  </si>
  <si>
    <t>Statut</t>
  </si>
  <si>
    <t>Traitement</t>
  </si>
  <si>
    <t>Couleur</t>
  </si>
  <si>
    <t>Utilisation</t>
  </si>
  <si>
    <t>Etanchéité</t>
  </si>
  <si>
    <t>Tôlerie</t>
  </si>
  <si>
    <t>Alu</t>
  </si>
  <si>
    <t>Acier</t>
  </si>
  <si>
    <t>Plastique</t>
  </si>
  <si>
    <t>Visserie montage</t>
  </si>
  <si>
    <t>Achat</t>
  </si>
  <si>
    <t>Débitage / Usinage</t>
  </si>
  <si>
    <t>Visserie atelier</t>
  </si>
  <si>
    <t>Assemblage acier</t>
  </si>
  <si>
    <t>Assemblage alu</t>
  </si>
  <si>
    <t>Verre</t>
  </si>
  <si>
    <t>Isolant</t>
  </si>
  <si>
    <t>Membrane</t>
  </si>
  <si>
    <t>Colle</t>
  </si>
  <si>
    <t>Dossier</t>
  </si>
  <si>
    <t>Chantier</t>
  </si>
  <si>
    <t>Production</t>
  </si>
  <si>
    <t>Matériaux achetés</t>
  </si>
  <si>
    <t>Montage</t>
  </si>
  <si>
    <t>Usinage</t>
  </si>
  <si>
    <t>Etanchéité / Isolation</t>
  </si>
  <si>
    <t>Visserie A.</t>
  </si>
  <si>
    <t>Visserie M.</t>
  </si>
  <si>
    <t>Plan Montage</t>
  </si>
  <si>
    <t>Définissez une zone d'impression !</t>
  </si>
  <si>
    <t>Inox Brossé</t>
  </si>
  <si>
    <t>Inox Brut 2B</t>
  </si>
  <si>
    <t>N°</t>
  </si>
  <si>
    <t>Production et Chantier</t>
  </si>
  <si>
    <t>Pour trier les pièces dans l'ordre, utiliser le tri de la colonne A :   N°</t>
  </si>
  <si>
    <t>Sous-Production</t>
  </si>
  <si>
    <t>Liste par Numéros (Pièce par Pièce)</t>
  </si>
  <si>
    <t>-</t>
  </si>
  <si>
    <t>LOGO ENTREPRISE</t>
  </si>
  <si>
    <t>Longueur Totale [mm]</t>
  </si>
  <si>
    <t>Largeur Totale [mm]</t>
  </si>
  <si>
    <t>Brut</t>
  </si>
  <si>
    <t>Thermolaquage</t>
  </si>
  <si>
    <t>IGP 90100 R MAT</t>
  </si>
  <si>
    <t>P-700</t>
  </si>
  <si>
    <t>Gyso mastic Butyl 220</t>
  </si>
  <si>
    <t>P-701</t>
  </si>
  <si>
    <t>Gyso AS-300</t>
  </si>
  <si>
    <t>P-710</t>
  </si>
  <si>
    <t>Gyso FlexoPlan E</t>
  </si>
  <si>
    <t>Pare-Vapeur</t>
  </si>
  <si>
    <t>P-720</t>
  </si>
  <si>
    <t>P-730</t>
  </si>
  <si>
    <t>Gyso Unisilicon 707 Gris Béton 310ml</t>
  </si>
  <si>
    <t>Silicone</t>
  </si>
  <si>
    <t>Gyso Profil rond ᴓ 20mm</t>
  </si>
  <si>
    <t>Mousse</t>
  </si>
  <si>
    <t>DIN 7982</t>
  </si>
  <si>
    <t>Vis à tôle - Autoperçeuse - Tête hexa. - St 4.2x19</t>
  </si>
  <si>
    <t>DIN 7504</t>
  </si>
  <si>
    <t>Ancrage HSA M8x75/10/23</t>
  </si>
  <si>
    <t>DIN 933</t>
  </si>
  <si>
    <t>Vitrage coulissant</t>
  </si>
  <si>
    <t>Méplat</t>
  </si>
  <si>
    <t>Bas coulissants</t>
  </si>
  <si>
    <t>Carrelets bois dur</t>
  </si>
  <si>
    <t>couche de fond</t>
  </si>
  <si>
    <t>Verres isolants</t>
  </si>
  <si>
    <t>Voir plan exécution</t>
  </si>
  <si>
    <t>Vis à tôle - Tête fraisée - St.4.2x32</t>
  </si>
  <si>
    <t>Vis pour cadre FFS 7.5x182</t>
  </si>
  <si>
    <t>E-535</t>
  </si>
  <si>
    <t>E-536</t>
  </si>
  <si>
    <t>P-183</t>
  </si>
  <si>
    <t>Plaques de fixation, zincor</t>
  </si>
  <si>
    <t>P-184</t>
  </si>
  <si>
    <t>P-352</t>
  </si>
  <si>
    <t>P-673</t>
  </si>
  <si>
    <t>P-740</t>
  </si>
  <si>
    <t>Isolation PBF 032 ép. 20mm</t>
  </si>
  <si>
    <t>P-840</t>
  </si>
  <si>
    <t>P-841</t>
  </si>
  <si>
    <t>P-842</t>
  </si>
  <si>
    <t>P-843</t>
  </si>
  <si>
    <t>Electrozingué</t>
  </si>
  <si>
    <t>Nom de Chantier</t>
  </si>
  <si>
    <t>Ce qu'il se passe, c'est que maintenant, nous avons des tris à la ligne 12, qui marchent très bien. Cependant,</t>
  </si>
  <si>
    <t>nous aimerions que l'on puisse visualiser ce que l'on a trié à la ligne 9.</t>
  </si>
  <si>
    <t>De ce fait, avoir plusieurs tris élaborés à la ligne 9 qui reprennent tous les termes de la colonne.</t>
  </si>
  <si>
    <r>
      <t xml:space="preserve">Totaux filtrés </t>
    </r>
    <r>
      <rPr>
        <b/>
        <sz val="11"/>
        <color rgb="FFFF0000"/>
        <rFont val="Wingdings"/>
        <charset val="2"/>
      </rPr>
      <t>è</t>
    </r>
  </si>
  <si>
    <t>Aide</t>
  </si>
  <si>
    <r>
      <rPr>
        <sz val="11"/>
        <color rgb="FFFF0000"/>
        <rFont val="Wingdings"/>
        <charset val="2"/>
      </rPr>
      <t>ç</t>
    </r>
    <r>
      <rPr>
        <sz val="11"/>
        <color rgb="FFFF0000"/>
        <rFont val="Calibri"/>
        <family val="2"/>
        <scheme val="minor"/>
      </rPr>
      <t xml:space="preserve"> Listes dynamiques</t>
    </r>
  </si>
  <si>
    <t>&gt;2000</t>
  </si>
  <si>
    <t>(voir noms définis)</t>
  </si>
</sst>
</file>

<file path=xl/styles.xml><?xml version="1.0" encoding="utf-8"?>
<styleSheet xmlns="http://schemas.openxmlformats.org/spreadsheetml/2006/main">
  <numFmts count="2">
    <numFmt numFmtId="164" formatCode="[$-40C]d\ mmmm\ yyyy;@"/>
    <numFmt numFmtId="165" formatCode="dd\.mm\.yyyy;@"/>
  </numFmts>
  <fonts count="1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Wingdings"/>
      <charset val="2"/>
    </font>
    <font>
      <b/>
      <sz val="9"/>
      <color theme="1"/>
      <name val="Calibri"/>
      <family val="2"/>
      <scheme val="minor"/>
    </font>
    <font>
      <b/>
      <i/>
      <sz val="8"/>
      <color theme="9" tint="-0.249977111117893"/>
      <name val="Calibri"/>
      <family val="2"/>
      <scheme val="minor"/>
    </font>
    <font>
      <sz val="11"/>
      <color rgb="FFFF0000"/>
      <name val="Wingdings"/>
      <charset val="2"/>
    </font>
    <font>
      <b/>
      <sz val="10"/>
      <color indexed="12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12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4" fontId="3" fillId="0" borderId="5" xfId="0" applyNumberFormat="1" applyFont="1" applyBorder="1" applyAlignment="1">
      <alignment horizontal="center" wrapText="1"/>
    </xf>
    <xf numFmtId="0" fontId="4" fillId="0" borderId="15" xfId="0" applyFont="1" applyBorder="1" applyAlignment="1">
      <alignment horizontal="center" vertical="center" wrapText="1"/>
    </xf>
    <xf numFmtId="2" fontId="2" fillId="0" borderId="12" xfId="0" applyNumberFormat="1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2" fontId="2" fillId="0" borderId="9" xfId="0" applyNumberFormat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165" fontId="3" fillId="0" borderId="5" xfId="0" applyNumberFormat="1" applyFont="1" applyBorder="1" applyAlignment="1">
      <alignment horizontal="center" wrapText="1"/>
    </xf>
    <xf numFmtId="20" fontId="2" fillId="0" borderId="9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2" fontId="2" fillId="0" borderId="0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2" fontId="2" fillId="0" borderId="20" xfId="0" applyNumberFormat="1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right"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2" fillId="0" borderId="9" xfId="0" quotePrefix="1" applyFont="1" applyBorder="1" applyAlignment="1">
      <alignment horizontal="center" vertical="center" wrapText="1"/>
    </xf>
    <xf numFmtId="0" fontId="10" fillId="0" borderId="23" xfId="0" quotePrefix="1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2" fontId="3" fillId="0" borderId="23" xfId="0" applyNumberFormat="1" applyFont="1" applyBorder="1" applyAlignment="1">
      <alignment horizontal="center" vertical="center" wrapText="1"/>
    </xf>
    <xf numFmtId="2" fontId="3" fillId="0" borderId="24" xfId="0" applyNumberFormat="1" applyFont="1" applyBorder="1" applyAlignment="1">
      <alignment horizontal="center" vertical="center" wrapText="1"/>
    </xf>
    <xf numFmtId="0" fontId="0" fillId="4" borderId="25" xfId="0" applyFill="1" applyBorder="1" applyAlignment="1">
      <alignment wrapText="1"/>
    </xf>
    <xf numFmtId="0" fontId="4" fillId="4" borderId="25" xfId="0" applyFont="1" applyFill="1" applyBorder="1" applyAlignment="1">
      <alignment wrapText="1"/>
    </xf>
    <xf numFmtId="0" fontId="12" fillId="5" borderId="9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 wrapText="1"/>
    </xf>
    <xf numFmtId="0" fontId="0" fillId="4" borderId="25" xfId="0" applyFill="1" applyBorder="1" applyAlignment="1">
      <alignment horizontal="left" wrapText="1"/>
    </xf>
    <xf numFmtId="0" fontId="5" fillId="0" borderId="0" xfId="0" quotePrefix="1" applyFont="1" applyAlignment="1">
      <alignment horizontal="left"/>
    </xf>
    <xf numFmtId="0" fontId="12" fillId="5" borderId="9" xfId="0" quotePrefix="1" applyFont="1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wrapText="1"/>
    </xf>
    <xf numFmtId="0" fontId="10" fillId="4" borderId="2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3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R30"/>
  <sheetViews>
    <sheetView tabSelected="1" workbookViewId="0">
      <pane xSplit="2" ySplit="13" topLeftCell="C14" activePane="bottomRight" state="frozen"/>
      <selection pane="topRight" activeCell="C1" sqref="C1"/>
      <selection pane="bottomLeft" activeCell="A14" sqref="A14"/>
      <selection pane="bottomRight" activeCell="F12" sqref="F12"/>
    </sheetView>
  </sheetViews>
  <sheetFormatPr baseColWidth="10" defaultRowHeight="15"/>
  <cols>
    <col min="1" max="1" width="7" style="15" customWidth="1"/>
    <col min="2" max="2" width="16.28515625" style="15" customWidth="1"/>
    <col min="3" max="3" width="5.42578125" style="15" customWidth="1"/>
    <col min="4" max="4" width="3.85546875" style="16" bestFit="1" customWidth="1"/>
    <col min="5" max="5" width="9.7109375" style="15" customWidth="1"/>
    <col min="6" max="6" width="8.140625" style="15" bestFit="1" customWidth="1"/>
    <col min="7" max="7" width="8.7109375" style="15" customWidth="1"/>
    <col min="8" max="8" width="8.7109375" style="15" bestFit="1" customWidth="1"/>
    <col min="9" max="9" width="9.42578125" style="15" bestFit="1" customWidth="1"/>
    <col min="10" max="10" width="11" style="15" customWidth="1"/>
    <col min="11" max="11" width="12.5703125" style="15" customWidth="1"/>
    <col min="12" max="12" width="9.140625" style="15" customWidth="1"/>
    <col min="13" max="13" width="12.85546875" style="15" customWidth="1"/>
    <col min="14" max="14" width="10.7109375" style="15" customWidth="1"/>
    <col min="15" max="15" width="11.5703125" style="15" customWidth="1"/>
  </cols>
  <sheetData>
    <row r="1" spans="1:18" ht="15.75" thickBot="1">
      <c r="A1" s="70" t="s">
        <v>103</v>
      </c>
    </row>
    <row r="2" spans="1:18" ht="15" customHeight="1" thickBot="1">
      <c r="A2" s="43" t="s">
        <v>51</v>
      </c>
      <c r="B2" s="44"/>
      <c r="C2" s="44"/>
      <c r="D2" s="44"/>
      <c r="E2" s="44"/>
      <c r="F2" s="44"/>
      <c r="G2" s="45"/>
      <c r="H2" s="34" t="s">
        <v>98</v>
      </c>
      <c r="I2" s="35"/>
      <c r="J2" s="35"/>
      <c r="K2" s="35"/>
      <c r="L2" s="35"/>
      <c r="M2" s="35"/>
      <c r="N2" s="35"/>
      <c r="O2" s="36"/>
    </row>
    <row r="3" spans="1:18" ht="15" customHeight="1">
      <c r="A3" s="43"/>
      <c r="B3" s="42"/>
      <c r="C3" s="42"/>
      <c r="D3" s="42"/>
      <c r="E3" s="42"/>
      <c r="F3" s="42"/>
      <c r="G3" s="46"/>
      <c r="H3" s="37"/>
      <c r="I3" s="38"/>
      <c r="J3" s="38"/>
      <c r="K3" s="38"/>
      <c r="L3" s="38"/>
      <c r="M3" s="38"/>
      <c r="N3" s="38"/>
      <c r="O3" s="39"/>
      <c r="R3" s="31" t="s">
        <v>47</v>
      </c>
    </row>
    <row r="4" spans="1:18" ht="15" customHeight="1">
      <c r="A4" s="43"/>
      <c r="B4" s="42"/>
      <c r="C4" s="42"/>
      <c r="D4" s="42"/>
      <c r="E4" s="42"/>
      <c r="F4" s="42"/>
      <c r="G4" s="46"/>
      <c r="H4" s="37"/>
      <c r="I4" s="38"/>
      <c r="J4" s="38"/>
      <c r="K4" s="38"/>
      <c r="L4" s="38"/>
      <c r="M4" s="38"/>
      <c r="N4" s="38"/>
      <c r="O4" s="39"/>
      <c r="R4" s="32"/>
    </row>
    <row r="5" spans="1:18" ht="15" customHeight="1" thickBot="1">
      <c r="A5" s="47"/>
      <c r="B5" s="48"/>
      <c r="C5" s="48"/>
      <c r="D5" s="48"/>
      <c r="E5" s="48"/>
      <c r="F5" s="48"/>
      <c r="G5" s="49"/>
      <c r="H5" s="43" t="s">
        <v>4</v>
      </c>
      <c r="I5" s="42"/>
      <c r="J5" s="42"/>
      <c r="K5" s="42"/>
      <c r="L5" s="42"/>
      <c r="M5" s="42"/>
      <c r="N5" s="42"/>
      <c r="O5" s="46"/>
      <c r="R5" s="32"/>
    </row>
    <row r="6" spans="1:18" ht="15" customHeight="1" thickBot="1">
      <c r="A6" s="50" t="s">
        <v>49</v>
      </c>
      <c r="B6" s="51"/>
      <c r="C6" s="51"/>
      <c r="D6" s="51"/>
      <c r="E6" s="51"/>
      <c r="F6" s="51"/>
      <c r="G6" s="52"/>
      <c r="H6" s="43"/>
      <c r="I6" s="42"/>
      <c r="J6" s="42"/>
      <c r="K6" s="42"/>
      <c r="L6" s="42"/>
      <c r="M6" s="42"/>
      <c r="N6" s="42"/>
      <c r="O6" s="46"/>
      <c r="R6" s="33"/>
    </row>
    <row r="7" spans="1:18" ht="15" customHeight="1" thickBot="1">
      <c r="A7" s="53"/>
      <c r="B7" s="54"/>
      <c r="C7" s="54"/>
      <c r="D7" s="54"/>
      <c r="E7" s="54"/>
      <c r="F7" s="54"/>
      <c r="G7" s="55"/>
      <c r="H7" s="43"/>
      <c r="I7" s="42"/>
      <c r="J7" s="42"/>
      <c r="K7" s="42"/>
      <c r="L7" s="42"/>
      <c r="M7" s="42"/>
      <c r="N7" s="42"/>
      <c r="O7" s="46"/>
    </row>
    <row r="8" spans="1:18" ht="15" customHeight="1" thickBot="1">
      <c r="A8" s="53"/>
      <c r="B8" s="54"/>
      <c r="C8" s="54"/>
      <c r="D8" s="54"/>
      <c r="E8" s="54"/>
      <c r="F8" s="54"/>
      <c r="G8" s="55"/>
      <c r="H8" s="43" t="s">
        <v>0</v>
      </c>
      <c r="I8" s="42"/>
      <c r="J8" s="42"/>
      <c r="K8" s="42" t="s">
        <v>32</v>
      </c>
      <c r="L8" s="42"/>
      <c r="M8" s="40" t="s">
        <v>1</v>
      </c>
      <c r="N8" s="40"/>
      <c r="O8" s="10"/>
      <c r="R8" s="30" t="s">
        <v>42</v>
      </c>
    </row>
    <row r="9" spans="1:18" ht="15.75" customHeight="1" thickBot="1">
      <c r="A9" s="53"/>
      <c r="B9" s="54"/>
      <c r="C9" s="54"/>
      <c r="D9" s="54"/>
      <c r="E9" s="54"/>
      <c r="F9" s="54"/>
      <c r="G9" s="55"/>
      <c r="H9" s="43"/>
      <c r="I9" s="42"/>
      <c r="J9" s="42"/>
      <c r="K9" s="42"/>
      <c r="L9" s="42"/>
      <c r="M9" s="41" t="s">
        <v>2</v>
      </c>
      <c r="N9" s="41"/>
      <c r="O9" s="18">
        <f ca="1">TODAY()</f>
        <v>40718</v>
      </c>
    </row>
    <row r="10" spans="1:18" ht="15" customHeight="1">
      <c r="A10" s="57" t="s">
        <v>102</v>
      </c>
      <c r="B10" s="58"/>
      <c r="C10" s="59">
        <f>SUBTOTAL(9,C14:C100)</f>
        <v>42</v>
      </c>
      <c r="D10" s="9"/>
      <c r="E10" s="3"/>
      <c r="F10" s="60">
        <f>SUBTOTAL(9,P14:P100)</f>
        <v>34874</v>
      </c>
      <c r="G10" s="61">
        <f>SUBTOTAL(9,Q14:Q100)</f>
        <v>11298</v>
      </c>
      <c r="H10" s="4"/>
      <c r="I10" s="60">
        <f>SUBTOTAL(9,I14:I100)</f>
        <v>0</v>
      </c>
      <c r="J10" s="61">
        <f>SUBTOTAL(9,J14:J100)</f>
        <v>0</v>
      </c>
      <c r="K10" s="3"/>
      <c r="L10" s="3"/>
      <c r="M10" s="3"/>
      <c r="N10" s="3"/>
      <c r="O10" s="5"/>
    </row>
    <row r="11" spans="1:18" ht="24">
      <c r="A11" s="64" t="s">
        <v>45</v>
      </c>
      <c r="B11" s="64" t="s">
        <v>4</v>
      </c>
      <c r="C11" s="64" t="s">
        <v>3</v>
      </c>
      <c r="D11" s="64" t="s">
        <v>5</v>
      </c>
      <c r="E11" s="64" t="s">
        <v>6</v>
      </c>
      <c r="F11" s="64" t="s">
        <v>7</v>
      </c>
      <c r="G11" s="64" t="s">
        <v>8</v>
      </c>
      <c r="H11" s="64" t="s">
        <v>9</v>
      </c>
      <c r="I11" s="64" t="s">
        <v>10</v>
      </c>
      <c r="J11" s="64" t="s">
        <v>11</v>
      </c>
      <c r="K11" s="64" t="s">
        <v>12</v>
      </c>
      <c r="L11" s="64" t="s">
        <v>13</v>
      </c>
      <c r="M11" s="64" t="s">
        <v>14</v>
      </c>
      <c r="N11" s="64" t="s">
        <v>15</v>
      </c>
      <c r="O11" s="64" t="s">
        <v>16</v>
      </c>
      <c r="P11" s="65" t="s">
        <v>52</v>
      </c>
      <c r="Q11" s="65" t="s">
        <v>53</v>
      </c>
      <c r="R11" s="17"/>
    </row>
    <row r="12" spans="1:18" ht="15.75" thickBot="1">
      <c r="A12" s="66"/>
      <c r="B12" s="62"/>
      <c r="C12" s="62"/>
      <c r="D12" s="63"/>
      <c r="E12" s="62"/>
      <c r="F12" s="69" t="s">
        <v>105</v>
      </c>
      <c r="G12" s="69"/>
      <c r="H12" s="69"/>
      <c r="I12" s="69"/>
      <c r="J12" s="69"/>
      <c r="K12" s="62"/>
      <c r="L12" s="62"/>
      <c r="M12" s="62"/>
      <c r="N12" s="62"/>
      <c r="O12" s="62"/>
      <c r="P12" s="62"/>
      <c r="Q12" s="62"/>
    </row>
    <row r="13" spans="1:18" ht="24.75" hidden="1" thickBot="1">
      <c r="A13" s="64" t="str">
        <f>A11</f>
        <v>N°</v>
      </c>
      <c r="B13" s="64" t="str">
        <f t="shared" ref="B13:Q13" si="0">B11</f>
        <v>Description</v>
      </c>
      <c r="C13" s="64" t="str">
        <f t="shared" si="0"/>
        <v>Nbre</v>
      </c>
      <c r="D13" s="64" t="str">
        <f t="shared" si="0"/>
        <v>DIN</v>
      </c>
      <c r="E13" s="64" t="str">
        <f t="shared" si="0"/>
        <v>Matière</v>
      </c>
      <c r="F13" s="64" t="str">
        <f t="shared" si="0"/>
        <v>Longueur [mm]</v>
      </c>
      <c r="G13" s="64" t="str">
        <f t="shared" si="0"/>
        <v>Largeur [mm]</v>
      </c>
      <c r="H13" s="64" t="str">
        <f t="shared" si="0"/>
        <v>Epaisseur [mm]</v>
      </c>
      <c r="I13" s="64" t="str">
        <f t="shared" si="0"/>
        <v>Masse [kg]</v>
      </c>
      <c r="J13" s="64" t="str">
        <f t="shared" si="0"/>
        <v>Surface [m2]</v>
      </c>
      <c r="K13" s="64" t="str">
        <f t="shared" si="0"/>
        <v>Département</v>
      </c>
      <c r="L13" s="64" t="str">
        <f t="shared" si="0"/>
        <v>Statut</v>
      </c>
      <c r="M13" s="64" t="str">
        <f t="shared" si="0"/>
        <v>Traitement</v>
      </c>
      <c r="N13" s="64" t="str">
        <f t="shared" si="0"/>
        <v>Couleur</v>
      </c>
      <c r="O13" s="64" t="str">
        <f t="shared" si="0"/>
        <v>Utilisation</v>
      </c>
      <c r="P13" s="64" t="str">
        <f t="shared" si="0"/>
        <v>Longueur Totale [mm]</v>
      </c>
      <c r="Q13" s="64" t="str">
        <f t="shared" si="0"/>
        <v>Largeur Totale [mm]</v>
      </c>
    </row>
    <row r="14" spans="1:18" ht="22.5">
      <c r="A14" s="23" t="s">
        <v>84</v>
      </c>
      <c r="B14" s="1" t="s">
        <v>75</v>
      </c>
      <c r="C14" s="6">
        <v>1</v>
      </c>
      <c r="D14" s="11" t="s">
        <v>50</v>
      </c>
      <c r="E14" s="8" t="s">
        <v>19</v>
      </c>
      <c r="F14" s="1">
        <v>2347</v>
      </c>
      <c r="G14" s="1">
        <v>2900</v>
      </c>
      <c r="H14" s="1" t="s">
        <v>50</v>
      </c>
      <c r="I14" s="1" t="s">
        <v>50</v>
      </c>
      <c r="J14" s="12" t="s">
        <v>50</v>
      </c>
      <c r="K14" s="8" t="s">
        <v>19</v>
      </c>
      <c r="L14" s="8" t="s">
        <v>33</v>
      </c>
      <c r="M14" s="1" t="s">
        <v>55</v>
      </c>
      <c r="N14" s="1" t="s">
        <v>56</v>
      </c>
      <c r="O14" s="6" t="s">
        <v>50</v>
      </c>
      <c r="P14">
        <f>IF(C14=0,"",F14*C14)</f>
        <v>2347</v>
      </c>
      <c r="Q14">
        <f>IF(C14=0,"",G14*C14)</f>
        <v>2900</v>
      </c>
    </row>
    <row r="15" spans="1:18" ht="22.5">
      <c r="A15" s="24" t="s">
        <v>85</v>
      </c>
      <c r="B15" s="2" t="s">
        <v>75</v>
      </c>
      <c r="C15" s="7">
        <v>1</v>
      </c>
      <c r="D15" s="13" t="s">
        <v>50</v>
      </c>
      <c r="E15" s="2" t="s">
        <v>19</v>
      </c>
      <c r="F15" s="2">
        <v>2347</v>
      </c>
      <c r="G15" s="2">
        <v>2900</v>
      </c>
      <c r="H15" s="2" t="s">
        <v>50</v>
      </c>
      <c r="I15" s="2" t="s">
        <v>50</v>
      </c>
      <c r="J15" s="14" t="s">
        <v>50</v>
      </c>
      <c r="K15" s="2" t="s">
        <v>19</v>
      </c>
      <c r="L15" s="2" t="s">
        <v>33</v>
      </c>
      <c r="M15" s="2" t="s">
        <v>55</v>
      </c>
      <c r="N15" s="2" t="s">
        <v>56</v>
      </c>
      <c r="O15" s="7" t="s">
        <v>50</v>
      </c>
      <c r="P15">
        <f t="shared" ref="P15:P30" si="1">IF(C15=0,"",F15*C15)</f>
        <v>2347</v>
      </c>
      <c r="Q15">
        <f t="shared" ref="Q15:Q30" si="2">IF(C15=0,"",G15*C15)</f>
        <v>2900</v>
      </c>
    </row>
    <row r="16" spans="1:18" ht="22.5" hidden="1">
      <c r="A16" s="24" t="s">
        <v>86</v>
      </c>
      <c r="B16" s="56" t="s">
        <v>87</v>
      </c>
      <c r="C16" s="7">
        <v>24</v>
      </c>
      <c r="D16" s="13" t="s">
        <v>50</v>
      </c>
      <c r="E16" s="2" t="s">
        <v>20</v>
      </c>
      <c r="F16" s="2">
        <v>100</v>
      </c>
      <c r="G16" s="2">
        <v>146</v>
      </c>
      <c r="H16" s="2">
        <v>3</v>
      </c>
      <c r="I16" s="2" t="s">
        <v>50</v>
      </c>
      <c r="J16" s="14" t="s">
        <v>50</v>
      </c>
      <c r="K16" s="2" t="s">
        <v>18</v>
      </c>
      <c r="L16" s="2" t="s">
        <v>33</v>
      </c>
      <c r="M16" s="2" t="s">
        <v>54</v>
      </c>
      <c r="N16" s="2" t="s">
        <v>50</v>
      </c>
      <c r="O16" s="7" t="s">
        <v>50</v>
      </c>
      <c r="P16">
        <f t="shared" si="1"/>
        <v>2400</v>
      </c>
      <c r="Q16">
        <f t="shared" si="2"/>
        <v>3504</v>
      </c>
    </row>
    <row r="17" spans="1:17">
      <c r="A17" s="24" t="s">
        <v>88</v>
      </c>
      <c r="B17" s="2" t="s">
        <v>76</v>
      </c>
      <c r="C17" s="7">
        <v>4</v>
      </c>
      <c r="D17" s="13" t="s">
        <v>50</v>
      </c>
      <c r="E17" s="2" t="s">
        <v>19</v>
      </c>
      <c r="F17" s="2">
        <v>2900</v>
      </c>
      <c r="G17" s="2">
        <v>30</v>
      </c>
      <c r="H17" s="2">
        <v>5</v>
      </c>
      <c r="I17" s="2" t="s">
        <v>50</v>
      </c>
      <c r="J17" s="14" t="s">
        <v>50</v>
      </c>
      <c r="K17" s="2" t="s">
        <v>37</v>
      </c>
      <c r="L17" s="2" t="s">
        <v>33</v>
      </c>
      <c r="M17" s="2" t="s">
        <v>54</v>
      </c>
      <c r="N17" s="2" t="s">
        <v>50</v>
      </c>
      <c r="O17" s="7" t="s">
        <v>50</v>
      </c>
      <c r="P17">
        <f t="shared" si="1"/>
        <v>11600</v>
      </c>
      <c r="Q17">
        <f t="shared" si="2"/>
        <v>120</v>
      </c>
    </row>
    <row r="18" spans="1:17">
      <c r="A18" s="24" t="s">
        <v>89</v>
      </c>
      <c r="B18" s="2" t="s">
        <v>78</v>
      </c>
      <c r="C18" s="7">
        <v>2</v>
      </c>
      <c r="D18" s="13" t="s">
        <v>50</v>
      </c>
      <c r="E18" s="2" t="s">
        <v>50</v>
      </c>
      <c r="F18" s="2">
        <v>2900</v>
      </c>
      <c r="G18" s="2">
        <v>139</v>
      </c>
      <c r="H18" s="2">
        <v>72</v>
      </c>
      <c r="I18" s="2" t="s">
        <v>50</v>
      </c>
      <c r="J18" s="14" t="s">
        <v>50</v>
      </c>
      <c r="K18" s="19" t="s">
        <v>23</v>
      </c>
      <c r="L18" s="2" t="s">
        <v>33</v>
      </c>
      <c r="M18" s="2" t="s">
        <v>79</v>
      </c>
      <c r="N18" s="2" t="s">
        <v>50</v>
      </c>
      <c r="O18" s="7" t="s">
        <v>77</v>
      </c>
      <c r="P18">
        <f t="shared" si="1"/>
        <v>5800</v>
      </c>
      <c r="Q18">
        <f t="shared" si="2"/>
        <v>278</v>
      </c>
    </row>
    <row r="19" spans="1:17" ht="22.5">
      <c r="A19" s="24" t="s">
        <v>90</v>
      </c>
      <c r="B19" s="2" t="s">
        <v>80</v>
      </c>
      <c r="C19" s="7">
        <v>6</v>
      </c>
      <c r="D19" s="13" t="s">
        <v>50</v>
      </c>
      <c r="E19" s="2" t="s">
        <v>50</v>
      </c>
      <c r="F19" s="2">
        <v>2130</v>
      </c>
      <c r="G19" s="2">
        <v>850</v>
      </c>
      <c r="H19" s="2">
        <v>28</v>
      </c>
      <c r="I19" s="2" t="s">
        <v>50</v>
      </c>
      <c r="J19" s="14" t="s">
        <v>50</v>
      </c>
      <c r="K19" s="2" t="s">
        <v>28</v>
      </c>
      <c r="L19" s="2" t="s">
        <v>33</v>
      </c>
      <c r="M19" s="2" t="s">
        <v>81</v>
      </c>
      <c r="N19" s="2" t="s">
        <v>50</v>
      </c>
      <c r="O19" s="7" t="s">
        <v>50</v>
      </c>
      <c r="P19">
        <f t="shared" si="1"/>
        <v>12780</v>
      </c>
      <c r="Q19">
        <f t="shared" si="2"/>
        <v>5100</v>
      </c>
    </row>
    <row r="20" spans="1:17">
      <c r="A20" s="24" t="s">
        <v>57</v>
      </c>
      <c r="B20" s="2" t="s">
        <v>58</v>
      </c>
      <c r="C20" s="7">
        <v>24</v>
      </c>
      <c r="D20" s="13" t="s">
        <v>50</v>
      </c>
      <c r="E20" s="2" t="s">
        <v>31</v>
      </c>
      <c r="F20" s="2">
        <v>64000</v>
      </c>
      <c r="G20" s="2" t="s">
        <v>50</v>
      </c>
      <c r="H20" s="2" t="s">
        <v>50</v>
      </c>
      <c r="I20" s="2" t="s">
        <v>50</v>
      </c>
      <c r="J20" s="14" t="s">
        <v>50</v>
      </c>
      <c r="K20" s="2" t="s">
        <v>17</v>
      </c>
      <c r="L20" s="2" t="s">
        <v>33</v>
      </c>
      <c r="M20" s="2" t="s">
        <v>50</v>
      </c>
      <c r="N20" s="2" t="s">
        <v>50</v>
      </c>
      <c r="O20" s="7" t="s">
        <v>50</v>
      </c>
    </row>
    <row r="21" spans="1:17">
      <c r="A21" s="24" t="s">
        <v>59</v>
      </c>
      <c r="B21" s="2" t="s">
        <v>60</v>
      </c>
      <c r="C21" s="7"/>
      <c r="D21" s="13" t="s">
        <v>50</v>
      </c>
      <c r="E21" s="2" t="s">
        <v>30</v>
      </c>
      <c r="F21" s="2">
        <v>7000</v>
      </c>
      <c r="G21" s="2">
        <v>200</v>
      </c>
      <c r="H21" s="2" t="s">
        <v>50</v>
      </c>
      <c r="I21" s="2" t="s">
        <v>50</v>
      </c>
      <c r="J21" s="14" t="s">
        <v>50</v>
      </c>
      <c r="K21" s="2" t="s">
        <v>17</v>
      </c>
      <c r="L21" s="2" t="s">
        <v>33</v>
      </c>
      <c r="M21" s="2" t="s">
        <v>50</v>
      </c>
      <c r="N21" s="2" t="s">
        <v>50</v>
      </c>
      <c r="O21" s="7" t="s">
        <v>17</v>
      </c>
    </row>
    <row r="22" spans="1:17">
      <c r="A22" s="24" t="s">
        <v>61</v>
      </c>
      <c r="B22" s="2" t="s">
        <v>62</v>
      </c>
      <c r="C22" s="7"/>
      <c r="D22" s="13" t="s">
        <v>50</v>
      </c>
      <c r="E22" s="2" t="s">
        <v>30</v>
      </c>
      <c r="F22" s="2">
        <v>25000</v>
      </c>
      <c r="G22" s="2">
        <v>200</v>
      </c>
      <c r="H22" s="2" t="s">
        <v>50</v>
      </c>
      <c r="I22" s="2" t="s">
        <v>50</v>
      </c>
      <c r="J22" s="14" t="s">
        <v>50</v>
      </c>
      <c r="K22" s="2" t="s">
        <v>17</v>
      </c>
      <c r="L22" s="2" t="s">
        <v>33</v>
      </c>
      <c r="M22" s="2" t="s">
        <v>50</v>
      </c>
      <c r="N22" s="2" t="s">
        <v>50</v>
      </c>
      <c r="O22" s="7" t="s">
        <v>63</v>
      </c>
    </row>
    <row r="23" spans="1:17" ht="22.5">
      <c r="A23" s="24" t="s">
        <v>64</v>
      </c>
      <c r="B23" s="2" t="s">
        <v>66</v>
      </c>
      <c r="C23" s="7">
        <v>4</v>
      </c>
      <c r="D23" s="13" t="s">
        <v>50</v>
      </c>
      <c r="E23" s="2" t="s">
        <v>67</v>
      </c>
      <c r="F23" s="2">
        <v>17000</v>
      </c>
      <c r="G23" s="2" t="s">
        <v>50</v>
      </c>
      <c r="H23" s="2" t="s">
        <v>50</v>
      </c>
      <c r="I23" s="2" t="s">
        <v>50</v>
      </c>
      <c r="J23" s="14" t="s">
        <v>50</v>
      </c>
      <c r="K23" s="2" t="s">
        <v>17</v>
      </c>
      <c r="L23" s="2" t="s">
        <v>33</v>
      </c>
      <c r="M23" s="2" t="s">
        <v>50</v>
      </c>
      <c r="N23" s="2" t="s">
        <v>50</v>
      </c>
      <c r="O23" s="7" t="s">
        <v>50</v>
      </c>
    </row>
    <row r="24" spans="1:17" ht="22.5">
      <c r="A24" s="24" t="s">
        <v>65</v>
      </c>
      <c r="B24" s="2" t="s">
        <v>68</v>
      </c>
      <c r="C24" s="7"/>
      <c r="D24" s="13" t="s">
        <v>50</v>
      </c>
      <c r="E24" s="2" t="s">
        <v>69</v>
      </c>
      <c r="F24" s="2">
        <v>17000</v>
      </c>
      <c r="G24" s="2" t="s">
        <v>50</v>
      </c>
      <c r="H24" s="2" t="s">
        <v>50</v>
      </c>
      <c r="I24" s="2" t="s">
        <v>50</v>
      </c>
      <c r="J24" s="14" t="s">
        <v>50</v>
      </c>
      <c r="K24" s="2" t="s">
        <v>17</v>
      </c>
      <c r="L24" s="2" t="s">
        <v>33</v>
      </c>
      <c r="M24" s="2" t="s">
        <v>50</v>
      </c>
      <c r="N24" s="2" t="s">
        <v>50</v>
      </c>
      <c r="O24" s="7" t="s">
        <v>50</v>
      </c>
    </row>
    <row r="25" spans="1:17" ht="22.5" hidden="1">
      <c r="A25" s="24" t="s">
        <v>91</v>
      </c>
      <c r="B25" s="2" t="s">
        <v>92</v>
      </c>
      <c r="C25" s="7"/>
      <c r="D25" s="13" t="s">
        <v>50</v>
      </c>
      <c r="E25" s="2" t="s">
        <v>29</v>
      </c>
      <c r="F25" s="2" t="s">
        <v>50</v>
      </c>
      <c r="G25" s="2" t="s">
        <v>50</v>
      </c>
      <c r="H25" s="2">
        <v>20</v>
      </c>
      <c r="I25" s="2" t="s">
        <v>50</v>
      </c>
      <c r="J25" s="14">
        <v>5</v>
      </c>
      <c r="K25" s="2" t="s">
        <v>17</v>
      </c>
      <c r="L25" s="2" t="s">
        <v>33</v>
      </c>
      <c r="M25" s="2" t="s">
        <v>50</v>
      </c>
      <c r="N25" s="2" t="s">
        <v>50</v>
      </c>
      <c r="O25" s="7" t="s">
        <v>50</v>
      </c>
    </row>
    <row r="26" spans="1:17" ht="22.5" hidden="1">
      <c r="A26" s="24" t="s">
        <v>93</v>
      </c>
      <c r="B26" s="2" t="s">
        <v>73</v>
      </c>
      <c r="C26" s="7">
        <v>25</v>
      </c>
      <c r="D26" s="13" t="s">
        <v>74</v>
      </c>
      <c r="E26" s="2" t="s">
        <v>97</v>
      </c>
      <c r="F26" s="2">
        <v>75</v>
      </c>
      <c r="G26" s="2" t="s">
        <v>50</v>
      </c>
      <c r="H26" s="2" t="s">
        <v>50</v>
      </c>
      <c r="I26" s="2" t="s">
        <v>50</v>
      </c>
      <c r="J26" s="14" t="s">
        <v>50</v>
      </c>
      <c r="K26" s="2" t="s">
        <v>40</v>
      </c>
      <c r="L26" s="2" t="s">
        <v>33</v>
      </c>
      <c r="M26" s="2" t="s">
        <v>54</v>
      </c>
      <c r="N26" s="2" t="s">
        <v>50</v>
      </c>
      <c r="O26" s="7" t="s">
        <v>50</v>
      </c>
    </row>
    <row r="27" spans="1:17" ht="33.75" hidden="1">
      <c r="A27" s="24" t="s">
        <v>94</v>
      </c>
      <c r="B27" s="2" t="s">
        <v>71</v>
      </c>
      <c r="C27" s="7">
        <v>100</v>
      </c>
      <c r="D27" s="13" t="s">
        <v>72</v>
      </c>
      <c r="E27" s="2" t="s">
        <v>44</v>
      </c>
      <c r="F27" s="2">
        <v>19</v>
      </c>
      <c r="G27" s="2" t="s">
        <v>50</v>
      </c>
      <c r="H27" s="2" t="s">
        <v>50</v>
      </c>
      <c r="I27" s="2" t="s">
        <v>50</v>
      </c>
      <c r="J27" s="14" t="s">
        <v>50</v>
      </c>
      <c r="K27" s="2" t="s">
        <v>40</v>
      </c>
      <c r="L27" s="2" t="s">
        <v>33</v>
      </c>
      <c r="M27" s="2" t="s">
        <v>54</v>
      </c>
      <c r="N27" s="2" t="s">
        <v>50</v>
      </c>
      <c r="O27" s="7" t="s">
        <v>50</v>
      </c>
    </row>
    <row r="28" spans="1:17" ht="22.5" hidden="1">
      <c r="A28" s="24" t="s">
        <v>95</v>
      </c>
      <c r="B28" s="2" t="s">
        <v>82</v>
      </c>
      <c r="C28" s="7">
        <v>40</v>
      </c>
      <c r="D28" s="13" t="s">
        <v>70</v>
      </c>
      <c r="E28" s="2" t="s">
        <v>44</v>
      </c>
      <c r="F28" s="2">
        <v>32</v>
      </c>
      <c r="G28" s="2" t="s">
        <v>50</v>
      </c>
      <c r="H28" s="2" t="s">
        <v>50</v>
      </c>
      <c r="I28" s="2" t="s">
        <v>50</v>
      </c>
      <c r="J28" s="14" t="s">
        <v>50</v>
      </c>
      <c r="K28" s="2" t="s">
        <v>40</v>
      </c>
      <c r="L28" s="2" t="s">
        <v>33</v>
      </c>
      <c r="M28" s="2" t="s">
        <v>54</v>
      </c>
      <c r="N28" s="2" t="s">
        <v>50</v>
      </c>
      <c r="O28" s="7" t="s">
        <v>77</v>
      </c>
    </row>
    <row r="29" spans="1:17" ht="23.25" hidden="1" thickBot="1">
      <c r="A29" s="25" t="s">
        <v>96</v>
      </c>
      <c r="B29" s="26" t="s">
        <v>83</v>
      </c>
      <c r="C29" s="27">
        <v>20</v>
      </c>
      <c r="D29" s="28" t="s">
        <v>50</v>
      </c>
      <c r="E29" s="26" t="s">
        <v>44</v>
      </c>
      <c r="F29" s="26">
        <v>182</v>
      </c>
      <c r="G29" s="26" t="s">
        <v>50</v>
      </c>
      <c r="H29" s="26" t="s">
        <v>50</v>
      </c>
      <c r="I29" s="26" t="s">
        <v>50</v>
      </c>
      <c r="J29" s="29" t="s">
        <v>50</v>
      </c>
      <c r="K29" s="26" t="s">
        <v>40</v>
      </c>
      <c r="L29" s="26" t="s">
        <v>33</v>
      </c>
      <c r="M29" s="26" t="s">
        <v>54</v>
      </c>
      <c r="N29" s="26" t="s">
        <v>50</v>
      </c>
      <c r="O29" s="27" t="s">
        <v>77</v>
      </c>
    </row>
    <row r="30" spans="1:17">
      <c r="A30" s="20"/>
      <c r="B30" s="20"/>
      <c r="C30" s="20"/>
      <c r="D30" s="21"/>
      <c r="E30" s="20"/>
      <c r="F30" s="20"/>
      <c r="G30" s="20"/>
      <c r="H30" s="20"/>
      <c r="I30" s="20"/>
      <c r="J30" s="22"/>
      <c r="K30" s="20"/>
      <c r="L30" s="20"/>
      <c r="M30" s="20"/>
      <c r="N30" s="20"/>
      <c r="O30" s="20"/>
      <c r="P30" t="str">
        <f t="shared" si="1"/>
        <v/>
      </c>
      <c r="Q30" t="str">
        <f t="shared" si="2"/>
        <v/>
      </c>
    </row>
  </sheetData>
  <sheetProtection formatRows="0" insertRows="0" insertHyperlinks="0" deleteRows="0" sort="0" autoFilter="0" pivotTables="0"/>
  <mergeCells count="12">
    <mergeCell ref="H2:O4"/>
    <mergeCell ref="M8:N8"/>
    <mergeCell ref="M9:N9"/>
    <mergeCell ref="A10:B10"/>
    <mergeCell ref="K8:K9"/>
    <mergeCell ref="H8:I9"/>
    <mergeCell ref="L8:L9"/>
    <mergeCell ref="J8:J9"/>
    <mergeCell ref="A2:G5"/>
    <mergeCell ref="A6:G9"/>
    <mergeCell ref="H5:O7"/>
    <mergeCell ref="R3:R6"/>
  </mergeCells>
  <conditionalFormatting sqref="L14:L30">
    <cfRule type="cellIs" dxfId="12" priority="1" operator="equal">
      <formula>"Sous-Production"</formula>
    </cfRule>
    <cfRule type="cellIs" dxfId="11" priority="9" operator="equal">
      <formula>"Production et Chantier"</formula>
    </cfRule>
    <cfRule type="cellIs" dxfId="10" priority="15" operator="equal">
      <formula>"Production"</formula>
    </cfRule>
  </conditionalFormatting>
  <conditionalFormatting sqref="A14:A30">
    <cfRule type="expression" dxfId="9" priority="6">
      <formula>L14="Sous-Production"</formula>
    </cfRule>
    <cfRule type="expression" dxfId="8" priority="8">
      <formula>L14="Production et Chantier"</formula>
    </cfRule>
    <cfRule type="expression" dxfId="7" priority="13">
      <formula>L14="Production"</formula>
    </cfRule>
  </conditionalFormatting>
  <conditionalFormatting sqref="K14:K30">
    <cfRule type="cellIs" dxfId="6" priority="17" operator="equal">
      <formula>#REF!</formula>
    </cfRule>
  </conditionalFormatting>
  <conditionalFormatting sqref="B14:B30">
    <cfRule type="expression" dxfId="5" priority="5">
      <formula>L14="Sous-Production"</formula>
    </cfRule>
    <cfRule type="expression" dxfId="4" priority="7">
      <formula>L14="Production et Chantier"</formula>
    </cfRule>
    <cfRule type="expression" dxfId="3" priority="12" stopIfTrue="1">
      <formula>L14="Production"</formula>
    </cfRule>
  </conditionalFormatting>
  <conditionalFormatting sqref="C14:C30">
    <cfRule type="expression" dxfId="2" priority="2">
      <formula>L14="Sous-Production"</formula>
    </cfRule>
    <cfRule type="expression" dxfId="1" priority="3">
      <formula>L14="Production et Chantier"</formula>
    </cfRule>
    <cfRule type="expression" dxfId="0" priority="4">
      <formula>L14="Production"</formula>
    </cfRule>
  </conditionalFormatting>
  <dataValidations count="6">
    <dataValidation type="list" allowBlank="1" showInputMessage="1" showErrorMessage="1" sqref="E30">
      <formula1>#REF!</formula1>
    </dataValidation>
    <dataValidation type="list" allowBlank="1" showInputMessage="1" showErrorMessage="1" sqref="K30">
      <formula1>#REF!</formula1>
    </dataValidation>
    <dataValidation type="list" allowBlank="1" showInputMessage="1" showErrorMessage="1" sqref="L30">
      <formula1>#REF!</formula1>
    </dataValidation>
    <dataValidation type="list" allowBlank="1" showInputMessage="1" showErrorMessage="1" sqref="K14:K29">
      <formula1>Département</formula1>
    </dataValidation>
    <dataValidation type="list" allowBlank="1" showInputMessage="1" showErrorMessage="1" sqref="L14:L29">
      <formula1>Statut</formula1>
    </dataValidation>
    <dataValidation type="list" allowBlank="1" showInputMessage="1" showErrorMessage="1" sqref="E14:E29">
      <formula1>Matière</formula1>
    </dataValidation>
  </dataValidations>
  <pageMargins left="0.25" right="0.25" top="0.75" bottom="0.75" header="0.3" footer="0.3"/>
  <pageSetup paperSize="9" orientation="landscape" r:id="rId1"/>
  <headerFooter>
    <oddFooter>&amp;L&amp;G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2"/>
  <sheetViews>
    <sheetView workbookViewId="0">
      <selection activeCell="H7" sqref="H7"/>
    </sheetView>
  </sheetViews>
  <sheetFormatPr baseColWidth="10" defaultRowHeight="15"/>
  <cols>
    <col min="1" max="1" width="15.28515625" customWidth="1"/>
    <col min="2" max="2" width="20" bestFit="1" customWidth="1"/>
    <col min="3" max="3" width="13.140625" customWidth="1"/>
    <col min="4" max="4" width="21.28515625" bestFit="1" customWidth="1"/>
  </cols>
  <sheetData>
    <row r="1" spans="1:8">
      <c r="A1" s="64" t="s">
        <v>6</v>
      </c>
      <c r="B1" s="68" t="s">
        <v>4</v>
      </c>
      <c r="C1" s="64" t="s">
        <v>12</v>
      </c>
      <c r="D1" s="64" t="s">
        <v>13</v>
      </c>
      <c r="H1" s="67" t="s">
        <v>104</v>
      </c>
    </row>
    <row r="2" spans="1:8">
      <c r="A2" t="s">
        <v>20</v>
      </c>
      <c r="B2" t="s">
        <v>24</v>
      </c>
      <c r="C2" t="s">
        <v>37</v>
      </c>
      <c r="D2" t="s">
        <v>33</v>
      </c>
      <c r="H2" s="67" t="s">
        <v>106</v>
      </c>
    </row>
    <row r="3" spans="1:8">
      <c r="A3" t="s">
        <v>19</v>
      </c>
      <c r="B3" t="s">
        <v>18</v>
      </c>
      <c r="C3" t="s">
        <v>18</v>
      </c>
      <c r="D3" t="s">
        <v>34</v>
      </c>
    </row>
    <row r="4" spans="1:8">
      <c r="A4" t="s">
        <v>31</v>
      </c>
      <c r="B4" t="s">
        <v>25</v>
      </c>
      <c r="C4" t="s">
        <v>39</v>
      </c>
      <c r="D4" t="s">
        <v>46</v>
      </c>
    </row>
    <row r="5" spans="1:8">
      <c r="A5" t="s">
        <v>97</v>
      </c>
      <c r="B5" t="s">
        <v>35</v>
      </c>
      <c r="C5" t="s">
        <v>23</v>
      </c>
      <c r="D5" t="s">
        <v>48</v>
      </c>
    </row>
    <row r="6" spans="1:8">
      <c r="A6" t="s">
        <v>43</v>
      </c>
      <c r="B6" t="s">
        <v>26</v>
      </c>
      <c r="C6" t="s">
        <v>20</v>
      </c>
    </row>
    <row r="7" spans="1:8">
      <c r="A7" t="s">
        <v>44</v>
      </c>
      <c r="B7" t="s">
        <v>27</v>
      </c>
      <c r="C7" t="s">
        <v>19</v>
      </c>
    </row>
    <row r="8" spans="1:8">
      <c r="A8" t="s">
        <v>29</v>
      </c>
      <c r="B8" t="s">
        <v>28</v>
      </c>
      <c r="C8" t="s">
        <v>28</v>
      </c>
    </row>
    <row r="9" spans="1:8">
      <c r="A9" t="s">
        <v>30</v>
      </c>
      <c r="B9" t="s">
        <v>38</v>
      </c>
      <c r="C9" t="s">
        <v>17</v>
      </c>
    </row>
    <row r="10" spans="1:8">
      <c r="A10" t="s">
        <v>69</v>
      </c>
      <c r="B10" t="s">
        <v>22</v>
      </c>
      <c r="C10" t="s">
        <v>40</v>
      </c>
    </row>
    <row r="11" spans="1:8">
      <c r="A11" t="s">
        <v>21</v>
      </c>
      <c r="B11" t="s">
        <v>41</v>
      </c>
      <c r="C11" t="s">
        <v>36</v>
      </c>
    </row>
    <row r="12" spans="1:8">
      <c r="A12" t="s">
        <v>67</v>
      </c>
    </row>
  </sheetData>
  <sortState ref="A2:A19">
    <sortCondition ref="A2:A19"/>
  </sortState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B8"/>
  <sheetViews>
    <sheetView workbookViewId="0"/>
  </sheetViews>
  <sheetFormatPr baseColWidth="10" defaultRowHeight="15"/>
  <sheetData>
    <row r="5" spans="2:2">
      <c r="B5" t="s">
        <v>99</v>
      </c>
    </row>
    <row r="6" spans="2:2">
      <c r="B6" t="s">
        <v>100</v>
      </c>
    </row>
    <row r="8" spans="2:2">
      <c r="B8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par N°</vt:lpstr>
      <vt:lpstr>Listes</vt:lpstr>
      <vt:lpstr>demande</vt:lpstr>
      <vt:lpstr>'Liste par N°'!Criteres</vt:lpstr>
      <vt:lpstr>'Liste par N°'!Impression_des_titres</vt:lpstr>
      <vt:lpstr>Titre</vt:lpstr>
      <vt:lpstr>'Liste par N°'!Zone_d_impression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claude</cp:lastModifiedBy>
  <cp:lastPrinted>2011-06-14T04:54:11Z</cp:lastPrinted>
  <dcterms:created xsi:type="dcterms:W3CDTF">2011-03-03T08:53:18Z</dcterms:created>
  <dcterms:modified xsi:type="dcterms:W3CDTF">2011-06-24T10:07:38Z</dcterms:modified>
</cp:coreProperties>
</file>