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5600" windowHeight="11760"/>
  </bookViews>
  <sheets>
    <sheet name="Rachat Express" sheetId="1" r:id="rId1"/>
  </sheets>
  <calcPr calcId="125725" iterate="1"/>
</workbook>
</file>

<file path=xl/calcChain.xml><?xml version="1.0" encoding="utf-8"?>
<calcChain xmlns="http://schemas.openxmlformats.org/spreadsheetml/2006/main">
  <c r="B1" i="1"/>
  <c r="B4" s="1"/>
  <c r="B5" s="1"/>
  <c r="R540"/>
  <c r="S541" s="1"/>
  <c r="G36" s="1"/>
  <c r="R539"/>
  <c r="S540" s="1"/>
  <c r="R538"/>
  <c r="S539" s="1"/>
  <c r="R537"/>
  <c r="S538" s="1"/>
  <c r="R536"/>
  <c r="S537" s="1"/>
  <c r="R535"/>
  <c r="S536" s="1"/>
  <c r="R534"/>
  <c r="S535" s="1"/>
  <c r="R533"/>
  <c r="S534" s="1"/>
  <c r="R532"/>
  <c r="S533" s="1"/>
  <c r="R531"/>
  <c r="S532" s="1"/>
  <c r="S530"/>
  <c r="R530"/>
  <c r="S531" s="1"/>
  <c r="R528"/>
  <c r="S529" s="1"/>
  <c r="G35" s="1"/>
  <c r="R527"/>
  <c r="S528" s="1"/>
  <c r="R526"/>
  <c r="S527" s="1"/>
  <c r="R525"/>
  <c r="S526" s="1"/>
  <c r="R524"/>
  <c r="S525" s="1"/>
  <c r="R523"/>
  <c r="S524" s="1"/>
  <c r="R522"/>
  <c r="S523" s="1"/>
  <c r="R521"/>
  <c r="S522" s="1"/>
  <c r="R520"/>
  <c r="S521" s="1"/>
  <c r="R519"/>
  <c r="S520" s="1"/>
  <c r="S518"/>
  <c r="R518"/>
  <c r="S519" s="1"/>
  <c r="R516"/>
  <c r="S517" s="1"/>
  <c r="G34" s="1"/>
  <c r="R515"/>
  <c r="S516" s="1"/>
  <c r="R514"/>
  <c r="S515" s="1"/>
  <c r="R513"/>
  <c r="S514" s="1"/>
  <c r="R512"/>
  <c r="S513" s="1"/>
  <c r="R511"/>
  <c r="S512" s="1"/>
  <c r="R510"/>
  <c r="S511" s="1"/>
  <c r="R509"/>
  <c r="S510" s="1"/>
  <c r="R508"/>
  <c r="S509" s="1"/>
  <c r="R507"/>
  <c r="S508" s="1"/>
  <c r="S506"/>
  <c r="R506"/>
  <c r="S507" s="1"/>
  <c r="R504"/>
  <c r="S505" s="1"/>
  <c r="G33" s="1"/>
  <c r="R503"/>
  <c r="S504" s="1"/>
  <c r="R502"/>
  <c r="S503" s="1"/>
  <c r="R501"/>
  <c r="S502" s="1"/>
  <c r="R500"/>
  <c r="S501" s="1"/>
  <c r="R499"/>
  <c r="S500" s="1"/>
  <c r="R498"/>
  <c r="S499" s="1"/>
  <c r="R497"/>
  <c r="S498" s="1"/>
  <c r="R496"/>
  <c r="S497" s="1"/>
  <c r="R495"/>
  <c r="S496" s="1"/>
  <c r="S494"/>
  <c r="R494"/>
  <c r="S495" s="1"/>
  <c r="R492"/>
  <c r="S493" s="1"/>
  <c r="G32" s="1"/>
  <c r="R491"/>
  <c r="S492" s="1"/>
  <c r="R490"/>
  <c r="S491" s="1"/>
  <c r="R489"/>
  <c r="S490" s="1"/>
  <c r="R488"/>
  <c r="S489" s="1"/>
  <c r="R487"/>
  <c r="S488" s="1"/>
  <c r="R486"/>
  <c r="S487" s="1"/>
  <c r="R485"/>
  <c r="S486" s="1"/>
  <c r="R484"/>
  <c r="S485" s="1"/>
  <c r="R483"/>
  <c r="S484" s="1"/>
  <c r="S482"/>
  <c r="R482"/>
  <c r="S483" s="1"/>
  <c r="R480"/>
  <c r="S481" s="1"/>
  <c r="G31" s="1"/>
  <c r="R479"/>
  <c r="S480" s="1"/>
  <c r="R478"/>
  <c r="S479" s="1"/>
  <c r="R477"/>
  <c r="S478" s="1"/>
  <c r="R476"/>
  <c r="S477" s="1"/>
  <c r="R475"/>
  <c r="S476" s="1"/>
  <c r="R474"/>
  <c r="S475" s="1"/>
  <c r="R473"/>
  <c r="S474" s="1"/>
  <c r="R472"/>
  <c r="S473" s="1"/>
  <c r="R471"/>
  <c r="S472" s="1"/>
  <c r="S470"/>
  <c r="R470"/>
  <c r="S471" s="1"/>
  <c r="R468"/>
  <c r="S469" s="1"/>
  <c r="G30" s="1"/>
  <c r="R467"/>
  <c r="S468" s="1"/>
  <c r="R466"/>
  <c r="S467" s="1"/>
  <c r="R465"/>
  <c r="S466" s="1"/>
  <c r="R464"/>
  <c r="S465" s="1"/>
  <c r="R463"/>
  <c r="S464" s="1"/>
  <c r="R462"/>
  <c r="S463" s="1"/>
  <c r="R461"/>
  <c r="S462" s="1"/>
  <c r="R460"/>
  <c r="S461" s="1"/>
  <c r="R459"/>
  <c r="S460" s="1"/>
  <c r="S458"/>
  <c r="R458"/>
  <c r="S459" s="1"/>
  <c r="R456"/>
  <c r="S457" s="1"/>
  <c r="G29" s="1"/>
  <c r="R455"/>
  <c r="S456" s="1"/>
  <c r="R454"/>
  <c r="S455" s="1"/>
  <c r="R453"/>
  <c r="S454" s="1"/>
  <c r="R452"/>
  <c r="S453" s="1"/>
  <c r="R451"/>
  <c r="S452" s="1"/>
  <c r="R450"/>
  <c r="S451" s="1"/>
  <c r="R449"/>
  <c r="S450" s="1"/>
  <c r="R448"/>
  <c r="S449" s="1"/>
  <c r="R447"/>
  <c r="S448" s="1"/>
  <c r="S446"/>
  <c r="R446"/>
  <c r="S447" s="1"/>
  <c r="R444"/>
  <c r="S445" s="1"/>
  <c r="G28" s="1"/>
  <c r="R443"/>
  <c r="S444" s="1"/>
  <c r="R442"/>
  <c r="S443" s="1"/>
  <c r="R441"/>
  <c r="S442" s="1"/>
  <c r="R440"/>
  <c r="S441" s="1"/>
  <c r="R439"/>
  <c r="S440" s="1"/>
  <c r="R438"/>
  <c r="S439" s="1"/>
  <c r="R437"/>
  <c r="S438" s="1"/>
  <c r="R436"/>
  <c r="S437" s="1"/>
  <c r="R435"/>
  <c r="S436" s="1"/>
  <c r="S434"/>
  <c r="R434"/>
  <c r="S435" s="1"/>
  <c r="R432"/>
  <c r="S433" s="1"/>
  <c r="G27" s="1"/>
  <c r="R431"/>
  <c r="S432" s="1"/>
  <c r="R430"/>
  <c r="S431" s="1"/>
  <c r="R429"/>
  <c r="S430" s="1"/>
  <c r="R428"/>
  <c r="S429" s="1"/>
  <c r="R427"/>
  <c r="S428" s="1"/>
  <c r="R426"/>
  <c r="S427" s="1"/>
  <c r="R425"/>
  <c r="S426" s="1"/>
  <c r="R424"/>
  <c r="S425" s="1"/>
  <c r="R423"/>
  <c r="S424" s="1"/>
  <c r="S422"/>
  <c r="R422"/>
  <c r="S423" s="1"/>
  <c r="R420"/>
  <c r="S421" s="1"/>
  <c r="G26" s="1"/>
  <c r="R419"/>
  <c r="S420" s="1"/>
  <c r="R418"/>
  <c r="S419" s="1"/>
  <c r="R417"/>
  <c r="S418" s="1"/>
  <c r="R416"/>
  <c r="S417" s="1"/>
  <c r="R415"/>
  <c r="S416" s="1"/>
  <c r="R414"/>
  <c r="S415" s="1"/>
  <c r="R413"/>
  <c r="S414" s="1"/>
  <c r="R412"/>
  <c r="S413" s="1"/>
  <c r="R411"/>
  <c r="S412" s="1"/>
  <c r="S410"/>
  <c r="R410"/>
  <c r="S411" s="1"/>
  <c r="R408"/>
  <c r="S409" s="1"/>
  <c r="G25" s="1"/>
  <c r="R407"/>
  <c r="S408" s="1"/>
  <c r="R406"/>
  <c r="S407" s="1"/>
  <c r="R405"/>
  <c r="S406" s="1"/>
  <c r="R404"/>
  <c r="S405" s="1"/>
  <c r="R403"/>
  <c r="S404" s="1"/>
  <c r="R402"/>
  <c r="S403" s="1"/>
  <c r="R401"/>
  <c r="S402" s="1"/>
  <c r="R400"/>
  <c r="S401" s="1"/>
  <c r="R399"/>
  <c r="S400" s="1"/>
  <c r="S398"/>
  <c r="R398"/>
  <c r="S399" s="1"/>
  <c r="R396"/>
  <c r="S397" s="1"/>
  <c r="G24" s="1"/>
  <c r="R395"/>
  <c r="S396" s="1"/>
  <c r="R394"/>
  <c r="S395" s="1"/>
  <c r="R393"/>
  <c r="S394" s="1"/>
  <c r="R392"/>
  <c r="S393" s="1"/>
  <c r="R391"/>
  <c r="S392" s="1"/>
  <c r="R390"/>
  <c r="S391" s="1"/>
  <c r="R389"/>
  <c r="S390" s="1"/>
  <c r="R388"/>
  <c r="S389" s="1"/>
  <c r="R387"/>
  <c r="S388" s="1"/>
  <c r="S386"/>
  <c r="R386"/>
  <c r="S387" s="1"/>
  <c r="R384"/>
  <c r="S385" s="1"/>
  <c r="G23" s="1"/>
  <c r="R383"/>
  <c r="S384" s="1"/>
  <c r="R382"/>
  <c r="S383" s="1"/>
  <c r="R381"/>
  <c r="S382" s="1"/>
  <c r="R380"/>
  <c r="S381" s="1"/>
  <c r="R379"/>
  <c r="S380" s="1"/>
  <c r="R378"/>
  <c r="S379" s="1"/>
  <c r="R377"/>
  <c r="S378" s="1"/>
  <c r="R376"/>
  <c r="S377" s="1"/>
  <c r="R375"/>
  <c r="S376" s="1"/>
  <c r="S374"/>
  <c r="R374"/>
  <c r="S375" s="1"/>
  <c r="R372"/>
  <c r="S373" s="1"/>
  <c r="G22" s="1"/>
  <c r="R371"/>
  <c r="S372" s="1"/>
  <c r="R370"/>
  <c r="S371" s="1"/>
  <c r="R369"/>
  <c r="S370" s="1"/>
  <c r="R368"/>
  <c r="S369" s="1"/>
  <c r="R367"/>
  <c r="S368" s="1"/>
  <c r="R366"/>
  <c r="S367" s="1"/>
  <c r="R365"/>
  <c r="S366" s="1"/>
  <c r="R364"/>
  <c r="S365" s="1"/>
  <c r="R363"/>
  <c r="S364" s="1"/>
  <c r="S362"/>
  <c r="R362"/>
  <c r="S363" s="1"/>
  <c r="R360"/>
  <c r="S361" s="1"/>
  <c r="G21" s="1"/>
  <c r="R359"/>
  <c r="S360" s="1"/>
  <c r="R358"/>
  <c r="S359" s="1"/>
  <c r="R357"/>
  <c r="S358" s="1"/>
  <c r="R356"/>
  <c r="S357" s="1"/>
  <c r="R355"/>
  <c r="S356" s="1"/>
  <c r="R354"/>
  <c r="S355" s="1"/>
  <c r="R353"/>
  <c r="S354" s="1"/>
  <c r="R352"/>
  <c r="S353" s="1"/>
  <c r="R351"/>
  <c r="S352" s="1"/>
  <c r="S350"/>
  <c r="R350"/>
  <c r="S351" s="1"/>
  <c r="R348"/>
  <c r="S349" s="1"/>
  <c r="G20" s="1"/>
  <c r="R347"/>
  <c r="S348" s="1"/>
  <c r="R346"/>
  <c r="S347" s="1"/>
  <c r="R345"/>
  <c r="S346" s="1"/>
  <c r="R344"/>
  <c r="S345" s="1"/>
  <c r="R343"/>
  <c r="S344" s="1"/>
  <c r="R342"/>
  <c r="S343" s="1"/>
  <c r="R341"/>
  <c r="S342" s="1"/>
  <c r="R340"/>
  <c r="S341" s="1"/>
  <c r="R339"/>
  <c r="S340" s="1"/>
  <c r="S338"/>
  <c r="R338"/>
  <c r="S339" s="1"/>
  <c r="R336"/>
  <c r="S337" s="1"/>
  <c r="G19" s="1"/>
  <c r="R335"/>
  <c r="S336" s="1"/>
  <c r="R334"/>
  <c r="S335" s="1"/>
  <c r="R333"/>
  <c r="S334" s="1"/>
  <c r="R332"/>
  <c r="S333" s="1"/>
  <c r="R331"/>
  <c r="S332" s="1"/>
  <c r="R330"/>
  <c r="S331" s="1"/>
  <c r="R329"/>
  <c r="S330" s="1"/>
  <c r="R328"/>
  <c r="S329" s="1"/>
  <c r="R327"/>
  <c r="S328" s="1"/>
  <c r="S326"/>
  <c r="R326"/>
  <c r="S327" s="1"/>
  <c r="R324"/>
  <c r="S325" s="1"/>
  <c r="G18" s="1"/>
  <c r="R323"/>
  <c r="S324" s="1"/>
  <c r="R322"/>
  <c r="S323" s="1"/>
  <c r="R321"/>
  <c r="S322" s="1"/>
  <c r="R320"/>
  <c r="S321" s="1"/>
  <c r="R319"/>
  <c r="S320" s="1"/>
  <c r="R318"/>
  <c r="S319" s="1"/>
  <c r="R317"/>
  <c r="S318" s="1"/>
  <c r="R316"/>
  <c r="S317" s="1"/>
  <c r="R315"/>
  <c r="S316" s="1"/>
  <c r="S314"/>
  <c r="R314"/>
  <c r="S315" s="1"/>
  <c r="R312"/>
  <c r="S313" s="1"/>
  <c r="G17" s="1"/>
  <c r="R311"/>
  <c r="S312" s="1"/>
  <c r="R310"/>
  <c r="S311" s="1"/>
  <c r="R309"/>
  <c r="S310" s="1"/>
  <c r="R308"/>
  <c r="S309" s="1"/>
  <c r="R307"/>
  <c r="S308" s="1"/>
  <c r="R306"/>
  <c r="S307" s="1"/>
  <c r="R305"/>
  <c r="S306" s="1"/>
  <c r="R304"/>
  <c r="S305" s="1"/>
  <c r="R303"/>
  <c r="S304" s="1"/>
  <c r="S302"/>
  <c r="R302"/>
  <c r="S303" s="1"/>
  <c r="R300"/>
  <c r="S301" s="1"/>
  <c r="G16" s="1"/>
  <c r="R299"/>
  <c r="S300" s="1"/>
  <c r="R298"/>
  <c r="S299" s="1"/>
  <c r="R297"/>
  <c r="S298" s="1"/>
  <c r="R296"/>
  <c r="S297" s="1"/>
  <c r="R295"/>
  <c r="S296" s="1"/>
  <c r="R294"/>
  <c r="S295" s="1"/>
  <c r="R293"/>
  <c r="S294" s="1"/>
  <c r="R292"/>
  <c r="S293" s="1"/>
  <c r="R291"/>
  <c r="S292" s="1"/>
  <c r="S290"/>
  <c r="R290"/>
  <c r="S291" s="1"/>
  <c r="R288"/>
  <c r="S289" s="1"/>
  <c r="G15" s="1"/>
  <c r="R287"/>
  <c r="S288" s="1"/>
  <c r="R286"/>
  <c r="S287" s="1"/>
  <c r="R285"/>
  <c r="S286" s="1"/>
  <c r="R284"/>
  <c r="S285" s="1"/>
  <c r="R283"/>
  <c r="S284" s="1"/>
  <c r="R282"/>
  <c r="S283" s="1"/>
  <c r="R281"/>
  <c r="S282" s="1"/>
  <c r="R280"/>
  <c r="S281" s="1"/>
  <c r="R279"/>
  <c r="S280" s="1"/>
  <c r="S278"/>
  <c r="R278"/>
  <c r="S279" s="1"/>
  <c r="R276"/>
  <c r="S277" s="1"/>
  <c r="G14" s="1"/>
  <c r="R275"/>
  <c r="S276" s="1"/>
  <c r="R274"/>
  <c r="S275" s="1"/>
  <c r="R273"/>
  <c r="S274" s="1"/>
  <c r="R272"/>
  <c r="S273" s="1"/>
  <c r="R271"/>
  <c r="S272" s="1"/>
  <c r="R270"/>
  <c r="S271" s="1"/>
  <c r="R269"/>
  <c r="S270" s="1"/>
  <c r="R268"/>
  <c r="S269" s="1"/>
  <c r="R267"/>
  <c r="S268" s="1"/>
  <c r="S266"/>
  <c r="R266"/>
  <c r="S267" s="1"/>
  <c r="R264"/>
  <c r="S265" s="1"/>
  <c r="G13" s="1"/>
  <c r="R263"/>
  <c r="S264" s="1"/>
  <c r="R262"/>
  <c r="S263" s="1"/>
  <c r="R261"/>
  <c r="S262" s="1"/>
  <c r="R260"/>
  <c r="S261" s="1"/>
  <c r="R259"/>
  <c r="S260" s="1"/>
  <c r="R258"/>
  <c r="S259" s="1"/>
  <c r="R257"/>
  <c r="S258" s="1"/>
  <c r="R256"/>
  <c r="S257" s="1"/>
  <c r="R255"/>
  <c r="S256" s="1"/>
  <c r="S254"/>
  <c r="R254"/>
  <c r="S255" s="1"/>
  <c r="R252"/>
  <c r="S253" s="1"/>
  <c r="G12" s="1"/>
  <c r="R251"/>
  <c r="S252" s="1"/>
  <c r="R250"/>
  <c r="S251" s="1"/>
  <c r="R249"/>
  <c r="S250" s="1"/>
  <c r="R248"/>
  <c r="S249" s="1"/>
  <c r="R247"/>
  <c r="S248" s="1"/>
  <c r="R246"/>
  <c r="S247" s="1"/>
  <c r="R245"/>
  <c r="S246" s="1"/>
  <c r="R244"/>
  <c r="S245" s="1"/>
  <c r="R243"/>
  <c r="S244" s="1"/>
  <c r="S242"/>
  <c r="R242"/>
  <c r="S243" s="1"/>
  <c r="R240"/>
  <c r="S241" s="1"/>
  <c r="G11" s="1"/>
  <c r="R239"/>
  <c r="S240" s="1"/>
  <c r="R238"/>
  <c r="S239" s="1"/>
  <c r="R237"/>
  <c r="S238" s="1"/>
  <c r="R236"/>
  <c r="S237" s="1"/>
  <c r="R235"/>
  <c r="S236" s="1"/>
  <c r="R234"/>
  <c r="S235" s="1"/>
  <c r="R233"/>
  <c r="S234" s="1"/>
  <c r="R232"/>
  <c r="S233" s="1"/>
  <c r="R231"/>
  <c r="S232" s="1"/>
  <c r="S230"/>
  <c r="R230"/>
  <c r="S231" s="1"/>
  <c r="R228"/>
  <c r="S229" s="1"/>
  <c r="G10" s="1"/>
  <c r="R227"/>
  <c r="S228" s="1"/>
  <c r="R226"/>
  <c r="S227" s="1"/>
  <c r="R225"/>
  <c r="S226" s="1"/>
  <c r="R224"/>
  <c r="S225" s="1"/>
  <c r="R223"/>
  <c r="S224" s="1"/>
  <c r="R222"/>
  <c r="S223" s="1"/>
  <c r="R221"/>
  <c r="S222" s="1"/>
  <c r="R220"/>
  <c r="S221" s="1"/>
  <c r="R219"/>
  <c r="S220" s="1"/>
  <c r="S218"/>
  <c r="R218"/>
  <c r="S219" s="1"/>
  <c r="R216"/>
  <c r="S217" s="1"/>
  <c r="G9" s="1"/>
  <c r="R215"/>
  <c r="S216" s="1"/>
  <c r="R214"/>
  <c r="S215" s="1"/>
  <c r="R213"/>
  <c r="S214" s="1"/>
  <c r="R212"/>
  <c r="S213" s="1"/>
  <c r="R211"/>
  <c r="S212" s="1"/>
  <c r="R210"/>
  <c r="S211" s="1"/>
  <c r="R209"/>
  <c r="S210" s="1"/>
  <c r="R208"/>
  <c r="S209" s="1"/>
  <c r="R207"/>
  <c r="S208" s="1"/>
  <c r="S206"/>
  <c r="R206"/>
  <c r="S207" s="1"/>
  <c r="R204"/>
  <c r="S205" s="1"/>
  <c r="G8" s="1"/>
  <c r="R203"/>
  <c r="S204" s="1"/>
  <c r="R202"/>
  <c r="S203" s="1"/>
  <c r="R201"/>
  <c r="S202" s="1"/>
  <c r="R200"/>
  <c r="S201" s="1"/>
  <c r="R199"/>
  <c r="S200" s="1"/>
  <c r="R198"/>
  <c r="S199" s="1"/>
  <c r="R197"/>
  <c r="S198" s="1"/>
  <c r="R196"/>
  <c r="S197" s="1"/>
  <c r="R195"/>
  <c r="S196" s="1"/>
  <c r="S194"/>
  <c r="R194"/>
  <c r="S195" s="1"/>
  <c r="R192"/>
  <c r="S193" s="1"/>
  <c r="G7" s="1"/>
  <c r="R191"/>
  <c r="S192" s="1"/>
  <c r="R190"/>
  <c r="S191" s="1"/>
  <c r="R189"/>
  <c r="S190" s="1"/>
  <c r="R188"/>
  <c r="S189" s="1"/>
  <c r="R187"/>
  <c r="S188" s="1"/>
  <c r="R186"/>
  <c r="S187" s="1"/>
  <c r="R185"/>
  <c r="S186" s="1"/>
  <c r="R184"/>
  <c r="S185" s="1"/>
  <c r="R183"/>
  <c r="S184" s="1"/>
  <c r="S182"/>
  <c r="R182"/>
  <c r="S183" s="1"/>
  <c r="R180"/>
  <c r="S181" s="1"/>
  <c r="G6" s="1"/>
  <c r="R179"/>
  <c r="S180" s="1"/>
  <c r="R178"/>
  <c r="S179" s="1"/>
  <c r="R177"/>
  <c r="S178" s="1"/>
  <c r="R176"/>
  <c r="S177" s="1"/>
  <c r="R175"/>
  <c r="S176" s="1"/>
  <c r="R174"/>
  <c r="S175" s="1"/>
  <c r="R173"/>
  <c r="S174" s="1"/>
  <c r="R172"/>
  <c r="S173" s="1"/>
  <c r="R171"/>
  <c r="S172" s="1"/>
  <c r="S170"/>
  <c r="R170"/>
  <c r="S171" s="1"/>
  <c r="R168"/>
  <c r="S169" s="1"/>
  <c r="G5" s="1"/>
  <c r="R167"/>
  <c r="S168" s="1"/>
  <c r="R166"/>
  <c r="S167" s="1"/>
  <c r="R165"/>
  <c r="S166" s="1"/>
  <c r="R164"/>
  <c r="S165" s="1"/>
  <c r="R163"/>
  <c r="S164" s="1"/>
  <c r="R162"/>
  <c r="S163" s="1"/>
  <c r="R161"/>
  <c r="S162" s="1"/>
  <c r="R160"/>
  <c r="S161" s="1"/>
  <c r="R159"/>
  <c r="S160" s="1"/>
  <c r="S158"/>
  <c r="R158"/>
  <c r="S159" s="1"/>
  <c r="R156"/>
  <c r="S157" s="1"/>
  <c r="G4" s="1"/>
  <c r="R155"/>
  <c r="S156" s="1"/>
  <c r="R154"/>
  <c r="S155" s="1"/>
  <c r="R153"/>
  <c r="S154" s="1"/>
  <c r="R152"/>
  <c r="S153" s="1"/>
  <c r="R151"/>
  <c r="S152" s="1"/>
  <c r="R150"/>
  <c r="S151" s="1"/>
  <c r="R149"/>
  <c r="S150" s="1"/>
  <c r="R148"/>
  <c r="S149" s="1"/>
  <c r="R147"/>
  <c r="S148" s="1"/>
  <c r="S146"/>
  <c r="R146"/>
  <c r="S147" s="1"/>
  <c r="R144"/>
  <c r="S145" s="1"/>
  <c r="G3" s="1"/>
  <c r="R143"/>
  <c r="S144" s="1"/>
  <c r="R142"/>
  <c r="S143" s="1"/>
  <c r="R141"/>
  <c r="S142" s="1"/>
  <c r="R140"/>
  <c r="S141" s="1"/>
  <c r="R139"/>
  <c r="S140" s="1"/>
  <c r="R138"/>
  <c r="S139" s="1"/>
  <c r="R137"/>
  <c r="S138" s="1"/>
  <c r="R136"/>
  <c r="S137" s="1"/>
  <c r="R135"/>
  <c r="S136" s="1"/>
  <c r="S134"/>
  <c r="R134"/>
  <c r="S135" s="1"/>
  <c r="R132"/>
  <c r="S133" s="1"/>
  <c r="G2" s="1"/>
  <c r="R131"/>
  <c r="S132" s="1"/>
  <c r="R130"/>
  <c r="S131" s="1"/>
  <c r="R129"/>
  <c r="S130" s="1"/>
  <c r="R128"/>
  <c r="S129" s="1"/>
  <c r="R127"/>
  <c r="S128" s="1"/>
  <c r="R126"/>
  <c r="S127" s="1"/>
  <c r="R125"/>
  <c r="S126" s="1"/>
  <c r="R124"/>
  <c r="S125" s="1"/>
  <c r="R123"/>
  <c r="S124" s="1"/>
  <c r="S122"/>
  <c r="R122"/>
  <c r="S123" s="1"/>
  <c r="R120"/>
  <c r="S121" s="1"/>
  <c r="G1" s="1"/>
  <c r="R119"/>
  <c r="S120" s="1"/>
  <c r="R118"/>
  <c r="S119" s="1"/>
  <c r="R117"/>
  <c r="S118" s="1"/>
  <c r="R116"/>
  <c r="S117" s="1"/>
  <c r="R115"/>
  <c r="S116" s="1"/>
  <c r="R114"/>
  <c r="S115" s="1"/>
  <c r="R113"/>
  <c r="S114" s="1"/>
  <c r="R112"/>
  <c r="S113" s="1"/>
  <c r="R111"/>
  <c r="S112" s="1"/>
  <c r="S110"/>
  <c r="R110"/>
  <c r="S111" s="1"/>
  <c r="R108"/>
  <c r="S109" s="1"/>
  <c r="R107"/>
  <c r="S108" s="1"/>
  <c r="R106"/>
  <c r="S107" s="1"/>
  <c r="R105"/>
  <c r="S106" s="1"/>
  <c r="R104"/>
  <c r="S105" s="1"/>
  <c r="R103"/>
  <c r="S104" s="1"/>
  <c r="R102"/>
  <c r="S103" s="1"/>
  <c r="R101"/>
  <c r="S102" s="1"/>
  <c r="R100"/>
  <c r="S101" s="1"/>
  <c r="R99"/>
  <c r="S100" s="1"/>
  <c r="S98"/>
  <c r="R98"/>
  <c r="S99" s="1"/>
  <c r="R96"/>
  <c r="S97" s="1"/>
  <c r="R95"/>
  <c r="S96" s="1"/>
  <c r="R94"/>
  <c r="S95" s="1"/>
  <c r="R93"/>
  <c r="S94" s="1"/>
  <c r="R92"/>
  <c r="S93" s="1"/>
  <c r="R91"/>
  <c r="S92" s="1"/>
  <c r="R90"/>
  <c r="S91" s="1"/>
  <c r="R89"/>
  <c r="S90" s="1"/>
  <c r="R88"/>
  <c r="S89" s="1"/>
  <c r="R87"/>
  <c r="S88" s="1"/>
  <c r="S86"/>
  <c r="R86"/>
  <c r="S87" s="1"/>
  <c r="R84"/>
  <c r="S85" s="1"/>
  <c r="R83"/>
  <c r="S84" s="1"/>
  <c r="R82"/>
  <c r="S83" s="1"/>
  <c r="R81"/>
  <c r="S82" s="1"/>
  <c r="R80"/>
  <c r="S81" s="1"/>
  <c r="R79"/>
  <c r="S80" s="1"/>
  <c r="R78"/>
  <c r="S79" s="1"/>
  <c r="R77"/>
  <c r="S78" s="1"/>
  <c r="R76"/>
  <c r="S77" s="1"/>
  <c r="R75"/>
  <c r="S76" s="1"/>
  <c r="S74"/>
  <c r="R74"/>
  <c r="S75" s="1"/>
  <c r="R72"/>
  <c r="S73" s="1"/>
  <c r="R71"/>
  <c r="S72" s="1"/>
  <c r="R70"/>
  <c r="S71" s="1"/>
  <c r="R69"/>
  <c r="S70" s="1"/>
  <c r="R68"/>
  <c r="S69" s="1"/>
  <c r="R67"/>
  <c r="S68" s="1"/>
  <c r="R66"/>
  <c r="S67" s="1"/>
  <c r="R65"/>
  <c r="S66" s="1"/>
  <c r="R64"/>
  <c r="S65" s="1"/>
  <c r="R63"/>
  <c r="S64" s="1"/>
  <c r="S62"/>
  <c r="R62"/>
  <c r="S63" s="1"/>
  <c r="R60"/>
  <c r="S61" s="1"/>
  <c r="R59"/>
  <c r="S60" s="1"/>
  <c r="R58"/>
  <c r="S59" s="1"/>
  <c r="R57"/>
  <c r="S58" s="1"/>
  <c r="R56"/>
  <c r="S57" s="1"/>
  <c r="R55"/>
  <c r="S56" s="1"/>
  <c r="R54"/>
  <c r="S55" s="1"/>
  <c r="R53"/>
  <c r="S54" s="1"/>
  <c r="R52"/>
  <c r="S53" s="1"/>
  <c r="R51"/>
  <c r="S52" s="1"/>
  <c r="S50"/>
  <c r="R50"/>
  <c r="S51" s="1"/>
  <c r="R48"/>
  <c r="S49" s="1"/>
  <c r="R47"/>
  <c r="S48" s="1"/>
  <c r="R46"/>
  <c r="S47" s="1"/>
  <c r="R45"/>
  <c r="S46" s="1"/>
  <c r="R44"/>
  <c r="S45" s="1"/>
  <c r="R43"/>
  <c r="S44" s="1"/>
  <c r="R42"/>
  <c r="S43" s="1"/>
  <c r="R41"/>
  <c r="S42" s="1"/>
  <c r="R40"/>
  <c r="S41" s="1"/>
  <c r="R39"/>
  <c r="S40" s="1"/>
  <c r="S38"/>
  <c r="R38"/>
  <c r="S39" s="1"/>
  <c r="R36"/>
  <c r="S37" s="1"/>
  <c r="R35"/>
  <c r="S36" s="1"/>
  <c r="R34"/>
  <c r="S35" s="1"/>
  <c r="R33"/>
  <c r="S34" s="1"/>
  <c r="R32"/>
  <c r="S33" s="1"/>
  <c r="R31"/>
  <c r="S32" s="1"/>
  <c r="R30"/>
  <c r="S31" s="1"/>
  <c r="R29"/>
  <c r="S30" s="1"/>
  <c r="R28"/>
  <c r="S29" s="1"/>
  <c r="R27"/>
  <c r="S28" s="1"/>
  <c r="S26"/>
  <c r="R26"/>
  <c r="S27" s="1"/>
  <c r="R24"/>
  <c r="S25" s="1"/>
  <c r="R23"/>
  <c r="S24" s="1"/>
  <c r="R22"/>
  <c r="S23" s="1"/>
  <c r="R21"/>
  <c r="S22" s="1"/>
  <c r="R20"/>
  <c r="S21" s="1"/>
  <c r="R19"/>
  <c r="S20" s="1"/>
  <c r="R18"/>
  <c r="S19" s="1"/>
  <c r="R17"/>
  <c r="S18" s="1"/>
  <c r="R16"/>
  <c r="S17" s="1"/>
  <c r="R15"/>
  <c r="S16" s="1"/>
  <c r="S14"/>
  <c r="R14"/>
  <c r="S15" s="1"/>
  <c r="R12"/>
  <c r="S13" s="1"/>
  <c r="R11"/>
  <c r="S12" s="1"/>
  <c r="R10"/>
  <c r="S11" s="1"/>
  <c r="R9"/>
  <c r="S10" s="1"/>
  <c r="R8"/>
  <c r="S9" s="1"/>
  <c r="R7"/>
  <c r="S8" s="1"/>
  <c r="R6"/>
  <c r="S7" s="1"/>
  <c r="R5"/>
  <c r="S6" s="1"/>
  <c r="R4"/>
  <c r="S5" s="1"/>
  <c r="R3"/>
  <c r="S4" s="1"/>
  <c r="S2"/>
  <c r="R2"/>
  <c r="S3" s="1"/>
  <c r="X1" l="1"/>
  <c r="B6" l="1"/>
  <c r="B10" l="1"/>
  <c r="B7"/>
</calcChain>
</file>

<file path=xl/sharedStrings.xml><?xml version="1.0" encoding="utf-8"?>
<sst xmlns="http://schemas.openxmlformats.org/spreadsheetml/2006/main" count="16" uniqueCount="16">
  <si>
    <t>Autres prestations : Capital décès / Rente de viduité</t>
  </si>
  <si>
    <t>Par mois</t>
  </si>
  <si>
    <t>Pension de retraite ou d'invalidité ainsi RACHETE
(soit en plus des prestations déjà acquises à un âge de retraite quelconque)
Par an</t>
  </si>
  <si>
    <r>
      <t xml:space="preserve">Facteur </t>
    </r>
    <r>
      <rPr>
        <b/>
        <sz val="11"/>
        <color indexed="8"/>
        <rFont val="Calibri"/>
        <family val="2"/>
      </rPr>
      <t>flux entrant</t>
    </r>
  </si>
  <si>
    <t>Age au moment du rachat</t>
  </si>
  <si>
    <t>Montant du rachat</t>
  </si>
  <si>
    <t>Entrant</t>
  </si>
  <si>
    <t>Date de naissance</t>
  </si>
  <si>
    <t>ou Age</t>
  </si>
  <si>
    <t>Date de calcul</t>
  </si>
  <si>
    <t>Exemples des montants expectatifs pour une retrait à 60 ans avec une espérance de vie depuis lors de 20 ans (120 MOIS)</t>
  </si>
  <si>
    <t>1) Quel code faut-il utiliser afin que le cellule D3 se vide si je remplis la cellule B3 et inversément ? Ces deux</t>
  </si>
  <si>
    <t>cellules servent à déterminer finalement la cellule B4.</t>
  </si>
  <si>
    <t>2) J'ai essayé de placer une MFC sur la plage F1:G36. Ca fontionne bien pour la colonne F, mais pas pour la</t>
  </si>
  <si>
    <t>colonne G. Savez-vous ce que je fais de faux ?</t>
  </si>
  <si>
    <t>Yvouille</t>
  </si>
</sst>
</file>

<file path=xl/styles.xml><?xml version="1.0" encoding="utf-8"?>
<styleSheet xmlns="http://schemas.openxmlformats.org/spreadsheetml/2006/main">
  <numFmts count="4">
    <numFmt numFmtId="164" formatCode="_ * #,##0.00_ ;_ * \-#,##0.00_ ;_ * &quot;-&quot;??_ ;_ @_ "/>
    <numFmt numFmtId="165" formatCode="##.00"/>
    <numFmt numFmtId="166" formatCode="0.000"/>
    <numFmt numFmtId="167" formatCode="0.00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9.9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2" fillId="0" borderId="0" xfId="0" applyFont="1"/>
    <xf numFmtId="0" fontId="2" fillId="0" borderId="0" xfId="0" applyFont="1" applyBorder="1"/>
    <xf numFmtId="164" fontId="2" fillId="0" borderId="1" xfId="0" applyNumberFormat="1" applyFon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/>
    <xf numFmtId="2" fontId="5" fillId="0" borderId="0" xfId="0" applyNumberFormat="1" applyFont="1" applyAlignment="1">
      <alignment horizontal="center"/>
    </xf>
    <xf numFmtId="166" fontId="5" fillId="0" borderId="0" xfId="0" applyNumberFormat="1" applyFont="1" applyAlignment="1">
      <alignment horizontal="left"/>
    </xf>
    <xf numFmtId="167" fontId="6" fillId="0" borderId="0" xfId="0" applyNumberFormat="1" applyFont="1"/>
    <xf numFmtId="2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167" fontId="4" fillId="0" borderId="0" xfId="0" applyNumberFormat="1" applyFont="1"/>
    <xf numFmtId="14" fontId="0" fillId="0" borderId="0" xfId="0" applyNumberFormat="1" applyFon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wrapText="1"/>
    </xf>
    <xf numFmtId="164" fontId="2" fillId="0" borderId="0" xfId="0" applyNumberFormat="1" applyFont="1" applyBorder="1"/>
    <xf numFmtId="166" fontId="2" fillId="0" borderId="1" xfId="0" applyNumberFormat="1" applyFont="1" applyBorder="1"/>
    <xf numFmtId="166" fontId="2" fillId="0" borderId="2" xfId="0" applyNumberFormat="1" applyFont="1" applyBorder="1"/>
    <xf numFmtId="166" fontId="2" fillId="0" borderId="0" xfId="0" applyNumberFormat="1" applyFont="1" applyBorder="1"/>
    <xf numFmtId="0" fontId="0" fillId="0" borderId="3" xfId="0" applyBorder="1"/>
    <xf numFmtId="166" fontId="0" fillId="0" borderId="0" xfId="0" applyNumberFormat="1"/>
    <xf numFmtId="166" fontId="0" fillId="0" borderId="4" xfId="0" applyNumberFormat="1" applyBorder="1"/>
    <xf numFmtId="0" fontId="0" fillId="0" borderId="5" xfId="0" applyBorder="1"/>
    <xf numFmtId="166" fontId="0" fillId="0" borderId="6" xfId="0" applyNumberFormat="1" applyBorder="1"/>
    <xf numFmtId="0" fontId="0" fillId="0" borderId="7" xfId="0" applyBorder="1"/>
    <xf numFmtId="166" fontId="0" fillId="0" borderId="8" xfId="0" applyNumberFormat="1" applyBorder="1"/>
    <xf numFmtId="0" fontId="0" fillId="0" borderId="9" xfId="0" applyBorder="1"/>
    <xf numFmtId="164" fontId="2" fillId="0" borderId="9" xfId="0" applyNumberFormat="1" applyFont="1" applyBorder="1"/>
    <xf numFmtId="0" fontId="0" fillId="0" borderId="10" xfId="0" applyBorder="1"/>
    <xf numFmtId="164" fontId="2" fillId="0" borderId="10" xfId="0" applyNumberFormat="1" applyFont="1" applyBorder="1"/>
    <xf numFmtId="164" fontId="2" fillId="2" borderId="1" xfId="1" applyFont="1" applyFill="1" applyBorder="1" applyProtection="1">
      <protection locked="0"/>
    </xf>
    <xf numFmtId="165" fontId="0" fillId="0" borderId="0" xfId="0" applyNumberFormat="1"/>
    <xf numFmtId="0" fontId="7" fillId="0" borderId="0" xfId="0" applyFont="1"/>
    <xf numFmtId="0" fontId="7" fillId="0" borderId="0" xfId="0" applyFont="1" applyBorder="1"/>
    <xf numFmtId="14" fontId="2" fillId="3" borderId="1" xfId="1" applyNumberFormat="1" applyFont="1" applyFill="1" applyBorder="1" applyProtection="1">
      <protection locked="0"/>
    </xf>
    <xf numFmtId="1" fontId="2" fillId="0" borderId="1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0" fontId="8" fillId="4" borderId="0" xfId="2" applyFill="1" applyAlignment="1" applyProtection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">
    <dxf>
      <font>
        <b/>
        <i val="0"/>
        <color theme="9" tint="-0.24994659260841701"/>
      </font>
    </dxf>
    <dxf>
      <font>
        <b/>
        <i val="0"/>
      </font>
    </dxf>
    <dxf>
      <font>
        <b/>
        <i val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72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X541"/>
  <sheetViews>
    <sheetView tabSelected="1" zoomScale="90" zoomScaleNormal="90" workbookViewId="0">
      <selection activeCell="C6" sqref="C6"/>
    </sheetView>
  </sheetViews>
  <sheetFormatPr baseColWidth="10" defaultRowHeight="15"/>
  <cols>
    <col min="1" max="1" width="66.5703125" customWidth="1"/>
    <col min="2" max="2" width="11.85546875" bestFit="1" customWidth="1"/>
    <col min="3" max="5" width="10.5703125" customWidth="1"/>
  </cols>
  <sheetData>
    <row r="1" spans="1:24" ht="15.75">
      <c r="A1" t="s">
        <v>9</v>
      </c>
      <c r="B1" s="13">
        <f ca="1">TODAY()</f>
        <v>40486</v>
      </c>
      <c r="F1" s="21">
        <v>30</v>
      </c>
      <c r="G1" s="23">
        <f>VLOOKUP(F1,Q:S,3,FALSE)</f>
        <v>6.5067500000000003</v>
      </c>
      <c r="H1" s="39" t="s">
        <v>15</v>
      </c>
      <c r="I1" s="22"/>
      <c r="J1" s="22"/>
      <c r="K1" s="22"/>
      <c r="L1" s="22"/>
      <c r="M1" s="22"/>
      <c r="Q1" s="7">
        <v>20</v>
      </c>
      <c r="R1" s="8">
        <v>5.5810000000000004</v>
      </c>
      <c r="S1" s="9" t="s">
        <v>6</v>
      </c>
      <c r="X1" s="33">
        <f ca="1">INT(B4)</f>
        <v>45</v>
      </c>
    </row>
    <row r="2" spans="1:24" ht="21.75" customHeight="1">
      <c r="A2" t="s">
        <v>5</v>
      </c>
      <c r="B2" s="32">
        <v>10000</v>
      </c>
      <c r="F2" s="24">
        <v>31</v>
      </c>
      <c r="G2" s="25">
        <f t="shared" ref="G2:G36" si="0">VLOOKUP(F2,Q:S,3,FALSE)</f>
        <v>6.6066700000000003</v>
      </c>
      <c r="H2" s="22"/>
      <c r="I2" s="22"/>
      <c r="J2" s="22"/>
      <c r="K2" s="22"/>
      <c r="L2" s="22"/>
      <c r="M2" s="22"/>
      <c r="Q2" s="10">
        <v>20.010000000000002</v>
      </c>
      <c r="R2" s="11">
        <f>ROUND(R1+((R13-R1)/12*1),5 )</f>
        <v>5.5884999999999998</v>
      </c>
      <c r="S2" s="12">
        <f t="shared" ref="S2:S65" si="1">R1</f>
        <v>5.5810000000000004</v>
      </c>
    </row>
    <row r="3" spans="1:24" ht="21.75" customHeight="1">
      <c r="A3" t="s">
        <v>7</v>
      </c>
      <c r="B3" s="36">
        <v>24071</v>
      </c>
      <c r="C3" s="14" t="s">
        <v>8</v>
      </c>
      <c r="D3" s="38"/>
      <c r="F3" s="24">
        <v>32</v>
      </c>
      <c r="G3" s="25">
        <f t="shared" si="0"/>
        <v>6.7084999999999999</v>
      </c>
      <c r="H3" s="22"/>
      <c r="I3" s="22"/>
      <c r="J3" s="22"/>
      <c r="K3" s="22"/>
      <c r="L3" s="22"/>
      <c r="M3" s="22"/>
      <c r="Q3" s="10">
        <v>20.02</v>
      </c>
      <c r="R3" s="11">
        <f>ROUND(R1+((R13-R1)/12*2),5 )</f>
        <v>5.5960000000000001</v>
      </c>
      <c r="S3" s="12">
        <f t="shared" ref="S3:S22" si="2">R2</f>
        <v>5.5884999999999998</v>
      </c>
    </row>
    <row r="4" spans="1:24">
      <c r="A4" s="6" t="s">
        <v>4</v>
      </c>
      <c r="B4" s="37">
        <f ca="1">IF(B3="",D3,CEILING(($B$1-$B$3)/365.25,1))</f>
        <v>45</v>
      </c>
      <c r="F4" s="24">
        <v>33</v>
      </c>
      <c r="G4" s="25">
        <f t="shared" si="0"/>
        <v>6.8123300000000002</v>
      </c>
      <c r="H4" s="22"/>
      <c r="I4" s="22"/>
      <c r="J4" s="22"/>
      <c r="K4" s="22"/>
      <c r="L4" s="22"/>
      <c r="M4" s="22"/>
      <c r="Q4" s="10">
        <v>20.03</v>
      </c>
      <c r="R4" s="11">
        <f>ROUND(R1+((R13-R1)/12*3),5 )</f>
        <v>5.6035000000000004</v>
      </c>
      <c r="S4" s="12">
        <f t="shared" si="2"/>
        <v>5.5960000000000001</v>
      </c>
    </row>
    <row r="5" spans="1:24">
      <c r="A5" s="6" t="s">
        <v>3</v>
      </c>
      <c r="B5" s="18">
        <f ca="1">VLOOKUP(B4,$Q$1:$S$541,3,FALSE)</f>
        <v>8.2356700000000007</v>
      </c>
      <c r="C5" s="19"/>
      <c r="D5" s="20"/>
      <c r="E5" s="20"/>
      <c r="F5" s="24">
        <v>34</v>
      </c>
      <c r="G5" s="25">
        <f t="shared" si="0"/>
        <v>6.9172500000000001</v>
      </c>
      <c r="H5" s="22"/>
      <c r="I5" s="22"/>
      <c r="J5" s="22"/>
      <c r="K5" s="22"/>
      <c r="L5" s="22"/>
      <c r="M5" s="22"/>
      <c r="Q5" s="10">
        <v>20.04</v>
      </c>
      <c r="R5" s="11">
        <f>ROUND(R1+((R13-R1)/12*4),5 )</f>
        <v>5.6109999999999998</v>
      </c>
      <c r="S5" s="12">
        <f t="shared" si="2"/>
        <v>5.6035000000000004</v>
      </c>
    </row>
    <row r="6" spans="1:24" ht="60">
      <c r="A6" s="4" t="s">
        <v>2</v>
      </c>
      <c r="B6" s="3">
        <f ca="1">IF(B4="","",ROUND($B$2/B5,0))</f>
        <v>1214</v>
      </c>
      <c r="F6" s="24">
        <v>35</v>
      </c>
      <c r="G6" s="25">
        <f t="shared" si="0"/>
        <v>7.0240799999999997</v>
      </c>
      <c r="H6" s="22"/>
      <c r="I6" s="22"/>
      <c r="J6" s="22"/>
      <c r="K6" s="22"/>
      <c r="L6" s="22"/>
      <c r="M6" s="22"/>
      <c r="Q6" s="10">
        <v>20.05</v>
      </c>
      <c r="R6" s="11">
        <f>ROUND(R1+((R13-R1)/12*5),5 )</f>
        <v>5.6185</v>
      </c>
      <c r="S6" s="12">
        <f t="shared" si="2"/>
        <v>5.6109999999999998</v>
      </c>
    </row>
    <row r="7" spans="1:24">
      <c r="A7" s="6" t="s">
        <v>1</v>
      </c>
      <c r="B7" s="3">
        <f ca="1">IF(B4="","",ROUND(B6/12,0))</f>
        <v>101</v>
      </c>
      <c r="F7" s="24">
        <v>36</v>
      </c>
      <c r="G7" s="25">
        <f t="shared" si="0"/>
        <v>7.1338299999999997</v>
      </c>
      <c r="H7" s="22"/>
      <c r="I7" s="22"/>
      <c r="J7" s="22"/>
      <c r="K7" s="22"/>
      <c r="L7" s="22"/>
      <c r="M7" s="22"/>
      <c r="Q7" s="10">
        <v>20.059999999999999</v>
      </c>
      <c r="R7" s="11">
        <f>ROUND(R1+((R13-R1)/12*6),5 )</f>
        <v>5.6260000000000003</v>
      </c>
      <c r="S7" s="12">
        <f t="shared" si="2"/>
        <v>5.6185</v>
      </c>
    </row>
    <row r="8" spans="1:24">
      <c r="A8" s="28"/>
      <c r="B8" s="29"/>
      <c r="F8" s="24">
        <v>37</v>
      </c>
      <c r="G8" s="25">
        <f t="shared" si="0"/>
        <v>7.2447499999999998</v>
      </c>
      <c r="H8" s="22"/>
      <c r="I8" s="22"/>
      <c r="J8" s="22"/>
      <c r="K8" s="22"/>
      <c r="L8" s="22"/>
      <c r="M8" s="22"/>
      <c r="Q8" s="10">
        <v>20.07</v>
      </c>
      <c r="R8" s="11">
        <f>ROUND(R1+((R13-R1)/12*7),5 )</f>
        <v>5.6334999999999997</v>
      </c>
      <c r="S8" s="12">
        <f t="shared" si="2"/>
        <v>5.6260000000000003</v>
      </c>
    </row>
    <row r="9" spans="1:24" ht="47.25" customHeight="1">
      <c r="A9" s="30"/>
      <c r="B9" s="31"/>
      <c r="F9" s="24">
        <v>38</v>
      </c>
      <c r="G9" s="25">
        <f t="shared" si="0"/>
        <v>7.3585000000000003</v>
      </c>
      <c r="H9" s="22"/>
      <c r="I9" s="22"/>
      <c r="J9" s="22"/>
      <c r="K9" s="22"/>
      <c r="L9" s="22"/>
      <c r="M9" s="22"/>
      <c r="Q9" s="10">
        <v>20.079999999999998</v>
      </c>
      <c r="R9" s="11">
        <f>ROUND(R1+((R13-R1)/12*8),5 )</f>
        <v>5.641</v>
      </c>
      <c r="S9" s="12">
        <f t="shared" si="2"/>
        <v>5.6334999999999997</v>
      </c>
    </row>
    <row r="10" spans="1:24" ht="30">
      <c r="A10" s="4" t="s">
        <v>10</v>
      </c>
      <c r="B10" s="3">
        <f ca="1">IF(B4="","",B6*20)</f>
        <v>24280</v>
      </c>
      <c r="F10" s="24">
        <v>39</v>
      </c>
      <c r="G10" s="25">
        <f t="shared" si="0"/>
        <v>7.47525</v>
      </c>
      <c r="H10" s="22"/>
      <c r="I10" s="22"/>
      <c r="J10" s="22"/>
      <c r="K10" s="22"/>
      <c r="L10" s="22"/>
      <c r="M10" s="22"/>
      <c r="Q10" s="10">
        <v>20.09</v>
      </c>
      <c r="R10" s="11">
        <f>ROUND(R1+((R13-R1)/12*9),5 )</f>
        <v>5.6485000000000003</v>
      </c>
      <c r="S10" s="12">
        <f t="shared" si="2"/>
        <v>5.641</v>
      </c>
    </row>
    <row r="11" spans="1:24" ht="39" customHeight="1">
      <c r="A11" s="5" t="s">
        <v>0</v>
      </c>
      <c r="B11" s="1"/>
      <c r="F11" s="24">
        <v>40</v>
      </c>
      <c r="G11" s="25">
        <f t="shared" si="0"/>
        <v>7.5940799999999999</v>
      </c>
      <c r="H11" s="22"/>
      <c r="I11" s="22"/>
      <c r="J11" s="22"/>
      <c r="K11" s="22"/>
      <c r="L11" s="22"/>
      <c r="M11" s="22"/>
      <c r="Q11" s="10">
        <v>20.100000000000001</v>
      </c>
      <c r="R11" s="11">
        <f>ROUND(R1+((R13-R1)/12*10),5 )</f>
        <v>5.6559999999999997</v>
      </c>
      <c r="S11" s="12">
        <f t="shared" si="2"/>
        <v>5.6485000000000003</v>
      </c>
    </row>
    <row r="12" spans="1:24">
      <c r="B12" s="1"/>
      <c r="F12" s="24">
        <v>41</v>
      </c>
      <c r="G12" s="25">
        <f t="shared" si="0"/>
        <v>7.7158300000000004</v>
      </c>
      <c r="H12" s="22"/>
      <c r="I12" s="22"/>
      <c r="J12" s="22"/>
      <c r="K12" s="22"/>
      <c r="L12" s="22"/>
      <c r="M12" s="22"/>
      <c r="Q12" s="10">
        <v>20.11</v>
      </c>
      <c r="R12" s="11">
        <f>ROUND(R1+((R13-R1)/12*11),5 )</f>
        <v>5.6635</v>
      </c>
      <c r="S12" s="12">
        <f t="shared" si="2"/>
        <v>5.6559999999999997</v>
      </c>
    </row>
    <row r="13" spans="1:24" ht="15.75">
      <c r="B13" s="1"/>
      <c r="F13" s="24">
        <v>42</v>
      </c>
      <c r="G13" s="25">
        <f t="shared" si="0"/>
        <v>7.8405800000000001</v>
      </c>
      <c r="H13" s="22"/>
      <c r="I13" s="22"/>
      <c r="J13" s="22"/>
      <c r="K13" s="22"/>
      <c r="L13" s="22"/>
      <c r="M13" s="22"/>
      <c r="Q13" s="7">
        <v>21</v>
      </c>
      <c r="R13" s="8">
        <v>5.6710000000000003</v>
      </c>
      <c r="S13" s="12">
        <f t="shared" si="2"/>
        <v>5.6635</v>
      </c>
    </row>
    <row r="14" spans="1:24">
      <c r="B14" s="1"/>
      <c r="F14" s="24">
        <v>43</v>
      </c>
      <c r="G14" s="25">
        <f t="shared" si="0"/>
        <v>7.9683299999999999</v>
      </c>
      <c r="H14" s="22"/>
      <c r="I14" s="22"/>
      <c r="J14" s="22"/>
      <c r="K14" s="22"/>
      <c r="L14" s="22"/>
      <c r="M14" s="22"/>
      <c r="Q14" s="10">
        <v>21.01</v>
      </c>
      <c r="R14" s="11">
        <f>ROUND(R13+((R25-R13)/12*1),5 )</f>
        <v>5.6784999999999997</v>
      </c>
      <c r="S14" s="12">
        <f t="shared" si="2"/>
        <v>5.6710000000000003</v>
      </c>
    </row>
    <row r="15" spans="1:24">
      <c r="B15" s="1"/>
      <c r="F15" s="24">
        <v>44</v>
      </c>
      <c r="G15" s="25">
        <f t="shared" si="0"/>
        <v>8.1</v>
      </c>
      <c r="H15" s="22"/>
      <c r="I15" s="22"/>
      <c r="J15" s="22"/>
      <c r="K15" s="22"/>
      <c r="L15" s="22"/>
      <c r="M15" s="22"/>
      <c r="Q15" s="10">
        <v>21.02</v>
      </c>
      <c r="R15" s="11">
        <f>ROUND(R13+((R25-R13)/12*2),5 )</f>
        <v>5.6859999999999999</v>
      </c>
      <c r="S15" s="12">
        <f t="shared" si="2"/>
        <v>5.6784999999999997</v>
      </c>
    </row>
    <row r="16" spans="1:24">
      <c r="A16" s="34" t="s">
        <v>11</v>
      </c>
      <c r="B16" s="1"/>
      <c r="C16" s="15"/>
      <c r="F16" s="24">
        <v>45</v>
      </c>
      <c r="G16" s="25">
        <f t="shared" si="0"/>
        <v>8.2356700000000007</v>
      </c>
      <c r="H16" s="22"/>
      <c r="I16" s="22"/>
      <c r="J16" s="22"/>
      <c r="K16" s="22"/>
      <c r="L16" s="22"/>
      <c r="M16" s="22"/>
      <c r="Q16" s="10">
        <v>21.03</v>
      </c>
      <c r="R16" s="11">
        <f>ROUND(R13+((R25-R13)/12*3),5 )</f>
        <v>5.6935000000000002</v>
      </c>
      <c r="S16" s="12">
        <f t="shared" si="2"/>
        <v>5.6859999999999999</v>
      </c>
    </row>
    <row r="17" spans="1:19">
      <c r="A17" s="34" t="s">
        <v>12</v>
      </c>
      <c r="B17" s="1"/>
      <c r="C17" s="15"/>
      <c r="F17" s="24">
        <v>46</v>
      </c>
      <c r="G17" s="25">
        <f t="shared" si="0"/>
        <v>8.3744200000000006</v>
      </c>
      <c r="H17" s="22"/>
      <c r="I17" s="22"/>
      <c r="J17" s="22"/>
      <c r="K17" s="22"/>
      <c r="L17" s="22"/>
      <c r="M17" s="22"/>
      <c r="Q17" s="10">
        <v>21.04</v>
      </c>
      <c r="R17" s="11">
        <f>ROUND(R13+((R25-R13)/12*4),5 )</f>
        <v>5.7009999999999996</v>
      </c>
      <c r="S17" s="12">
        <f t="shared" si="2"/>
        <v>5.6935000000000002</v>
      </c>
    </row>
    <row r="18" spans="1:19">
      <c r="A18" s="35"/>
      <c r="B18" s="2"/>
      <c r="C18" s="15"/>
      <c r="F18" s="24">
        <v>47</v>
      </c>
      <c r="G18" s="25">
        <f t="shared" si="0"/>
        <v>8.5189199999999996</v>
      </c>
      <c r="H18" s="22"/>
      <c r="I18" s="22"/>
      <c r="J18" s="22"/>
      <c r="K18" s="22"/>
      <c r="L18" s="22"/>
      <c r="M18" s="22"/>
      <c r="Q18" s="10">
        <v>21.05</v>
      </c>
      <c r="R18" s="11">
        <f>ROUND(R13+((R25-R13)/12*5),5 )</f>
        <v>5.7084999999999999</v>
      </c>
      <c r="S18" s="12">
        <f t="shared" si="2"/>
        <v>5.7009999999999996</v>
      </c>
    </row>
    <row r="19" spans="1:19">
      <c r="A19" s="34" t="s">
        <v>13</v>
      </c>
      <c r="B19" s="2"/>
      <c r="C19" s="15"/>
      <c r="F19" s="24">
        <v>48</v>
      </c>
      <c r="G19" s="25">
        <f t="shared" si="0"/>
        <v>8.6675799999999992</v>
      </c>
      <c r="H19" s="22"/>
      <c r="I19" s="22"/>
      <c r="J19" s="22"/>
      <c r="K19" s="22"/>
      <c r="L19" s="22"/>
      <c r="M19" s="22"/>
      <c r="Q19" s="10">
        <v>21.06</v>
      </c>
      <c r="R19" s="11">
        <f>ROUND(R13+((R25-R13)/12*6),5 )</f>
        <v>5.7160000000000002</v>
      </c>
      <c r="S19" s="12">
        <f t="shared" si="2"/>
        <v>5.7084999999999999</v>
      </c>
    </row>
    <row r="20" spans="1:19">
      <c r="A20" s="34" t="s">
        <v>14</v>
      </c>
      <c r="B20" s="2"/>
      <c r="C20" s="15"/>
      <c r="F20" s="24">
        <v>49</v>
      </c>
      <c r="G20" s="25">
        <f t="shared" si="0"/>
        <v>8.8211700000000004</v>
      </c>
      <c r="H20" s="22"/>
      <c r="I20" s="22"/>
      <c r="J20" s="22"/>
      <c r="K20" s="22"/>
      <c r="L20" s="22"/>
      <c r="M20" s="22"/>
      <c r="Q20" s="10">
        <v>21.07</v>
      </c>
      <c r="R20" s="11">
        <f>ROUND(R13+((R25-R13)/12*7),5 )</f>
        <v>5.7234999999999996</v>
      </c>
      <c r="S20" s="12">
        <f t="shared" si="2"/>
        <v>5.7160000000000002</v>
      </c>
    </row>
    <row r="21" spans="1:19">
      <c r="A21" s="15"/>
      <c r="B21" s="2"/>
      <c r="C21" s="15"/>
      <c r="F21" s="24">
        <v>50</v>
      </c>
      <c r="G21" s="25">
        <f t="shared" si="0"/>
        <v>8.9797499999999992</v>
      </c>
      <c r="H21" s="22"/>
      <c r="I21" s="22"/>
      <c r="J21" s="22"/>
      <c r="K21" s="22"/>
      <c r="L21" s="22"/>
      <c r="M21" s="22"/>
      <c r="Q21" s="10">
        <v>21.08</v>
      </c>
      <c r="R21" s="11">
        <f>ROUND(R13+((R25-R13)/12*8),5 )</f>
        <v>5.7309999999999999</v>
      </c>
      <c r="S21" s="12">
        <f t="shared" si="2"/>
        <v>5.7234999999999996</v>
      </c>
    </row>
    <row r="22" spans="1:19">
      <c r="A22" s="15"/>
      <c r="B22" s="2"/>
      <c r="C22" s="15"/>
      <c r="F22" s="24">
        <v>51</v>
      </c>
      <c r="G22" s="25">
        <f t="shared" si="0"/>
        <v>9.1451700000000002</v>
      </c>
      <c r="H22" s="22"/>
      <c r="I22" s="22"/>
      <c r="J22" s="22"/>
      <c r="K22" s="22"/>
      <c r="L22" s="22"/>
      <c r="M22" s="22"/>
      <c r="Q22" s="10">
        <v>21.09</v>
      </c>
      <c r="R22" s="11">
        <f>ROUND(R13+((R25-R13)/12*9),5 )</f>
        <v>5.7385000000000002</v>
      </c>
      <c r="S22" s="12">
        <f t="shared" si="2"/>
        <v>5.7309999999999999</v>
      </c>
    </row>
    <row r="23" spans="1:19">
      <c r="A23" s="16"/>
      <c r="B23" s="17"/>
      <c r="C23" s="15"/>
      <c r="F23" s="24">
        <v>52</v>
      </c>
      <c r="G23" s="25">
        <f t="shared" si="0"/>
        <v>9.3175799999999995</v>
      </c>
      <c r="H23" s="22"/>
      <c r="I23" s="22"/>
      <c r="J23" s="22"/>
      <c r="K23" s="22"/>
      <c r="L23" s="22"/>
      <c r="M23" s="22"/>
      <c r="Q23" s="10">
        <v>21.1</v>
      </c>
      <c r="R23" s="11">
        <f>ROUND(R13+((R25-R13)/12*10),5 )</f>
        <v>5.7460000000000004</v>
      </c>
      <c r="S23" s="12">
        <f t="shared" si="1"/>
        <v>5.7385000000000002</v>
      </c>
    </row>
    <row r="24" spans="1:19">
      <c r="A24" s="15"/>
      <c r="B24" s="15"/>
      <c r="C24" s="15"/>
      <c r="F24" s="24">
        <v>53</v>
      </c>
      <c r="G24" s="25">
        <f t="shared" si="0"/>
        <v>9.4969999999999999</v>
      </c>
      <c r="H24" s="22"/>
      <c r="I24" s="22"/>
      <c r="J24" s="22"/>
      <c r="K24" s="22"/>
      <c r="L24" s="22"/>
      <c r="M24" s="22"/>
      <c r="Q24" s="10">
        <v>21.11</v>
      </c>
      <c r="R24" s="11">
        <f>ROUND(R13+((R25-R13)/12*11),5 )</f>
        <v>5.7534999999999998</v>
      </c>
      <c r="S24" s="12">
        <f t="shared" si="1"/>
        <v>5.7460000000000004</v>
      </c>
    </row>
    <row r="25" spans="1:19" ht="15.75">
      <c r="A25" s="15"/>
      <c r="B25" s="15"/>
      <c r="C25" s="15"/>
      <c r="F25" s="24">
        <v>54</v>
      </c>
      <c r="G25" s="25">
        <f t="shared" si="0"/>
        <v>9.6870799999999999</v>
      </c>
      <c r="H25" s="22"/>
      <c r="I25" s="22"/>
      <c r="J25" s="22"/>
      <c r="K25" s="22"/>
      <c r="L25" s="22"/>
      <c r="M25" s="22"/>
      <c r="Q25" s="7">
        <v>22</v>
      </c>
      <c r="R25" s="8">
        <v>5.7610000000000001</v>
      </c>
      <c r="S25" s="12">
        <f t="shared" si="1"/>
        <v>5.7534999999999998</v>
      </c>
    </row>
    <row r="26" spans="1:19">
      <c r="A26" s="15"/>
      <c r="B26" s="15"/>
      <c r="C26" s="15"/>
      <c r="F26" s="24">
        <v>55</v>
      </c>
      <c r="G26" s="25">
        <f t="shared" si="0"/>
        <v>9.8872499999999999</v>
      </c>
      <c r="H26" s="22"/>
      <c r="I26" s="22"/>
      <c r="J26" s="22"/>
      <c r="K26" s="22"/>
      <c r="L26" s="22"/>
      <c r="M26" s="22"/>
      <c r="Q26" s="10">
        <v>22.01</v>
      </c>
      <c r="R26" s="11">
        <f>ROUND(R25+((R37-R25)/12*1),5 )</f>
        <v>5.7685000000000004</v>
      </c>
      <c r="S26" s="12">
        <f t="shared" si="1"/>
        <v>5.7610000000000001</v>
      </c>
    </row>
    <row r="27" spans="1:19">
      <c r="A27" s="15"/>
      <c r="B27" s="15"/>
      <c r="C27" s="15"/>
      <c r="F27" s="24">
        <v>56</v>
      </c>
      <c r="G27" s="25">
        <f t="shared" si="0"/>
        <v>10.09925</v>
      </c>
      <c r="H27" s="22"/>
      <c r="I27" s="22"/>
      <c r="J27" s="22"/>
      <c r="K27" s="22"/>
      <c r="L27" s="22"/>
      <c r="M27" s="22"/>
      <c r="Q27" s="10">
        <v>22.02</v>
      </c>
      <c r="R27" s="11">
        <f>ROUND(R25+((R37-R25)/12*2),5 )</f>
        <v>5.7759999999999998</v>
      </c>
      <c r="S27" s="12">
        <f t="shared" si="1"/>
        <v>5.7685000000000004</v>
      </c>
    </row>
    <row r="28" spans="1:19">
      <c r="A28" s="15"/>
      <c r="B28" s="15"/>
      <c r="C28" s="15"/>
      <c r="F28" s="24">
        <v>57</v>
      </c>
      <c r="G28" s="25">
        <f t="shared" si="0"/>
        <v>10.324170000000001</v>
      </c>
      <c r="H28" s="22"/>
      <c r="I28" s="22"/>
      <c r="J28" s="22"/>
      <c r="K28" s="22"/>
      <c r="L28" s="22"/>
      <c r="M28" s="22"/>
      <c r="Q28" s="10">
        <v>22.03</v>
      </c>
      <c r="R28" s="11">
        <f>ROUND(R25+((R37-R25)/12*3),5 )</f>
        <v>5.7835000000000001</v>
      </c>
      <c r="S28" s="12">
        <f t="shared" si="1"/>
        <v>5.7759999999999998</v>
      </c>
    </row>
    <row r="29" spans="1:19">
      <c r="A29" s="15"/>
      <c r="B29" s="15"/>
      <c r="F29" s="24">
        <v>58</v>
      </c>
      <c r="G29" s="25">
        <f t="shared" si="0"/>
        <v>10.563000000000001</v>
      </c>
      <c r="H29" s="22"/>
      <c r="I29" s="22"/>
      <c r="J29" s="22"/>
      <c r="K29" s="22"/>
      <c r="L29" s="22"/>
      <c r="M29" s="22"/>
      <c r="Q29" s="10">
        <v>22.04</v>
      </c>
      <c r="R29" s="11">
        <f>ROUND(R25+((R37-R25)/12*4),5 )</f>
        <v>5.7910000000000004</v>
      </c>
      <c r="S29" s="12">
        <f t="shared" si="1"/>
        <v>5.7835000000000001</v>
      </c>
    </row>
    <row r="30" spans="1:19">
      <c r="A30" s="15"/>
      <c r="B30" s="15"/>
      <c r="F30" s="24">
        <v>59</v>
      </c>
      <c r="G30" s="25">
        <f t="shared" si="0"/>
        <v>10.81767</v>
      </c>
      <c r="H30" s="22"/>
      <c r="I30" s="22"/>
      <c r="J30" s="22"/>
      <c r="K30" s="22"/>
      <c r="L30" s="22"/>
      <c r="M30" s="22"/>
      <c r="Q30" s="10">
        <v>22.05</v>
      </c>
      <c r="R30" s="11">
        <f>ROUND(R25+((R37-R25)/12*5),5 )</f>
        <v>5.7984999999999998</v>
      </c>
      <c r="S30" s="12">
        <f t="shared" si="1"/>
        <v>5.7910000000000004</v>
      </c>
    </row>
    <row r="31" spans="1:19">
      <c r="F31" s="24">
        <v>60</v>
      </c>
      <c r="G31" s="25">
        <f t="shared" si="0"/>
        <v>11.09108</v>
      </c>
      <c r="H31" s="22"/>
      <c r="I31" s="22"/>
      <c r="J31" s="22"/>
      <c r="K31" s="22"/>
      <c r="L31" s="22"/>
      <c r="M31" s="22"/>
      <c r="Q31" s="10">
        <v>22.06</v>
      </c>
      <c r="R31" s="11">
        <f>ROUND(R25+((R37-R25)/12*6),5 )</f>
        <v>5.806</v>
      </c>
      <c r="S31" s="12">
        <f t="shared" si="1"/>
        <v>5.7984999999999998</v>
      </c>
    </row>
    <row r="32" spans="1:19">
      <c r="F32" s="24">
        <v>61</v>
      </c>
      <c r="G32" s="25">
        <f t="shared" si="0"/>
        <v>11.3835</v>
      </c>
      <c r="H32" s="22"/>
      <c r="I32" s="22"/>
      <c r="J32" s="22"/>
      <c r="K32" s="22"/>
      <c r="L32" s="22"/>
      <c r="M32" s="22"/>
      <c r="Q32" s="10">
        <v>22.07</v>
      </c>
      <c r="R32" s="11">
        <f>ROUND(R25+((R37-R25)/12*7),5 )</f>
        <v>5.8135000000000003</v>
      </c>
      <c r="S32" s="12">
        <f t="shared" si="1"/>
        <v>5.806</v>
      </c>
    </row>
    <row r="33" spans="6:19">
      <c r="F33" s="24">
        <v>62</v>
      </c>
      <c r="G33" s="25">
        <f t="shared" si="0"/>
        <v>11.69858</v>
      </c>
      <c r="H33" s="22"/>
      <c r="I33" s="22"/>
      <c r="J33" s="22"/>
      <c r="K33" s="22"/>
      <c r="L33" s="22"/>
      <c r="M33" s="22"/>
      <c r="Q33" s="10">
        <v>22.08</v>
      </c>
      <c r="R33" s="11">
        <f>ROUND(R25+((R37-R25)/12*8),5 )</f>
        <v>5.8209999999999997</v>
      </c>
      <c r="S33" s="12">
        <f t="shared" si="1"/>
        <v>5.8135000000000003</v>
      </c>
    </row>
    <row r="34" spans="6:19">
      <c r="F34" s="24">
        <v>63</v>
      </c>
      <c r="G34" s="25">
        <f t="shared" si="0"/>
        <v>12.036670000000001</v>
      </c>
      <c r="H34" s="22"/>
      <c r="I34" s="22"/>
      <c r="J34" s="22"/>
      <c r="K34" s="22"/>
      <c r="L34" s="22"/>
      <c r="M34" s="22"/>
      <c r="Q34" s="10">
        <v>22.09</v>
      </c>
      <c r="R34" s="11">
        <f>ROUND(R25+((R37-R25)/12*9),5 )</f>
        <v>5.8285</v>
      </c>
      <c r="S34" s="12">
        <f t="shared" si="1"/>
        <v>5.8209999999999997</v>
      </c>
    </row>
    <row r="35" spans="6:19">
      <c r="F35" s="24">
        <v>64</v>
      </c>
      <c r="G35" s="25">
        <f t="shared" si="0"/>
        <v>12.40142</v>
      </c>
      <c r="H35" s="22"/>
      <c r="I35" s="22"/>
      <c r="J35" s="22"/>
      <c r="K35" s="22"/>
      <c r="L35" s="22"/>
      <c r="M35" s="22"/>
      <c r="Q35" s="10">
        <v>22.1</v>
      </c>
      <c r="R35" s="11">
        <f>ROUND(R25+((R37-R25)/12*10),5 )</f>
        <v>5.8360000000000003</v>
      </c>
      <c r="S35" s="12">
        <f t="shared" si="1"/>
        <v>5.8285</v>
      </c>
    </row>
    <row r="36" spans="6:19" ht="15.75" thickBot="1">
      <c r="F36" s="26">
        <v>65</v>
      </c>
      <c r="G36" s="27">
        <f t="shared" si="0"/>
        <v>12.795920000000001</v>
      </c>
      <c r="H36" s="22"/>
      <c r="I36" s="22"/>
      <c r="J36" s="22"/>
      <c r="K36" s="22"/>
      <c r="L36" s="22"/>
      <c r="M36" s="22"/>
      <c r="Q36" s="10">
        <v>22.11</v>
      </c>
      <c r="R36" s="11">
        <f>ROUND(R25+((R37-R25)/12*11),5 )</f>
        <v>5.8434999999999997</v>
      </c>
      <c r="S36" s="12">
        <f t="shared" si="1"/>
        <v>5.8360000000000003</v>
      </c>
    </row>
    <row r="37" spans="6:19" ht="15.75">
      <c r="Q37" s="7">
        <v>23</v>
      </c>
      <c r="R37" s="8">
        <v>5.851</v>
      </c>
      <c r="S37" s="12">
        <f t="shared" si="1"/>
        <v>5.8434999999999997</v>
      </c>
    </row>
    <row r="38" spans="6:19">
      <c r="Q38" s="10">
        <v>23.01</v>
      </c>
      <c r="R38" s="11">
        <f>ROUND(R37+((R49-R37)/12*1),5 )</f>
        <v>5.8585799999999999</v>
      </c>
      <c r="S38" s="12">
        <f t="shared" si="1"/>
        <v>5.851</v>
      </c>
    </row>
    <row r="39" spans="6:19">
      <c r="Q39" s="10">
        <v>23.02</v>
      </c>
      <c r="R39" s="11">
        <f>ROUND(R37+((R49-R37)/12*2),5 )</f>
        <v>5.8661700000000003</v>
      </c>
      <c r="S39" s="12">
        <f t="shared" si="1"/>
        <v>5.8585799999999999</v>
      </c>
    </row>
    <row r="40" spans="6:19">
      <c r="Q40" s="10">
        <v>23.03</v>
      </c>
      <c r="R40" s="11">
        <f>ROUND(R37+((R49-R37)/12*3),5 )</f>
        <v>5.8737500000000002</v>
      </c>
      <c r="S40" s="12">
        <f t="shared" si="1"/>
        <v>5.8661700000000003</v>
      </c>
    </row>
    <row r="41" spans="6:19">
      <c r="Q41" s="10">
        <v>23.04</v>
      </c>
      <c r="R41" s="11">
        <f>ROUND(R37+((R49-R37)/12*4),5 )</f>
        <v>5.8813300000000002</v>
      </c>
      <c r="S41" s="12">
        <f t="shared" si="1"/>
        <v>5.8737500000000002</v>
      </c>
    </row>
    <row r="42" spans="6:19">
      <c r="Q42" s="10">
        <v>23.05</v>
      </c>
      <c r="R42" s="11">
        <f>ROUND(R37+((R49-R37)/12*5),5 )</f>
        <v>5.8889199999999997</v>
      </c>
      <c r="S42" s="12">
        <f t="shared" si="1"/>
        <v>5.8813300000000002</v>
      </c>
    </row>
    <row r="43" spans="6:19">
      <c r="Q43" s="10">
        <v>23.06</v>
      </c>
      <c r="R43" s="11">
        <f>ROUND(R37+((R49-R37)/12*6),5 )</f>
        <v>5.8964999999999996</v>
      </c>
      <c r="S43" s="12">
        <f t="shared" si="1"/>
        <v>5.8889199999999997</v>
      </c>
    </row>
    <row r="44" spans="6:19">
      <c r="Q44" s="10">
        <v>23.07</v>
      </c>
      <c r="R44" s="11">
        <f>ROUND(R37+((R49-R37)/12*7),5 )</f>
        <v>5.9040800000000004</v>
      </c>
      <c r="S44" s="12">
        <f t="shared" si="1"/>
        <v>5.8964999999999996</v>
      </c>
    </row>
    <row r="45" spans="6:19">
      <c r="Q45" s="10">
        <v>23.08</v>
      </c>
      <c r="R45" s="11">
        <f>ROUND(R37+((R49-R37)/12*8),5 )</f>
        <v>5.91167</v>
      </c>
      <c r="S45" s="12">
        <f t="shared" si="1"/>
        <v>5.9040800000000004</v>
      </c>
    </row>
    <row r="46" spans="6:19">
      <c r="Q46" s="10">
        <v>23.09</v>
      </c>
      <c r="R46" s="11">
        <f>ROUND(R37+((R49-R37)/12*9),5 )</f>
        <v>5.9192499999999999</v>
      </c>
      <c r="S46" s="12">
        <f t="shared" si="1"/>
        <v>5.91167</v>
      </c>
    </row>
    <row r="47" spans="6:19">
      <c r="Q47" s="10">
        <v>23.1</v>
      </c>
      <c r="R47" s="11">
        <f>ROUND(R37+((R49-R37)/12*10),5 )</f>
        <v>5.9268299999999998</v>
      </c>
      <c r="S47" s="12">
        <f t="shared" si="1"/>
        <v>5.9192499999999999</v>
      </c>
    </row>
    <row r="48" spans="6:19">
      <c r="Q48" s="10">
        <v>23.11</v>
      </c>
      <c r="R48" s="11">
        <f>ROUND(R37+((R49-R37)/12*11),5 )</f>
        <v>5.9344200000000003</v>
      </c>
      <c r="S48" s="12">
        <f t="shared" si="1"/>
        <v>5.9268299999999998</v>
      </c>
    </row>
    <row r="49" spans="17:19" ht="15.75">
      <c r="Q49" s="7">
        <v>24</v>
      </c>
      <c r="R49" s="8">
        <v>5.9420000000000002</v>
      </c>
      <c r="S49" s="12">
        <f t="shared" si="1"/>
        <v>5.9344200000000003</v>
      </c>
    </row>
    <row r="50" spans="17:19">
      <c r="Q50" s="10">
        <v>24.01</v>
      </c>
      <c r="R50" s="11">
        <f>ROUND(R49+((R61-R49)/12*1),5 )</f>
        <v>5.9496700000000002</v>
      </c>
      <c r="S50" s="12">
        <f t="shared" si="1"/>
        <v>5.9420000000000002</v>
      </c>
    </row>
    <row r="51" spans="17:19">
      <c r="Q51" s="10">
        <v>24.02</v>
      </c>
      <c r="R51" s="11">
        <f>ROUND(R49+((R61-R49)/12*2),5 )</f>
        <v>5.9573299999999998</v>
      </c>
      <c r="S51" s="12">
        <f t="shared" si="1"/>
        <v>5.9496700000000002</v>
      </c>
    </row>
    <row r="52" spans="17:19">
      <c r="Q52" s="10">
        <v>24.03</v>
      </c>
      <c r="R52" s="11">
        <f>ROUND(R49+((R61-R49)/12*3),5 )</f>
        <v>5.9649999999999999</v>
      </c>
      <c r="S52" s="12">
        <f t="shared" si="1"/>
        <v>5.9573299999999998</v>
      </c>
    </row>
    <row r="53" spans="17:19">
      <c r="Q53" s="10">
        <v>24.04</v>
      </c>
      <c r="R53" s="11">
        <f>ROUND(R49+((R61-R49)/12*4),5 )</f>
        <v>5.9726699999999999</v>
      </c>
      <c r="S53" s="12">
        <f t="shared" si="1"/>
        <v>5.9649999999999999</v>
      </c>
    </row>
    <row r="54" spans="17:19">
      <c r="Q54" s="10">
        <v>24.05</v>
      </c>
      <c r="R54" s="11">
        <f>ROUND(R49+((R61-R49)/12*5),5 )</f>
        <v>5.9803300000000004</v>
      </c>
      <c r="S54" s="12">
        <f t="shared" si="1"/>
        <v>5.9726699999999999</v>
      </c>
    </row>
    <row r="55" spans="17:19">
      <c r="Q55" s="10">
        <v>24.06</v>
      </c>
      <c r="R55" s="11">
        <f>ROUND(R49+((R61-R49)/12*6),5 )</f>
        <v>5.9880000000000004</v>
      </c>
      <c r="S55" s="12">
        <f t="shared" si="1"/>
        <v>5.9803300000000004</v>
      </c>
    </row>
    <row r="56" spans="17:19">
      <c r="Q56" s="10">
        <v>24.07</v>
      </c>
      <c r="R56" s="11">
        <f>ROUND(R49+((R61-R49)/12*7),5 )</f>
        <v>5.9956699999999996</v>
      </c>
      <c r="S56" s="12">
        <f t="shared" si="1"/>
        <v>5.9880000000000004</v>
      </c>
    </row>
    <row r="57" spans="17:19">
      <c r="Q57" s="10">
        <v>24.08</v>
      </c>
      <c r="R57" s="11">
        <f>ROUND(R49+((R61-R49)/12*8),5 )</f>
        <v>6.0033300000000001</v>
      </c>
      <c r="S57" s="12">
        <f t="shared" si="1"/>
        <v>5.9956699999999996</v>
      </c>
    </row>
    <row r="58" spans="17:19">
      <c r="Q58" s="10">
        <v>24.09</v>
      </c>
      <c r="R58" s="11">
        <f>ROUND(R49+((R61-R49)/12*9),5 )</f>
        <v>6.0110000000000001</v>
      </c>
      <c r="S58" s="12">
        <f t="shared" si="1"/>
        <v>6.0033300000000001</v>
      </c>
    </row>
    <row r="59" spans="17:19">
      <c r="Q59" s="10">
        <v>24.1</v>
      </c>
      <c r="R59" s="11">
        <f>ROUND(R49+((R61-R49)/12*10),5 )</f>
        <v>6.0186700000000002</v>
      </c>
      <c r="S59" s="12">
        <f t="shared" si="1"/>
        <v>6.0110000000000001</v>
      </c>
    </row>
    <row r="60" spans="17:19">
      <c r="Q60" s="10">
        <v>24.11</v>
      </c>
      <c r="R60" s="11">
        <f>ROUND(R49+((R61-R49)/12*11),5 )</f>
        <v>6.0263299999999997</v>
      </c>
      <c r="S60" s="12">
        <f t="shared" si="1"/>
        <v>6.0186700000000002</v>
      </c>
    </row>
    <row r="61" spans="17:19" ht="15.75">
      <c r="Q61" s="7">
        <v>25</v>
      </c>
      <c r="R61" s="8">
        <v>6.0339999999999998</v>
      </c>
      <c r="S61" s="12">
        <f t="shared" si="1"/>
        <v>6.0263299999999997</v>
      </c>
    </row>
    <row r="62" spans="17:19">
      <c r="Q62" s="10">
        <v>25.01</v>
      </c>
      <c r="R62" s="11">
        <f>ROUND(R61+((R73-R61)/12*1),5 )</f>
        <v>6.04183</v>
      </c>
      <c r="S62" s="12">
        <f t="shared" si="1"/>
        <v>6.0339999999999998</v>
      </c>
    </row>
    <row r="63" spans="17:19">
      <c r="Q63" s="10">
        <v>25.02</v>
      </c>
      <c r="R63" s="11">
        <f>ROUND(R61+((R73-R61)/12*2),5 )</f>
        <v>6.0496699999999999</v>
      </c>
      <c r="S63" s="12">
        <f t="shared" si="1"/>
        <v>6.04183</v>
      </c>
    </row>
    <row r="64" spans="17:19">
      <c r="Q64" s="10">
        <v>25.03</v>
      </c>
      <c r="R64" s="11">
        <f>ROUND(R61+((R73-R61)/12*3),5 )</f>
        <v>6.0575000000000001</v>
      </c>
      <c r="S64" s="12">
        <f t="shared" si="1"/>
        <v>6.0496699999999999</v>
      </c>
    </row>
    <row r="65" spans="17:19">
      <c r="Q65" s="10">
        <v>25.04</v>
      </c>
      <c r="R65" s="11">
        <f>ROUND(R61+((R73-R61)/12*4),5 )</f>
        <v>6.0653300000000003</v>
      </c>
      <c r="S65" s="12">
        <f t="shared" si="1"/>
        <v>6.0575000000000001</v>
      </c>
    </row>
    <row r="66" spans="17:19">
      <c r="Q66" s="10">
        <v>25.05</v>
      </c>
      <c r="R66" s="11">
        <f>ROUND(R61+((R73-R61)/12*5),5 )</f>
        <v>6.0731700000000002</v>
      </c>
      <c r="S66" s="12">
        <f t="shared" ref="S66:S129" si="3">R65</f>
        <v>6.0653300000000003</v>
      </c>
    </row>
    <row r="67" spans="17:19">
      <c r="Q67" s="10">
        <v>25.06</v>
      </c>
      <c r="R67" s="11">
        <f>ROUND(R61+((R73-R61)/12*6),5 )</f>
        <v>6.0810000000000004</v>
      </c>
      <c r="S67" s="12">
        <f t="shared" si="3"/>
        <v>6.0731700000000002</v>
      </c>
    </row>
    <row r="68" spans="17:19">
      <c r="Q68" s="10">
        <v>25.07</v>
      </c>
      <c r="R68" s="11">
        <f>ROUND(R61+((R73-R61)/12*7),5 )</f>
        <v>6.0888299999999997</v>
      </c>
      <c r="S68" s="12">
        <f t="shared" si="3"/>
        <v>6.0810000000000004</v>
      </c>
    </row>
    <row r="69" spans="17:19">
      <c r="Q69" s="10">
        <v>25.08</v>
      </c>
      <c r="R69" s="11">
        <f>ROUND(R61+((R73-R61)/12*8),5 )</f>
        <v>6.0966699999999996</v>
      </c>
      <c r="S69" s="12">
        <f t="shared" si="3"/>
        <v>6.0888299999999997</v>
      </c>
    </row>
    <row r="70" spans="17:19">
      <c r="Q70" s="10">
        <v>25.09</v>
      </c>
      <c r="R70" s="11">
        <f>ROUND(R61+((R73-R61)/12*9),5 )</f>
        <v>6.1044999999999998</v>
      </c>
      <c r="S70" s="12">
        <f t="shared" si="3"/>
        <v>6.0966699999999996</v>
      </c>
    </row>
    <row r="71" spans="17:19">
      <c r="Q71" s="10">
        <v>25.1</v>
      </c>
      <c r="R71" s="11">
        <f>ROUND(R61+((R73-R61)/12*10),5 )</f>
        <v>6.11233</v>
      </c>
      <c r="S71" s="12">
        <f t="shared" si="3"/>
        <v>6.1044999999999998</v>
      </c>
    </row>
    <row r="72" spans="17:19">
      <c r="Q72" s="10">
        <v>25.11</v>
      </c>
      <c r="R72" s="11">
        <f>ROUND(R61+((R73-R61)/12*11),5 )</f>
        <v>6.1201699999999999</v>
      </c>
      <c r="S72" s="12">
        <f t="shared" si="3"/>
        <v>6.11233</v>
      </c>
    </row>
    <row r="73" spans="17:19" ht="15.75">
      <c r="Q73" s="7">
        <v>26</v>
      </c>
      <c r="R73" s="8">
        <v>6.1280000000000001</v>
      </c>
      <c r="S73" s="12">
        <f t="shared" si="3"/>
        <v>6.1201699999999999</v>
      </c>
    </row>
    <row r="74" spans="17:19">
      <c r="Q74" s="10">
        <v>26.01</v>
      </c>
      <c r="R74" s="11">
        <f>ROUND(R73+((R85-R73)/12*1),5 )</f>
        <v>6.1359199999999996</v>
      </c>
      <c r="S74" s="12">
        <f t="shared" si="3"/>
        <v>6.1280000000000001</v>
      </c>
    </row>
    <row r="75" spans="17:19">
      <c r="Q75" s="10">
        <v>26.02</v>
      </c>
      <c r="R75" s="11">
        <f>ROUND(R73+((R85-R73)/12*2),5 )</f>
        <v>6.1438300000000003</v>
      </c>
      <c r="S75" s="12">
        <f t="shared" si="3"/>
        <v>6.1359199999999996</v>
      </c>
    </row>
    <row r="76" spans="17:19">
      <c r="Q76" s="10">
        <v>26.03</v>
      </c>
      <c r="R76" s="11">
        <f>ROUND(R73+((R85-R73)/12*3),5 )</f>
        <v>6.1517499999999998</v>
      </c>
      <c r="S76" s="12">
        <f t="shared" si="3"/>
        <v>6.1438300000000003</v>
      </c>
    </row>
    <row r="77" spans="17:19">
      <c r="Q77" s="10">
        <v>26.04</v>
      </c>
      <c r="R77" s="11">
        <f>ROUND(R73+((R85-R73)/12*4),5 )</f>
        <v>6.1596700000000002</v>
      </c>
      <c r="S77" s="12">
        <f t="shared" si="3"/>
        <v>6.1517499999999998</v>
      </c>
    </row>
    <row r="78" spans="17:19">
      <c r="Q78" s="10">
        <v>26.05</v>
      </c>
      <c r="R78" s="11">
        <f>ROUND(R73+((R85-R73)/12*5),5 )</f>
        <v>6.1675800000000001</v>
      </c>
      <c r="S78" s="12">
        <f t="shared" si="3"/>
        <v>6.1596700000000002</v>
      </c>
    </row>
    <row r="79" spans="17:19">
      <c r="Q79" s="10">
        <v>26.06</v>
      </c>
      <c r="R79" s="11">
        <f>ROUND(R73+((R85-R73)/12*6),5 )</f>
        <v>6.1755000000000004</v>
      </c>
      <c r="S79" s="12">
        <f t="shared" si="3"/>
        <v>6.1675800000000001</v>
      </c>
    </row>
    <row r="80" spans="17:19">
      <c r="Q80" s="10">
        <v>26.07</v>
      </c>
      <c r="R80" s="11">
        <f>ROUND(R73+((R85-R73)/12*7),5 )</f>
        <v>6.1834199999999999</v>
      </c>
      <c r="S80" s="12">
        <f t="shared" si="3"/>
        <v>6.1755000000000004</v>
      </c>
    </row>
    <row r="81" spans="17:19">
      <c r="Q81" s="10">
        <v>26.08</v>
      </c>
      <c r="R81" s="11">
        <f>ROUND(R73+((R85-R73)/12*8),5 )</f>
        <v>6.1913299999999998</v>
      </c>
      <c r="S81" s="12">
        <f t="shared" si="3"/>
        <v>6.1834199999999999</v>
      </c>
    </row>
    <row r="82" spans="17:19">
      <c r="Q82" s="10">
        <v>26.09</v>
      </c>
      <c r="R82" s="11">
        <f>ROUND(R73+((R85-R73)/12*9),5 )</f>
        <v>6.1992500000000001</v>
      </c>
      <c r="S82" s="12">
        <f t="shared" si="3"/>
        <v>6.1913299999999998</v>
      </c>
    </row>
    <row r="83" spans="17:19">
      <c r="Q83" s="10">
        <v>26.1</v>
      </c>
      <c r="R83" s="11">
        <f>ROUND(R73+((R85-R73)/12*10),5 )</f>
        <v>6.2071699999999996</v>
      </c>
      <c r="S83" s="12">
        <f t="shared" si="3"/>
        <v>6.1992500000000001</v>
      </c>
    </row>
    <row r="84" spans="17:19">
      <c r="Q84" s="10">
        <v>26.11</v>
      </c>
      <c r="R84" s="11">
        <f>ROUND(R73+((R85-R73)/12*11),5 )</f>
        <v>6.2150800000000004</v>
      </c>
      <c r="S84" s="12">
        <f t="shared" si="3"/>
        <v>6.2071699999999996</v>
      </c>
    </row>
    <row r="85" spans="17:19" ht="15.75">
      <c r="Q85" s="7">
        <v>27</v>
      </c>
      <c r="R85" s="8">
        <v>6.2229999999999999</v>
      </c>
      <c r="S85" s="12">
        <f t="shared" si="3"/>
        <v>6.2150800000000004</v>
      </c>
    </row>
    <row r="86" spans="17:19">
      <c r="Q86" s="10">
        <v>27.01</v>
      </c>
      <c r="R86" s="11">
        <f>ROUND(R85+((R97-R85)/12*1),5 )</f>
        <v>6.2309999999999999</v>
      </c>
      <c r="S86" s="12">
        <f t="shared" si="3"/>
        <v>6.2229999999999999</v>
      </c>
    </row>
    <row r="87" spans="17:19">
      <c r="Q87" s="10">
        <v>27.02</v>
      </c>
      <c r="R87" s="11">
        <f>ROUND(R85+((R97-R85)/12*2),5 )</f>
        <v>6.2389999999999999</v>
      </c>
      <c r="S87" s="12">
        <f t="shared" si="3"/>
        <v>6.2309999999999999</v>
      </c>
    </row>
    <row r="88" spans="17:19">
      <c r="Q88" s="10">
        <v>27.03</v>
      </c>
      <c r="R88" s="11">
        <f>ROUND(R85+((R97-R85)/12*3),5 )</f>
        <v>6.2469999999999999</v>
      </c>
      <c r="S88" s="12">
        <f t="shared" si="3"/>
        <v>6.2389999999999999</v>
      </c>
    </row>
    <row r="89" spans="17:19">
      <c r="Q89" s="10">
        <v>27.04</v>
      </c>
      <c r="R89" s="11">
        <f>ROUND(R85+((R97-R85)/12*4),5 )</f>
        <v>6.2549999999999999</v>
      </c>
      <c r="S89" s="12">
        <f t="shared" si="3"/>
        <v>6.2469999999999999</v>
      </c>
    </row>
    <row r="90" spans="17:19">
      <c r="Q90" s="10">
        <v>27.05</v>
      </c>
      <c r="R90" s="11">
        <f>ROUND(R85+((R97-R85)/12*5),5 )</f>
        <v>6.2629999999999999</v>
      </c>
      <c r="S90" s="12">
        <f t="shared" si="3"/>
        <v>6.2549999999999999</v>
      </c>
    </row>
    <row r="91" spans="17:19">
      <c r="Q91" s="10">
        <v>27.06</v>
      </c>
      <c r="R91" s="11">
        <f>ROUND(R85+((R97-R85)/12*6),5 )</f>
        <v>6.2709999999999999</v>
      </c>
      <c r="S91" s="12">
        <f t="shared" si="3"/>
        <v>6.2629999999999999</v>
      </c>
    </row>
    <row r="92" spans="17:19">
      <c r="Q92" s="10">
        <v>27.07</v>
      </c>
      <c r="R92" s="11">
        <f>ROUND(R85+((R97-R85)/12*7),5 )</f>
        <v>6.2789999999999999</v>
      </c>
      <c r="S92" s="12">
        <f t="shared" si="3"/>
        <v>6.2709999999999999</v>
      </c>
    </row>
    <row r="93" spans="17:19">
      <c r="Q93" s="10">
        <v>27.08</v>
      </c>
      <c r="R93" s="11">
        <f>ROUND(R85+((R97-R85)/12*8),5 )</f>
        <v>6.2869999999999999</v>
      </c>
      <c r="S93" s="12">
        <f t="shared" si="3"/>
        <v>6.2789999999999999</v>
      </c>
    </row>
    <row r="94" spans="17:19">
      <c r="Q94" s="10">
        <v>27.09</v>
      </c>
      <c r="R94" s="11">
        <f>ROUND(R85+((R97-R85)/12*9),5 )</f>
        <v>6.2949999999999999</v>
      </c>
      <c r="S94" s="12">
        <f t="shared" si="3"/>
        <v>6.2869999999999999</v>
      </c>
    </row>
    <row r="95" spans="17:19">
      <c r="Q95" s="10">
        <v>27.1</v>
      </c>
      <c r="R95" s="11">
        <f>ROUND(R85+((R97-R85)/12*10),5 )</f>
        <v>6.3029999999999999</v>
      </c>
      <c r="S95" s="12">
        <f t="shared" si="3"/>
        <v>6.2949999999999999</v>
      </c>
    </row>
    <row r="96" spans="17:19">
      <c r="Q96" s="10">
        <v>27.11</v>
      </c>
      <c r="R96" s="11">
        <f>ROUND(R85+((R97-R85)/12*11),5 )</f>
        <v>6.3109999999999999</v>
      </c>
      <c r="S96" s="12">
        <f t="shared" si="3"/>
        <v>6.3029999999999999</v>
      </c>
    </row>
    <row r="97" spans="17:19" ht="15.75">
      <c r="Q97" s="7">
        <v>28</v>
      </c>
      <c r="R97" s="8">
        <v>6.319</v>
      </c>
      <c r="S97" s="12">
        <f t="shared" si="3"/>
        <v>6.3109999999999999</v>
      </c>
    </row>
    <row r="98" spans="17:19">
      <c r="Q98" s="10">
        <v>28.01</v>
      </c>
      <c r="R98" s="11">
        <f>ROUND(R97+((R109-R97)/12*1),5 )</f>
        <v>6.3270799999999996</v>
      </c>
      <c r="S98" s="12">
        <f t="shared" si="3"/>
        <v>6.319</v>
      </c>
    </row>
    <row r="99" spans="17:19">
      <c r="Q99" s="10">
        <v>28.02</v>
      </c>
      <c r="R99" s="11">
        <f>ROUND(R97+((R109-R97)/12*2),5 )</f>
        <v>6.3351699999999997</v>
      </c>
      <c r="S99" s="12">
        <f t="shared" si="3"/>
        <v>6.3270799999999996</v>
      </c>
    </row>
    <row r="100" spans="17:19">
      <c r="Q100" s="10">
        <v>28.03</v>
      </c>
      <c r="R100" s="11">
        <f>ROUND(R97+((R109-R97)/12*3),5 )</f>
        <v>6.3432500000000003</v>
      </c>
      <c r="S100" s="12">
        <f t="shared" si="3"/>
        <v>6.3351699999999997</v>
      </c>
    </row>
    <row r="101" spans="17:19">
      <c r="Q101" s="10">
        <v>28.04</v>
      </c>
      <c r="R101" s="11">
        <f>ROUND(R97+((R109-R97)/12*4),5 )</f>
        <v>6.3513299999999999</v>
      </c>
      <c r="S101" s="12">
        <f t="shared" si="3"/>
        <v>6.3432500000000003</v>
      </c>
    </row>
    <row r="102" spans="17:19">
      <c r="Q102" s="10">
        <v>28.05</v>
      </c>
      <c r="R102" s="11">
        <f>ROUND(R97+((R109-R97)/12*5),5 )</f>
        <v>6.3594200000000001</v>
      </c>
      <c r="S102" s="12">
        <f t="shared" si="3"/>
        <v>6.3513299999999999</v>
      </c>
    </row>
    <row r="103" spans="17:19">
      <c r="Q103" s="10">
        <v>28.06</v>
      </c>
      <c r="R103" s="11">
        <f>ROUND(R97+((R109-R97)/12*6),5 )</f>
        <v>6.3674999999999997</v>
      </c>
      <c r="S103" s="12">
        <f t="shared" si="3"/>
        <v>6.3594200000000001</v>
      </c>
    </row>
    <row r="104" spans="17:19">
      <c r="Q104" s="10">
        <v>28.07</v>
      </c>
      <c r="R104" s="11">
        <f>ROUND(R97+((R109-R97)/12*7),5 )</f>
        <v>6.3755800000000002</v>
      </c>
      <c r="S104" s="12">
        <f t="shared" si="3"/>
        <v>6.3674999999999997</v>
      </c>
    </row>
    <row r="105" spans="17:19">
      <c r="Q105" s="10">
        <v>28.08</v>
      </c>
      <c r="R105" s="11">
        <f>ROUND(R97+((R109-R97)/12*8),5 )</f>
        <v>6.3836700000000004</v>
      </c>
      <c r="S105" s="12">
        <f t="shared" si="3"/>
        <v>6.3755800000000002</v>
      </c>
    </row>
    <row r="106" spans="17:19">
      <c r="Q106" s="10">
        <v>28.09</v>
      </c>
      <c r="R106" s="11">
        <f>ROUND(R97+((R109-R97)/12*9),5 )</f>
        <v>6.39175</v>
      </c>
      <c r="S106" s="12">
        <f t="shared" si="3"/>
        <v>6.3836700000000004</v>
      </c>
    </row>
    <row r="107" spans="17:19">
      <c r="Q107" s="10">
        <v>28.1</v>
      </c>
      <c r="R107" s="11">
        <f>ROUND(R97+((R109-R97)/12*10),5 )</f>
        <v>6.3998299999999997</v>
      </c>
      <c r="S107" s="12">
        <f t="shared" si="3"/>
        <v>6.39175</v>
      </c>
    </row>
    <row r="108" spans="17:19">
      <c r="Q108" s="10">
        <v>28.11</v>
      </c>
      <c r="R108" s="11">
        <f>ROUND(R97+((R109-R97)/12*11),5 )</f>
        <v>6.4079199999999998</v>
      </c>
      <c r="S108" s="12">
        <f t="shared" si="3"/>
        <v>6.3998299999999997</v>
      </c>
    </row>
    <row r="109" spans="17:19" ht="15.75">
      <c r="Q109" s="7">
        <v>29</v>
      </c>
      <c r="R109" s="8">
        <v>6.4160000000000004</v>
      </c>
      <c r="S109" s="12">
        <f t="shared" si="3"/>
        <v>6.4079199999999998</v>
      </c>
    </row>
    <row r="110" spans="17:19">
      <c r="Q110" s="10">
        <v>29.01</v>
      </c>
      <c r="R110" s="11">
        <f>ROUND(R109+((R121-R109)/12*1),5 )</f>
        <v>6.4242499999999998</v>
      </c>
      <c r="S110" s="12">
        <f t="shared" si="3"/>
        <v>6.4160000000000004</v>
      </c>
    </row>
    <row r="111" spans="17:19">
      <c r="Q111" s="10">
        <v>29.02</v>
      </c>
      <c r="R111" s="11">
        <f>ROUND(R109+((R121-R109)/12*2),5 )</f>
        <v>6.4325000000000001</v>
      </c>
      <c r="S111" s="12">
        <f t="shared" si="3"/>
        <v>6.4242499999999998</v>
      </c>
    </row>
    <row r="112" spans="17:19">
      <c r="Q112" s="10">
        <v>29.03</v>
      </c>
      <c r="R112" s="11">
        <f>ROUND(R109+((R121-R109)/12*3),5 )</f>
        <v>6.4407500000000004</v>
      </c>
      <c r="S112" s="12">
        <f t="shared" si="3"/>
        <v>6.4325000000000001</v>
      </c>
    </row>
    <row r="113" spans="17:19">
      <c r="Q113" s="10">
        <v>29.04</v>
      </c>
      <c r="R113" s="11">
        <f>ROUND(R109+((R121-R109)/12*4),5 )</f>
        <v>6.4489999999999998</v>
      </c>
      <c r="S113" s="12">
        <f t="shared" si="3"/>
        <v>6.4407500000000004</v>
      </c>
    </row>
    <row r="114" spans="17:19">
      <c r="Q114" s="10">
        <v>29.05</v>
      </c>
      <c r="R114" s="11">
        <f>ROUND(R109+((R121-R109)/12*5),5 )</f>
        <v>6.4572500000000002</v>
      </c>
      <c r="S114" s="12">
        <f t="shared" si="3"/>
        <v>6.4489999999999998</v>
      </c>
    </row>
    <row r="115" spans="17:19">
      <c r="Q115" s="10">
        <v>29.06</v>
      </c>
      <c r="R115" s="11">
        <f>ROUND(R109+((R121-R109)/12*6),5 )</f>
        <v>6.4654999999999996</v>
      </c>
      <c r="S115" s="12">
        <f t="shared" si="3"/>
        <v>6.4572500000000002</v>
      </c>
    </row>
    <row r="116" spans="17:19">
      <c r="Q116" s="10">
        <v>29.07</v>
      </c>
      <c r="R116" s="11">
        <f>ROUND(R109+((R121-R109)/12*7),5 )</f>
        <v>6.4737499999999999</v>
      </c>
      <c r="S116" s="12">
        <f t="shared" si="3"/>
        <v>6.4654999999999996</v>
      </c>
    </row>
    <row r="117" spans="17:19">
      <c r="Q117" s="10">
        <v>29.08</v>
      </c>
      <c r="R117" s="11">
        <f>ROUND(R109+((R121-R109)/12*8),5 )</f>
        <v>6.4820000000000002</v>
      </c>
      <c r="S117" s="12">
        <f t="shared" si="3"/>
        <v>6.4737499999999999</v>
      </c>
    </row>
    <row r="118" spans="17:19">
      <c r="Q118" s="10">
        <v>29.09</v>
      </c>
      <c r="R118" s="11">
        <f>ROUND(R109+((R121-R109)/12*9),5 )</f>
        <v>6.4902499999999996</v>
      </c>
      <c r="S118" s="12">
        <f t="shared" si="3"/>
        <v>6.4820000000000002</v>
      </c>
    </row>
    <row r="119" spans="17:19">
      <c r="Q119" s="10">
        <v>29.1</v>
      </c>
      <c r="R119" s="11">
        <f>ROUND(R109+((R121-R109)/12*10),5 )</f>
        <v>6.4984999999999999</v>
      </c>
      <c r="S119" s="12">
        <f t="shared" si="3"/>
        <v>6.4902499999999996</v>
      </c>
    </row>
    <row r="120" spans="17:19">
      <c r="Q120" s="10">
        <v>29.11</v>
      </c>
      <c r="R120" s="11">
        <f>ROUND(R109+((R121-R109)/12*11),5 )</f>
        <v>6.5067500000000003</v>
      </c>
      <c r="S120" s="12">
        <f t="shared" si="3"/>
        <v>6.4984999999999999</v>
      </c>
    </row>
    <row r="121" spans="17:19" ht="15.75">
      <c r="Q121" s="7">
        <v>30</v>
      </c>
      <c r="R121" s="8">
        <v>6.5149999999999997</v>
      </c>
      <c r="S121" s="12">
        <f t="shared" si="3"/>
        <v>6.5067500000000003</v>
      </c>
    </row>
    <row r="122" spans="17:19">
      <c r="Q122" s="10">
        <v>30.01</v>
      </c>
      <c r="R122" s="11">
        <f>ROUND(R121+((R133-R121)/12*1),5 )</f>
        <v>6.5233299999999996</v>
      </c>
      <c r="S122" s="12">
        <f t="shared" si="3"/>
        <v>6.5149999999999997</v>
      </c>
    </row>
    <row r="123" spans="17:19">
      <c r="Q123" s="10">
        <v>30.02</v>
      </c>
      <c r="R123" s="11">
        <f>ROUND(R121+((R133-R121)/12*2),5 )</f>
        <v>6.5316700000000001</v>
      </c>
      <c r="S123" s="12">
        <f t="shared" si="3"/>
        <v>6.5233299999999996</v>
      </c>
    </row>
    <row r="124" spans="17:19">
      <c r="Q124" s="10">
        <v>30.03</v>
      </c>
      <c r="R124" s="11">
        <f>ROUND(R121+((R133-R121)/12*3),5 )</f>
        <v>6.54</v>
      </c>
      <c r="S124" s="12">
        <f t="shared" si="3"/>
        <v>6.5316700000000001</v>
      </c>
    </row>
    <row r="125" spans="17:19">
      <c r="Q125" s="10">
        <v>30.04</v>
      </c>
      <c r="R125" s="11">
        <f>ROUND(R121+((R133-R121)/12*4),5 )</f>
        <v>6.54833</v>
      </c>
      <c r="S125" s="12">
        <f t="shared" si="3"/>
        <v>6.54</v>
      </c>
    </row>
    <row r="126" spans="17:19">
      <c r="Q126" s="10">
        <v>30.05</v>
      </c>
      <c r="R126" s="11">
        <f>ROUND(R121+((R133-R121)/12*5),5 )</f>
        <v>6.5566700000000004</v>
      </c>
      <c r="S126" s="12">
        <f t="shared" si="3"/>
        <v>6.54833</v>
      </c>
    </row>
    <row r="127" spans="17:19">
      <c r="Q127" s="10">
        <v>30.06</v>
      </c>
      <c r="R127" s="11">
        <f>ROUND(R121+((R133-R121)/12*6),5 )</f>
        <v>6.5650000000000004</v>
      </c>
      <c r="S127" s="12">
        <f t="shared" si="3"/>
        <v>6.5566700000000004</v>
      </c>
    </row>
    <row r="128" spans="17:19">
      <c r="Q128" s="10">
        <v>30.07</v>
      </c>
      <c r="R128" s="11">
        <f>ROUND(R121+((R133-R121)/12*7),5 )</f>
        <v>6.5733300000000003</v>
      </c>
      <c r="S128" s="12">
        <f t="shared" si="3"/>
        <v>6.5650000000000004</v>
      </c>
    </row>
    <row r="129" spans="17:19">
      <c r="Q129" s="10">
        <v>30.08</v>
      </c>
      <c r="R129" s="11">
        <f>ROUND(R121+((R133-R121)/12*8),5 )</f>
        <v>6.5816699999999999</v>
      </c>
      <c r="S129" s="12">
        <f t="shared" si="3"/>
        <v>6.5733300000000003</v>
      </c>
    </row>
    <row r="130" spans="17:19">
      <c r="Q130" s="10">
        <v>30.09</v>
      </c>
      <c r="R130" s="11">
        <f>ROUND(R121+((R133-R121)/12*9),5 )</f>
        <v>6.59</v>
      </c>
      <c r="S130" s="12">
        <f t="shared" ref="S130:S193" si="4">R129</f>
        <v>6.5816699999999999</v>
      </c>
    </row>
    <row r="131" spans="17:19">
      <c r="Q131" s="10">
        <v>30.1</v>
      </c>
      <c r="R131" s="11">
        <f>ROUND(R121+((R133-R121)/12*10),5 )</f>
        <v>6.5983299999999998</v>
      </c>
      <c r="S131" s="12">
        <f t="shared" si="4"/>
        <v>6.59</v>
      </c>
    </row>
    <row r="132" spans="17:19">
      <c r="Q132" s="10">
        <v>30.11</v>
      </c>
      <c r="R132" s="11">
        <f>ROUND(R121+((R133-R121)/12*11),5 )</f>
        <v>6.6066700000000003</v>
      </c>
      <c r="S132" s="12">
        <f t="shared" si="4"/>
        <v>6.5983299999999998</v>
      </c>
    </row>
    <row r="133" spans="17:19" ht="15.75">
      <c r="Q133" s="7">
        <v>31</v>
      </c>
      <c r="R133" s="8">
        <v>6.6150000000000002</v>
      </c>
      <c r="S133" s="12">
        <f t="shared" si="4"/>
        <v>6.6066700000000003</v>
      </c>
    </row>
    <row r="134" spans="17:19">
      <c r="Q134" s="10">
        <v>31.01</v>
      </c>
      <c r="R134" s="11">
        <f>ROUND(R133+((R145-R133)/12*1),5 )</f>
        <v>6.6234999999999999</v>
      </c>
      <c r="S134" s="12">
        <f t="shared" si="4"/>
        <v>6.6150000000000002</v>
      </c>
    </row>
    <row r="135" spans="17:19">
      <c r="Q135" s="10">
        <v>31.02</v>
      </c>
      <c r="R135" s="11">
        <f>ROUND(R133+((R145-R133)/12*2),5 )</f>
        <v>6.6319999999999997</v>
      </c>
      <c r="S135" s="12">
        <f t="shared" si="4"/>
        <v>6.6234999999999999</v>
      </c>
    </row>
    <row r="136" spans="17:19">
      <c r="Q136" s="10">
        <v>31.03</v>
      </c>
      <c r="R136" s="11">
        <f>ROUND(R133+((R145-R133)/12*3),5 )</f>
        <v>6.6405000000000003</v>
      </c>
      <c r="S136" s="12">
        <f t="shared" si="4"/>
        <v>6.6319999999999997</v>
      </c>
    </row>
    <row r="137" spans="17:19">
      <c r="Q137" s="10">
        <v>31.04</v>
      </c>
      <c r="R137" s="11">
        <f>ROUND(R133+((R145-R133)/12*4),5 )</f>
        <v>6.649</v>
      </c>
      <c r="S137" s="12">
        <f t="shared" si="4"/>
        <v>6.6405000000000003</v>
      </c>
    </row>
    <row r="138" spans="17:19">
      <c r="Q138" s="10">
        <v>31.05</v>
      </c>
      <c r="R138" s="11">
        <f>ROUND(R133+((R145-R133)/12*5),5 )</f>
        <v>6.6574999999999998</v>
      </c>
      <c r="S138" s="12">
        <f t="shared" si="4"/>
        <v>6.649</v>
      </c>
    </row>
    <row r="139" spans="17:19">
      <c r="Q139" s="10">
        <v>31.06</v>
      </c>
      <c r="R139" s="11">
        <f>ROUND(R133+((R145-R133)/12*6),5 )</f>
        <v>6.6660000000000004</v>
      </c>
      <c r="S139" s="12">
        <f t="shared" si="4"/>
        <v>6.6574999999999998</v>
      </c>
    </row>
    <row r="140" spans="17:19">
      <c r="Q140" s="10">
        <v>31.07</v>
      </c>
      <c r="R140" s="11">
        <f>ROUND(R133+((R145-R133)/12*7),5 )</f>
        <v>6.6745000000000001</v>
      </c>
      <c r="S140" s="12">
        <f t="shared" si="4"/>
        <v>6.6660000000000004</v>
      </c>
    </row>
    <row r="141" spans="17:19">
      <c r="Q141" s="10">
        <v>31.08</v>
      </c>
      <c r="R141" s="11">
        <f>ROUND(R133+((R145-R133)/12*8),5 )</f>
        <v>6.6829999999999998</v>
      </c>
      <c r="S141" s="12">
        <f t="shared" si="4"/>
        <v>6.6745000000000001</v>
      </c>
    </row>
    <row r="142" spans="17:19">
      <c r="Q142" s="10">
        <v>31.09</v>
      </c>
      <c r="R142" s="11">
        <f>ROUND(R133+((R145-R133)/12*9),5 )</f>
        <v>6.6914999999999996</v>
      </c>
      <c r="S142" s="12">
        <f t="shared" si="4"/>
        <v>6.6829999999999998</v>
      </c>
    </row>
    <row r="143" spans="17:19">
      <c r="Q143" s="10">
        <v>31.1</v>
      </c>
      <c r="R143" s="11">
        <f>ROUND(R133+((R145-R133)/12*10),5 )</f>
        <v>6.7</v>
      </c>
      <c r="S143" s="12">
        <f t="shared" si="4"/>
        <v>6.6914999999999996</v>
      </c>
    </row>
    <row r="144" spans="17:19">
      <c r="Q144" s="10">
        <v>31.11</v>
      </c>
      <c r="R144" s="11">
        <f>ROUND(R133+((R145-R133)/12*11),5 )</f>
        <v>6.7084999999999999</v>
      </c>
      <c r="S144" s="12">
        <f t="shared" si="4"/>
        <v>6.7</v>
      </c>
    </row>
    <row r="145" spans="17:19" ht="15.75">
      <c r="Q145" s="7">
        <v>32</v>
      </c>
      <c r="R145" s="8">
        <v>6.7169999999999996</v>
      </c>
      <c r="S145" s="12">
        <f t="shared" si="4"/>
        <v>6.7084999999999999</v>
      </c>
    </row>
    <row r="146" spans="17:19">
      <c r="Q146" s="10">
        <v>32.01</v>
      </c>
      <c r="R146" s="11">
        <f>ROUND(R145+((R157-R145)/12*1),5 )</f>
        <v>6.72567</v>
      </c>
      <c r="S146" s="12">
        <f t="shared" si="4"/>
        <v>6.7169999999999996</v>
      </c>
    </row>
    <row r="147" spans="17:19">
      <c r="Q147" s="10">
        <v>32.020000000000003</v>
      </c>
      <c r="R147" s="11">
        <f>ROUND(R145+((R157-R145)/12*2),5 )</f>
        <v>6.7343299999999999</v>
      </c>
      <c r="S147" s="12">
        <f t="shared" si="4"/>
        <v>6.72567</v>
      </c>
    </row>
    <row r="148" spans="17:19">
      <c r="Q148" s="10">
        <v>32.03</v>
      </c>
      <c r="R148" s="11">
        <f>ROUND(R145+((R157-R145)/12*3),5 )</f>
        <v>6.7430000000000003</v>
      </c>
      <c r="S148" s="12">
        <f t="shared" si="4"/>
        <v>6.7343299999999999</v>
      </c>
    </row>
    <row r="149" spans="17:19">
      <c r="Q149" s="10">
        <v>32.04</v>
      </c>
      <c r="R149" s="11">
        <f>ROUND(R145+((R157-R145)/12*4),5 )</f>
        <v>6.7516699999999998</v>
      </c>
      <c r="S149" s="12">
        <f t="shared" si="4"/>
        <v>6.7430000000000003</v>
      </c>
    </row>
    <row r="150" spans="17:19">
      <c r="Q150" s="10">
        <v>32.049999999999997</v>
      </c>
      <c r="R150" s="11">
        <f>ROUND(R145+((R157-R145)/12*5),5 )</f>
        <v>6.7603299999999997</v>
      </c>
      <c r="S150" s="12">
        <f t="shared" si="4"/>
        <v>6.7516699999999998</v>
      </c>
    </row>
    <row r="151" spans="17:19">
      <c r="Q151" s="10">
        <v>32.06</v>
      </c>
      <c r="R151" s="11">
        <f>ROUND(R145+((R157-R145)/12*6),5 )</f>
        <v>6.7690000000000001</v>
      </c>
      <c r="S151" s="12">
        <f t="shared" si="4"/>
        <v>6.7603299999999997</v>
      </c>
    </row>
    <row r="152" spans="17:19">
      <c r="Q152" s="10">
        <v>32.07</v>
      </c>
      <c r="R152" s="11">
        <f>ROUND(R145+((R157-R145)/12*7),5 )</f>
        <v>6.7776699999999996</v>
      </c>
      <c r="S152" s="12">
        <f t="shared" si="4"/>
        <v>6.7690000000000001</v>
      </c>
    </row>
    <row r="153" spans="17:19">
      <c r="Q153" s="10">
        <v>32.08</v>
      </c>
      <c r="R153" s="11">
        <f>ROUND(R145+((R157-R145)/12*8),5 )</f>
        <v>6.7863300000000004</v>
      </c>
      <c r="S153" s="12">
        <f t="shared" si="4"/>
        <v>6.7776699999999996</v>
      </c>
    </row>
    <row r="154" spans="17:19">
      <c r="Q154" s="10">
        <v>32.090000000000003</v>
      </c>
      <c r="R154" s="11">
        <f>ROUND(R145+((R157-R145)/12*9),5 )</f>
        <v>6.7949999999999999</v>
      </c>
      <c r="S154" s="12">
        <f t="shared" si="4"/>
        <v>6.7863300000000004</v>
      </c>
    </row>
    <row r="155" spans="17:19">
      <c r="Q155" s="10">
        <v>32.1</v>
      </c>
      <c r="R155" s="11">
        <f>ROUND(R145+((R157-R145)/12*10),5 )</f>
        <v>6.8036700000000003</v>
      </c>
      <c r="S155" s="12">
        <f t="shared" si="4"/>
        <v>6.7949999999999999</v>
      </c>
    </row>
    <row r="156" spans="17:19">
      <c r="Q156" s="10">
        <v>32.11</v>
      </c>
      <c r="R156" s="11">
        <f>ROUND(R145+((R157-R145)/12*11),5 )</f>
        <v>6.8123300000000002</v>
      </c>
      <c r="S156" s="12">
        <f t="shared" si="4"/>
        <v>6.8036700000000003</v>
      </c>
    </row>
    <row r="157" spans="17:19" ht="15.75">
      <c r="Q157" s="7">
        <v>33</v>
      </c>
      <c r="R157" s="8">
        <v>6.8209999999999997</v>
      </c>
      <c r="S157" s="12">
        <f t="shared" si="4"/>
        <v>6.8123300000000002</v>
      </c>
    </row>
    <row r="158" spans="17:19">
      <c r="Q158" s="10">
        <v>33.01</v>
      </c>
      <c r="R158" s="11">
        <f>ROUND(R157+((R169-R157)/12*1),5 )</f>
        <v>6.8297499999999998</v>
      </c>
      <c r="S158" s="12">
        <f t="shared" si="4"/>
        <v>6.8209999999999997</v>
      </c>
    </row>
    <row r="159" spans="17:19">
      <c r="Q159" s="10">
        <v>33.020000000000003</v>
      </c>
      <c r="R159" s="11">
        <f>ROUND(R157+((R169-R157)/12*2),5 )</f>
        <v>6.8384999999999998</v>
      </c>
      <c r="S159" s="12">
        <f t="shared" si="4"/>
        <v>6.8297499999999998</v>
      </c>
    </row>
    <row r="160" spans="17:19">
      <c r="Q160" s="10">
        <v>33.03</v>
      </c>
      <c r="R160" s="11">
        <f>ROUND(R157+((R169-R157)/12*3),5 )</f>
        <v>6.8472499999999998</v>
      </c>
      <c r="S160" s="12">
        <f t="shared" si="4"/>
        <v>6.8384999999999998</v>
      </c>
    </row>
    <row r="161" spans="17:19">
      <c r="Q161" s="10">
        <v>33.04</v>
      </c>
      <c r="R161" s="11">
        <f>ROUND(R157+((R169-R157)/12*4),5 )</f>
        <v>6.8559999999999999</v>
      </c>
      <c r="S161" s="12">
        <f t="shared" si="4"/>
        <v>6.8472499999999998</v>
      </c>
    </row>
    <row r="162" spans="17:19">
      <c r="Q162" s="10">
        <v>33.049999999999997</v>
      </c>
      <c r="R162" s="11">
        <f>ROUND(R157+((R169-R157)/12*5),5 )</f>
        <v>6.8647499999999999</v>
      </c>
      <c r="S162" s="12">
        <f t="shared" si="4"/>
        <v>6.8559999999999999</v>
      </c>
    </row>
    <row r="163" spans="17:19">
      <c r="Q163" s="10">
        <v>33.06</v>
      </c>
      <c r="R163" s="11">
        <f>ROUND(R157+((R169-R157)/12*6),5 )</f>
        <v>6.8734999999999999</v>
      </c>
      <c r="S163" s="12">
        <f t="shared" si="4"/>
        <v>6.8647499999999999</v>
      </c>
    </row>
    <row r="164" spans="17:19">
      <c r="Q164" s="10">
        <v>33.07</v>
      </c>
      <c r="R164" s="11">
        <f>ROUND(R157+((R169-R157)/12*7),5 )</f>
        <v>6.88225</v>
      </c>
      <c r="S164" s="12">
        <f t="shared" si="4"/>
        <v>6.8734999999999999</v>
      </c>
    </row>
    <row r="165" spans="17:19">
      <c r="Q165" s="10">
        <v>33.08</v>
      </c>
      <c r="R165" s="11">
        <f>ROUND(R157+((R169-R157)/12*8),5 )</f>
        <v>6.891</v>
      </c>
      <c r="S165" s="12">
        <f t="shared" si="4"/>
        <v>6.88225</v>
      </c>
    </row>
    <row r="166" spans="17:19">
      <c r="Q166" s="10">
        <v>33.090000000000003</v>
      </c>
      <c r="R166" s="11">
        <f>ROUND(R157+((R169-R157)/12*9),5 )</f>
        <v>6.89975</v>
      </c>
      <c r="S166" s="12">
        <f t="shared" si="4"/>
        <v>6.891</v>
      </c>
    </row>
    <row r="167" spans="17:19">
      <c r="Q167" s="10">
        <v>33.1</v>
      </c>
      <c r="R167" s="11">
        <f>ROUND(R157+((R169-R157)/12*10),5 )</f>
        <v>6.9085000000000001</v>
      </c>
      <c r="S167" s="12">
        <f t="shared" si="4"/>
        <v>6.89975</v>
      </c>
    </row>
    <row r="168" spans="17:19">
      <c r="Q168" s="10">
        <v>33.11</v>
      </c>
      <c r="R168" s="11">
        <f>ROUND(R157+((R169-R157)/12*11),5 )</f>
        <v>6.9172500000000001</v>
      </c>
      <c r="S168" s="12">
        <f t="shared" si="4"/>
        <v>6.9085000000000001</v>
      </c>
    </row>
    <row r="169" spans="17:19" ht="15.75">
      <c r="Q169" s="7">
        <v>34</v>
      </c>
      <c r="R169" s="8">
        <v>6.9260000000000002</v>
      </c>
      <c r="S169" s="12">
        <f t="shared" si="4"/>
        <v>6.9172500000000001</v>
      </c>
    </row>
    <row r="170" spans="17:19">
      <c r="Q170" s="10">
        <v>34.01</v>
      </c>
      <c r="R170" s="11">
        <f>ROUND(R169+((R181-R169)/12*1),5 )</f>
        <v>6.93492</v>
      </c>
      <c r="S170" s="12">
        <f t="shared" si="4"/>
        <v>6.9260000000000002</v>
      </c>
    </row>
    <row r="171" spans="17:19">
      <c r="Q171" s="10">
        <v>34.020000000000003</v>
      </c>
      <c r="R171" s="11">
        <f>ROUND(R169+((R181-R169)/12*2),5 )</f>
        <v>6.9438300000000002</v>
      </c>
      <c r="S171" s="12">
        <f t="shared" si="4"/>
        <v>6.93492</v>
      </c>
    </row>
    <row r="172" spans="17:19">
      <c r="Q172" s="10">
        <v>34.03</v>
      </c>
      <c r="R172" s="11">
        <f>ROUND(R169+((R181-R169)/12*3),5 )</f>
        <v>6.95275</v>
      </c>
      <c r="S172" s="12">
        <f t="shared" si="4"/>
        <v>6.9438300000000002</v>
      </c>
    </row>
    <row r="173" spans="17:19">
      <c r="Q173" s="10">
        <v>34.04</v>
      </c>
      <c r="R173" s="11">
        <f>ROUND(R169+((R181-R169)/12*4),5 )</f>
        <v>6.9616699999999998</v>
      </c>
      <c r="S173" s="12">
        <f t="shared" si="4"/>
        <v>6.95275</v>
      </c>
    </row>
    <row r="174" spans="17:19">
      <c r="Q174" s="10">
        <v>34.049999999999997</v>
      </c>
      <c r="R174" s="11">
        <f>ROUND(R169+((R181-R169)/12*5),5 )</f>
        <v>6.97058</v>
      </c>
      <c r="S174" s="12">
        <f t="shared" si="4"/>
        <v>6.9616699999999998</v>
      </c>
    </row>
    <row r="175" spans="17:19">
      <c r="Q175" s="10">
        <v>34.06</v>
      </c>
      <c r="R175" s="11">
        <f>ROUND(R169+((R181-R169)/12*6),5 )</f>
        <v>6.9794999999999998</v>
      </c>
      <c r="S175" s="12">
        <f t="shared" si="4"/>
        <v>6.97058</v>
      </c>
    </row>
    <row r="176" spans="17:19">
      <c r="Q176" s="10">
        <v>34.07</v>
      </c>
      <c r="R176" s="11">
        <f>ROUND(R169+((R181-R169)/12*7),5 )</f>
        <v>6.9884199999999996</v>
      </c>
      <c r="S176" s="12">
        <f t="shared" si="4"/>
        <v>6.9794999999999998</v>
      </c>
    </row>
    <row r="177" spans="17:19">
      <c r="Q177" s="10">
        <v>34.08</v>
      </c>
      <c r="R177" s="11">
        <f>ROUND(R169+((R181-R169)/12*8),5 )</f>
        <v>6.9973299999999998</v>
      </c>
      <c r="S177" s="12">
        <f t="shared" si="4"/>
        <v>6.9884199999999996</v>
      </c>
    </row>
    <row r="178" spans="17:19">
      <c r="Q178" s="10">
        <v>34.090000000000003</v>
      </c>
      <c r="R178" s="11">
        <f>ROUND(R169+((R181-R169)/12*9),5 )</f>
        <v>7.0062499999999996</v>
      </c>
      <c r="S178" s="12">
        <f t="shared" si="4"/>
        <v>6.9973299999999998</v>
      </c>
    </row>
    <row r="179" spans="17:19">
      <c r="Q179" s="10">
        <v>34.1</v>
      </c>
      <c r="R179" s="11">
        <f>ROUND(R169+((R181-R169)/12*10),5 )</f>
        <v>7.0151700000000003</v>
      </c>
      <c r="S179" s="12">
        <f t="shared" si="4"/>
        <v>7.0062499999999996</v>
      </c>
    </row>
    <row r="180" spans="17:19">
      <c r="Q180" s="10">
        <v>34.11</v>
      </c>
      <c r="R180" s="11">
        <f>ROUND(R169+((R181-R169)/12*11),5 )</f>
        <v>7.0240799999999997</v>
      </c>
      <c r="S180" s="12">
        <f t="shared" si="4"/>
        <v>7.0151700000000003</v>
      </c>
    </row>
    <row r="181" spans="17:19" ht="15.75">
      <c r="Q181" s="7">
        <v>35</v>
      </c>
      <c r="R181" s="8">
        <v>7.0330000000000004</v>
      </c>
      <c r="S181" s="12">
        <f t="shared" si="4"/>
        <v>7.0240799999999997</v>
      </c>
    </row>
    <row r="182" spans="17:19">
      <c r="Q182" s="10">
        <v>35.01</v>
      </c>
      <c r="R182" s="11">
        <f>ROUND(R181+((R193-R181)/12*1),5 )</f>
        <v>7.0421699999999996</v>
      </c>
      <c r="S182" s="12">
        <f t="shared" si="4"/>
        <v>7.0330000000000004</v>
      </c>
    </row>
    <row r="183" spans="17:19">
      <c r="Q183" s="10">
        <v>35.020000000000003</v>
      </c>
      <c r="R183" s="11">
        <f>ROUND(R181+((R193-R181)/12*2),5 )</f>
        <v>7.0513300000000001</v>
      </c>
      <c r="S183" s="12">
        <f t="shared" si="4"/>
        <v>7.0421699999999996</v>
      </c>
    </row>
    <row r="184" spans="17:19">
      <c r="Q184" s="10">
        <v>35.03</v>
      </c>
      <c r="R184" s="11">
        <f>ROUND(R181+((R193-R181)/12*3),5 )</f>
        <v>7.0605000000000002</v>
      </c>
      <c r="S184" s="12">
        <f t="shared" si="4"/>
        <v>7.0513300000000001</v>
      </c>
    </row>
    <row r="185" spans="17:19">
      <c r="Q185" s="10">
        <v>35.04</v>
      </c>
      <c r="R185" s="11">
        <f>ROUND(R181+((R193-R181)/12*4),5 )</f>
        <v>7.0696700000000003</v>
      </c>
      <c r="S185" s="12">
        <f t="shared" si="4"/>
        <v>7.0605000000000002</v>
      </c>
    </row>
    <row r="186" spans="17:19">
      <c r="Q186" s="10">
        <v>35.049999999999997</v>
      </c>
      <c r="R186" s="11">
        <f>ROUND(R181+((R193-R181)/12*5),5 )</f>
        <v>7.07883</v>
      </c>
      <c r="S186" s="12">
        <f t="shared" si="4"/>
        <v>7.0696700000000003</v>
      </c>
    </row>
    <row r="187" spans="17:19">
      <c r="Q187" s="10">
        <v>35.06</v>
      </c>
      <c r="R187" s="11">
        <f>ROUND(R181+((R193-R181)/12*6),5 )</f>
        <v>7.0880000000000001</v>
      </c>
      <c r="S187" s="12">
        <f t="shared" si="4"/>
        <v>7.07883</v>
      </c>
    </row>
    <row r="188" spans="17:19">
      <c r="Q188" s="10">
        <v>35.07</v>
      </c>
      <c r="R188" s="11">
        <f>ROUND(R181+((R193-R181)/12*7),5 )</f>
        <v>7.0971700000000002</v>
      </c>
      <c r="S188" s="12">
        <f t="shared" si="4"/>
        <v>7.0880000000000001</v>
      </c>
    </row>
    <row r="189" spans="17:19">
      <c r="Q189" s="10">
        <v>35.08</v>
      </c>
      <c r="R189" s="11">
        <f>ROUND(R181+((R193-R181)/12*8),5 )</f>
        <v>7.1063299999999998</v>
      </c>
      <c r="S189" s="12">
        <f t="shared" si="4"/>
        <v>7.0971700000000002</v>
      </c>
    </row>
    <row r="190" spans="17:19">
      <c r="Q190" s="10">
        <v>35.090000000000003</v>
      </c>
      <c r="R190" s="11">
        <f>ROUND(R181+((R193-R181)/12*9),5 )</f>
        <v>7.1154999999999999</v>
      </c>
      <c r="S190" s="12">
        <f t="shared" si="4"/>
        <v>7.1063299999999998</v>
      </c>
    </row>
    <row r="191" spans="17:19">
      <c r="Q191" s="10">
        <v>35.1</v>
      </c>
      <c r="R191" s="11">
        <f>ROUND(R181+((R193-R181)/12*10),5 )</f>
        <v>7.1246700000000001</v>
      </c>
      <c r="S191" s="12">
        <f t="shared" si="4"/>
        <v>7.1154999999999999</v>
      </c>
    </row>
    <row r="192" spans="17:19">
      <c r="Q192" s="10">
        <v>35.11</v>
      </c>
      <c r="R192" s="11">
        <f>ROUND(R181+((R193-R181)/12*11),5 )</f>
        <v>7.1338299999999997</v>
      </c>
      <c r="S192" s="12">
        <f t="shared" si="4"/>
        <v>7.1246700000000001</v>
      </c>
    </row>
    <row r="193" spans="17:19" ht="15.75">
      <c r="Q193" s="7">
        <v>36</v>
      </c>
      <c r="R193" s="8">
        <v>7.1429999999999998</v>
      </c>
      <c r="S193" s="12">
        <f t="shared" si="4"/>
        <v>7.1338299999999997</v>
      </c>
    </row>
    <row r="194" spans="17:19">
      <c r="Q194" s="10">
        <v>36.01</v>
      </c>
      <c r="R194" s="11">
        <f>ROUND(R193+((R205-R193)/12*1),5 )</f>
        <v>7.1522500000000004</v>
      </c>
      <c r="S194" s="12">
        <f t="shared" ref="S194:S257" si="5">R193</f>
        <v>7.1429999999999998</v>
      </c>
    </row>
    <row r="195" spans="17:19">
      <c r="Q195" s="10">
        <v>36.020000000000003</v>
      </c>
      <c r="R195" s="11">
        <f>ROUND(R193+((R205-R193)/12*2),5 )</f>
        <v>7.1615000000000002</v>
      </c>
      <c r="S195" s="12">
        <f t="shared" si="5"/>
        <v>7.1522500000000004</v>
      </c>
    </row>
    <row r="196" spans="17:19">
      <c r="Q196" s="10">
        <v>36.03</v>
      </c>
      <c r="R196" s="11">
        <f>ROUND(R193+((R205-R193)/12*3),5 )</f>
        <v>7.17075</v>
      </c>
      <c r="S196" s="12">
        <f t="shared" si="5"/>
        <v>7.1615000000000002</v>
      </c>
    </row>
    <row r="197" spans="17:19">
      <c r="Q197" s="10">
        <v>36.04</v>
      </c>
      <c r="R197" s="11">
        <f>ROUND(R193+((R205-R193)/12*4),5 )</f>
        <v>7.18</v>
      </c>
      <c r="S197" s="12">
        <f t="shared" si="5"/>
        <v>7.17075</v>
      </c>
    </row>
    <row r="198" spans="17:19">
      <c r="Q198" s="10">
        <v>36.049999999999997</v>
      </c>
      <c r="R198" s="11">
        <f>ROUND(R193+((R205-R193)/12*5),5 )</f>
        <v>7.1892500000000004</v>
      </c>
      <c r="S198" s="12">
        <f t="shared" si="5"/>
        <v>7.18</v>
      </c>
    </row>
    <row r="199" spans="17:19">
      <c r="Q199" s="10">
        <v>36.06</v>
      </c>
      <c r="R199" s="11">
        <f>ROUND(R193+((R205-R193)/12*6),5 )</f>
        <v>7.1985000000000001</v>
      </c>
      <c r="S199" s="12">
        <f t="shared" si="5"/>
        <v>7.1892500000000004</v>
      </c>
    </row>
    <row r="200" spans="17:19">
      <c r="Q200" s="10">
        <v>36.07</v>
      </c>
      <c r="R200" s="11">
        <f>ROUND(R193+((R205-R193)/12*7),5 )</f>
        <v>7.2077499999999999</v>
      </c>
      <c r="S200" s="12">
        <f t="shared" si="5"/>
        <v>7.1985000000000001</v>
      </c>
    </row>
    <row r="201" spans="17:19">
      <c r="Q201" s="10">
        <v>36.08</v>
      </c>
      <c r="R201" s="11">
        <f>ROUND(R193+((R205-R193)/12*8),5 )</f>
        <v>7.2169999999999996</v>
      </c>
      <c r="S201" s="12">
        <f t="shared" si="5"/>
        <v>7.2077499999999999</v>
      </c>
    </row>
    <row r="202" spans="17:19">
      <c r="Q202" s="10">
        <v>36.090000000000003</v>
      </c>
      <c r="R202" s="11">
        <f>ROUND(R193+((R205-R193)/12*9),5 )</f>
        <v>7.2262500000000003</v>
      </c>
      <c r="S202" s="12">
        <f t="shared" si="5"/>
        <v>7.2169999999999996</v>
      </c>
    </row>
    <row r="203" spans="17:19">
      <c r="Q203" s="10">
        <v>36.1</v>
      </c>
      <c r="R203" s="11">
        <f>ROUND(R193+((R205-R193)/12*10),5 )</f>
        <v>7.2355</v>
      </c>
      <c r="S203" s="12">
        <f t="shared" si="5"/>
        <v>7.2262500000000003</v>
      </c>
    </row>
    <row r="204" spans="17:19">
      <c r="Q204" s="10">
        <v>36.11</v>
      </c>
      <c r="R204" s="11">
        <f>ROUND(R193+((R205-R193)/12*11),5 )</f>
        <v>7.2447499999999998</v>
      </c>
      <c r="S204" s="12">
        <f t="shared" si="5"/>
        <v>7.2355</v>
      </c>
    </row>
    <row r="205" spans="17:19" ht="15.75">
      <c r="Q205" s="7">
        <v>37</v>
      </c>
      <c r="R205" s="8">
        <v>7.2539999999999996</v>
      </c>
      <c r="S205" s="12">
        <f t="shared" si="5"/>
        <v>7.2447499999999998</v>
      </c>
    </row>
    <row r="206" spans="17:19">
      <c r="Q206" s="10">
        <v>37.01</v>
      </c>
      <c r="R206" s="11">
        <f>ROUND(R205+((R217-R205)/12*1),5 )</f>
        <v>7.2634999999999996</v>
      </c>
      <c r="S206" s="12">
        <f t="shared" si="5"/>
        <v>7.2539999999999996</v>
      </c>
    </row>
    <row r="207" spans="17:19">
      <c r="Q207" s="10">
        <v>37.020000000000003</v>
      </c>
      <c r="R207" s="11">
        <f>ROUND(R205+((R217-R205)/12*2),5 )</f>
        <v>7.2729999999999997</v>
      </c>
      <c r="S207" s="12">
        <f t="shared" si="5"/>
        <v>7.2634999999999996</v>
      </c>
    </row>
    <row r="208" spans="17:19">
      <c r="Q208" s="10">
        <v>37.03</v>
      </c>
      <c r="R208" s="11">
        <f>ROUND(R205+((R217-R205)/12*3),5 )</f>
        <v>7.2824999999999998</v>
      </c>
      <c r="S208" s="12">
        <f t="shared" si="5"/>
        <v>7.2729999999999997</v>
      </c>
    </row>
    <row r="209" spans="17:19">
      <c r="Q209" s="10">
        <v>37.04</v>
      </c>
      <c r="R209" s="11">
        <f>ROUND(R205+((R217-R205)/12*4),5 )</f>
        <v>7.2919999999999998</v>
      </c>
      <c r="S209" s="12">
        <f t="shared" si="5"/>
        <v>7.2824999999999998</v>
      </c>
    </row>
    <row r="210" spans="17:19">
      <c r="Q210" s="10">
        <v>37.049999999999997</v>
      </c>
      <c r="R210" s="11">
        <f>ROUND(R205+((R217-R205)/12*5),5 )</f>
        <v>7.3014999999999999</v>
      </c>
      <c r="S210" s="12">
        <f t="shared" si="5"/>
        <v>7.2919999999999998</v>
      </c>
    </row>
    <row r="211" spans="17:19">
      <c r="Q211" s="10">
        <v>37.06</v>
      </c>
      <c r="R211" s="11">
        <f>ROUND(R205+((R217-R205)/12*6),5 )</f>
        <v>7.3109999999999999</v>
      </c>
      <c r="S211" s="12">
        <f t="shared" si="5"/>
        <v>7.3014999999999999</v>
      </c>
    </row>
    <row r="212" spans="17:19">
      <c r="Q212" s="10">
        <v>37.07</v>
      </c>
      <c r="R212" s="11">
        <f>ROUND(R205+((R217-R205)/12*7),5 )</f>
        <v>7.3205</v>
      </c>
      <c r="S212" s="12">
        <f t="shared" si="5"/>
        <v>7.3109999999999999</v>
      </c>
    </row>
    <row r="213" spans="17:19">
      <c r="Q213" s="10">
        <v>37.08</v>
      </c>
      <c r="R213" s="11">
        <f>ROUND(R205+((R217-R205)/12*8),5 )</f>
        <v>7.33</v>
      </c>
      <c r="S213" s="12">
        <f t="shared" si="5"/>
        <v>7.3205</v>
      </c>
    </row>
    <row r="214" spans="17:19">
      <c r="Q214" s="10">
        <v>37.090000000000003</v>
      </c>
      <c r="R214" s="11">
        <f>ROUND(R205+((R217-R205)/12*9),5 )</f>
        <v>7.3395000000000001</v>
      </c>
      <c r="S214" s="12">
        <f t="shared" si="5"/>
        <v>7.33</v>
      </c>
    </row>
    <row r="215" spans="17:19">
      <c r="Q215" s="10">
        <v>37.1</v>
      </c>
      <c r="R215" s="11">
        <f>ROUND(R205+((R217-R205)/12*10),5 )</f>
        <v>7.3490000000000002</v>
      </c>
      <c r="S215" s="12">
        <f t="shared" si="5"/>
        <v>7.3395000000000001</v>
      </c>
    </row>
    <row r="216" spans="17:19">
      <c r="Q216" s="10">
        <v>37.11</v>
      </c>
      <c r="R216" s="11">
        <f>ROUND(R205+((R217-R205)/12*11),5 )</f>
        <v>7.3585000000000003</v>
      </c>
      <c r="S216" s="12">
        <f t="shared" si="5"/>
        <v>7.3490000000000002</v>
      </c>
    </row>
    <row r="217" spans="17:19" ht="15.75">
      <c r="Q217" s="7">
        <v>38</v>
      </c>
      <c r="R217" s="8">
        <v>7.3680000000000003</v>
      </c>
      <c r="S217" s="12">
        <f t="shared" si="5"/>
        <v>7.3585000000000003</v>
      </c>
    </row>
    <row r="218" spans="17:19">
      <c r="Q218" s="10">
        <v>38.01</v>
      </c>
      <c r="R218" s="11">
        <f>ROUND(R217+((R229-R217)/12*1),5 )</f>
        <v>7.3777499999999998</v>
      </c>
      <c r="S218" s="12">
        <f t="shared" si="5"/>
        <v>7.3680000000000003</v>
      </c>
    </row>
    <row r="219" spans="17:19">
      <c r="Q219" s="10">
        <v>38.020000000000003</v>
      </c>
      <c r="R219" s="11">
        <f>ROUND(R217+((R229-R217)/12*2),5 )</f>
        <v>7.3875000000000002</v>
      </c>
      <c r="S219" s="12">
        <f t="shared" si="5"/>
        <v>7.3777499999999998</v>
      </c>
    </row>
    <row r="220" spans="17:19">
      <c r="Q220" s="10">
        <v>38.03</v>
      </c>
      <c r="R220" s="11">
        <f>ROUND(R217+((R229-R217)/12*3),5 )</f>
        <v>7.3972499999999997</v>
      </c>
      <c r="S220" s="12">
        <f t="shared" si="5"/>
        <v>7.3875000000000002</v>
      </c>
    </row>
    <row r="221" spans="17:19">
      <c r="Q221" s="10">
        <v>38.04</v>
      </c>
      <c r="R221" s="11">
        <f>ROUND(R217+((R229-R217)/12*4),5 )</f>
        <v>7.407</v>
      </c>
      <c r="S221" s="12">
        <f t="shared" si="5"/>
        <v>7.3972499999999997</v>
      </c>
    </row>
    <row r="222" spans="17:19">
      <c r="Q222" s="10">
        <v>38.049999999999997</v>
      </c>
      <c r="R222" s="11">
        <f>ROUND(R217+((R229-R217)/12*5),5 )</f>
        <v>7.4167500000000004</v>
      </c>
      <c r="S222" s="12">
        <f t="shared" si="5"/>
        <v>7.407</v>
      </c>
    </row>
    <row r="223" spans="17:19">
      <c r="Q223" s="10">
        <v>38.06</v>
      </c>
      <c r="R223" s="11">
        <f>ROUND(R217+((R229-R217)/12*6),5 )</f>
        <v>7.4264999999999999</v>
      </c>
      <c r="S223" s="12">
        <f t="shared" si="5"/>
        <v>7.4167500000000004</v>
      </c>
    </row>
    <row r="224" spans="17:19">
      <c r="Q224" s="10">
        <v>38.07</v>
      </c>
      <c r="R224" s="11">
        <f>ROUND(R217+((R229-R217)/12*7),5 )</f>
        <v>7.4362500000000002</v>
      </c>
      <c r="S224" s="12">
        <f t="shared" si="5"/>
        <v>7.4264999999999999</v>
      </c>
    </row>
    <row r="225" spans="17:19">
      <c r="Q225" s="10">
        <v>38.08</v>
      </c>
      <c r="R225" s="11">
        <f>ROUND(R217+((R229-R217)/12*8),5 )</f>
        <v>7.4459999999999997</v>
      </c>
      <c r="S225" s="12">
        <f t="shared" si="5"/>
        <v>7.4362500000000002</v>
      </c>
    </row>
    <row r="226" spans="17:19">
      <c r="Q226" s="10">
        <v>38.090000000000003</v>
      </c>
      <c r="R226" s="11">
        <f>ROUND(R217+((R229-R217)/12*9),5 )</f>
        <v>7.4557500000000001</v>
      </c>
      <c r="S226" s="12">
        <f t="shared" si="5"/>
        <v>7.4459999999999997</v>
      </c>
    </row>
    <row r="227" spans="17:19">
      <c r="Q227" s="10">
        <v>38.1</v>
      </c>
      <c r="R227" s="11">
        <f>ROUND(R217+((R229-R217)/12*10),5 )</f>
        <v>7.4654999999999996</v>
      </c>
      <c r="S227" s="12">
        <f t="shared" si="5"/>
        <v>7.4557500000000001</v>
      </c>
    </row>
    <row r="228" spans="17:19">
      <c r="Q228" s="10">
        <v>38.11</v>
      </c>
      <c r="R228" s="11">
        <f>ROUND(R217+((R229-R217)/12*11),5 )</f>
        <v>7.47525</v>
      </c>
      <c r="S228" s="12">
        <f t="shared" si="5"/>
        <v>7.4654999999999996</v>
      </c>
    </row>
    <row r="229" spans="17:19" ht="15.75">
      <c r="Q229" s="7">
        <v>39</v>
      </c>
      <c r="R229" s="8">
        <v>7.4850000000000003</v>
      </c>
      <c r="S229" s="12">
        <f t="shared" si="5"/>
        <v>7.47525</v>
      </c>
    </row>
    <row r="230" spans="17:19">
      <c r="Q230" s="10">
        <v>39.01</v>
      </c>
      <c r="R230" s="11">
        <f>ROUND(R229+((R241-R229)/12*1),5 )</f>
        <v>7.4949199999999996</v>
      </c>
      <c r="S230" s="12">
        <f t="shared" si="5"/>
        <v>7.4850000000000003</v>
      </c>
    </row>
    <row r="231" spans="17:19">
      <c r="Q231" s="10">
        <v>39.020000000000003</v>
      </c>
      <c r="R231" s="11">
        <f>ROUND(R229+((R241-R229)/12*2),5 )</f>
        <v>7.5048300000000001</v>
      </c>
      <c r="S231" s="12">
        <f t="shared" si="5"/>
        <v>7.4949199999999996</v>
      </c>
    </row>
    <row r="232" spans="17:19">
      <c r="Q232" s="10">
        <v>39.03</v>
      </c>
      <c r="R232" s="11">
        <f>ROUND(R229+((R241-R229)/12*3),5 )</f>
        <v>7.5147500000000003</v>
      </c>
      <c r="S232" s="12">
        <f t="shared" si="5"/>
        <v>7.5048300000000001</v>
      </c>
    </row>
    <row r="233" spans="17:19">
      <c r="Q233" s="10">
        <v>39.04</v>
      </c>
      <c r="R233" s="11">
        <f>ROUND(R229+((R241-R229)/12*4),5 )</f>
        <v>7.5246700000000004</v>
      </c>
      <c r="S233" s="12">
        <f t="shared" si="5"/>
        <v>7.5147500000000003</v>
      </c>
    </row>
    <row r="234" spans="17:19">
      <c r="Q234" s="10">
        <v>39.049999999999997</v>
      </c>
      <c r="R234" s="11">
        <f>ROUND(R229+((R241-R229)/12*5),5 )</f>
        <v>7.5345800000000001</v>
      </c>
      <c r="S234" s="12">
        <f t="shared" si="5"/>
        <v>7.5246700000000004</v>
      </c>
    </row>
    <row r="235" spans="17:19">
      <c r="Q235" s="10">
        <v>39.06</v>
      </c>
      <c r="R235" s="11">
        <f>ROUND(R229+((R241-R229)/12*6),5 )</f>
        <v>7.5445000000000002</v>
      </c>
      <c r="S235" s="12">
        <f t="shared" si="5"/>
        <v>7.5345800000000001</v>
      </c>
    </row>
    <row r="236" spans="17:19">
      <c r="Q236" s="10">
        <v>39.07</v>
      </c>
      <c r="R236" s="11">
        <f>ROUND(R229+((R241-R229)/12*7),5 )</f>
        <v>7.5544200000000004</v>
      </c>
      <c r="S236" s="12">
        <f t="shared" si="5"/>
        <v>7.5445000000000002</v>
      </c>
    </row>
    <row r="237" spans="17:19">
      <c r="Q237" s="10">
        <v>39.08</v>
      </c>
      <c r="R237" s="11">
        <f>ROUND(R229+((R241-R229)/12*8),5 )</f>
        <v>7.56433</v>
      </c>
      <c r="S237" s="12">
        <f t="shared" si="5"/>
        <v>7.5544200000000004</v>
      </c>
    </row>
    <row r="238" spans="17:19">
      <c r="Q238" s="10">
        <v>39.090000000000003</v>
      </c>
      <c r="R238" s="11">
        <f>ROUND(R229+((R241-R229)/12*9),5 )</f>
        <v>7.5742500000000001</v>
      </c>
      <c r="S238" s="12">
        <f t="shared" si="5"/>
        <v>7.56433</v>
      </c>
    </row>
    <row r="239" spans="17:19">
      <c r="Q239" s="10">
        <v>39.1</v>
      </c>
      <c r="R239" s="11">
        <f>ROUND(R229+((R241-R229)/12*10),5 )</f>
        <v>7.5841700000000003</v>
      </c>
      <c r="S239" s="12">
        <f t="shared" si="5"/>
        <v>7.5742500000000001</v>
      </c>
    </row>
    <row r="240" spans="17:19">
      <c r="Q240" s="10">
        <v>39.11</v>
      </c>
      <c r="R240" s="11">
        <f>ROUND(R229+((R241-R229)/12*11),5 )</f>
        <v>7.5940799999999999</v>
      </c>
      <c r="S240" s="12">
        <f t="shared" si="5"/>
        <v>7.5841700000000003</v>
      </c>
    </row>
    <row r="241" spans="17:19" ht="15.75">
      <c r="Q241" s="7">
        <v>40</v>
      </c>
      <c r="R241" s="8">
        <v>7.6040000000000001</v>
      </c>
      <c r="S241" s="12">
        <f t="shared" si="5"/>
        <v>7.5940799999999999</v>
      </c>
    </row>
    <row r="242" spans="17:19">
      <c r="Q242" s="10">
        <v>40.01</v>
      </c>
      <c r="R242" s="11">
        <f>ROUND(R241+((R253-R241)/12*1),5 )</f>
        <v>7.6141699999999997</v>
      </c>
      <c r="S242" s="12">
        <f t="shared" si="5"/>
        <v>7.6040000000000001</v>
      </c>
    </row>
    <row r="243" spans="17:19">
      <c r="Q243" s="10">
        <v>40.020000000000003</v>
      </c>
      <c r="R243" s="11">
        <f>ROUND(R241+((R253-R241)/12*2),5 )</f>
        <v>7.6243299999999996</v>
      </c>
      <c r="S243" s="12">
        <f t="shared" si="5"/>
        <v>7.6141699999999997</v>
      </c>
    </row>
    <row r="244" spans="17:19">
      <c r="Q244" s="10">
        <v>40.03</v>
      </c>
      <c r="R244" s="11">
        <f>ROUND(R241+((R253-R241)/12*3),5 )</f>
        <v>7.6345000000000001</v>
      </c>
      <c r="S244" s="12">
        <f t="shared" si="5"/>
        <v>7.6243299999999996</v>
      </c>
    </row>
    <row r="245" spans="17:19">
      <c r="Q245" s="10">
        <v>40.04</v>
      </c>
      <c r="R245" s="11">
        <f>ROUND(R241+((R253-R241)/12*4),5 )</f>
        <v>7.6446699999999996</v>
      </c>
      <c r="S245" s="12">
        <f t="shared" si="5"/>
        <v>7.6345000000000001</v>
      </c>
    </row>
    <row r="246" spans="17:19">
      <c r="Q246" s="10">
        <v>40.049999999999997</v>
      </c>
      <c r="R246" s="11">
        <f>ROUND(R241+((R253-R241)/12*5),5 )</f>
        <v>7.6548299999999996</v>
      </c>
      <c r="S246" s="12">
        <f t="shared" si="5"/>
        <v>7.6446699999999996</v>
      </c>
    </row>
    <row r="247" spans="17:19">
      <c r="Q247" s="10">
        <v>40.06</v>
      </c>
      <c r="R247" s="11">
        <f>ROUND(R241+((R253-R241)/12*6),5 )</f>
        <v>7.665</v>
      </c>
      <c r="S247" s="12">
        <f t="shared" si="5"/>
        <v>7.6548299999999996</v>
      </c>
    </row>
    <row r="248" spans="17:19">
      <c r="Q248" s="10">
        <v>40.07</v>
      </c>
      <c r="R248" s="11">
        <f>ROUND(R241+((R253-R241)/12*7),5 )</f>
        <v>7.6751699999999996</v>
      </c>
      <c r="S248" s="12">
        <f t="shared" si="5"/>
        <v>7.665</v>
      </c>
    </row>
    <row r="249" spans="17:19">
      <c r="Q249" s="10">
        <v>40.08</v>
      </c>
      <c r="R249" s="11">
        <f>ROUND(R241+((R253-R241)/12*8),5 )</f>
        <v>7.6853300000000004</v>
      </c>
      <c r="S249" s="12">
        <f t="shared" si="5"/>
        <v>7.6751699999999996</v>
      </c>
    </row>
    <row r="250" spans="17:19">
      <c r="Q250" s="10">
        <v>40.090000000000003</v>
      </c>
      <c r="R250" s="11">
        <f>ROUND(R241+((R253-R241)/12*9),5 )</f>
        <v>7.6955</v>
      </c>
      <c r="S250" s="12">
        <f t="shared" si="5"/>
        <v>7.6853300000000004</v>
      </c>
    </row>
    <row r="251" spans="17:19">
      <c r="Q251" s="10">
        <v>40.1</v>
      </c>
      <c r="R251" s="11">
        <f>ROUND(R241+((R253-R241)/12*10),5 )</f>
        <v>7.7056699999999996</v>
      </c>
      <c r="S251" s="12">
        <f t="shared" si="5"/>
        <v>7.6955</v>
      </c>
    </row>
    <row r="252" spans="17:19">
      <c r="Q252" s="10">
        <v>40.11</v>
      </c>
      <c r="R252" s="11">
        <f>ROUND(R241+((R253-R241)/12*11),5 )</f>
        <v>7.7158300000000004</v>
      </c>
      <c r="S252" s="12">
        <f t="shared" si="5"/>
        <v>7.7056699999999996</v>
      </c>
    </row>
    <row r="253" spans="17:19" ht="15.75">
      <c r="Q253" s="7">
        <v>41</v>
      </c>
      <c r="R253" s="8">
        <v>7.726</v>
      </c>
      <c r="S253" s="12">
        <f t="shared" si="5"/>
        <v>7.7158300000000004</v>
      </c>
    </row>
    <row r="254" spans="17:19">
      <c r="Q254" s="10">
        <v>41.01</v>
      </c>
      <c r="R254" s="11">
        <f>ROUND(R253+((R265-R253)/12*1),5 )</f>
        <v>7.7364199999999999</v>
      </c>
      <c r="S254" s="12">
        <f t="shared" si="5"/>
        <v>7.726</v>
      </c>
    </row>
    <row r="255" spans="17:19">
      <c r="Q255" s="10">
        <v>41.02</v>
      </c>
      <c r="R255" s="11">
        <f>ROUND(R253+((R265-R253)/12*2),5 )</f>
        <v>7.7468300000000001</v>
      </c>
      <c r="S255" s="12">
        <f t="shared" si="5"/>
        <v>7.7364199999999999</v>
      </c>
    </row>
    <row r="256" spans="17:19">
      <c r="Q256" s="10">
        <v>41.03</v>
      </c>
      <c r="R256" s="11">
        <f>ROUND(R253+((R265-R253)/12*3),5 )</f>
        <v>7.75725</v>
      </c>
      <c r="S256" s="12">
        <f t="shared" si="5"/>
        <v>7.7468300000000001</v>
      </c>
    </row>
    <row r="257" spans="17:19">
      <c r="Q257" s="10">
        <v>41.04</v>
      </c>
      <c r="R257" s="11">
        <f>ROUND(R253+((R265-R253)/12*4),5 )</f>
        <v>7.7676699999999999</v>
      </c>
      <c r="S257" s="12">
        <f t="shared" si="5"/>
        <v>7.75725</v>
      </c>
    </row>
    <row r="258" spans="17:19">
      <c r="Q258" s="10">
        <v>41.05</v>
      </c>
      <c r="R258" s="11">
        <f>ROUND(R253+((R265-R253)/12*5),5 )</f>
        <v>7.7780800000000001</v>
      </c>
      <c r="S258" s="12">
        <f t="shared" ref="S258:S280" si="6">R257</f>
        <v>7.7676699999999999</v>
      </c>
    </row>
    <row r="259" spans="17:19">
      <c r="Q259" s="10">
        <v>41.06</v>
      </c>
      <c r="R259" s="11">
        <f>ROUND(R253+((R265-R253)/12*6),5 )</f>
        <v>7.7885</v>
      </c>
      <c r="S259" s="12">
        <f t="shared" si="6"/>
        <v>7.7780800000000001</v>
      </c>
    </row>
    <row r="260" spans="17:19">
      <c r="Q260" s="10">
        <v>41.07</v>
      </c>
      <c r="R260" s="11">
        <f>ROUND(R253+((R265-R253)/12*7),5 )</f>
        <v>7.7989199999999999</v>
      </c>
      <c r="S260" s="12">
        <f t="shared" si="6"/>
        <v>7.7885</v>
      </c>
    </row>
    <row r="261" spans="17:19">
      <c r="Q261" s="10">
        <v>41.08</v>
      </c>
      <c r="R261" s="11">
        <f>ROUND(R253+((R265-R253)/12*8),5 )</f>
        <v>7.8093300000000001</v>
      </c>
      <c r="S261" s="12">
        <f t="shared" si="6"/>
        <v>7.7989199999999999</v>
      </c>
    </row>
    <row r="262" spans="17:19">
      <c r="Q262" s="10">
        <v>41.09</v>
      </c>
      <c r="R262" s="11">
        <f>ROUND(R253+((R265-R253)/12*9),5 )</f>
        <v>7.81975</v>
      </c>
      <c r="S262" s="12">
        <f t="shared" si="6"/>
        <v>7.8093300000000001</v>
      </c>
    </row>
    <row r="263" spans="17:19">
      <c r="Q263" s="10">
        <v>41.1</v>
      </c>
      <c r="R263" s="11">
        <f>ROUND(R253+((R265-R253)/12*10),5 )</f>
        <v>7.8301699999999999</v>
      </c>
      <c r="S263" s="12">
        <f t="shared" si="6"/>
        <v>7.81975</v>
      </c>
    </row>
    <row r="264" spans="17:19">
      <c r="Q264" s="10">
        <v>41.11</v>
      </c>
      <c r="R264" s="11">
        <f>ROUND(R253+((R265-R253)/12*11),5 )</f>
        <v>7.8405800000000001</v>
      </c>
      <c r="S264" s="12">
        <f t="shared" si="6"/>
        <v>7.8301699999999999</v>
      </c>
    </row>
    <row r="265" spans="17:19" ht="15.75">
      <c r="Q265" s="7">
        <v>42</v>
      </c>
      <c r="R265" s="8">
        <v>7.851</v>
      </c>
      <c r="S265" s="12">
        <f t="shared" si="6"/>
        <v>7.8405800000000001</v>
      </c>
    </row>
    <row r="266" spans="17:19">
      <c r="Q266" s="10">
        <v>42.01</v>
      </c>
      <c r="R266" s="11">
        <f>ROUND(R265+((R277-R265)/12*1),5 )</f>
        <v>7.8616700000000002</v>
      </c>
      <c r="S266" s="12">
        <f t="shared" si="6"/>
        <v>7.851</v>
      </c>
    </row>
    <row r="267" spans="17:19">
      <c r="Q267" s="10">
        <v>42.02</v>
      </c>
      <c r="R267" s="11">
        <f>ROUND(R265+((R277-R265)/12*2),5 )</f>
        <v>7.8723299999999998</v>
      </c>
      <c r="S267" s="12">
        <f t="shared" si="6"/>
        <v>7.8616700000000002</v>
      </c>
    </row>
    <row r="268" spans="17:19">
      <c r="Q268" s="10">
        <v>42.03</v>
      </c>
      <c r="R268" s="11">
        <f>ROUND(R265+((R277-R265)/12*3),5 )</f>
        <v>7.883</v>
      </c>
      <c r="S268" s="12">
        <f t="shared" si="6"/>
        <v>7.8723299999999998</v>
      </c>
    </row>
    <row r="269" spans="17:19">
      <c r="Q269" s="10">
        <v>42.04</v>
      </c>
      <c r="R269" s="11">
        <f>ROUND(R265+((R277-R265)/12*4),5 )</f>
        <v>7.8936700000000002</v>
      </c>
      <c r="S269" s="12">
        <f t="shared" si="6"/>
        <v>7.883</v>
      </c>
    </row>
    <row r="270" spans="17:19">
      <c r="Q270" s="10">
        <v>42.05</v>
      </c>
      <c r="R270" s="11">
        <f>ROUND(R265+((R277-R265)/12*5),5 )</f>
        <v>7.9043299999999999</v>
      </c>
      <c r="S270" s="12">
        <f t="shared" si="6"/>
        <v>7.8936700000000002</v>
      </c>
    </row>
    <row r="271" spans="17:19">
      <c r="Q271" s="10">
        <v>42.06</v>
      </c>
      <c r="R271" s="11">
        <f>ROUND(R265+((R277-R265)/12*6),5 )</f>
        <v>7.915</v>
      </c>
      <c r="S271" s="12">
        <f t="shared" si="6"/>
        <v>7.9043299999999999</v>
      </c>
    </row>
    <row r="272" spans="17:19">
      <c r="Q272" s="10">
        <v>42.07</v>
      </c>
      <c r="R272" s="11">
        <f>ROUND(R265+((R277-R265)/12*7),5 )</f>
        <v>7.9256700000000002</v>
      </c>
      <c r="S272" s="12">
        <f t="shared" si="6"/>
        <v>7.915</v>
      </c>
    </row>
    <row r="273" spans="17:19">
      <c r="Q273" s="10">
        <v>42.08</v>
      </c>
      <c r="R273" s="11">
        <f>ROUND(R265+((R277-R265)/12*8),5 )</f>
        <v>7.9363299999999999</v>
      </c>
      <c r="S273" s="12">
        <f t="shared" si="6"/>
        <v>7.9256700000000002</v>
      </c>
    </row>
    <row r="274" spans="17:19">
      <c r="Q274" s="10">
        <v>42.09</v>
      </c>
      <c r="R274" s="11">
        <f>ROUND(R265+((R277-R265)/12*9),5 )</f>
        <v>7.9470000000000001</v>
      </c>
      <c r="S274" s="12">
        <f t="shared" si="6"/>
        <v>7.9363299999999999</v>
      </c>
    </row>
    <row r="275" spans="17:19">
      <c r="Q275" s="10">
        <v>42.1</v>
      </c>
      <c r="R275" s="11">
        <f>ROUND(R265+((R277-R265)/12*10),5 )</f>
        <v>7.9576700000000002</v>
      </c>
      <c r="S275" s="12">
        <f t="shared" si="6"/>
        <v>7.9470000000000001</v>
      </c>
    </row>
    <row r="276" spans="17:19">
      <c r="Q276" s="10">
        <v>42.11</v>
      </c>
      <c r="R276" s="11">
        <f>ROUND(R265+((R277-R265)/12*11),5 )</f>
        <v>7.9683299999999999</v>
      </c>
      <c r="S276" s="12">
        <f t="shared" si="6"/>
        <v>7.9576700000000002</v>
      </c>
    </row>
    <row r="277" spans="17:19" ht="15.75">
      <c r="Q277" s="7">
        <v>43</v>
      </c>
      <c r="R277" s="8">
        <v>7.9790000000000001</v>
      </c>
      <c r="S277" s="12">
        <f t="shared" si="6"/>
        <v>7.9683299999999999</v>
      </c>
    </row>
    <row r="278" spans="17:19">
      <c r="Q278" s="10">
        <v>43.01</v>
      </c>
      <c r="R278" s="11">
        <f>ROUND(R277+((R289-R277)/12*1),5 )</f>
        <v>7.99</v>
      </c>
      <c r="S278" s="12">
        <f t="shared" si="6"/>
        <v>7.9790000000000001</v>
      </c>
    </row>
    <row r="279" spans="17:19">
      <c r="Q279" s="10">
        <v>43.02</v>
      </c>
      <c r="R279" s="11">
        <f>ROUND(R277+((R289-R277)/12*2),5 )</f>
        <v>8.0009999999999994</v>
      </c>
      <c r="S279" s="12">
        <f t="shared" si="6"/>
        <v>7.99</v>
      </c>
    </row>
    <row r="280" spans="17:19">
      <c r="Q280" s="10">
        <v>43.03</v>
      </c>
      <c r="R280" s="11">
        <f>ROUND(R277+((R289-R277)/12*3),5 )</f>
        <v>8.0120000000000005</v>
      </c>
      <c r="S280" s="12">
        <f t="shared" si="6"/>
        <v>8.0009999999999994</v>
      </c>
    </row>
    <row r="281" spans="17:19">
      <c r="Q281" s="10">
        <v>43.04</v>
      </c>
      <c r="R281" s="11">
        <f>ROUND(R277+((R289-R277)/12*4),5 )</f>
        <v>8.0229999999999997</v>
      </c>
      <c r="S281" s="12">
        <f>R280</f>
        <v>8.0120000000000005</v>
      </c>
    </row>
    <row r="282" spans="17:19">
      <c r="Q282" s="10">
        <v>43.05</v>
      </c>
      <c r="R282" s="11">
        <f>ROUND(R277+((R289-R277)/12*5),5 )</f>
        <v>8.0340000000000007</v>
      </c>
      <c r="S282" s="12">
        <f t="shared" ref="S282:S345" si="7">R281</f>
        <v>8.0229999999999997</v>
      </c>
    </row>
    <row r="283" spans="17:19">
      <c r="Q283" s="10">
        <v>43.06</v>
      </c>
      <c r="R283" s="11">
        <f>ROUND(R277+((R289-R277)/12*6),5 )</f>
        <v>8.0449999999999999</v>
      </c>
      <c r="S283" s="12">
        <f t="shared" si="7"/>
        <v>8.0340000000000007</v>
      </c>
    </row>
    <row r="284" spans="17:19">
      <c r="Q284" s="10">
        <v>43.07</v>
      </c>
      <c r="R284" s="11">
        <f>ROUND(R277+((R289-R277)/12*7),5 )</f>
        <v>8.0559999999999992</v>
      </c>
      <c r="S284" s="12">
        <f t="shared" si="7"/>
        <v>8.0449999999999999</v>
      </c>
    </row>
    <row r="285" spans="17:19">
      <c r="Q285" s="10">
        <v>43.08</v>
      </c>
      <c r="R285" s="11">
        <f>ROUND(R277+((R289-R277)/12*8),5 )</f>
        <v>8.0670000000000002</v>
      </c>
      <c r="S285" s="12">
        <f t="shared" si="7"/>
        <v>8.0559999999999992</v>
      </c>
    </row>
    <row r="286" spans="17:19">
      <c r="Q286" s="10">
        <v>43.09</v>
      </c>
      <c r="R286" s="11">
        <f>ROUND(R277+((R289-R277)/12*9),5 )</f>
        <v>8.0779999999999994</v>
      </c>
      <c r="S286" s="12">
        <f t="shared" si="7"/>
        <v>8.0670000000000002</v>
      </c>
    </row>
    <row r="287" spans="17:19">
      <c r="Q287" s="10">
        <v>43.1</v>
      </c>
      <c r="R287" s="11">
        <f>ROUND(R277+((R289-R277)/12*10),5 )</f>
        <v>8.0890000000000004</v>
      </c>
      <c r="S287" s="12">
        <f t="shared" si="7"/>
        <v>8.0779999999999994</v>
      </c>
    </row>
    <row r="288" spans="17:19">
      <c r="Q288" s="10">
        <v>43.11</v>
      </c>
      <c r="R288" s="11">
        <f>ROUND(R277+((R289-R277)/12*11),5 )</f>
        <v>8.1</v>
      </c>
      <c r="S288" s="12">
        <f t="shared" si="7"/>
        <v>8.0890000000000004</v>
      </c>
    </row>
    <row r="289" spans="17:19" ht="15.75">
      <c r="Q289" s="7">
        <v>44</v>
      </c>
      <c r="R289" s="8">
        <v>8.1110000000000007</v>
      </c>
      <c r="S289" s="12">
        <f t="shared" si="7"/>
        <v>8.1</v>
      </c>
    </row>
    <row r="290" spans="17:19">
      <c r="Q290" s="10">
        <v>44.01</v>
      </c>
      <c r="R290" s="11">
        <f>ROUND(R289+((R301-R289)/12*1),5 )</f>
        <v>8.1223299999999998</v>
      </c>
      <c r="S290" s="12">
        <f t="shared" si="7"/>
        <v>8.1110000000000007</v>
      </c>
    </row>
    <row r="291" spans="17:19">
      <c r="Q291" s="10">
        <v>44.02</v>
      </c>
      <c r="R291" s="11">
        <f>ROUND(R289+((R301-R289)/12*2),5 )</f>
        <v>8.1336700000000004</v>
      </c>
      <c r="S291" s="12">
        <f t="shared" si="7"/>
        <v>8.1223299999999998</v>
      </c>
    </row>
    <row r="292" spans="17:19">
      <c r="Q292" s="10">
        <v>44.03</v>
      </c>
      <c r="R292" s="11">
        <f>ROUND(R289+((R301-R289)/12*3),5 )</f>
        <v>8.1449999999999996</v>
      </c>
      <c r="S292" s="12">
        <f t="shared" si="7"/>
        <v>8.1336700000000004</v>
      </c>
    </row>
    <row r="293" spans="17:19">
      <c r="Q293" s="10">
        <v>44.04</v>
      </c>
      <c r="R293" s="11">
        <f>ROUND(R289+((R301-R289)/12*4),5 )</f>
        <v>8.1563300000000005</v>
      </c>
      <c r="S293" s="12">
        <f t="shared" si="7"/>
        <v>8.1449999999999996</v>
      </c>
    </row>
    <row r="294" spans="17:19">
      <c r="Q294" s="10">
        <v>44.05</v>
      </c>
      <c r="R294" s="11">
        <f>ROUND(R289+((R301-R289)/12*5),5 )</f>
        <v>8.1676699999999993</v>
      </c>
      <c r="S294" s="12">
        <f t="shared" si="7"/>
        <v>8.1563300000000005</v>
      </c>
    </row>
    <row r="295" spans="17:19">
      <c r="Q295" s="10">
        <v>44.06</v>
      </c>
      <c r="R295" s="11">
        <f>ROUND(R289+((R301-R289)/12*6),5 )</f>
        <v>8.1790000000000003</v>
      </c>
      <c r="S295" s="12">
        <f t="shared" si="7"/>
        <v>8.1676699999999993</v>
      </c>
    </row>
    <row r="296" spans="17:19">
      <c r="Q296" s="10">
        <v>44.07</v>
      </c>
      <c r="R296" s="11">
        <f>ROUND(R289+((R301-R289)/12*7),5 )</f>
        <v>8.1903299999999994</v>
      </c>
      <c r="S296" s="12">
        <f t="shared" si="7"/>
        <v>8.1790000000000003</v>
      </c>
    </row>
    <row r="297" spans="17:19">
      <c r="Q297" s="10">
        <v>44.08</v>
      </c>
      <c r="R297" s="11">
        <f>ROUND(R289+((R301-R289)/12*8),5 )</f>
        <v>8.20167</v>
      </c>
      <c r="S297" s="12">
        <f t="shared" si="7"/>
        <v>8.1903299999999994</v>
      </c>
    </row>
    <row r="298" spans="17:19">
      <c r="Q298" s="10">
        <v>44.09</v>
      </c>
      <c r="R298" s="11">
        <f>ROUND(R289+((R301-R289)/12*9),5 )</f>
        <v>8.2129999999999992</v>
      </c>
      <c r="S298" s="12">
        <f t="shared" si="7"/>
        <v>8.20167</v>
      </c>
    </row>
    <row r="299" spans="17:19">
      <c r="Q299" s="10">
        <v>44.1</v>
      </c>
      <c r="R299" s="11">
        <f>ROUND(R289+((R301-R289)/12*10),5 )</f>
        <v>8.2243300000000001</v>
      </c>
      <c r="S299" s="12">
        <f t="shared" si="7"/>
        <v>8.2129999999999992</v>
      </c>
    </row>
    <row r="300" spans="17:19">
      <c r="Q300" s="10">
        <v>44.11</v>
      </c>
      <c r="R300" s="11">
        <f>ROUND(R289+((R301-R289)/12*11),5 )</f>
        <v>8.2356700000000007</v>
      </c>
      <c r="S300" s="12">
        <f t="shared" si="7"/>
        <v>8.2243300000000001</v>
      </c>
    </row>
    <row r="301" spans="17:19" ht="15.75">
      <c r="Q301" s="7">
        <v>45</v>
      </c>
      <c r="R301" s="8">
        <v>8.2469999999999999</v>
      </c>
      <c r="S301" s="12">
        <f t="shared" si="7"/>
        <v>8.2356700000000007</v>
      </c>
    </row>
    <row r="302" spans="17:19">
      <c r="Q302" s="10">
        <v>45.01</v>
      </c>
      <c r="R302" s="11">
        <f>ROUND(R301+((R313-R301)/12*1),5 )</f>
        <v>8.2585800000000003</v>
      </c>
      <c r="S302" s="12">
        <f t="shared" si="7"/>
        <v>8.2469999999999999</v>
      </c>
    </row>
    <row r="303" spans="17:19">
      <c r="Q303" s="10">
        <v>45.02</v>
      </c>
      <c r="R303" s="11">
        <f>ROUND(R301+((R313-R301)/12*2),5 )</f>
        <v>8.2701700000000002</v>
      </c>
      <c r="S303" s="12">
        <f t="shared" si="7"/>
        <v>8.2585800000000003</v>
      </c>
    </row>
    <row r="304" spans="17:19">
      <c r="Q304" s="10">
        <v>45.03</v>
      </c>
      <c r="R304" s="11">
        <f>ROUND(R301+((R313-R301)/12*3),5 )</f>
        <v>8.2817500000000006</v>
      </c>
      <c r="S304" s="12">
        <f t="shared" si="7"/>
        <v>8.2701700000000002</v>
      </c>
    </row>
    <row r="305" spans="17:19">
      <c r="Q305" s="10">
        <v>45.04</v>
      </c>
      <c r="R305" s="11">
        <f>ROUND(R301+((R313-R301)/12*4),5 )</f>
        <v>8.2933299999999992</v>
      </c>
      <c r="S305" s="12">
        <f t="shared" si="7"/>
        <v>8.2817500000000006</v>
      </c>
    </row>
    <row r="306" spans="17:19">
      <c r="Q306" s="10">
        <v>45.05</v>
      </c>
      <c r="R306" s="11">
        <f>ROUND(R301+((R313-R301)/12*5),5 )</f>
        <v>8.3049199999999992</v>
      </c>
      <c r="S306" s="12">
        <f t="shared" si="7"/>
        <v>8.2933299999999992</v>
      </c>
    </row>
    <row r="307" spans="17:19">
      <c r="Q307" s="10">
        <v>45.06</v>
      </c>
      <c r="R307" s="11">
        <f>ROUND(R301+((R313-R301)/12*6),5 )</f>
        <v>8.3164999999999996</v>
      </c>
      <c r="S307" s="12">
        <f t="shared" si="7"/>
        <v>8.3049199999999992</v>
      </c>
    </row>
    <row r="308" spans="17:19">
      <c r="Q308" s="10">
        <v>45.07</v>
      </c>
      <c r="R308" s="11">
        <f>ROUND(R301+((R313-R301)/12*7),5 )</f>
        <v>8.3280799999999999</v>
      </c>
      <c r="S308" s="12">
        <f t="shared" si="7"/>
        <v>8.3164999999999996</v>
      </c>
    </row>
    <row r="309" spans="17:19">
      <c r="Q309" s="10">
        <v>45.08</v>
      </c>
      <c r="R309" s="11">
        <f>ROUND(R301+((R313-R301)/12*8),5 )</f>
        <v>8.3396699999999999</v>
      </c>
      <c r="S309" s="12">
        <f t="shared" si="7"/>
        <v>8.3280799999999999</v>
      </c>
    </row>
    <row r="310" spans="17:19">
      <c r="Q310" s="10">
        <v>45.09</v>
      </c>
      <c r="R310" s="11">
        <f>ROUND(R301+((R313-R301)/12*9),5 )</f>
        <v>8.3512500000000003</v>
      </c>
      <c r="S310" s="12">
        <f t="shared" si="7"/>
        <v>8.3396699999999999</v>
      </c>
    </row>
    <row r="311" spans="17:19">
      <c r="Q311" s="10">
        <v>45.1</v>
      </c>
      <c r="R311" s="11">
        <f>ROUND(R301+((R313-R301)/12*10),5 )</f>
        <v>8.3628300000000007</v>
      </c>
      <c r="S311" s="12">
        <f t="shared" si="7"/>
        <v>8.3512500000000003</v>
      </c>
    </row>
    <row r="312" spans="17:19">
      <c r="Q312" s="10">
        <v>45.11</v>
      </c>
      <c r="R312" s="11">
        <f>ROUND(R301+((R313-R301)/12*11),5 )</f>
        <v>8.3744200000000006</v>
      </c>
      <c r="S312" s="12">
        <f t="shared" si="7"/>
        <v>8.3628300000000007</v>
      </c>
    </row>
    <row r="313" spans="17:19" ht="15.75">
      <c r="Q313" s="7">
        <v>46</v>
      </c>
      <c r="R313" s="8">
        <v>8.3859999999999992</v>
      </c>
      <c r="S313" s="12">
        <f t="shared" si="7"/>
        <v>8.3744200000000006</v>
      </c>
    </row>
    <row r="314" spans="17:19">
      <c r="Q314" s="10">
        <v>46.01</v>
      </c>
      <c r="R314" s="11">
        <f>ROUND(R313+((R325-R313)/12*1),5 )</f>
        <v>8.3980800000000002</v>
      </c>
      <c r="S314" s="12">
        <f t="shared" si="7"/>
        <v>8.3859999999999992</v>
      </c>
    </row>
    <row r="315" spans="17:19">
      <c r="Q315" s="10">
        <v>46.02</v>
      </c>
      <c r="R315" s="11">
        <f>ROUND(R313+((R325-R313)/12*2),5 )</f>
        <v>8.4101700000000008</v>
      </c>
      <c r="S315" s="12">
        <f t="shared" si="7"/>
        <v>8.3980800000000002</v>
      </c>
    </row>
    <row r="316" spans="17:19">
      <c r="Q316" s="10">
        <v>46.03</v>
      </c>
      <c r="R316" s="11">
        <f>ROUND(R313+((R325-R313)/12*3),5 )</f>
        <v>8.42225</v>
      </c>
      <c r="S316" s="12">
        <f t="shared" si="7"/>
        <v>8.4101700000000008</v>
      </c>
    </row>
    <row r="317" spans="17:19">
      <c r="Q317" s="10">
        <v>46.04</v>
      </c>
      <c r="R317" s="11">
        <f>ROUND(R313+((R325-R313)/12*4),5 )</f>
        <v>8.4343299999999992</v>
      </c>
      <c r="S317" s="12">
        <f t="shared" si="7"/>
        <v>8.42225</v>
      </c>
    </row>
    <row r="318" spans="17:19">
      <c r="Q318" s="10">
        <v>46.05</v>
      </c>
      <c r="R318" s="11">
        <f>ROUND(R313+((R325-R313)/12*5),5 )</f>
        <v>8.4464199999999998</v>
      </c>
      <c r="S318" s="12">
        <f t="shared" si="7"/>
        <v>8.4343299999999992</v>
      </c>
    </row>
    <row r="319" spans="17:19">
      <c r="Q319" s="10">
        <v>46.06</v>
      </c>
      <c r="R319" s="11">
        <f>ROUND(R313+((R325-R313)/12*6),5 )</f>
        <v>8.4585000000000008</v>
      </c>
      <c r="S319" s="12">
        <f t="shared" si="7"/>
        <v>8.4464199999999998</v>
      </c>
    </row>
    <row r="320" spans="17:19">
      <c r="Q320" s="10">
        <v>46.07</v>
      </c>
      <c r="R320" s="11">
        <f>ROUND(R313+((R325-R313)/12*7),5 )</f>
        <v>8.47058</v>
      </c>
      <c r="S320" s="12">
        <f t="shared" si="7"/>
        <v>8.4585000000000008</v>
      </c>
    </row>
    <row r="321" spans="17:19">
      <c r="Q321" s="10">
        <v>46.08</v>
      </c>
      <c r="R321" s="11">
        <f>ROUND(R313+((R325-R313)/12*8),5 )</f>
        <v>8.4826700000000006</v>
      </c>
      <c r="S321" s="12">
        <f t="shared" si="7"/>
        <v>8.47058</v>
      </c>
    </row>
    <row r="322" spans="17:19">
      <c r="Q322" s="10">
        <v>46.09</v>
      </c>
      <c r="R322" s="11">
        <f>ROUND(R313+((R325-R313)/12*9),5 )</f>
        <v>8.4947499999999998</v>
      </c>
      <c r="S322" s="12">
        <f t="shared" si="7"/>
        <v>8.4826700000000006</v>
      </c>
    </row>
    <row r="323" spans="17:19">
      <c r="Q323" s="10">
        <v>46.1</v>
      </c>
      <c r="R323" s="11">
        <f>ROUND(R313+((R325-R313)/12*10),5 )</f>
        <v>8.5068300000000008</v>
      </c>
      <c r="S323" s="12">
        <f t="shared" si="7"/>
        <v>8.4947499999999998</v>
      </c>
    </row>
    <row r="324" spans="17:19">
      <c r="Q324" s="10">
        <v>46.11</v>
      </c>
      <c r="R324" s="11">
        <f>ROUND(R313+((R325-R313)/12*11),5 )</f>
        <v>8.5189199999999996</v>
      </c>
      <c r="S324" s="12">
        <f t="shared" si="7"/>
        <v>8.5068300000000008</v>
      </c>
    </row>
    <row r="325" spans="17:19" ht="15.75">
      <c r="Q325" s="7">
        <v>47</v>
      </c>
      <c r="R325" s="8">
        <v>8.5310000000000006</v>
      </c>
      <c r="S325" s="12">
        <f t="shared" si="7"/>
        <v>8.5189199999999996</v>
      </c>
    </row>
    <row r="326" spans="17:19">
      <c r="Q326" s="10">
        <v>47.01</v>
      </c>
      <c r="R326" s="11">
        <f>ROUND(R325+((R337-R325)/12*1),5 )</f>
        <v>8.5434199999999993</v>
      </c>
      <c r="S326" s="12">
        <f t="shared" si="7"/>
        <v>8.5310000000000006</v>
      </c>
    </row>
    <row r="327" spans="17:19">
      <c r="Q327" s="10">
        <v>47.02</v>
      </c>
      <c r="R327" s="11">
        <f>ROUND(R325+((R337-R325)/12*2),5 )</f>
        <v>8.5558300000000003</v>
      </c>
      <c r="S327" s="12">
        <f t="shared" si="7"/>
        <v>8.5434199999999993</v>
      </c>
    </row>
    <row r="328" spans="17:19">
      <c r="Q328" s="10">
        <v>47.03</v>
      </c>
      <c r="R328" s="11">
        <f>ROUND(R325+((R337-R325)/12*3),5 )</f>
        <v>8.5682500000000008</v>
      </c>
      <c r="S328" s="12">
        <f t="shared" si="7"/>
        <v>8.5558300000000003</v>
      </c>
    </row>
    <row r="329" spans="17:19">
      <c r="Q329" s="10">
        <v>47.04</v>
      </c>
      <c r="R329" s="11">
        <f>ROUND(R325+((R337-R325)/12*4),5 )</f>
        <v>8.5806699999999996</v>
      </c>
      <c r="S329" s="12">
        <f t="shared" si="7"/>
        <v>8.5682500000000008</v>
      </c>
    </row>
    <row r="330" spans="17:19">
      <c r="Q330" s="10">
        <v>47.05</v>
      </c>
      <c r="R330" s="11">
        <f>ROUND(R325+((R337-R325)/12*5),5 )</f>
        <v>8.5930800000000005</v>
      </c>
      <c r="S330" s="12">
        <f t="shared" si="7"/>
        <v>8.5806699999999996</v>
      </c>
    </row>
    <row r="331" spans="17:19">
      <c r="Q331" s="10">
        <v>47.06</v>
      </c>
      <c r="R331" s="11">
        <f>ROUND(R325+((R337-R325)/12*6),5 )</f>
        <v>8.6054999999999993</v>
      </c>
      <c r="S331" s="12">
        <f t="shared" si="7"/>
        <v>8.5930800000000005</v>
      </c>
    </row>
    <row r="332" spans="17:19">
      <c r="Q332" s="10">
        <v>47.07</v>
      </c>
      <c r="R332" s="11">
        <f>ROUND(R325+((R337-R325)/12*7),5 )</f>
        <v>8.6179199999999998</v>
      </c>
      <c r="S332" s="12">
        <f t="shared" si="7"/>
        <v>8.6054999999999993</v>
      </c>
    </row>
    <row r="333" spans="17:19">
      <c r="Q333" s="10">
        <v>47.08</v>
      </c>
      <c r="R333" s="11">
        <f>ROUND(R325+((R337-R325)/12*8),5 )</f>
        <v>8.6303300000000007</v>
      </c>
      <c r="S333" s="12">
        <f t="shared" si="7"/>
        <v>8.6179199999999998</v>
      </c>
    </row>
    <row r="334" spans="17:19">
      <c r="Q334" s="10">
        <v>47.09</v>
      </c>
      <c r="R334" s="11">
        <f>ROUND(R325+((R337-R325)/12*9),5 )</f>
        <v>8.6427499999999995</v>
      </c>
      <c r="S334" s="12">
        <f t="shared" si="7"/>
        <v>8.6303300000000007</v>
      </c>
    </row>
    <row r="335" spans="17:19">
      <c r="Q335" s="10">
        <v>47.1</v>
      </c>
      <c r="R335" s="11">
        <f>ROUND(R325+((R337-R325)/12*10),5 )</f>
        <v>8.65517</v>
      </c>
      <c r="S335" s="12">
        <f t="shared" si="7"/>
        <v>8.6427499999999995</v>
      </c>
    </row>
    <row r="336" spans="17:19">
      <c r="Q336" s="10">
        <v>47.11</v>
      </c>
      <c r="R336" s="11">
        <f>ROUND(R325+((R337-R325)/12*11),5 )</f>
        <v>8.6675799999999992</v>
      </c>
      <c r="S336" s="12">
        <f t="shared" si="7"/>
        <v>8.65517</v>
      </c>
    </row>
    <row r="337" spans="17:19" ht="15.75">
      <c r="Q337" s="7">
        <v>48</v>
      </c>
      <c r="R337" s="8">
        <v>8.68</v>
      </c>
      <c r="S337" s="12">
        <f t="shared" si="7"/>
        <v>8.6675799999999992</v>
      </c>
    </row>
    <row r="338" spans="17:19">
      <c r="Q338" s="10">
        <v>48.01</v>
      </c>
      <c r="R338" s="11">
        <f>ROUND(R337+((R349-R337)/12*1),5 )</f>
        <v>8.6928300000000007</v>
      </c>
      <c r="S338" s="12">
        <f t="shared" si="7"/>
        <v>8.68</v>
      </c>
    </row>
    <row r="339" spans="17:19">
      <c r="Q339" s="10">
        <v>48.02</v>
      </c>
      <c r="R339" s="11">
        <f>ROUND(R337+((R349-R337)/12*2),5 )</f>
        <v>8.7056699999999996</v>
      </c>
      <c r="S339" s="12">
        <f t="shared" si="7"/>
        <v>8.6928300000000007</v>
      </c>
    </row>
    <row r="340" spans="17:19">
      <c r="Q340" s="10">
        <v>48.03</v>
      </c>
      <c r="R340" s="11">
        <f>ROUND(R337+((R349-R337)/12*3),5 )</f>
        <v>8.7185000000000006</v>
      </c>
      <c r="S340" s="12">
        <f t="shared" si="7"/>
        <v>8.7056699999999996</v>
      </c>
    </row>
    <row r="341" spans="17:19">
      <c r="Q341" s="10">
        <v>48.04</v>
      </c>
      <c r="R341" s="11">
        <f>ROUND(R337+((R349-R337)/12*4),5 )</f>
        <v>8.7313299999999998</v>
      </c>
      <c r="S341" s="12">
        <f t="shared" si="7"/>
        <v>8.7185000000000006</v>
      </c>
    </row>
    <row r="342" spans="17:19">
      <c r="Q342" s="10">
        <v>48.05</v>
      </c>
      <c r="R342" s="11">
        <f>ROUND(R337+((R349-R337)/12*5),5 )</f>
        <v>8.7441700000000004</v>
      </c>
      <c r="S342" s="12">
        <f t="shared" si="7"/>
        <v>8.7313299999999998</v>
      </c>
    </row>
    <row r="343" spans="17:19">
      <c r="Q343" s="10">
        <v>48.06</v>
      </c>
      <c r="R343" s="11">
        <f>ROUND(R337+((R349-R337)/12*6),5 )</f>
        <v>8.7569999999999997</v>
      </c>
      <c r="S343" s="12">
        <f t="shared" si="7"/>
        <v>8.7441700000000004</v>
      </c>
    </row>
    <row r="344" spans="17:19">
      <c r="Q344" s="10">
        <v>48.07</v>
      </c>
      <c r="R344" s="11">
        <f>ROUND(R337+((R349-R337)/12*7),5 )</f>
        <v>8.7698300000000007</v>
      </c>
      <c r="S344" s="12">
        <f t="shared" si="7"/>
        <v>8.7569999999999997</v>
      </c>
    </row>
    <row r="345" spans="17:19">
      <c r="Q345" s="10">
        <v>48.08</v>
      </c>
      <c r="R345" s="11">
        <f>ROUND(R337+((R349-R337)/12*8),5 )</f>
        <v>8.7826699999999995</v>
      </c>
      <c r="S345" s="12">
        <f t="shared" si="7"/>
        <v>8.7698300000000007</v>
      </c>
    </row>
    <row r="346" spans="17:19">
      <c r="Q346" s="10">
        <v>48.09</v>
      </c>
      <c r="R346" s="11">
        <f>ROUND(R337+((R349-R337)/12*9),5 )</f>
        <v>8.7955000000000005</v>
      </c>
      <c r="S346" s="12">
        <f t="shared" ref="S346:S409" si="8">R345</f>
        <v>8.7826699999999995</v>
      </c>
    </row>
    <row r="347" spans="17:19">
      <c r="Q347" s="10">
        <v>48.1</v>
      </c>
      <c r="R347" s="11">
        <f>ROUND(R337+((R349-R337)/12*10),5 )</f>
        <v>8.8083299999999998</v>
      </c>
      <c r="S347" s="12">
        <f t="shared" si="8"/>
        <v>8.7955000000000005</v>
      </c>
    </row>
    <row r="348" spans="17:19">
      <c r="Q348" s="10">
        <v>48.11</v>
      </c>
      <c r="R348" s="11">
        <f>ROUND(R337+((R349-R337)/12*11),5 )</f>
        <v>8.8211700000000004</v>
      </c>
      <c r="S348" s="12">
        <f t="shared" si="8"/>
        <v>8.8083299999999998</v>
      </c>
    </row>
    <row r="349" spans="17:19" ht="15.75">
      <c r="Q349" s="7">
        <v>49</v>
      </c>
      <c r="R349" s="8">
        <v>8.8339999999999996</v>
      </c>
      <c r="S349" s="12">
        <f t="shared" si="8"/>
        <v>8.8211700000000004</v>
      </c>
    </row>
    <row r="350" spans="17:19">
      <c r="Q350" s="10">
        <v>49.01</v>
      </c>
      <c r="R350" s="11">
        <f>ROUND(R349+((R361-R349)/12*1),5 )</f>
        <v>8.8472500000000007</v>
      </c>
      <c r="S350" s="12">
        <f t="shared" si="8"/>
        <v>8.8339999999999996</v>
      </c>
    </row>
    <row r="351" spans="17:19">
      <c r="Q351" s="10">
        <v>49.02</v>
      </c>
      <c r="R351" s="11">
        <f>ROUND(R349+((R361-R349)/12*2),5 )</f>
        <v>8.8605</v>
      </c>
      <c r="S351" s="12">
        <f t="shared" si="8"/>
        <v>8.8472500000000007</v>
      </c>
    </row>
    <row r="352" spans="17:19">
      <c r="Q352" s="10">
        <v>49.03</v>
      </c>
      <c r="R352" s="11">
        <f>ROUND(R349+((R361-R349)/12*3),5 )</f>
        <v>8.8737499999999994</v>
      </c>
      <c r="S352" s="12">
        <f t="shared" si="8"/>
        <v>8.8605</v>
      </c>
    </row>
    <row r="353" spans="17:19">
      <c r="Q353" s="10">
        <v>49.04</v>
      </c>
      <c r="R353" s="11">
        <f>ROUND(R349+((R361-R349)/12*4),5 )</f>
        <v>8.8870000000000005</v>
      </c>
      <c r="S353" s="12">
        <f t="shared" si="8"/>
        <v>8.8737499999999994</v>
      </c>
    </row>
    <row r="354" spans="17:19">
      <c r="Q354" s="10">
        <v>49.05</v>
      </c>
      <c r="R354" s="11">
        <f>ROUND(R349+((R361-R349)/12*5),5 )</f>
        <v>8.9002499999999998</v>
      </c>
      <c r="S354" s="12">
        <f t="shared" si="8"/>
        <v>8.8870000000000005</v>
      </c>
    </row>
    <row r="355" spans="17:19">
      <c r="Q355" s="10">
        <v>49.06</v>
      </c>
      <c r="R355" s="11">
        <f>ROUND(R349+((R361-R349)/12*6),5 )</f>
        <v>8.9135000000000009</v>
      </c>
      <c r="S355" s="12">
        <f t="shared" si="8"/>
        <v>8.9002499999999998</v>
      </c>
    </row>
    <row r="356" spans="17:19">
      <c r="Q356" s="10">
        <v>49.07</v>
      </c>
      <c r="R356" s="11">
        <f>ROUND(R349+((R361-R349)/12*7),5 )</f>
        <v>8.9267500000000002</v>
      </c>
      <c r="S356" s="12">
        <f t="shared" si="8"/>
        <v>8.9135000000000009</v>
      </c>
    </row>
    <row r="357" spans="17:19">
      <c r="Q357" s="10">
        <v>49.08</v>
      </c>
      <c r="R357" s="11">
        <f>ROUND(R349+((R361-R349)/12*8),5 )</f>
        <v>8.94</v>
      </c>
      <c r="S357" s="12">
        <f t="shared" si="8"/>
        <v>8.9267500000000002</v>
      </c>
    </row>
    <row r="358" spans="17:19">
      <c r="Q358" s="10">
        <v>49.09</v>
      </c>
      <c r="R358" s="11">
        <f>ROUND(R349+((R361-R349)/12*9),5 )</f>
        <v>8.9532500000000006</v>
      </c>
      <c r="S358" s="12">
        <f t="shared" si="8"/>
        <v>8.94</v>
      </c>
    </row>
    <row r="359" spans="17:19">
      <c r="Q359" s="10">
        <v>49.1</v>
      </c>
      <c r="R359" s="11">
        <f>ROUND(R349+((R361-R349)/12*10),5 )</f>
        <v>8.9664999999999999</v>
      </c>
      <c r="S359" s="12">
        <f t="shared" si="8"/>
        <v>8.9532500000000006</v>
      </c>
    </row>
    <row r="360" spans="17:19">
      <c r="Q360" s="10">
        <v>49.11</v>
      </c>
      <c r="R360" s="11">
        <f>ROUND(R349+((R361-R349)/12*11),5 )</f>
        <v>8.9797499999999992</v>
      </c>
      <c r="S360" s="12">
        <f t="shared" si="8"/>
        <v>8.9664999999999999</v>
      </c>
    </row>
    <row r="361" spans="17:19" ht="15.75">
      <c r="Q361" s="7">
        <v>50</v>
      </c>
      <c r="R361" s="8">
        <v>8.9930000000000003</v>
      </c>
      <c r="S361" s="12">
        <f t="shared" si="8"/>
        <v>8.9797499999999992</v>
      </c>
    </row>
    <row r="362" spans="17:19">
      <c r="Q362" s="10">
        <v>50.01</v>
      </c>
      <c r="R362" s="11">
        <f>ROUND(R361+((R373-R361)/12*1),5 )</f>
        <v>9.0068300000000008</v>
      </c>
      <c r="S362" s="12">
        <f t="shared" si="8"/>
        <v>8.9930000000000003</v>
      </c>
    </row>
    <row r="363" spans="17:19">
      <c r="Q363" s="10">
        <v>50.02</v>
      </c>
      <c r="R363" s="11">
        <f>ROUND(R361+((R373-R361)/12*2),5 )</f>
        <v>9.0206700000000009</v>
      </c>
      <c r="S363" s="12">
        <f t="shared" si="8"/>
        <v>9.0068300000000008</v>
      </c>
    </row>
    <row r="364" spans="17:19">
      <c r="Q364" s="10">
        <v>50.03</v>
      </c>
      <c r="R364" s="11">
        <f>ROUND(R361+((R373-R361)/12*3),5 )</f>
        <v>9.0344999999999995</v>
      </c>
      <c r="S364" s="12">
        <f t="shared" si="8"/>
        <v>9.0206700000000009</v>
      </c>
    </row>
    <row r="365" spans="17:19">
      <c r="Q365" s="10">
        <v>50.04</v>
      </c>
      <c r="R365" s="11">
        <f>ROUND(R361+((R373-R361)/12*4),5 )</f>
        <v>9.04833</v>
      </c>
      <c r="S365" s="12">
        <f t="shared" si="8"/>
        <v>9.0344999999999995</v>
      </c>
    </row>
    <row r="366" spans="17:19">
      <c r="Q366" s="10">
        <v>50.05</v>
      </c>
      <c r="R366" s="11">
        <f>ROUND(R361+((R373-R361)/12*5),5 )</f>
        <v>9.0621700000000001</v>
      </c>
      <c r="S366" s="12">
        <f t="shared" si="8"/>
        <v>9.04833</v>
      </c>
    </row>
    <row r="367" spans="17:19">
      <c r="Q367" s="10">
        <v>50.06</v>
      </c>
      <c r="R367" s="11">
        <f>ROUND(R361+((R373-R361)/12*6),5 )</f>
        <v>9.0760000000000005</v>
      </c>
      <c r="S367" s="12">
        <f t="shared" si="8"/>
        <v>9.0621700000000001</v>
      </c>
    </row>
    <row r="368" spans="17:19">
      <c r="Q368" s="10">
        <v>50.07</v>
      </c>
      <c r="R368" s="11">
        <f>ROUND(R361+((R373-R361)/12*7),5 )</f>
        <v>9.0898299999999992</v>
      </c>
      <c r="S368" s="12">
        <f t="shared" si="8"/>
        <v>9.0760000000000005</v>
      </c>
    </row>
    <row r="369" spans="17:19">
      <c r="Q369" s="10">
        <v>50.08</v>
      </c>
      <c r="R369" s="11">
        <f>ROUND(R361+((R373-R361)/12*8),5 )</f>
        <v>9.1036699999999993</v>
      </c>
      <c r="S369" s="12">
        <f t="shared" si="8"/>
        <v>9.0898299999999992</v>
      </c>
    </row>
    <row r="370" spans="17:19">
      <c r="Q370" s="10">
        <v>50.09</v>
      </c>
      <c r="R370" s="11">
        <f>ROUND(R361+((R373-R361)/12*9),5 )</f>
        <v>9.1174999999999997</v>
      </c>
      <c r="S370" s="12">
        <f t="shared" si="8"/>
        <v>9.1036699999999993</v>
      </c>
    </row>
    <row r="371" spans="17:19">
      <c r="Q371" s="10">
        <v>50.1</v>
      </c>
      <c r="R371" s="11">
        <f>ROUND(R361+((R373-R361)/12*10),5 )</f>
        <v>9.1313300000000002</v>
      </c>
      <c r="S371" s="12">
        <f t="shared" si="8"/>
        <v>9.1174999999999997</v>
      </c>
    </row>
    <row r="372" spans="17:19">
      <c r="Q372" s="10">
        <v>50.11</v>
      </c>
      <c r="R372" s="11">
        <f>ROUND(R361+((R373-R361)/12*11),5 )</f>
        <v>9.1451700000000002</v>
      </c>
      <c r="S372" s="12">
        <f t="shared" si="8"/>
        <v>9.1313300000000002</v>
      </c>
    </row>
    <row r="373" spans="17:19" ht="15.75">
      <c r="Q373" s="7">
        <v>51</v>
      </c>
      <c r="R373" s="8">
        <v>9.1590000000000007</v>
      </c>
      <c r="S373" s="12">
        <f t="shared" si="8"/>
        <v>9.1451700000000002</v>
      </c>
    </row>
    <row r="374" spans="17:19">
      <c r="Q374" s="10">
        <v>51.01</v>
      </c>
      <c r="R374" s="11">
        <f>ROUND(R373+((R385-R373)/12*1),5 )</f>
        <v>9.1734200000000001</v>
      </c>
      <c r="S374" s="12">
        <f t="shared" si="8"/>
        <v>9.1590000000000007</v>
      </c>
    </row>
    <row r="375" spans="17:19">
      <c r="Q375" s="10">
        <v>51.02</v>
      </c>
      <c r="R375" s="11">
        <f>ROUND(R373+((R385-R373)/12*2),5 )</f>
        <v>9.1878299999999999</v>
      </c>
      <c r="S375" s="12">
        <f t="shared" si="8"/>
        <v>9.1734200000000001</v>
      </c>
    </row>
    <row r="376" spans="17:19">
      <c r="Q376" s="10">
        <v>51.03</v>
      </c>
      <c r="R376" s="11">
        <f>ROUND(R373+((R385-R373)/12*3),5 )</f>
        <v>9.2022499999999994</v>
      </c>
      <c r="S376" s="12">
        <f t="shared" si="8"/>
        <v>9.1878299999999999</v>
      </c>
    </row>
    <row r="377" spans="17:19">
      <c r="Q377" s="10">
        <v>51.04</v>
      </c>
      <c r="R377" s="11">
        <f>ROUND(R373+((R385-R373)/12*4),5 )</f>
        <v>9.2166700000000006</v>
      </c>
      <c r="S377" s="12">
        <f t="shared" si="8"/>
        <v>9.2022499999999994</v>
      </c>
    </row>
    <row r="378" spans="17:19">
      <c r="Q378" s="10">
        <v>51.05</v>
      </c>
      <c r="R378" s="11">
        <f>ROUND(R373+((R385-R373)/12*5),5 )</f>
        <v>9.2310800000000004</v>
      </c>
      <c r="S378" s="12">
        <f t="shared" si="8"/>
        <v>9.2166700000000006</v>
      </c>
    </row>
    <row r="379" spans="17:19">
      <c r="Q379" s="10">
        <v>51.06</v>
      </c>
      <c r="R379" s="11">
        <f>ROUND(R373+((R385-R373)/12*6),5 )</f>
        <v>9.2454999999999998</v>
      </c>
      <c r="S379" s="12">
        <f t="shared" si="8"/>
        <v>9.2310800000000004</v>
      </c>
    </row>
    <row r="380" spans="17:19">
      <c r="Q380" s="10">
        <v>51.07</v>
      </c>
      <c r="R380" s="11">
        <f>ROUND(R373+((R385-R373)/12*7),5 )</f>
        <v>9.2599199999999993</v>
      </c>
      <c r="S380" s="12">
        <f t="shared" si="8"/>
        <v>9.2454999999999998</v>
      </c>
    </row>
    <row r="381" spans="17:19">
      <c r="Q381" s="10">
        <v>51.08</v>
      </c>
      <c r="R381" s="11">
        <f>ROUND(R373+((R385-R373)/12*8),5 )</f>
        <v>9.2743300000000009</v>
      </c>
      <c r="S381" s="12">
        <f t="shared" si="8"/>
        <v>9.2599199999999993</v>
      </c>
    </row>
    <row r="382" spans="17:19">
      <c r="Q382" s="10">
        <v>51.09</v>
      </c>
      <c r="R382" s="11">
        <f>ROUND(R373+((R385-R373)/12*9),5 )</f>
        <v>9.2887500000000003</v>
      </c>
      <c r="S382" s="12">
        <f t="shared" si="8"/>
        <v>9.2743300000000009</v>
      </c>
    </row>
    <row r="383" spans="17:19">
      <c r="Q383" s="10">
        <v>51.1</v>
      </c>
      <c r="R383" s="11">
        <f>ROUND(R373+((R385-R373)/12*10),5 )</f>
        <v>9.3031699999999997</v>
      </c>
      <c r="S383" s="12">
        <f t="shared" si="8"/>
        <v>9.2887500000000003</v>
      </c>
    </row>
    <row r="384" spans="17:19">
      <c r="Q384" s="10">
        <v>51.11</v>
      </c>
      <c r="R384" s="11">
        <f>ROUND(R373+((R385-R373)/12*11),5 )</f>
        <v>9.3175799999999995</v>
      </c>
      <c r="S384" s="12">
        <f t="shared" si="8"/>
        <v>9.3031699999999997</v>
      </c>
    </row>
    <row r="385" spans="17:19" ht="15.75">
      <c r="Q385" s="7">
        <v>52</v>
      </c>
      <c r="R385" s="8">
        <v>9.3320000000000007</v>
      </c>
      <c r="S385" s="12">
        <f t="shared" si="8"/>
        <v>9.3175799999999995</v>
      </c>
    </row>
    <row r="386" spans="17:19">
      <c r="Q386" s="10">
        <v>52.01</v>
      </c>
      <c r="R386" s="11">
        <f>ROUND(R385+((R397-R385)/12*1),5 )</f>
        <v>9.3469999999999995</v>
      </c>
      <c r="S386" s="12">
        <f t="shared" si="8"/>
        <v>9.3320000000000007</v>
      </c>
    </row>
    <row r="387" spans="17:19">
      <c r="Q387" s="10">
        <v>52.02</v>
      </c>
      <c r="R387" s="11">
        <f>ROUND(R385+((R397-R385)/12*2),5 )</f>
        <v>9.3620000000000001</v>
      </c>
      <c r="S387" s="12">
        <f t="shared" si="8"/>
        <v>9.3469999999999995</v>
      </c>
    </row>
    <row r="388" spans="17:19">
      <c r="Q388" s="10">
        <v>52.03</v>
      </c>
      <c r="R388" s="11">
        <f>ROUND(R385+((R397-R385)/12*3),5 )</f>
        <v>9.3770000000000007</v>
      </c>
      <c r="S388" s="12">
        <f t="shared" si="8"/>
        <v>9.3620000000000001</v>
      </c>
    </row>
    <row r="389" spans="17:19">
      <c r="Q389" s="10">
        <v>52.04</v>
      </c>
      <c r="R389" s="11">
        <f>ROUND(R385+((R397-R385)/12*4),5 )</f>
        <v>9.3919999999999995</v>
      </c>
      <c r="S389" s="12">
        <f t="shared" si="8"/>
        <v>9.3770000000000007</v>
      </c>
    </row>
    <row r="390" spans="17:19">
      <c r="Q390" s="10">
        <v>52.05</v>
      </c>
      <c r="R390" s="11">
        <f>ROUND(R385+((R397-R385)/12*5),5 )</f>
        <v>9.407</v>
      </c>
      <c r="S390" s="12">
        <f t="shared" si="8"/>
        <v>9.3919999999999995</v>
      </c>
    </row>
    <row r="391" spans="17:19">
      <c r="Q391" s="10">
        <v>52.06</v>
      </c>
      <c r="R391" s="11">
        <f>ROUND(R385+((R397-R385)/12*6),5 )</f>
        <v>9.4220000000000006</v>
      </c>
      <c r="S391" s="12">
        <f t="shared" si="8"/>
        <v>9.407</v>
      </c>
    </row>
    <row r="392" spans="17:19">
      <c r="Q392" s="10">
        <v>52.07</v>
      </c>
      <c r="R392" s="11">
        <f>ROUND(R385+((R397-R385)/12*7),5 )</f>
        <v>9.4369999999999994</v>
      </c>
      <c r="S392" s="12">
        <f t="shared" si="8"/>
        <v>9.4220000000000006</v>
      </c>
    </row>
    <row r="393" spans="17:19">
      <c r="Q393" s="10">
        <v>52.08</v>
      </c>
      <c r="R393" s="11">
        <f>ROUND(R385+((R397-R385)/12*8),5 )</f>
        <v>9.452</v>
      </c>
      <c r="S393" s="12">
        <f t="shared" si="8"/>
        <v>9.4369999999999994</v>
      </c>
    </row>
    <row r="394" spans="17:19">
      <c r="Q394" s="10">
        <v>52.09</v>
      </c>
      <c r="R394" s="11">
        <f>ROUND(R385+((R397-R385)/12*9),5 )</f>
        <v>9.4670000000000005</v>
      </c>
      <c r="S394" s="12">
        <f t="shared" si="8"/>
        <v>9.452</v>
      </c>
    </row>
    <row r="395" spans="17:19">
      <c r="Q395" s="10">
        <v>52.1</v>
      </c>
      <c r="R395" s="11">
        <f>ROUND(R385+((R397-R385)/12*10),5 )</f>
        <v>9.4819999999999993</v>
      </c>
      <c r="S395" s="12">
        <f t="shared" si="8"/>
        <v>9.4670000000000005</v>
      </c>
    </row>
    <row r="396" spans="17:19">
      <c r="Q396" s="10">
        <v>52.11</v>
      </c>
      <c r="R396" s="11">
        <f>ROUND(R385+((R397-R385)/12*11),5 )</f>
        <v>9.4969999999999999</v>
      </c>
      <c r="S396" s="12">
        <f t="shared" si="8"/>
        <v>9.4819999999999993</v>
      </c>
    </row>
    <row r="397" spans="17:19" ht="15.75">
      <c r="Q397" s="7">
        <v>53</v>
      </c>
      <c r="R397" s="8">
        <v>9.5120000000000005</v>
      </c>
      <c r="S397" s="12">
        <f t="shared" si="8"/>
        <v>9.4969999999999999</v>
      </c>
    </row>
    <row r="398" spans="17:19">
      <c r="Q398" s="10">
        <v>53.01</v>
      </c>
      <c r="R398" s="11">
        <f>ROUND(R397+((R409-R397)/12*1),5 )</f>
        <v>9.5279199999999999</v>
      </c>
      <c r="S398" s="12">
        <f t="shared" si="8"/>
        <v>9.5120000000000005</v>
      </c>
    </row>
    <row r="399" spans="17:19">
      <c r="Q399" s="10">
        <v>53.02</v>
      </c>
      <c r="R399" s="11">
        <f>ROUND(R397+((R409-R397)/12*2),5 )</f>
        <v>9.5438299999999998</v>
      </c>
      <c r="S399" s="12">
        <f t="shared" si="8"/>
        <v>9.5279199999999999</v>
      </c>
    </row>
    <row r="400" spans="17:19">
      <c r="Q400" s="10">
        <v>53.03</v>
      </c>
      <c r="R400" s="11">
        <f>ROUND(R397+((R409-R397)/12*3),5 )</f>
        <v>9.5597499999999993</v>
      </c>
      <c r="S400" s="12">
        <f t="shared" si="8"/>
        <v>9.5438299999999998</v>
      </c>
    </row>
    <row r="401" spans="17:19">
      <c r="Q401" s="10">
        <v>53.04</v>
      </c>
      <c r="R401" s="11">
        <f>ROUND(R397+((R409-R397)/12*4),5 )</f>
        <v>9.5756700000000006</v>
      </c>
      <c r="S401" s="12">
        <f t="shared" si="8"/>
        <v>9.5597499999999993</v>
      </c>
    </row>
    <row r="402" spans="17:19">
      <c r="Q402" s="10">
        <v>53.05</v>
      </c>
      <c r="R402" s="11">
        <f>ROUND(R397+((R409-R397)/12*5),5 )</f>
        <v>9.5915800000000004</v>
      </c>
      <c r="S402" s="12">
        <f t="shared" si="8"/>
        <v>9.5756700000000006</v>
      </c>
    </row>
    <row r="403" spans="17:19">
      <c r="Q403" s="10">
        <v>53.06</v>
      </c>
      <c r="R403" s="11">
        <f>ROUND(R397+((R409-R397)/12*6),5 )</f>
        <v>9.6074999999999999</v>
      </c>
      <c r="S403" s="12">
        <f t="shared" si="8"/>
        <v>9.5915800000000004</v>
      </c>
    </row>
    <row r="404" spans="17:19">
      <c r="Q404" s="10">
        <v>53.07</v>
      </c>
      <c r="R404" s="11">
        <f>ROUND(R397+((R409-R397)/12*7),5 )</f>
        <v>9.6234199999999994</v>
      </c>
      <c r="S404" s="12">
        <f t="shared" si="8"/>
        <v>9.6074999999999999</v>
      </c>
    </row>
    <row r="405" spans="17:19">
      <c r="Q405" s="10">
        <v>53.08</v>
      </c>
      <c r="R405" s="11">
        <f>ROUND(R397+((R409-R397)/12*8),5 )</f>
        <v>9.6393299999999993</v>
      </c>
      <c r="S405" s="12">
        <f t="shared" si="8"/>
        <v>9.6234199999999994</v>
      </c>
    </row>
    <row r="406" spans="17:19">
      <c r="Q406" s="10">
        <v>53.09</v>
      </c>
      <c r="R406" s="11">
        <f>ROUND(R397+((R409-R397)/12*9),5 )</f>
        <v>9.6552500000000006</v>
      </c>
      <c r="S406" s="12">
        <f t="shared" si="8"/>
        <v>9.6393299999999993</v>
      </c>
    </row>
    <row r="407" spans="17:19">
      <c r="Q407" s="10">
        <v>53.1</v>
      </c>
      <c r="R407" s="11">
        <f>ROUND(R397+((R409-R397)/12*10),5 )</f>
        <v>9.67117</v>
      </c>
      <c r="S407" s="12">
        <f t="shared" si="8"/>
        <v>9.6552500000000006</v>
      </c>
    </row>
    <row r="408" spans="17:19">
      <c r="Q408" s="10">
        <v>53.11</v>
      </c>
      <c r="R408" s="11">
        <f>ROUND(R397+((R409-R397)/12*11),5 )</f>
        <v>9.6870799999999999</v>
      </c>
      <c r="S408" s="12">
        <f t="shared" si="8"/>
        <v>9.67117</v>
      </c>
    </row>
    <row r="409" spans="17:19" ht="15.75">
      <c r="Q409" s="7">
        <v>54</v>
      </c>
      <c r="R409" s="8">
        <v>9.7029999999999994</v>
      </c>
      <c r="S409" s="12">
        <f t="shared" si="8"/>
        <v>9.6870799999999999</v>
      </c>
    </row>
    <row r="410" spans="17:19">
      <c r="Q410" s="10">
        <v>54.01</v>
      </c>
      <c r="R410" s="11">
        <f>ROUND(R409+((R421-R409)/12*1),5 )</f>
        <v>9.7197499999999994</v>
      </c>
      <c r="S410" s="12">
        <f t="shared" ref="S410:S473" si="9">R409</f>
        <v>9.7029999999999994</v>
      </c>
    </row>
    <row r="411" spans="17:19">
      <c r="Q411" s="10">
        <v>54.02</v>
      </c>
      <c r="R411" s="11">
        <f>ROUND(R409+((R421-R409)/12*2),5 )</f>
        <v>9.7364999999999995</v>
      </c>
      <c r="S411" s="12">
        <f t="shared" si="9"/>
        <v>9.7197499999999994</v>
      </c>
    </row>
    <row r="412" spans="17:19">
      <c r="Q412" s="10">
        <v>54.03</v>
      </c>
      <c r="R412" s="11">
        <f>ROUND(R409+((R421-R409)/12*3),5 )</f>
        <v>9.7532499999999995</v>
      </c>
      <c r="S412" s="12">
        <f t="shared" si="9"/>
        <v>9.7364999999999995</v>
      </c>
    </row>
    <row r="413" spans="17:19">
      <c r="Q413" s="10">
        <v>54.04</v>
      </c>
      <c r="R413" s="11">
        <f>ROUND(R409+((R421-R409)/12*4),5 )</f>
        <v>9.77</v>
      </c>
      <c r="S413" s="12">
        <f t="shared" si="9"/>
        <v>9.7532499999999995</v>
      </c>
    </row>
    <row r="414" spans="17:19">
      <c r="Q414" s="10">
        <v>54.05</v>
      </c>
      <c r="R414" s="11">
        <f>ROUND(R409+((R421-R409)/12*5),5 )</f>
        <v>9.7867499999999996</v>
      </c>
      <c r="S414" s="12">
        <f t="shared" si="9"/>
        <v>9.77</v>
      </c>
    </row>
    <row r="415" spans="17:19">
      <c r="Q415" s="10">
        <v>54.06</v>
      </c>
      <c r="R415" s="11">
        <f>ROUND(R409+((R421-R409)/12*6),5 )</f>
        <v>9.8034999999999997</v>
      </c>
      <c r="S415" s="12">
        <f t="shared" si="9"/>
        <v>9.7867499999999996</v>
      </c>
    </row>
    <row r="416" spans="17:19">
      <c r="Q416" s="10">
        <v>54.07</v>
      </c>
      <c r="R416" s="11">
        <f>ROUND(R409+((R421-R409)/12*7),5 )</f>
        <v>9.8202499999999997</v>
      </c>
      <c r="S416" s="12">
        <f t="shared" si="9"/>
        <v>9.8034999999999997</v>
      </c>
    </row>
    <row r="417" spans="17:19">
      <c r="Q417" s="10">
        <v>54.08</v>
      </c>
      <c r="R417" s="11">
        <f>ROUND(R409+((R421-R409)/12*8),5 )</f>
        <v>9.8369999999999997</v>
      </c>
      <c r="S417" s="12">
        <f t="shared" si="9"/>
        <v>9.8202499999999997</v>
      </c>
    </row>
    <row r="418" spans="17:19">
      <c r="Q418" s="10">
        <v>54.09</v>
      </c>
      <c r="R418" s="11">
        <f>ROUND(R409+((R421-R409)/12*9),5 )</f>
        <v>9.8537499999999998</v>
      </c>
      <c r="S418" s="12">
        <f t="shared" si="9"/>
        <v>9.8369999999999997</v>
      </c>
    </row>
    <row r="419" spans="17:19">
      <c r="Q419" s="10">
        <v>54.1</v>
      </c>
      <c r="R419" s="11">
        <f>ROUND(R409+((R421-R409)/12*10),5 )</f>
        <v>9.8704999999999998</v>
      </c>
      <c r="S419" s="12">
        <f t="shared" si="9"/>
        <v>9.8537499999999998</v>
      </c>
    </row>
    <row r="420" spans="17:19">
      <c r="Q420" s="10">
        <v>54.11</v>
      </c>
      <c r="R420" s="11">
        <f>ROUND(R409+((R421-R409)/12*11),5 )</f>
        <v>9.8872499999999999</v>
      </c>
      <c r="S420" s="12">
        <f t="shared" si="9"/>
        <v>9.8704999999999998</v>
      </c>
    </row>
    <row r="421" spans="17:19" ht="15.75">
      <c r="Q421" s="7">
        <v>55</v>
      </c>
      <c r="R421" s="8">
        <v>9.9039999999999999</v>
      </c>
      <c r="S421" s="12">
        <f t="shared" si="9"/>
        <v>9.8872499999999999</v>
      </c>
    </row>
    <row r="422" spans="17:19">
      <c r="Q422" s="10">
        <v>55.01</v>
      </c>
      <c r="R422" s="11">
        <f>ROUND(R421+((R433-R421)/12*1),5 )</f>
        <v>9.9217499999999994</v>
      </c>
      <c r="S422" s="12">
        <f t="shared" si="9"/>
        <v>9.9039999999999999</v>
      </c>
    </row>
    <row r="423" spans="17:19">
      <c r="Q423" s="10">
        <v>55.02</v>
      </c>
      <c r="R423" s="11">
        <f>ROUND(R421+((R433-R421)/12*2),5 )</f>
        <v>9.9395000000000007</v>
      </c>
      <c r="S423" s="12">
        <f t="shared" si="9"/>
        <v>9.9217499999999994</v>
      </c>
    </row>
    <row r="424" spans="17:19">
      <c r="Q424" s="10">
        <v>55.03</v>
      </c>
      <c r="R424" s="11">
        <f>ROUND(R421+((R433-R421)/12*3),5 )</f>
        <v>9.9572500000000002</v>
      </c>
      <c r="S424" s="12">
        <f t="shared" si="9"/>
        <v>9.9395000000000007</v>
      </c>
    </row>
    <row r="425" spans="17:19">
      <c r="Q425" s="10">
        <v>55.04</v>
      </c>
      <c r="R425" s="11">
        <f>ROUND(R421+((R433-R421)/12*4),5 )</f>
        <v>9.9749999999999996</v>
      </c>
      <c r="S425" s="12">
        <f t="shared" si="9"/>
        <v>9.9572500000000002</v>
      </c>
    </row>
    <row r="426" spans="17:19">
      <c r="Q426" s="10">
        <v>55.05</v>
      </c>
      <c r="R426" s="11">
        <f>ROUND(R421+((R433-R421)/12*5),5 )</f>
        <v>9.9927499999999991</v>
      </c>
      <c r="S426" s="12">
        <f t="shared" si="9"/>
        <v>9.9749999999999996</v>
      </c>
    </row>
    <row r="427" spans="17:19">
      <c r="Q427" s="10">
        <v>55.06</v>
      </c>
      <c r="R427" s="11">
        <f>ROUND(R421+((R433-R421)/12*6),5 )</f>
        <v>10.0105</v>
      </c>
      <c r="S427" s="12">
        <f t="shared" si="9"/>
        <v>9.9927499999999991</v>
      </c>
    </row>
    <row r="428" spans="17:19">
      <c r="Q428" s="10">
        <v>55.07</v>
      </c>
      <c r="R428" s="11">
        <f>ROUND(R421+((R433-R421)/12*7),5 )</f>
        <v>10.02825</v>
      </c>
      <c r="S428" s="12">
        <f t="shared" si="9"/>
        <v>10.0105</v>
      </c>
    </row>
    <row r="429" spans="17:19">
      <c r="Q429" s="10">
        <v>55.08</v>
      </c>
      <c r="R429" s="11">
        <f>ROUND(R421+((R433-R421)/12*8),5 )</f>
        <v>10.045999999999999</v>
      </c>
      <c r="S429" s="12">
        <f t="shared" si="9"/>
        <v>10.02825</v>
      </c>
    </row>
    <row r="430" spans="17:19">
      <c r="Q430" s="10">
        <v>55.09</v>
      </c>
      <c r="R430" s="11">
        <f>ROUND(R421+((R433-R421)/12*9),5 )</f>
        <v>10.063750000000001</v>
      </c>
      <c r="S430" s="12">
        <f t="shared" si="9"/>
        <v>10.045999999999999</v>
      </c>
    </row>
    <row r="431" spans="17:19">
      <c r="Q431" s="10">
        <v>55.1</v>
      </c>
      <c r="R431" s="11">
        <f>ROUND(R421+((R433-R421)/12*10),5 )</f>
        <v>10.0815</v>
      </c>
      <c r="S431" s="12">
        <f t="shared" si="9"/>
        <v>10.063750000000001</v>
      </c>
    </row>
    <row r="432" spans="17:19">
      <c r="Q432" s="10">
        <v>55.11</v>
      </c>
      <c r="R432" s="11">
        <f>ROUND(R421+((R433-R421)/12*11),5 )</f>
        <v>10.09925</v>
      </c>
      <c r="S432" s="12">
        <f t="shared" si="9"/>
        <v>10.0815</v>
      </c>
    </row>
    <row r="433" spans="17:19" ht="15.75">
      <c r="Q433" s="7">
        <v>56</v>
      </c>
      <c r="R433" s="8">
        <v>10.117000000000001</v>
      </c>
      <c r="S433" s="12">
        <f t="shared" si="9"/>
        <v>10.09925</v>
      </c>
    </row>
    <row r="434" spans="17:19">
      <c r="Q434" s="10">
        <v>56.01</v>
      </c>
      <c r="R434" s="11">
        <f>ROUND(R433+((R445-R433)/12*1),5 )</f>
        <v>10.13583</v>
      </c>
      <c r="S434" s="12">
        <f t="shared" si="9"/>
        <v>10.117000000000001</v>
      </c>
    </row>
    <row r="435" spans="17:19">
      <c r="Q435" s="10">
        <v>56.02</v>
      </c>
      <c r="R435" s="11">
        <f>ROUND(R433+((R445-R433)/12*2),5 )</f>
        <v>10.154669999999999</v>
      </c>
      <c r="S435" s="12">
        <f t="shared" si="9"/>
        <v>10.13583</v>
      </c>
    </row>
    <row r="436" spans="17:19">
      <c r="Q436" s="10">
        <v>56.03</v>
      </c>
      <c r="R436" s="11">
        <f>ROUND(R433+((R445-R433)/12*3),5 )</f>
        <v>10.173500000000001</v>
      </c>
      <c r="S436" s="12">
        <f t="shared" si="9"/>
        <v>10.154669999999999</v>
      </c>
    </row>
    <row r="437" spans="17:19">
      <c r="Q437" s="10">
        <v>56.04</v>
      </c>
      <c r="R437" s="11">
        <f>ROUND(R433+((R445-R433)/12*4),5 )</f>
        <v>10.19233</v>
      </c>
      <c r="S437" s="12">
        <f t="shared" si="9"/>
        <v>10.173500000000001</v>
      </c>
    </row>
    <row r="438" spans="17:19">
      <c r="Q438" s="10">
        <v>56.05</v>
      </c>
      <c r="R438" s="11">
        <f>ROUND(R433+((R445-R433)/12*5),5 )</f>
        <v>10.211169999999999</v>
      </c>
      <c r="S438" s="12">
        <f t="shared" si="9"/>
        <v>10.19233</v>
      </c>
    </row>
    <row r="439" spans="17:19">
      <c r="Q439" s="10">
        <v>56.06</v>
      </c>
      <c r="R439" s="11">
        <f>ROUND(R433+((R445-R433)/12*6),5 )</f>
        <v>10.23</v>
      </c>
      <c r="S439" s="12">
        <f t="shared" si="9"/>
        <v>10.211169999999999</v>
      </c>
    </row>
    <row r="440" spans="17:19">
      <c r="Q440" s="10">
        <v>56.07</v>
      </c>
      <c r="R440" s="11">
        <f>ROUND(R433+((R445-R433)/12*7),5 )</f>
        <v>10.24883</v>
      </c>
      <c r="S440" s="12">
        <f t="shared" si="9"/>
        <v>10.23</v>
      </c>
    </row>
    <row r="441" spans="17:19">
      <c r="Q441" s="10">
        <v>56.08</v>
      </c>
      <c r="R441" s="11">
        <f>ROUND(R433+((R445-R433)/12*8),5 )</f>
        <v>10.267670000000001</v>
      </c>
      <c r="S441" s="12">
        <f t="shared" si="9"/>
        <v>10.24883</v>
      </c>
    </row>
    <row r="442" spans="17:19">
      <c r="Q442" s="10">
        <v>56.09</v>
      </c>
      <c r="R442" s="11">
        <f>ROUND(R433+((R445-R433)/12*9),5 )</f>
        <v>10.2865</v>
      </c>
      <c r="S442" s="12">
        <f t="shared" si="9"/>
        <v>10.267670000000001</v>
      </c>
    </row>
    <row r="443" spans="17:19">
      <c r="Q443" s="10">
        <v>56.1</v>
      </c>
      <c r="R443" s="11">
        <f>ROUND(R433+((R445-R433)/12*10),5 )</f>
        <v>10.30533</v>
      </c>
      <c r="S443" s="12">
        <f t="shared" si="9"/>
        <v>10.2865</v>
      </c>
    </row>
    <row r="444" spans="17:19">
      <c r="Q444" s="10">
        <v>56.11</v>
      </c>
      <c r="R444" s="11">
        <f>ROUND(R433+((R445-R433)/12*11),5 )</f>
        <v>10.324170000000001</v>
      </c>
      <c r="S444" s="12">
        <f t="shared" si="9"/>
        <v>10.30533</v>
      </c>
    </row>
    <row r="445" spans="17:19" ht="15.75">
      <c r="Q445" s="7">
        <v>57</v>
      </c>
      <c r="R445" s="8">
        <v>10.343</v>
      </c>
      <c r="S445" s="12">
        <f t="shared" si="9"/>
        <v>10.324170000000001</v>
      </c>
    </row>
    <row r="446" spans="17:19">
      <c r="Q446" s="10">
        <v>57.01</v>
      </c>
      <c r="R446" s="11">
        <f>ROUND(R445+((R457-R445)/12*1),5 )</f>
        <v>10.363</v>
      </c>
      <c r="S446" s="12">
        <f t="shared" si="9"/>
        <v>10.343</v>
      </c>
    </row>
    <row r="447" spans="17:19">
      <c r="Q447" s="10">
        <v>57.02</v>
      </c>
      <c r="R447" s="11">
        <f>ROUND(R445+((R457-R445)/12*2),5 )</f>
        <v>10.382999999999999</v>
      </c>
      <c r="S447" s="12">
        <f t="shared" si="9"/>
        <v>10.363</v>
      </c>
    </row>
    <row r="448" spans="17:19">
      <c r="Q448" s="10">
        <v>57.03</v>
      </c>
      <c r="R448" s="11">
        <f>ROUND(R445+((R457-R445)/12*3),5 )</f>
        <v>10.403</v>
      </c>
      <c r="S448" s="12">
        <f t="shared" si="9"/>
        <v>10.382999999999999</v>
      </c>
    </row>
    <row r="449" spans="17:19">
      <c r="Q449" s="10">
        <v>57.04</v>
      </c>
      <c r="R449" s="11">
        <f>ROUND(R445+((R457-R445)/12*4),5 )</f>
        <v>10.423</v>
      </c>
      <c r="S449" s="12">
        <f t="shared" si="9"/>
        <v>10.403</v>
      </c>
    </row>
    <row r="450" spans="17:19">
      <c r="Q450" s="10">
        <v>57.05</v>
      </c>
      <c r="R450" s="11">
        <f>ROUND(R445+((R457-R445)/12*5),5 )</f>
        <v>10.443</v>
      </c>
      <c r="S450" s="12">
        <f t="shared" si="9"/>
        <v>10.423</v>
      </c>
    </row>
    <row r="451" spans="17:19">
      <c r="Q451" s="10">
        <v>57.06</v>
      </c>
      <c r="R451" s="11">
        <f>ROUND(R445+((R457-R445)/12*6),5 )</f>
        <v>10.462999999999999</v>
      </c>
      <c r="S451" s="12">
        <f t="shared" si="9"/>
        <v>10.443</v>
      </c>
    </row>
    <row r="452" spans="17:19">
      <c r="Q452" s="10">
        <v>57.07</v>
      </c>
      <c r="R452" s="11">
        <f>ROUND(R445+((R457-R445)/12*7),5 )</f>
        <v>10.483000000000001</v>
      </c>
      <c r="S452" s="12">
        <f t="shared" si="9"/>
        <v>10.462999999999999</v>
      </c>
    </row>
    <row r="453" spans="17:19">
      <c r="Q453" s="10">
        <v>57.08</v>
      </c>
      <c r="R453" s="11">
        <f>ROUND(R445+((R457-R445)/12*8),5 )</f>
        <v>10.503</v>
      </c>
      <c r="S453" s="12">
        <f t="shared" si="9"/>
        <v>10.483000000000001</v>
      </c>
    </row>
    <row r="454" spans="17:19">
      <c r="Q454" s="10">
        <v>57.09</v>
      </c>
      <c r="R454" s="11">
        <f>ROUND(R445+((R457-R445)/12*9),5 )</f>
        <v>10.523</v>
      </c>
      <c r="S454" s="12">
        <f t="shared" si="9"/>
        <v>10.503</v>
      </c>
    </row>
    <row r="455" spans="17:19">
      <c r="Q455" s="10">
        <v>57.1</v>
      </c>
      <c r="R455" s="11">
        <f>ROUND(R445+((R457-R445)/12*10),5 )</f>
        <v>10.542999999999999</v>
      </c>
      <c r="S455" s="12">
        <f t="shared" si="9"/>
        <v>10.523</v>
      </c>
    </row>
    <row r="456" spans="17:19">
      <c r="Q456" s="10">
        <v>57.11</v>
      </c>
      <c r="R456" s="11">
        <f>ROUND(R445+((R457-R445)/12*11),5 )</f>
        <v>10.563000000000001</v>
      </c>
      <c r="S456" s="12">
        <f t="shared" si="9"/>
        <v>10.542999999999999</v>
      </c>
    </row>
    <row r="457" spans="17:19" ht="15.75">
      <c r="Q457" s="7">
        <v>58</v>
      </c>
      <c r="R457" s="8">
        <v>10.583</v>
      </c>
      <c r="S457" s="12">
        <f t="shared" si="9"/>
        <v>10.563000000000001</v>
      </c>
    </row>
    <row r="458" spans="17:19">
      <c r="Q458" s="10">
        <v>58.01</v>
      </c>
      <c r="R458" s="11">
        <f>ROUND(R457+((R469-R457)/12*1),5 )</f>
        <v>10.604329999999999</v>
      </c>
      <c r="S458" s="12">
        <f t="shared" si="9"/>
        <v>10.583</v>
      </c>
    </row>
    <row r="459" spans="17:19">
      <c r="Q459" s="10">
        <v>58.02</v>
      </c>
      <c r="R459" s="11">
        <f>ROUND(R457+((R469-R457)/12*2),5 )</f>
        <v>10.62567</v>
      </c>
      <c r="S459" s="12">
        <f t="shared" si="9"/>
        <v>10.604329999999999</v>
      </c>
    </row>
    <row r="460" spans="17:19">
      <c r="Q460" s="10">
        <v>58.03</v>
      </c>
      <c r="R460" s="11">
        <f>ROUND(R457+((R469-R457)/12*3),5 )</f>
        <v>10.647</v>
      </c>
      <c r="S460" s="12">
        <f t="shared" si="9"/>
        <v>10.62567</v>
      </c>
    </row>
    <row r="461" spans="17:19">
      <c r="Q461" s="10">
        <v>58.04</v>
      </c>
      <c r="R461" s="11">
        <f>ROUND(R457+((R469-R457)/12*4),5 )</f>
        <v>10.668329999999999</v>
      </c>
      <c r="S461" s="12">
        <f t="shared" si="9"/>
        <v>10.647</v>
      </c>
    </row>
    <row r="462" spans="17:19">
      <c r="Q462" s="10">
        <v>58.05</v>
      </c>
      <c r="R462" s="11">
        <f>ROUND(R457+((R469-R457)/12*5),5 )</f>
        <v>10.68967</v>
      </c>
      <c r="S462" s="12">
        <f t="shared" si="9"/>
        <v>10.668329999999999</v>
      </c>
    </row>
    <row r="463" spans="17:19">
      <c r="Q463" s="10">
        <v>58.06</v>
      </c>
      <c r="R463" s="11">
        <f>ROUND(R457+((R469-R457)/12*6),5 )</f>
        <v>10.711</v>
      </c>
      <c r="S463" s="12">
        <f t="shared" si="9"/>
        <v>10.68967</v>
      </c>
    </row>
    <row r="464" spans="17:19">
      <c r="Q464" s="10">
        <v>58.07</v>
      </c>
      <c r="R464" s="11">
        <f>ROUND(R457+((R469-R457)/12*7),5 )</f>
        <v>10.732329999999999</v>
      </c>
      <c r="S464" s="12">
        <f t="shared" si="9"/>
        <v>10.711</v>
      </c>
    </row>
    <row r="465" spans="17:19">
      <c r="Q465" s="10">
        <v>58.08</v>
      </c>
      <c r="R465" s="11">
        <f>ROUND(R457+((R469-R457)/12*8),5 )</f>
        <v>10.75367</v>
      </c>
      <c r="S465" s="12">
        <f t="shared" si="9"/>
        <v>10.732329999999999</v>
      </c>
    </row>
    <row r="466" spans="17:19">
      <c r="Q466" s="10">
        <v>58.09</v>
      </c>
      <c r="R466" s="11">
        <f>ROUND(R457+((R469-R457)/12*9),5 )</f>
        <v>10.775</v>
      </c>
      <c r="S466" s="12">
        <f t="shared" si="9"/>
        <v>10.75367</v>
      </c>
    </row>
    <row r="467" spans="17:19">
      <c r="Q467" s="10">
        <v>58.1</v>
      </c>
      <c r="R467" s="11">
        <f>ROUND(R457+((R469-R457)/12*10),5 )</f>
        <v>10.796329999999999</v>
      </c>
      <c r="S467" s="12">
        <f t="shared" si="9"/>
        <v>10.775</v>
      </c>
    </row>
    <row r="468" spans="17:19">
      <c r="Q468" s="10">
        <v>58.11</v>
      </c>
      <c r="R468" s="11">
        <f>ROUND(R457+((R469-R457)/12*11),5 )</f>
        <v>10.81767</v>
      </c>
      <c r="S468" s="12">
        <f t="shared" si="9"/>
        <v>10.796329999999999</v>
      </c>
    </row>
    <row r="469" spans="17:19" ht="15.75">
      <c r="Q469" s="7">
        <v>59</v>
      </c>
      <c r="R469" s="8">
        <v>10.839</v>
      </c>
      <c r="S469" s="12">
        <f t="shared" si="9"/>
        <v>10.81767</v>
      </c>
    </row>
    <row r="470" spans="17:19">
      <c r="Q470" s="10">
        <v>59.01</v>
      </c>
      <c r="R470" s="11">
        <f>ROUND(R469+((R481-R469)/12*1),5 )</f>
        <v>10.86192</v>
      </c>
      <c r="S470" s="12">
        <f t="shared" si="9"/>
        <v>10.839</v>
      </c>
    </row>
    <row r="471" spans="17:19">
      <c r="Q471" s="10">
        <v>59.02</v>
      </c>
      <c r="R471" s="11">
        <f>ROUND(R469+((R481-R469)/12*2),5 )</f>
        <v>10.884829999999999</v>
      </c>
      <c r="S471" s="12">
        <f t="shared" si="9"/>
        <v>10.86192</v>
      </c>
    </row>
    <row r="472" spans="17:19">
      <c r="Q472" s="10">
        <v>59.03</v>
      </c>
      <c r="R472" s="11">
        <f>ROUND(R469+((R481-R469)/12*3),5 )</f>
        <v>10.90775</v>
      </c>
      <c r="S472" s="12">
        <f t="shared" si="9"/>
        <v>10.884829999999999</v>
      </c>
    </row>
    <row r="473" spans="17:19">
      <c r="Q473" s="10">
        <v>59.04</v>
      </c>
      <c r="R473" s="11">
        <f>ROUND(R469+((R481-R469)/12*4),5 )</f>
        <v>10.930669999999999</v>
      </c>
      <c r="S473" s="12">
        <f t="shared" si="9"/>
        <v>10.90775</v>
      </c>
    </row>
    <row r="474" spans="17:19">
      <c r="Q474" s="10">
        <v>59.05</v>
      </c>
      <c r="R474" s="11">
        <f>ROUND(R469+((R481-R469)/12*5),5 )</f>
        <v>10.953580000000001</v>
      </c>
      <c r="S474" s="12">
        <f t="shared" ref="S474:S537" si="10">R473</f>
        <v>10.930669999999999</v>
      </c>
    </row>
    <row r="475" spans="17:19">
      <c r="Q475" s="10">
        <v>59.06</v>
      </c>
      <c r="R475" s="11">
        <f>ROUND(R469+((R481-R469)/12*6),5 )</f>
        <v>10.9765</v>
      </c>
      <c r="S475" s="12">
        <f t="shared" si="10"/>
        <v>10.953580000000001</v>
      </c>
    </row>
    <row r="476" spans="17:19">
      <c r="Q476" s="10">
        <v>59.07</v>
      </c>
      <c r="R476" s="11">
        <f>ROUND(R469+((R481-R469)/12*7),5 )</f>
        <v>10.999420000000001</v>
      </c>
      <c r="S476" s="12">
        <f t="shared" si="10"/>
        <v>10.9765</v>
      </c>
    </row>
    <row r="477" spans="17:19">
      <c r="Q477" s="10">
        <v>59.08</v>
      </c>
      <c r="R477" s="11">
        <f>ROUND(R469+((R481-R469)/12*8),5 )</f>
        <v>11.02233</v>
      </c>
      <c r="S477" s="12">
        <f t="shared" si="10"/>
        <v>10.999420000000001</v>
      </c>
    </row>
    <row r="478" spans="17:19">
      <c r="Q478" s="10">
        <v>59.09</v>
      </c>
      <c r="R478" s="11">
        <f>ROUND(R469+((R481-R469)/12*9),5 )</f>
        <v>11.045249999999999</v>
      </c>
      <c r="S478" s="12">
        <f t="shared" si="10"/>
        <v>11.02233</v>
      </c>
    </row>
    <row r="479" spans="17:19">
      <c r="Q479" s="10">
        <v>59.1</v>
      </c>
      <c r="R479" s="11">
        <f>ROUND(R469+((R481-R469)/12*10),5 )</f>
        <v>11.06817</v>
      </c>
      <c r="S479" s="12">
        <f t="shared" si="10"/>
        <v>11.045249999999999</v>
      </c>
    </row>
    <row r="480" spans="17:19">
      <c r="Q480" s="10">
        <v>59.11</v>
      </c>
      <c r="R480" s="11">
        <f>ROUND(R469+((R481-R469)/12*11),5 )</f>
        <v>11.09108</v>
      </c>
      <c r="S480" s="12">
        <f t="shared" si="10"/>
        <v>11.06817</v>
      </c>
    </row>
    <row r="481" spans="17:19" ht="15.75">
      <c r="Q481" s="7">
        <v>60</v>
      </c>
      <c r="R481" s="8">
        <v>11.114000000000001</v>
      </c>
      <c r="S481" s="12">
        <f t="shared" si="10"/>
        <v>11.09108</v>
      </c>
    </row>
    <row r="482" spans="17:19">
      <c r="Q482" s="10">
        <v>60.01</v>
      </c>
      <c r="R482" s="11">
        <f>ROUND(R481+((R493-R481)/12*1),5 )</f>
        <v>11.138500000000001</v>
      </c>
      <c r="S482" s="12">
        <f t="shared" si="10"/>
        <v>11.114000000000001</v>
      </c>
    </row>
    <row r="483" spans="17:19">
      <c r="Q483" s="10">
        <v>60.02</v>
      </c>
      <c r="R483" s="11">
        <f>ROUND(R481+((R493-R481)/12*2),5 )</f>
        <v>11.163</v>
      </c>
      <c r="S483" s="12">
        <f t="shared" si="10"/>
        <v>11.138500000000001</v>
      </c>
    </row>
    <row r="484" spans="17:19">
      <c r="Q484" s="10">
        <v>60.03</v>
      </c>
      <c r="R484" s="11">
        <f>ROUND(R481+((R493-R481)/12*3),5 )</f>
        <v>11.1875</v>
      </c>
      <c r="S484" s="12">
        <f t="shared" si="10"/>
        <v>11.163</v>
      </c>
    </row>
    <row r="485" spans="17:19">
      <c r="Q485" s="10">
        <v>60.04</v>
      </c>
      <c r="R485" s="11">
        <f>ROUND(R481+((R493-R481)/12*4),5 )</f>
        <v>11.212</v>
      </c>
      <c r="S485" s="12">
        <f t="shared" si="10"/>
        <v>11.1875</v>
      </c>
    </row>
    <row r="486" spans="17:19">
      <c r="Q486" s="10">
        <v>60.05</v>
      </c>
      <c r="R486" s="11">
        <f>ROUND(R481+((R493-R481)/12*5),5 )</f>
        <v>11.236499999999999</v>
      </c>
      <c r="S486" s="12">
        <f t="shared" si="10"/>
        <v>11.212</v>
      </c>
    </row>
    <row r="487" spans="17:19">
      <c r="Q487" s="10">
        <v>60.06</v>
      </c>
      <c r="R487" s="11">
        <f>ROUND(R481+((R493-R481)/12*6),5 )</f>
        <v>11.260999999999999</v>
      </c>
      <c r="S487" s="12">
        <f t="shared" si="10"/>
        <v>11.236499999999999</v>
      </c>
    </row>
    <row r="488" spans="17:19">
      <c r="Q488" s="10">
        <v>60.07</v>
      </c>
      <c r="R488" s="11">
        <f>ROUND(R481+((R493-R481)/12*7),5 )</f>
        <v>11.285500000000001</v>
      </c>
      <c r="S488" s="12">
        <f t="shared" si="10"/>
        <v>11.260999999999999</v>
      </c>
    </row>
    <row r="489" spans="17:19">
      <c r="Q489" s="10">
        <v>60.08</v>
      </c>
      <c r="R489" s="11">
        <f>ROUND(R481+((R493-R481)/12*8),5 )</f>
        <v>11.31</v>
      </c>
      <c r="S489" s="12">
        <f t="shared" si="10"/>
        <v>11.285500000000001</v>
      </c>
    </row>
    <row r="490" spans="17:19">
      <c r="Q490" s="10">
        <v>60.09</v>
      </c>
      <c r="R490" s="11">
        <f>ROUND(R481+((R493-R481)/12*9),5 )</f>
        <v>11.3345</v>
      </c>
      <c r="S490" s="12">
        <f t="shared" si="10"/>
        <v>11.31</v>
      </c>
    </row>
    <row r="491" spans="17:19">
      <c r="Q491" s="10">
        <v>60.1</v>
      </c>
      <c r="R491" s="11">
        <f>ROUND(R481+((R493-R481)/12*10),5 )</f>
        <v>11.359</v>
      </c>
      <c r="S491" s="12">
        <f t="shared" si="10"/>
        <v>11.3345</v>
      </c>
    </row>
    <row r="492" spans="17:19">
      <c r="Q492" s="10">
        <v>60.11</v>
      </c>
      <c r="R492" s="11">
        <f>ROUND(R481+((R493-R481)/12*11),5 )</f>
        <v>11.3835</v>
      </c>
      <c r="S492" s="12">
        <f t="shared" si="10"/>
        <v>11.359</v>
      </c>
    </row>
    <row r="493" spans="17:19" ht="15.75">
      <c r="Q493" s="7">
        <v>61</v>
      </c>
      <c r="R493" s="8">
        <v>11.407999999999999</v>
      </c>
      <c r="S493" s="12">
        <f t="shared" si="10"/>
        <v>11.3835</v>
      </c>
    </row>
    <row r="494" spans="17:19">
      <c r="Q494" s="10">
        <v>61.01</v>
      </c>
      <c r="R494" s="11">
        <f>ROUND(R493+((R505-R493)/12*1),5 )</f>
        <v>11.434419999999999</v>
      </c>
      <c r="S494" s="12">
        <f t="shared" si="10"/>
        <v>11.407999999999999</v>
      </c>
    </row>
    <row r="495" spans="17:19">
      <c r="Q495" s="10">
        <v>61.02</v>
      </c>
      <c r="R495" s="11">
        <f>ROUND(R493+((R505-R493)/12*2),5 )</f>
        <v>11.46083</v>
      </c>
      <c r="S495" s="12">
        <f t="shared" si="10"/>
        <v>11.434419999999999</v>
      </c>
    </row>
    <row r="496" spans="17:19">
      <c r="Q496" s="10">
        <v>61.03</v>
      </c>
      <c r="R496" s="11">
        <f>ROUND(R493+((R505-R493)/12*3),5 )</f>
        <v>11.48725</v>
      </c>
      <c r="S496" s="12">
        <f t="shared" si="10"/>
        <v>11.46083</v>
      </c>
    </row>
    <row r="497" spans="17:19">
      <c r="Q497" s="10">
        <v>61.04</v>
      </c>
      <c r="R497" s="11">
        <f>ROUND(R493+((R505-R493)/12*4),5 )</f>
        <v>11.513669999999999</v>
      </c>
      <c r="S497" s="12">
        <f t="shared" si="10"/>
        <v>11.48725</v>
      </c>
    </row>
    <row r="498" spans="17:19">
      <c r="Q498" s="10">
        <v>61.05</v>
      </c>
      <c r="R498" s="11">
        <f>ROUND(R493+((R505-R493)/12*5),5 )</f>
        <v>11.54008</v>
      </c>
      <c r="S498" s="12">
        <f t="shared" si="10"/>
        <v>11.513669999999999</v>
      </c>
    </row>
    <row r="499" spans="17:19">
      <c r="Q499" s="10">
        <v>61.06</v>
      </c>
      <c r="R499" s="11">
        <f>ROUND(R493+((R505-R493)/12*6),5 )</f>
        <v>11.5665</v>
      </c>
      <c r="S499" s="12">
        <f t="shared" si="10"/>
        <v>11.54008</v>
      </c>
    </row>
    <row r="500" spans="17:19">
      <c r="Q500" s="10">
        <v>61.07</v>
      </c>
      <c r="R500" s="11">
        <f>ROUND(R493+((R505-R493)/12*7),5 )</f>
        <v>11.592919999999999</v>
      </c>
      <c r="S500" s="12">
        <f t="shared" si="10"/>
        <v>11.5665</v>
      </c>
    </row>
    <row r="501" spans="17:19">
      <c r="Q501" s="10">
        <v>61.08</v>
      </c>
      <c r="R501" s="11">
        <f>ROUND(R493+((R505-R493)/12*8),5 )</f>
        <v>11.61933</v>
      </c>
      <c r="S501" s="12">
        <f t="shared" si="10"/>
        <v>11.592919999999999</v>
      </c>
    </row>
    <row r="502" spans="17:19">
      <c r="Q502" s="10">
        <v>61.09</v>
      </c>
      <c r="R502" s="11">
        <f>ROUND(R493+((R505-R493)/12*9),5 )</f>
        <v>11.64575</v>
      </c>
      <c r="S502" s="12">
        <f t="shared" si="10"/>
        <v>11.61933</v>
      </c>
    </row>
    <row r="503" spans="17:19">
      <c r="Q503" s="10">
        <v>61.1</v>
      </c>
      <c r="R503" s="11">
        <f>ROUND(R493+((R505-R493)/12*10),5 )</f>
        <v>11.672169999999999</v>
      </c>
      <c r="S503" s="12">
        <f t="shared" si="10"/>
        <v>11.64575</v>
      </c>
    </row>
    <row r="504" spans="17:19">
      <c r="Q504" s="10">
        <v>61.11</v>
      </c>
      <c r="R504" s="11">
        <f>ROUND(R493+((R505-R493)/12*11),5 )</f>
        <v>11.69858</v>
      </c>
      <c r="S504" s="12">
        <f t="shared" si="10"/>
        <v>11.672169999999999</v>
      </c>
    </row>
    <row r="505" spans="17:19" ht="15.75">
      <c r="Q505" s="7">
        <v>62</v>
      </c>
      <c r="R505" s="8">
        <v>11.725</v>
      </c>
      <c r="S505" s="12">
        <f t="shared" si="10"/>
        <v>11.69858</v>
      </c>
    </row>
    <row r="506" spans="17:19">
      <c r="Q506" s="10">
        <v>62.01</v>
      </c>
      <c r="R506" s="11">
        <f>ROUND(R505+((R517-R505)/12*1),5 )</f>
        <v>11.75333</v>
      </c>
      <c r="S506" s="12">
        <f t="shared" si="10"/>
        <v>11.725</v>
      </c>
    </row>
    <row r="507" spans="17:19">
      <c r="Q507" s="10">
        <v>62.02</v>
      </c>
      <c r="R507" s="11">
        <f>ROUND(R505+((R517-R505)/12*2),5 )</f>
        <v>11.78167</v>
      </c>
      <c r="S507" s="12">
        <f t="shared" si="10"/>
        <v>11.75333</v>
      </c>
    </row>
    <row r="508" spans="17:19">
      <c r="Q508" s="10">
        <v>62.03</v>
      </c>
      <c r="R508" s="11">
        <f>ROUND(R505+((R517-R505)/12*3),5 )</f>
        <v>11.81</v>
      </c>
      <c r="S508" s="12">
        <f t="shared" si="10"/>
        <v>11.78167</v>
      </c>
    </row>
    <row r="509" spans="17:19">
      <c r="Q509" s="10">
        <v>62.04</v>
      </c>
      <c r="R509" s="11">
        <f>ROUND(R505+((R517-R505)/12*4),5 )</f>
        <v>11.838329999999999</v>
      </c>
      <c r="S509" s="12">
        <f t="shared" si="10"/>
        <v>11.81</v>
      </c>
    </row>
    <row r="510" spans="17:19">
      <c r="Q510" s="10">
        <v>62.05</v>
      </c>
      <c r="R510" s="11">
        <f>ROUND(R505+((R517-R505)/12*5),5 )</f>
        <v>11.866669999999999</v>
      </c>
      <c r="S510" s="12">
        <f t="shared" si="10"/>
        <v>11.838329999999999</v>
      </c>
    </row>
    <row r="511" spans="17:19">
      <c r="Q511" s="10">
        <v>62.06</v>
      </c>
      <c r="R511" s="11">
        <f>ROUND(R505+((R517-R505)/12*6),5 )</f>
        <v>11.895</v>
      </c>
      <c r="S511" s="12">
        <f t="shared" si="10"/>
        <v>11.866669999999999</v>
      </c>
    </row>
    <row r="512" spans="17:19">
      <c r="Q512" s="10">
        <v>62.07</v>
      </c>
      <c r="R512" s="11">
        <f>ROUND(R505+((R517-R505)/12*7),5 )</f>
        <v>11.92333</v>
      </c>
      <c r="S512" s="12">
        <f t="shared" si="10"/>
        <v>11.895</v>
      </c>
    </row>
    <row r="513" spans="17:19">
      <c r="Q513" s="10">
        <v>62.08</v>
      </c>
      <c r="R513" s="11">
        <f>ROUND(R505+((R517-R505)/12*8),5 )</f>
        <v>11.95167</v>
      </c>
      <c r="S513" s="12">
        <f t="shared" si="10"/>
        <v>11.92333</v>
      </c>
    </row>
    <row r="514" spans="17:19">
      <c r="Q514" s="10">
        <v>62.09</v>
      </c>
      <c r="R514" s="11">
        <f>ROUND(R505+((R517-R505)/12*9),5 )</f>
        <v>11.98</v>
      </c>
      <c r="S514" s="12">
        <f t="shared" si="10"/>
        <v>11.95167</v>
      </c>
    </row>
    <row r="515" spans="17:19">
      <c r="Q515" s="10">
        <v>62.1</v>
      </c>
      <c r="R515" s="11">
        <f>ROUND(R505+((R517-R505)/12*10),5 )</f>
        <v>12.008330000000001</v>
      </c>
      <c r="S515" s="12">
        <f t="shared" si="10"/>
        <v>11.98</v>
      </c>
    </row>
    <row r="516" spans="17:19">
      <c r="Q516" s="10">
        <v>62.11</v>
      </c>
      <c r="R516" s="11">
        <f>ROUND(R505+((R517-R505)/12*11),5 )</f>
        <v>12.036670000000001</v>
      </c>
      <c r="S516" s="12">
        <f t="shared" si="10"/>
        <v>12.008330000000001</v>
      </c>
    </row>
    <row r="517" spans="17:19" ht="15.75">
      <c r="Q517" s="7">
        <v>63</v>
      </c>
      <c r="R517" s="8">
        <v>12.065</v>
      </c>
      <c r="S517" s="12">
        <f t="shared" si="10"/>
        <v>12.036670000000001</v>
      </c>
    </row>
    <row r="518" spans="17:19">
      <c r="Q518" s="10">
        <v>63.01</v>
      </c>
      <c r="R518" s="11">
        <f>ROUND(R517+((R529-R517)/12*1),5 )</f>
        <v>12.09558</v>
      </c>
      <c r="S518" s="12">
        <f t="shared" si="10"/>
        <v>12.065</v>
      </c>
    </row>
    <row r="519" spans="17:19">
      <c r="Q519" s="10">
        <v>63.02</v>
      </c>
      <c r="R519" s="11">
        <f>ROUND(R517+((R529-R517)/12*2),5 )</f>
        <v>12.12617</v>
      </c>
      <c r="S519" s="12">
        <f t="shared" si="10"/>
        <v>12.09558</v>
      </c>
    </row>
    <row r="520" spans="17:19">
      <c r="Q520" s="10">
        <v>63.03</v>
      </c>
      <c r="R520" s="11">
        <f>ROUND(R517+((R529-R517)/12*3),5 )</f>
        <v>12.156750000000001</v>
      </c>
      <c r="S520" s="12">
        <f t="shared" si="10"/>
        <v>12.12617</v>
      </c>
    </row>
    <row r="521" spans="17:19">
      <c r="Q521" s="10">
        <v>63.04</v>
      </c>
      <c r="R521" s="11">
        <f>ROUND(R517+((R529-R517)/12*4),5 )</f>
        <v>12.187329999999999</v>
      </c>
      <c r="S521" s="12">
        <f t="shared" si="10"/>
        <v>12.156750000000001</v>
      </c>
    </row>
    <row r="522" spans="17:19">
      <c r="Q522" s="10">
        <v>63.05</v>
      </c>
      <c r="R522" s="11">
        <f>ROUND(R517+((R529-R517)/12*5),5 )</f>
        <v>12.217919999999999</v>
      </c>
      <c r="S522" s="12">
        <f t="shared" si="10"/>
        <v>12.187329999999999</v>
      </c>
    </row>
    <row r="523" spans="17:19">
      <c r="Q523" s="10">
        <v>63.06</v>
      </c>
      <c r="R523" s="11">
        <f>ROUND(R517+((R529-R517)/12*6),5 )</f>
        <v>12.2485</v>
      </c>
      <c r="S523" s="12">
        <f t="shared" si="10"/>
        <v>12.217919999999999</v>
      </c>
    </row>
    <row r="524" spans="17:19">
      <c r="Q524" s="10">
        <v>63.07</v>
      </c>
      <c r="R524" s="11">
        <f>ROUND(R517+((R529-R517)/12*7),5 )</f>
        <v>12.27908</v>
      </c>
      <c r="S524" s="12">
        <f t="shared" si="10"/>
        <v>12.2485</v>
      </c>
    </row>
    <row r="525" spans="17:19">
      <c r="Q525" s="10">
        <v>63.08</v>
      </c>
      <c r="R525" s="11">
        <f>ROUND(R517+((R529-R517)/12*8),5 )</f>
        <v>12.309670000000001</v>
      </c>
      <c r="S525" s="12">
        <f t="shared" si="10"/>
        <v>12.27908</v>
      </c>
    </row>
    <row r="526" spans="17:19">
      <c r="Q526" s="10">
        <v>63.09</v>
      </c>
      <c r="R526" s="11">
        <f>ROUND(R517+((R529-R517)/12*9),5 )</f>
        <v>12.340249999999999</v>
      </c>
      <c r="S526" s="12">
        <f t="shared" si="10"/>
        <v>12.309670000000001</v>
      </c>
    </row>
    <row r="527" spans="17:19">
      <c r="Q527" s="10">
        <v>63.1</v>
      </c>
      <c r="R527" s="11">
        <f>ROUND(R517+((R529-R517)/12*10),5 )</f>
        <v>12.37083</v>
      </c>
      <c r="S527" s="12">
        <f t="shared" si="10"/>
        <v>12.340249999999999</v>
      </c>
    </row>
    <row r="528" spans="17:19">
      <c r="Q528" s="10">
        <v>63.11</v>
      </c>
      <c r="R528" s="11">
        <f>ROUND(R517+((R529-R517)/12*11),5 )</f>
        <v>12.40142</v>
      </c>
      <c r="S528" s="12">
        <f t="shared" si="10"/>
        <v>12.37083</v>
      </c>
    </row>
    <row r="529" spans="17:19" ht="15.75">
      <c r="Q529" s="7">
        <v>64</v>
      </c>
      <c r="R529" s="8">
        <v>12.432</v>
      </c>
      <c r="S529" s="12">
        <f t="shared" si="10"/>
        <v>12.40142</v>
      </c>
    </row>
    <row r="530" spans="17:19">
      <c r="Q530" s="10">
        <v>64.010000000000005</v>
      </c>
      <c r="R530" s="11">
        <f>ROUND(R529+((R541-R529)/12*1),5 )</f>
        <v>12.46508</v>
      </c>
      <c r="S530" s="12">
        <f t="shared" si="10"/>
        <v>12.432</v>
      </c>
    </row>
    <row r="531" spans="17:19">
      <c r="Q531" s="10">
        <v>64.02</v>
      </c>
      <c r="R531" s="11">
        <f>ROUND(R529+((R541-R529)/12*2),5 )</f>
        <v>12.49817</v>
      </c>
      <c r="S531" s="12">
        <f t="shared" si="10"/>
        <v>12.46508</v>
      </c>
    </row>
    <row r="532" spans="17:19">
      <c r="Q532" s="10">
        <v>64.03</v>
      </c>
      <c r="R532" s="11">
        <f>ROUND(R529+((R541-R529)/12*3),5 )</f>
        <v>12.53125</v>
      </c>
      <c r="S532" s="12">
        <f t="shared" si="10"/>
        <v>12.49817</v>
      </c>
    </row>
    <row r="533" spans="17:19">
      <c r="Q533" s="10">
        <v>64.040000000000006</v>
      </c>
      <c r="R533" s="11">
        <f>ROUND(R529+((R541-R529)/12*4),5 )</f>
        <v>12.56433</v>
      </c>
      <c r="S533" s="12">
        <f t="shared" si="10"/>
        <v>12.53125</v>
      </c>
    </row>
    <row r="534" spans="17:19">
      <c r="Q534" s="10">
        <v>64.05</v>
      </c>
      <c r="R534" s="11">
        <f>ROUND(R529+((R541-R529)/12*5),5 )</f>
        <v>12.59742</v>
      </c>
      <c r="S534" s="12">
        <f t="shared" si="10"/>
        <v>12.56433</v>
      </c>
    </row>
    <row r="535" spans="17:19">
      <c r="Q535" s="10">
        <v>64.06</v>
      </c>
      <c r="R535" s="11">
        <f>ROUND(R529+((R541-R529)/12*6),5 )</f>
        <v>12.6305</v>
      </c>
      <c r="S535" s="12">
        <f t="shared" si="10"/>
        <v>12.59742</v>
      </c>
    </row>
    <row r="536" spans="17:19">
      <c r="Q536" s="10">
        <v>64.069999999999993</v>
      </c>
      <c r="R536" s="11">
        <f>ROUND(R529+((R541-R529)/12*7),5 )</f>
        <v>12.66358</v>
      </c>
      <c r="S536" s="12">
        <f t="shared" si="10"/>
        <v>12.6305</v>
      </c>
    </row>
    <row r="537" spans="17:19">
      <c r="Q537" s="10">
        <v>64.08</v>
      </c>
      <c r="R537" s="11">
        <f>ROUND(R529+((R541-R529)/12*8),5 )</f>
        <v>12.696669999999999</v>
      </c>
      <c r="S537" s="12">
        <f t="shared" si="10"/>
        <v>12.66358</v>
      </c>
    </row>
    <row r="538" spans="17:19">
      <c r="Q538" s="10">
        <v>64.09</v>
      </c>
      <c r="R538" s="11">
        <f>ROUND(R529+((R541-R529)/12*9),5 )</f>
        <v>12.729749999999999</v>
      </c>
      <c r="S538" s="12">
        <f>R537</f>
        <v>12.696669999999999</v>
      </c>
    </row>
    <row r="539" spans="17:19">
      <c r="Q539" s="10">
        <v>64.099999999999994</v>
      </c>
      <c r="R539" s="11">
        <f>ROUND(R529+((R541-R529)/12*10),5 )</f>
        <v>12.762829999999999</v>
      </c>
      <c r="S539" s="12">
        <f>R538</f>
        <v>12.729749999999999</v>
      </c>
    </row>
    <row r="540" spans="17:19">
      <c r="Q540" s="10">
        <v>64.11</v>
      </c>
      <c r="R540" s="11">
        <f>ROUND(R529+((R541-R529)/12*11),5 )</f>
        <v>12.795920000000001</v>
      </c>
      <c r="S540" s="12">
        <f>R539</f>
        <v>12.762829999999999</v>
      </c>
    </row>
    <row r="541" spans="17:19" ht="15.75">
      <c r="Q541" s="7">
        <v>65</v>
      </c>
      <c r="R541" s="8">
        <v>12.829000000000001</v>
      </c>
      <c r="S541" s="12">
        <f>R540</f>
        <v>12.795920000000001</v>
      </c>
    </row>
  </sheetData>
  <conditionalFormatting sqref="Q1:Q541">
    <cfRule type="expression" dxfId="2" priority="3" stopIfTrue="1">
      <formula>MOD(Q1,1)=0</formula>
    </cfRule>
  </conditionalFormatting>
  <conditionalFormatting sqref="R1:R541">
    <cfRule type="expression" dxfId="1" priority="2" stopIfTrue="1">
      <formula>MOD(#REF!,1)=0</formula>
    </cfRule>
  </conditionalFormatting>
  <conditionalFormatting sqref="F1:G36">
    <cfRule type="expression" dxfId="0" priority="1">
      <formula>OR(F1=$X$1,F1=$X$1+1)</formula>
    </cfRule>
  </conditionalFormatting>
  <hyperlinks>
    <hyperlink ref="H1" r:id="rId1" display="http://forum.excel-pratique.com/membre1726.html"/>
  </hyperlinks>
  <pageMargins left="0.46" right="0.2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Rachat Express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claude</cp:lastModifiedBy>
  <dcterms:created xsi:type="dcterms:W3CDTF">2010-11-04T12:19:33Z</dcterms:created>
  <dcterms:modified xsi:type="dcterms:W3CDTF">2010-11-04T15:06:03Z</dcterms:modified>
</cp:coreProperties>
</file>