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1565"/>
  </bookViews>
  <sheets>
    <sheet name="01" sheetId="1" r:id="rId1"/>
    <sheet name="4.3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26" i="1" l="1"/>
  <c r="J25" i="1"/>
  <c r="J23" i="1"/>
  <c r="J22" i="1"/>
  <c r="J21" i="1"/>
  <c r="E21" i="1"/>
  <c r="J20" i="1"/>
  <c r="E20" i="1"/>
  <c r="J18" i="1"/>
  <c r="E18" i="1"/>
  <c r="J13" i="1"/>
  <c r="J12" i="1"/>
  <c r="J11" i="1"/>
  <c r="J10" i="1"/>
  <c r="J9" i="1"/>
  <c r="E4" i="1"/>
  <c r="E3" i="1"/>
</calcChain>
</file>

<file path=xl/sharedStrings.xml><?xml version="1.0" encoding="utf-8"?>
<sst xmlns="http://schemas.openxmlformats.org/spreadsheetml/2006/main" count="198" uniqueCount="121">
  <si>
    <t>Type d'implantation              (1)</t>
  </si>
  <si>
    <t xml:space="preserve">Type de bâtiment </t>
  </si>
  <si>
    <t xml:space="preserve">Classement de performance energétique </t>
  </si>
  <si>
    <t>Classement par émission de gaz à effet de serre</t>
  </si>
  <si>
    <t>Classe d'énergie du bâti en 2014 et en m² SHON</t>
  </si>
  <si>
    <t>Conso énergie en kWhep/m².an</t>
  </si>
  <si>
    <t>Evolution prévisible à 5 ans</t>
  </si>
  <si>
    <t>Conso théorique à 5 ans énergie en kWhep/m².an</t>
  </si>
  <si>
    <t>Emission de CO² en jg eg.CO²/m².an</t>
  </si>
  <si>
    <t>Emission théorique de CO² en jg eg.CO²/m².an</t>
  </si>
  <si>
    <t xml:space="preserve">SHON totale 
en m² </t>
  </si>
  <si>
    <t>A</t>
  </si>
  <si>
    <t>B</t>
  </si>
  <si>
    <t>C</t>
  </si>
  <si>
    <t>D</t>
  </si>
  <si>
    <t>E</t>
  </si>
  <si>
    <t>CAMPUS</t>
  </si>
  <si>
    <t xml:space="preserve">Bureaux </t>
  </si>
  <si>
    <t xml:space="preserve">Bâtiments d'enseignement </t>
  </si>
  <si>
    <t>Occupation continue</t>
  </si>
  <si>
    <t xml:space="preserve">Autres types de bâtiment </t>
  </si>
  <si>
    <t>Installations sportives</t>
  </si>
  <si>
    <t>Consommations énergétiques</t>
  </si>
  <si>
    <t>Emissions de gaz à effet de serre</t>
  </si>
  <si>
    <t>F</t>
  </si>
  <si>
    <t>Bureaux</t>
  </si>
  <si>
    <t>Bâtiments d'enseignement</t>
  </si>
  <si>
    <t>Autres types de bâtiment</t>
  </si>
  <si>
    <t xml:space="preserve">Caractéristiques générales du bâtiment </t>
  </si>
  <si>
    <t>Bâtiment N°</t>
  </si>
  <si>
    <t>N° Chorus</t>
  </si>
  <si>
    <t>N° site</t>
  </si>
  <si>
    <t>1. Effectifs</t>
  </si>
  <si>
    <t>3. Surfaces (en m²)</t>
  </si>
  <si>
    <t>Effectifs physiques</t>
  </si>
  <si>
    <t>Surface Hors Œuvre Nette (SHON)</t>
  </si>
  <si>
    <t>Dont effectifs administrifs</t>
  </si>
  <si>
    <t>Surface d'emprise au sol</t>
  </si>
  <si>
    <t>Dont effectifs techniques ou autre</t>
  </si>
  <si>
    <t xml:space="preserve">Surface de Plancher </t>
  </si>
  <si>
    <t>Effectifs en ETPT</t>
  </si>
  <si>
    <t>Surface Utile Brute</t>
  </si>
  <si>
    <t>Nombre de postes de travail</t>
  </si>
  <si>
    <t>Surface Utile Nette</t>
  </si>
  <si>
    <t>2. Description</t>
  </si>
  <si>
    <t>4. Energie par an</t>
  </si>
  <si>
    <t xml:space="preserve">Année de construction </t>
  </si>
  <si>
    <t>Type d'utilisation</t>
  </si>
  <si>
    <t xml:space="preserve">Année de dernière réhabilitation </t>
  </si>
  <si>
    <t>Classe D'énergie</t>
  </si>
  <si>
    <t>Classement Incendie et catégorie</t>
  </si>
  <si>
    <t xml:space="preserve">Kwh Ep total </t>
  </si>
  <si>
    <t>Nbre de niveaux de surface utile  (hors parking)</t>
  </si>
  <si>
    <t>Kwh elec</t>
  </si>
  <si>
    <t>Nbre de places de parking (s/sol)</t>
  </si>
  <si>
    <t>Kwh chauffage</t>
  </si>
  <si>
    <t>Nbre de places de parking (en surface)</t>
  </si>
  <si>
    <t>Kwh gaz</t>
  </si>
  <si>
    <t>Classe de gaz à effet de serre</t>
  </si>
  <si>
    <t>TCO²</t>
  </si>
  <si>
    <t xml:space="preserve">m3 d'eau potable </t>
  </si>
  <si>
    <t xml:space="preserve">5. Etat technique et réglementaire </t>
  </si>
  <si>
    <t>5.1 Etat Technique</t>
  </si>
  <si>
    <t>5.2 Etat Réglementaire</t>
  </si>
  <si>
    <t>Structure</t>
  </si>
  <si>
    <t>Sécurité incendie</t>
  </si>
  <si>
    <t>Eléments porteurs</t>
  </si>
  <si>
    <t>TS</t>
  </si>
  <si>
    <t xml:space="preserve">Date du rapport </t>
  </si>
  <si>
    <t>Planchers</t>
  </si>
  <si>
    <t>Conclusion du rapport</t>
  </si>
  <si>
    <t>S</t>
  </si>
  <si>
    <t>Clos /couvert</t>
  </si>
  <si>
    <t>Accessibilité handicapé</t>
  </si>
  <si>
    <t>Façades</t>
  </si>
  <si>
    <t>Ma</t>
  </si>
  <si>
    <t xml:space="preserve">Accessibilité des bâtiments </t>
  </si>
  <si>
    <t>Charpente</t>
  </si>
  <si>
    <t>Circulations</t>
  </si>
  <si>
    <t>Toiture</t>
  </si>
  <si>
    <t>PS</t>
  </si>
  <si>
    <t xml:space="preserve">Ascenseur </t>
  </si>
  <si>
    <t>SO</t>
  </si>
  <si>
    <t>Menuiseries ext</t>
  </si>
  <si>
    <t xml:space="preserve">Sanitaires </t>
  </si>
  <si>
    <t>Locaux intérieurs</t>
  </si>
  <si>
    <t>Espaces sécurisés</t>
  </si>
  <si>
    <t>Cloisons</t>
  </si>
  <si>
    <t>Protections salles serveurs</t>
  </si>
  <si>
    <t>Menuiseries intérieurs</t>
  </si>
  <si>
    <t>Protections autres espaces</t>
  </si>
  <si>
    <t>Plafond</t>
  </si>
  <si>
    <t>Revêtement mural</t>
  </si>
  <si>
    <t xml:space="preserve">Hygiène et sécurité </t>
  </si>
  <si>
    <t>Sol</t>
  </si>
  <si>
    <t xml:space="preserve">Amiante fibreuse </t>
  </si>
  <si>
    <t>Non</t>
  </si>
  <si>
    <t>Amiante solide</t>
  </si>
  <si>
    <t xml:space="preserve">Oui </t>
  </si>
  <si>
    <t>Isolation</t>
  </si>
  <si>
    <t>Termites</t>
  </si>
  <si>
    <t>PA</t>
  </si>
  <si>
    <t>Murs</t>
  </si>
  <si>
    <t>Plomb</t>
  </si>
  <si>
    <t>Toitures</t>
  </si>
  <si>
    <t>menuiseries extérieurs</t>
  </si>
  <si>
    <t>Sureté</t>
  </si>
  <si>
    <t xml:space="preserve">Intrusion </t>
  </si>
  <si>
    <t>Chauffage / ventilation / plomberie</t>
  </si>
  <si>
    <t>Contrôle d'accès</t>
  </si>
  <si>
    <t>Prod et distrib froid</t>
  </si>
  <si>
    <t>Gardiennage</t>
  </si>
  <si>
    <t>Equipements sanitaires</t>
  </si>
  <si>
    <t>Vidéo surveillance</t>
  </si>
  <si>
    <t>Ascenseurs</t>
  </si>
  <si>
    <t>Electricité</t>
  </si>
  <si>
    <t xml:space="preserve">Courant fort </t>
  </si>
  <si>
    <t>Courant faible</t>
  </si>
  <si>
    <t>Voirie Réseaux Distribution / Espaces verts</t>
  </si>
  <si>
    <t>VRD</t>
  </si>
  <si>
    <t>Espaces verts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</si>
</sst>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2" borderId="0" xfId="0" applyFont="1" applyFill="1" applyAlignment="1">
      <alignment horizontal="center"/>
    </xf>
    <xf numFmtId="0" fontId="1" fillId="3" borderId="0" xfId="0" applyFont="1" applyFill="1"/>
    <xf numFmtId="0" fontId="1" fillId="3" borderId="0" xfId="0" applyFont="1" applyFill="1" applyAlignment="1"/>
    <xf numFmtId="0" fontId="1" fillId="4" borderId="0" xfId="0" applyFont="1" applyFill="1" applyAlignment="1"/>
    <xf numFmtId="0" fontId="4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0" xfId="0" applyAlignment="1">
      <alignment horizontal="left" indent="2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center"/>
    </xf>
    <xf numFmtId="0" fontId="5" fillId="5" borderId="0" xfId="0" applyFont="1" applyFill="1" applyAlignment="1">
      <alignment horizontal="left"/>
    </xf>
    <xf numFmtId="0" fontId="5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2" fillId="0" borderId="0" xfId="0" applyFont="1" applyAlignment="1"/>
    <xf numFmtId="0" fontId="2" fillId="0" borderId="0" xfId="0" applyFont="1" applyAlignment="1"/>
  </cellXfs>
  <cellStyles count="1">
    <cellStyle name="Normal" xfId="0" builtinId="0"/>
  </cellStyles>
  <dxfs count="36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24994659260841701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trimoine%20INSA\Carnet%20de%20sante%20b&#226;timents\Carnet%20de%20sant&#233;%20b&#226;ti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Site"/>
      <sheetName val="01"/>
      <sheetName val="0."/>
      <sheetName val="1."/>
      <sheetName val="2."/>
      <sheetName val="3.1"/>
      <sheetName val="3.2"/>
      <sheetName val="4.1"/>
      <sheetName val="4.2"/>
      <sheetName val="4.3"/>
      <sheetName val="5.1"/>
    </sheetNames>
    <sheetDataSet>
      <sheetData sheetId="0"/>
      <sheetData sheetId="1">
        <row r="3">
          <cell r="B3">
            <v>12</v>
          </cell>
        </row>
      </sheetData>
      <sheetData sheetId="2">
        <row r="2">
          <cell r="A2">
            <v>1</v>
          </cell>
          <cell r="B2">
            <v>372710</v>
          </cell>
          <cell r="C2" t="str">
            <v>BRET / 183096</v>
          </cell>
        </row>
        <row r="3">
          <cell r="A3">
            <v>2</v>
          </cell>
          <cell r="B3">
            <v>372712</v>
          </cell>
        </row>
        <row r="4">
          <cell r="A4">
            <v>3</v>
          </cell>
          <cell r="B4">
            <v>372713</v>
          </cell>
        </row>
        <row r="5">
          <cell r="A5">
            <v>4</v>
          </cell>
          <cell r="B5">
            <v>372714</v>
          </cell>
        </row>
        <row r="6">
          <cell r="A6">
            <v>5</v>
          </cell>
          <cell r="B6">
            <v>372715</v>
          </cell>
        </row>
        <row r="7">
          <cell r="A7">
            <v>6</v>
          </cell>
          <cell r="B7">
            <v>372716</v>
          </cell>
        </row>
        <row r="8">
          <cell r="A8">
            <v>7</v>
          </cell>
          <cell r="B8">
            <v>372725</v>
          </cell>
        </row>
        <row r="9">
          <cell r="A9">
            <v>8</v>
          </cell>
          <cell r="B9">
            <v>0</v>
          </cell>
        </row>
        <row r="10">
          <cell r="A10">
            <v>9</v>
          </cell>
          <cell r="B10">
            <v>372725</v>
          </cell>
        </row>
        <row r="11">
          <cell r="A11">
            <v>10</v>
          </cell>
          <cell r="B11">
            <v>372726</v>
          </cell>
        </row>
        <row r="12">
          <cell r="A12">
            <v>11</v>
          </cell>
          <cell r="B12">
            <v>372727</v>
          </cell>
        </row>
        <row r="13">
          <cell r="A13">
            <v>12</v>
          </cell>
          <cell r="B13">
            <v>372733</v>
          </cell>
        </row>
        <row r="14">
          <cell r="A14">
            <v>13</v>
          </cell>
          <cell r="B14">
            <v>372735</v>
          </cell>
        </row>
        <row r="15">
          <cell r="A15">
            <v>14</v>
          </cell>
          <cell r="B15">
            <v>372737</v>
          </cell>
        </row>
        <row r="16">
          <cell r="A16">
            <v>15</v>
          </cell>
          <cell r="B16">
            <v>372739</v>
          </cell>
        </row>
        <row r="17">
          <cell r="A17">
            <v>16</v>
          </cell>
          <cell r="B17">
            <v>372740</v>
          </cell>
        </row>
        <row r="18">
          <cell r="A18">
            <v>17</v>
          </cell>
          <cell r="B18">
            <v>372742</v>
          </cell>
        </row>
        <row r="19">
          <cell r="A19">
            <v>18</v>
          </cell>
          <cell r="B19">
            <v>372743</v>
          </cell>
        </row>
        <row r="20">
          <cell r="A20">
            <v>19</v>
          </cell>
          <cell r="B20">
            <v>372744</v>
          </cell>
        </row>
        <row r="21">
          <cell r="A21">
            <v>20</v>
          </cell>
          <cell r="B21">
            <v>372745</v>
          </cell>
        </row>
        <row r="22">
          <cell r="A22">
            <v>21</v>
          </cell>
          <cell r="B22">
            <v>372746</v>
          </cell>
        </row>
        <row r="23">
          <cell r="A23">
            <v>22</v>
          </cell>
          <cell r="B23">
            <v>372747</v>
          </cell>
        </row>
        <row r="24">
          <cell r="A24">
            <v>23</v>
          </cell>
          <cell r="B24">
            <v>372748</v>
          </cell>
        </row>
        <row r="25">
          <cell r="A25">
            <v>24</v>
          </cell>
          <cell r="B25">
            <v>372749</v>
          </cell>
        </row>
      </sheetData>
      <sheetData sheetId="3"/>
      <sheetData sheetId="4">
        <row r="1">
          <cell r="A1" t="str">
            <v>INSA (Surfaces Officielles Déclarées)</v>
          </cell>
          <cell r="H1">
            <v>0</v>
          </cell>
          <cell r="J1">
            <v>0</v>
          </cell>
        </row>
        <row r="2">
          <cell r="A2" t="str">
            <v>N°</v>
          </cell>
          <cell r="H2">
            <v>0</v>
          </cell>
          <cell r="J2" t="str">
            <v>Année 
construction</v>
          </cell>
        </row>
        <row r="3">
          <cell r="A3">
            <v>0</v>
          </cell>
          <cell r="H3" t="str">
            <v>S au 
sol</v>
          </cell>
          <cell r="J3">
            <v>0</v>
          </cell>
        </row>
        <row r="4">
          <cell r="A4">
            <v>1</v>
          </cell>
          <cell r="B4" t="str">
            <v>Administration</v>
          </cell>
          <cell r="C4">
            <v>3367</v>
          </cell>
          <cell r="D4">
            <v>1848</v>
          </cell>
          <cell r="E4">
            <v>1571</v>
          </cell>
          <cell r="F4">
            <v>931</v>
          </cell>
          <cell r="G4">
            <v>1889</v>
          </cell>
          <cell r="H4">
            <v>1195</v>
          </cell>
          <cell r="I4" t="str">
            <v>ETAT</v>
          </cell>
          <cell r="J4">
            <v>1966</v>
          </cell>
          <cell r="K4" t="str">
            <v>RW-2ème C</v>
          </cell>
          <cell r="L4">
            <v>1278</v>
          </cell>
          <cell r="M4" t="str">
            <v>VS, R+1</v>
          </cell>
          <cell r="N4" t="str">
            <v>Administration</v>
          </cell>
          <cell r="O4" t="str">
            <v>T. Bon</v>
          </cell>
          <cell r="P4" t="str">
            <v>Construction traditionnelle: poteaux-poutres, réfection complète isolation bat 1 et 4 en 2008 et aménagement int en 2012</v>
          </cell>
        </row>
        <row r="5">
          <cell r="A5">
            <v>2</v>
          </cell>
          <cell r="B5" t="str">
            <v>Enseignement</v>
          </cell>
          <cell r="C5">
            <v>7445</v>
          </cell>
          <cell r="D5">
            <v>4773</v>
          </cell>
          <cell r="E5">
            <v>4274</v>
          </cell>
          <cell r="F5">
            <v>819</v>
          </cell>
          <cell r="G5">
            <v>4557</v>
          </cell>
          <cell r="H5">
            <v>1536</v>
          </cell>
          <cell r="I5" t="str">
            <v>ETAT</v>
          </cell>
          <cell r="J5">
            <v>1966</v>
          </cell>
          <cell r="K5" t="str">
            <v>avec bâtiment 1</v>
          </cell>
          <cell r="L5">
            <v>0</v>
          </cell>
          <cell r="M5" t="str">
            <v>SS, R+3</v>
          </cell>
          <cell r="N5" t="str">
            <v>Enseignement</v>
          </cell>
          <cell r="O5" t="str">
            <v>Moyen</v>
          </cell>
          <cell r="P5" t="str">
            <v>en béton armé, voiles béton remplissage</v>
          </cell>
        </row>
        <row r="6">
          <cell r="A6">
            <v>3</v>
          </cell>
          <cell r="B6" t="str">
            <v>Amphis A,B,C
(120,120,150 places)</v>
          </cell>
          <cell r="C6">
            <v>3677</v>
          </cell>
          <cell r="D6">
            <v>1316</v>
          </cell>
          <cell r="E6">
            <v>1022</v>
          </cell>
          <cell r="F6">
            <v>80</v>
          </cell>
          <cell r="G6">
            <v>1072</v>
          </cell>
          <cell r="H6">
            <v>1114</v>
          </cell>
          <cell r="I6" t="str">
            <v>ETAT</v>
          </cell>
          <cell r="J6">
            <v>1967</v>
          </cell>
          <cell r="K6" t="str">
            <v>R,L-3ème C</v>
          </cell>
          <cell r="L6">
            <v>495</v>
          </cell>
          <cell r="M6" t="str">
            <v>VS, Rdc</v>
          </cell>
          <cell r="N6" t="str">
            <v>Enseignement</v>
          </cell>
          <cell r="O6" t="str">
            <v>Moyen</v>
          </cell>
          <cell r="P6" t="str">
            <v>en mur préfabriqué, planchers béton et 
hourdis, terrasse béton ou bac acier (1)</v>
          </cell>
        </row>
        <row r="7">
          <cell r="A7">
            <v>4</v>
          </cell>
          <cell r="B7" t="str">
            <v>Amphi D (450 places)</v>
          </cell>
          <cell r="C7">
            <v>3383</v>
          </cell>
          <cell r="D7">
            <v>1701</v>
          </cell>
          <cell r="E7">
            <v>1076</v>
          </cell>
          <cell r="F7">
            <v>29</v>
          </cell>
          <cell r="G7">
            <v>1165</v>
          </cell>
          <cell r="H7">
            <v>1140</v>
          </cell>
          <cell r="I7" t="str">
            <v>ETAT</v>
          </cell>
          <cell r="J7">
            <v>1967</v>
          </cell>
          <cell r="K7" t="str">
            <v>R, N, L-3ème C</v>
          </cell>
          <cell r="L7" t="str">
            <v>663(418+245)</v>
          </cell>
          <cell r="M7" t="str">
            <v>SS, R+1</v>
          </cell>
          <cell r="N7" t="str">
            <v>Enseignement</v>
          </cell>
          <cell r="O7" t="str">
            <v>Mauvais</v>
          </cell>
          <cell r="P7" t="str">
            <v>dito (1) réfection complète isolation bat 1 et 4 en 2008</v>
          </cell>
        </row>
        <row r="8">
          <cell r="A8">
            <v>5</v>
          </cell>
          <cell r="B8" t="str">
            <v>TP Chimie</v>
          </cell>
          <cell r="C8">
            <v>4956</v>
          </cell>
          <cell r="D8">
            <v>3059</v>
          </cell>
          <cell r="E8">
            <v>2368</v>
          </cell>
          <cell r="F8">
            <v>408</v>
          </cell>
          <cell r="G8">
            <v>2798</v>
          </cell>
          <cell r="H8">
            <v>1875</v>
          </cell>
          <cell r="I8" t="str">
            <v>ETAT</v>
          </cell>
          <cell r="J8">
            <v>1967</v>
          </cell>
          <cell r="K8" t="str">
            <v>R, L -3ème C</v>
          </cell>
          <cell r="L8">
            <v>455</v>
          </cell>
          <cell r="M8" t="str">
            <v>1/2VS, R+1</v>
          </cell>
          <cell r="N8" t="str">
            <v>Enseignement</v>
          </cell>
          <cell r="O8" t="str">
            <v>Bon</v>
          </cell>
          <cell r="P8" t="str">
            <v>Terrasse bac acier + sheds, aménagement int en 2012</v>
          </cell>
        </row>
        <row r="9">
          <cell r="A9">
            <v>6</v>
          </cell>
          <cell r="B9" t="str">
            <v>TP Physique</v>
          </cell>
          <cell r="C9">
            <v>6690</v>
          </cell>
          <cell r="D9">
            <v>4323</v>
          </cell>
          <cell r="E9">
            <v>3341</v>
          </cell>
          <cell r="F9">
            <v>1569</v>
          </cell>
          <cell r="G9">
            <v>4122</v>
          </cell>
          <cell r="H9">
            <v>2302</v>
          </cell>
          <cell r="I9" t="str">
            <v>ETAT</v>
          </cell>
          <cell r="J9">
            <v>1967</v>
          </cell>
          <cell r="K9" t="str">
            <v>R,L,P -3ème C</v>
          </cell>
          <cell r="L9">
            <v>400</v>
          </cell>
          <cell r="M9" t="str">
            <v>R+1</v>
          </cell>
          <cell r="N9" t="str">
            <v>Enseignement</v>
          </cell>
          <cell r="O9" t="str">
            <v>Moyen</v>
          </cell>
          <cell r="P9" t="str">
            <v>Terrasse bac acier + sheds, refection TT en 2010, aménagement int en 2012</v>
          </cell>
        </row>
        <row r="10">
          <cell r="A10">
            <v>7</v>
          </cell>
          <cell r="B10" t="str">
            <v>TP Génie Civil</v>
          </cell>
          <cell r="C10">
            <v>7431</v>
          </cell>
          <cell r="D10">
            <v>4943</v>
          </cell>
          <cell r="E10">
            <v>4228</v>
          </cell>
          <cell r="F10">
            <v>1032</v>
          </cell>
          <cell r="G10">
            <v>4411</v>
          </cell>
          <cell r="H10">
            <v>2676</v>
          </cell>
          <cell r="I10" t="str">
            <v>ETAT</v>
          </cell>
          <cell r="J10">
            <v>1968</v>
          </cell>
          <cell r="K10" t="str">
            <v>R,L-4ème C</v>
          </cell>
          <cell r="L10">
            <v>0</v>
          </cell>
          <cell r="M10" t="str">
            <v>1/2VS, R+2</v>
          </cell>
          <cell r="N10" t="str">
            <v>Enseignement</v>
          </cell>
          <cell r="O10" t="str">
            <v>Bon</v>
          </cell>
          <cell r="P10" t="str">
            <v>Terrasse bac acier + sheds, Ext et réhab PFT 2010</v>
          </cell>
        </row>
        <row r="11">
          <cell r="A11">
            <v>8</v>
          </cell>
          <cell r="B11" t="str">
            <v>DATACENTER</v>
          </cell>
          <cell r="C11">
            <v>65</v>
          </cell>
          <cell r="D11">
            <v>65</v>
          </cell>
          <cell r="E11">
            <v>60</v>
          </cell>
          <cell r="F11">
            <v>0</v>
          </cell>
          <cell r="G11">
            <v>60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 t="str">
            <v>T. Bon</v>
          </cell>
          <cell r="P11">
            <v>0</v>
          </cell>
        </row>
        <row r="12">
          <cell r="A12">
            <v>9</v>
          </cell>
          <cell r="B12" t="str">
            <v>Technologie</v>
          </cell>
          <cell r="C12">
            <v>9635</v>
          </cell>
          <cell r="D12">
            <v>5856</v>
          </cell>
          <cell r="E12">
            <v>4196</v>
          </cell>
          <cell r="F12">
            <v>638</v>
          </cell>
          <cell r="G12">
            <v>4886</v>
          </cell>
          <cell r="H12">
            <v>3842</v>
          </cell>
          <cell r="I12" t="str">
            <v>ETAT</v>
          </cell>
          <cell r="J12">
            <v>1968</v>
          </cell>
          <cell r="K12" t="str">
            <v>R-4ème C</v>
          </cell>
          <cell r="L12">
            <v>0</v>
          </cell>
          <cell r="M12" t="str">
            <v>VS, R+1</v>
          </cell>
          <cell r="N12" t="str">
            <v>Enseignement</v>
          </cell>
          <cell r="O12" t="str">
            <v>Mauvais</v>
          </cell>
          <cell r="P12" t="str">
            <v>Terrasse bac acier + shedsExt et réhab PFT 2010</v>
          </cell>
        </row>
        <row r="13">
          <cell r="A13">
            <v>10</v>
          </cell>
          <cell r="B13" t="str">
            <v>Recherche Physique</v>
          </cell>
          <cell r="C13">
            <v>5585</v>
          </cell>
          <cell r="D13">
            <v>3596</v>
          </cell>
          <cell r="E13">
            <v>2939</v>
          </cell>
          <cell r="F13">
            <v>1269</v>
          </cell>
          <cell r="G13">
            <v>3121</v>
          </cell>
          <cell r="H13">
            <v>1193</v>
          </cell>
          <cell r="I13" t="str">
            <v>ETAT</v>
          </cell>
          <cell r="J13">
            <v>1966</v>
          </cell>
          <cell r="K13" t="str">
            <v>R-5ème C</v>
          </cell>
          <cell r="L13">
            <v>0</v>
          </cell>
          <cell r="M13" t="str">
            <v>SS, R+2</v>
          </cell>
          <cell r="N13" t="str">
            <v>Recherche</v>
          </cell>
          <cell r="O13" t="str">
            <v>Moyen</v>
          </cell>
          <cell r="P13" t="str">
            <v>dito (1)</v>
          </cell>
        </row>
        <row r="14">
          <cell r="A14">
            <v>11</v>
          </cell>
          <cell r="B14" t="str">
            <v>Recherche Chimie</v>
          </cell>
          <cell r="C14">
            <v>4619</v>
          </cell>
          <cell r="D14">
            <v>2939</v>
          </cell>
          <cell r="E14">
            <v>2081</v>
          </cell>
          <cell r="F14">
            <v>957</v>
          </cell>
          <cell r="G14">
            <v>2541</v>
          </cell>
          <cell r="H14">
            <v>1242</v>
          </cell>
          <cell r="I14" t="str">
            <v>ETAT</v>
          </cell>
          <cell r="J14">
            <v>1968</v>
          </cell>
          <cell r="K14" t="str">
            <v>R-5ème C</v>
          </cell>
          <cell r="L14">
            <v>0</v>
          </cell>
          <cell r="M14" t="str">
            <v>SS, R+1</v>
          </cell>
          <cell r="N14" t="str">
            <v>Rech/Enseigne</v>
          </cell>
          <cell r="O14" t="str">
            <v>Moyen</v>
          </cell>
          <cell r="P14" t="str">
            <v>dito (1)</v>
          </cell>
        </row>
        <row r="15">
          <cell r="A15">
            <v>12</v>
          </cell>
          <cell r="B15" t="str">
            <v>Restaurant</v>
          </cell>
          <cell r="C15">
            <v>8857</v>
          </cell>
          <cell r="D15">
            <v>4555</v>
          </cell>
          <cell r="E15">
            <v>2834</v>
          </cell>
          <cell r="F15">
            <v>46</v>
          </cell>
          <cell r="G15">
            <v>3383</v>
          </cell>
          <cell r="H15">
            <v>2243</v>
          </cell>
          <cell r="I15" t="str">
            <v>ETAT</v>
          </cell>
          <cell r="J15">
            <v>1968</v>
          </cell>
          <cell r="K15" t="str">
            <v>N-2ème C</v>
          </cell>
          <cell r="L15">
            <v>1278</v>
          </cell>
          <cell r="M15" t="str">
            <v>SS, R+1</v>
          </cell>
          <cell r="N15" t="str">
            <v>Restauration</v>
          </cell>
          <cell r="O15" t="str">
            <v>Mauvais</v>
          </cell>
          <cell r="P15" t="str">
            <v>dito (1)</v>
          </cell>
        </row>
        <row r="16">
          <cell r="A16">
            <v>13</v>
          </cell>
          <cell r="B16" t="str">
            <v>Résidence Arz
(282 chambres )</v>
          </cell>
          <cell r="C16">
            <v>8459</v>
          </cell>
          <cell r="D16">
            <v>6690</v>
          </cell>
          <cell r="E16">
            <v>5652</v>
          </cell>
          <cell r="F16">
            <v>142</v>
          </cell>
          <cell r="G16">
            <v>6096</v>
          </cell>
          <cell r="H16">
            <v>1560</v>
          </cell>
          <cell r="I16" t="str">
            <v>ETAT 45%
OPHLM 55%</v>
          </cell>
          <cell r="J16">
            <v>1966</v>
          </cell>
          <cell r="K16" t="str">
            <v xml:space="preserve">Foyer Logent - en 3è famille B </v>
          </cell>
          <cell r="L16">
            <v>0</v>
          </cell>
          <cell r="M16" t="str">
            <v>SS, R+4</v>
          </cell>
          <cell r="N16" t="str">
            <v>Hébergement</v>
          </cell>
          <cell r="O16" t="str">
            <v>Bon</v>
          </cell>
          <cell r="P16" t="str">
            <v>Réhabilitation en 2002 - dito (1)</v>
          </cell>
        </row>
        <row r="17">
          <cell r="A17">
            <v>14</v>
          </cell>
          <cell r="B17" t="str">
            <v>Résidence Bréhat
( 276 chambres )</v>
          </cell>
          <cell r="C17">
            <v>8924</v>
          </cell>
          <cell r="D17">
            <v>6963</v>
          </cell>
          <cell r="E17">
            <v>5382</v>
          </cell>
          <cell r="F17">
            <v>100</v>
          </cell>
          <cell r="G17">
            <v>6154</v>
          </cell>
          <cell r="H17">
            <v>1496</v>
          </cell>
          <cell r="I17" t="str">
            <v>OPHLM</v>
          </cell>
          <cell r="J17">
            <v>1967</v>
          </cell>
          <cell r="K17" t="str">
            <v xml:space="preserve">Foyer Logent - en 3è famille B </v>
          </cell>
          <cell r="L17">
            <v>0</v>
          </cell>
          <cell r="M17" t="str">
            <v>SS, R+4</v>
          </cell>
          <cell r="N17" t="str">
            <v>Hébergement</v>
          </cell>
          <cell r="O17" t="str">
            <v>Bon</v>
          </cell>
          <cell r="P17" t="str">
            <v>Réhabilitation en 1997 - dito (1)</v>
          </cell>
        </row>
        <row r="18">
          <cell r="A18">
            <v>15</v>
          </cell>
          <cell r="B18" t="str">
            <v>Résidence Cézembre
( 290 chambres )</v>
          </cell>
          <cell r="C18">
            <v>8752</v>
          </cell>
          <cell r="D18">
            <v>6794</v>
          </cell>
          <cell r="E18">
            <v>5385</v>
          </cell>
          <cell r="F18">
            <v>0</v>
          </cell>
          <cell r="G18">
            <v>6102</v>
          </cell>
          <cell r="H18">
            <v>1478</v>
          </cell>
          <cell r="I18" t="str">
            <v>OPHLM</v>
          </cell>
          <cell r="J18">
            <v>1968</v>
          </cell>
          <cell r="K18" t="str">
            <v xml:space="preserve">Foyer Logent - en 3è famille B </v>
          </cell>
          <cell r="L18">
            <v>0</v>
          </cell>
          <cell r="M18" t="str">
            <v>SS, R+4</v>
          </cell>
          <cell r="N18" t="str">
            <v>Hébergement</v>
          </cell>
          <cell r="O18" t="str">
            <v>Bon</v>
          </cell>
          <cell r="P18" t="str">
            <v>Réhabilitation en 1995 - dito (1)</v>
          </cell>
        </row>
        <row r="19">
          <cell r="A19">
            <v>16</v>
          </cell>
          <cell r="B19" t="str">
            <v>Résidence Les Glénan
(171 chambres )</v>
          </cell>
          <cell r="C19">
            <v>5402</v>
          </cell>
          <cell r="D19">
            <v>4517</v>
          </cell>
          <cell r="E19">
            <v>3902</v>
          </cell>
          <cell r="F19">
            <v>0</v>
          </cell>
          <cell r="G19">
            <v>4522</v>
          </cell>
          <cell r="H19">
            <v>1114</v>
          </cell>
          <cell r="I19" t="str">
            <v>OPHLM</v>
          </cell>
          <cell r="J19">
            <v>1994</v>
          </cell>
          <cell r="K19" t="str">
            <v>Foyer Logent - en 3è famille B
et ERP X, L  4ème C</v>
          </cell>
          <cell r="L19">
            <v>279</v>
          </cell>
          <cell r="M19" t="str">
            <v>SS, R+4</v>
          </cell>
          <cell r="N19" t="str">
            <v>Hébergement</v>
          </cell>
          <cell r="O19" t="str">
            <v>Bon</v>
          </cell>
          <cell r="P19" t="str">
            <v>Toiture sur charpente bois</v>
          </cell>
        </row>
        <row r="20">
          <cell r="A20">
            <v>17</v>
          </cell>
          <cell r="B20" t="str">
            <v>Halle Francis Querné</v>
          </cell>
          <cell r="C20">
            <v>5265</v>
          </cell>
          <cell r="D20">
            <v>2754</v>
          </cell>
          <cell r="E20">
            <v>2466</v>
          </cell>
          <cell r="F20">
            <v>10</v>
          </cell>
          <cell r="G20">
            <v>2499</v>
          </cell>
          <cell r="H20">
            <v>2486</v>
          </cell>
          <cell r="I20" t="str">
            <v>ETAT</v>
          </cell>
          <cell r="J20" t="str">
            <v>1996/1997</v>
          </cell>
          <cell r="K20" t="str">
            <v>L, N, T, X-2ème C</v>
          </cell>
          <cell r="L20">
            <v>1499</v>
          </cell>
          <cell r="M20" t="str">
            <v>R(+1)</v>
          </cell>
          <cell r="N20" t="str">
            <v>Enseignement</v>
          </cell>
          <cell r="O20" t="str">
            <v>T. Bon</v>
          </cell>
          <cell r="P20" t="str">
            <v>Béton brut et enduit - bac acier+étanchéité</v>
          </cell>
        </row>
        <row r="21">
          <cell r="A21">
            <v>18</v>
          </cell>
          <cell r="B21" t="str">
            <v>Informatique</v>
          </cell>
          <cell r="C21">
            <v>3651</v>
          </cell>
          <cell r="D21">
            <v>1976</v>
          </cell>
          <cell r="E21">
            <v>1670</v>
          </cell>
          <cell r="F21">
            <v>1009</v>
          </cell>
          <cell r="G21">
            <v>1756</v>
          </cell>
          <cell r="H21">
            <v>1129</v>
          </cell>
          <cell r="I21" t="str">
            <v>ETAT</v>
          </cell>
          <cell r="J21" t="str">
            <v>1996/1997</v>
          </cell>
          <cell r="K21" t="str">
            <v>R, S-3ème C</v>
          </cell>
          <cell r="L21">
            <v>567</v>
          </cell>
          <cell r="M21" t="str">
            <v>R+1</v>
          </cell>
          <cell r="N21" t="str">
            <v>Rech/Enseigne</v>
          </cell>
          <cell r="O21" t="str">
            <v>T. Bon</v>
          </cell>
          <cell r="P21" t="str">
            <v>Béton brut et enduit - bac acier+étanchéité</v>
          </cell>
        </row>
        <row r="22">
          <cell r="A22">
            <v>19</v>
          </cell>
          <cell r="B22" t="str">
            <v>Bibliothèque</v>
          </cell>
          <cell r="C22">
            <v>1025</v>
          </cell>
          <cell r="D22">
            <v>558</v>
          </cell>
          <cell r="E22">
            <v>425</v>
          </cell>
          <cell r="F22">
            <v>59</v>
          </cell>
          <cell r="G22">
            <v>437</v>
          </cell>
          <cell r="H22">
            <v>685</v>
          </cell>
          <cell r="I22" t="str">
            <v>ETAT</v>
          </cell>
          <cell r="J22">
            <v>1997</v>
          </cell>
          <cell r="K22" t="str">
            <v>avec bâtiment 18</v>
          </cell>
          <cell r="L22">
            <v>0</v>
          </cell>
          <cell r="M22" t="str">
            <v>R</v>
          </cell>
          <cell r="N22" t="str">
            <v>Bibliothèque</v>
          </cell>
          <cell r="O22" t="str">
            <v>T. Bon</v>
          </cell>
          <cell r="P22" t="str">
            <v>Béton enduit - terrasse béton</v>
          </cell>
        </row>
        <row r="23">
          <cell r="A23">
            <v>20</v>
          </cell>
          <cell r="B23" t="str">
            <v>Hangar Espaces Verts</v>
          </cell>
          <cell r="C23">
            <v>476</v>
          </cell>
          <cell r="D23">
            <v>254</v>
          </cell>
          <cell r="E23">
            <v>242</v>
          </cell>
          <cell r="F23">
            <v>12</v>
          </cell>
          <cell r="G23">
            <v>50</v>
          </cell>
          <cell r="H23">
            <v>222</v>
          </cell>
          <cell r="I23" t="str">
            <v>INSA</v>
          </cell>
          <cell r="J23">
            <v>2005</v>
          </cell>
          <cell r="K23" t="str">
            <v>CT</v>
          </cell>
          <cell r="L23">
            <v>0</v>
          </cell>
          <cell r="M23">
            <v>0</v>
          </cell>
          <cell r="N23" t="str">
            <v>Technique</v>
          </cell>
          <cell r="O23" t="str">
            <v>T. Bon</v>
          </cell>
          <cell r="P23">
            <v>0</v>
          </cell>
        </row>
        <row r="24">
          <cell r="A24">
            <v>21</v>
          </cell>
          <cell r="B24" t="str">
            <v>Local Produits</v>
          </cell>
          <cell r="C24">
            <v>214</v>
          </cell>
          <cell r="D24">
            <v>115</v>
          </cell>
          <cell r="E24">
            <v>96</v>
          </cell>
          <cell r="F24">
            <v>0</v>
          </cell>
          <cell r="G24">
            <v>101</v>
          </cell>
          <cell r="H24">
            <v>109</v>
          </cell>
          <cell r="I24">
            <v>0</v>
          </cell>
          <cell r="J24">
            <v>1974</v>
          </cell>
          <cell r="K24" t="str">
            <v>CT</v>
          </cell>
          <cell r="L24">
            <v>0</v>
          </cell>
          <cell r="M24" t="str">
            <v>R</v>
          </cell>
          <cell r="N24" t="str">
            <v>Technique</v>
          </cell>
          <cell r="O24" t="str">
            <v>Bon</v>
          </cell>
          <cell r="P24" t="str">
            <v>Toiture fibro sur charpente bois</v>
          </cell>
        </row>
        <row r="25">
          <cell r="A25">
            <v>22</v>
          </cell>
          <cell r="B25" t="str">
            <v>Serre</v>
          </cell>
          <cell r="C25">
            <v>161</v>
          </cell>
          <cell r="D25">
            <v>161</v>
          </cell>
          <cell r="E25">
            <v>0</v>
          </cell>
          <cell r="F25">
            <v>0</v>
          </cell>
          <cell r="G25">
            <v>0</v>
          </cell>
          <cell r="H25">
            <v>160</v>
          </cell>
          <cell r="I25" t="str">
            <v>ETAT</v>
          </cell>
          <cell r="J25">
            <v>1984</v>
          </cell>
          <cell r="K25" t="str">
            <v>CT</v>
          </cell>
          <cell r="L25">
            <v>0</v>
          </cell>
          <cell r="M25" t="str">
            <v>R</v>
          </cell>
          <cell r="N25" t="str">
            <v>Technique</v>
          </cell>
          <cell r="O25" t="str">
            <v>T. Bon</v>
          </cell>
          <cell r="P25" t="str">
            <v>Transférér en 1995 - verre</v>
          </cell>
        </row>
        <row r="26">
          <cell r="A26">
            <v>23</v>
          </cell>
          <cell r="B26" t="str">
            <v>Maison des Etudiants</v>
          </cell>
          <cell r="C26">
            <v>1573</v>
          </cell>
          <cell r="D26">
            <v>805</v>
          </cell>
          <cell r="E26">
            <v>652</v>
          </cell>
          <cell r="F26">
            <v>0</v>
          </cell>
          <cell r="G26">
            <v>668</v>
          </cell>
          <cell r="H26">
            <v>832</v>
          </cell>
          <cell r="I26" t="str">
            <v>OPHLM</v>
          </cell>
          <cell r="J26">
            <v>2002</v>
          </cell>
          <cell r="K26" t="str">
            <v>R, L, N-2ème C</v>
          </cell>
          <cell r="L26">
            <v>1255</v>
          </cell>
          <cell r="M26" t="str">
            <v>R+1</v>
          </cell>
          <cell r="N26" t="str">
            <v>Vie Etudiant</v>
          </cell>
          <cell r="O26" t="str">
            <v>T. Bon</v>
          </cell>
          <cell r="P26" t="str">
            <v>Béton brut et enduit - bac acier+étanchéité</v>
          </cell>
        </row>
        <row r="27">
          <cell r="A27">
            <v>24</v>
          </cell>
          <cell r="B27" t="str">
            <v>Villa</v>
          </cell>
          <cell r="C27">
            <v>405</v>
          </cell>
          <cell r="D27">
            <v>242</v>
          </cell>
          <cell r="E27">
            <v>196</v>
          </cell>
          <cell r="F27">
            <v>0</v>
          </cell>
          <cell r="G27">
            <v>200</v>
          </cell>
          <cell r="H27">
            <v>169</v>
          </cell>
          <cell r="I27" t="str">
            <v>OPHLM</v>
          </cell>
          <cell r="J27">
            <v>1966</v>
          </cell>
          <cell r="K27" t="str">
            <v>R-5ème C</v>
          </cell>
          <cell r="L27" t="str">
            <v>40(Enf -6ans)</v>
          </cell>
          <cell r="M27" t="str">
            <v>VS, R+1</v>
          </cell>
          <cell r="N27" t="str">
            <v>CLE (crèche)</v>
          </cell>
          <cell r="O27" t="str">
            <v>T. Bon</v>
          </cell>
          <cell r="P27" t="str">
            <v>Rénové et transformé en 1998</v>
          </cell>
        </row>
        <row r="28">
          <cell r="A28" t="str">
            <v>Total</v>
          </cell>
          <cell r="H28">
            <v>31798</v>
          </cell>
          <cell r="J28">
            <v>0</v>
          </cell>
        </row>
      </sheetData>
      <sheetData sheetId="5">
        <row r="1">
          <cell r="A1">
            <v>0</v>
          </cell>
          <cell r="F1">
            <v>0</v>
          </cell>
          <cell r="M1">
            <v>0</v>
          </cell>
          <cell r="S1">
            <v>0</v>
          </cell>
        </row>
        <row r="2">
          <cell r="A2">
            <v>0</v>
          </cell>
          <cell r="F2">
            <v>0</v>
          </cell>
          <cell r="M2">
            <v>0</v>
          </cell>
          <cell r="S2">
            <v>0</v>
          </cell>
        </row>
        <row r="3">
          <cell r="A3">
            <v>0</v>
          </cell>
          <cell r="F3">
            <v>0</v>
          </cell>
          <cell r="M3">
            <v>0</v>
          </cell>
          <cell r="S3">
            <v>0</v>
          </cell>
        </row>
        <row r="4">
          <cell r="A4">
            <v>0</v>
          </cell>
          <cell r="F4">
            <v>0</v>
          </cell>
          <cell r="M4">
            <v>0</v>
          </cell>
          <cell r="S4">
            <v>0</v>
          </cell>
        </row>
        <row r="5">
          <cell r="A5">
            <v>0</v>
          </cell>
          <cell r="F5">
            <v>0</v>
          </cell>
          <cell r="M5">
            <v>0</v>
          </cell>
          <cell r="S5">
            <v>0</v>
          </cell>
        </row>
        <row r="6">
          <cell r="A6">
            <v>0</v>
          </cell>
          <cell r="F6">
            <v>0</v>
          </cell>
          <cell r="M6">
            <v>0</v>
          </cell>
          <cell r="S6">
            <v>0</v>
          </cell>
        </row>
        <row r="7">
          <cell r="A7">
            <v>0</v>
          </cell>
          <cell r="F7">
            <v>0</v>
          </cell>
          <cell r="M7">
            <v>0</v>
          </cell>
          <cell r="S7">
            <v>0</v>
          </cell>
        </row>
        <row r="8">
          <cell r="A8">
            <v>0</v>
          </cell>
          <cell r="F8">
            <v>0</v>
          </cell>
          <cell r="M8">
            <v>0</v>
          </cell>
          <cell r="S8">
            <v>0</v>
          </cell>
        </row>
        <row r="9">
          <cell r="A9" t="str">
            <v>N°</v>
          </cell>
          <cell r="F9">
            <v>0</v>
          </cell>
          <cell r="M9">
            <v>0</v>
          </cell>
          <cell r="S9">
            <v>0</v>
          </cell>
        </row>
        <row r="10">
          <cell r="A10">
            <v>0</v>
          </cell>
          <cell r="F10">
            <v>0</v>
          </cell>
          <cell r="M10">
            <v>0</v>
          </cell>
          <cell r="S10">
            <v>0</v>
          </cell>
        </row>
        <row r="11">
          <cell r="A11">
            <v>0</v>
          </cell>
          <cell r="F11">
            <v>0</v>
          </cell>
          <cell r="M11">
            <v>0</v>
          </cell>
          <cell r="S11" t="str">
            <v>Total</v>
          </cell>
        </row>
        <row r="12">
          <cell r="A12">
            <v>0</v>
          </cell>
          <cell r="F12">
            <v>0</v>
          </cell>
          <cell r="M12" t="str">
            <v>Total</v>
          </cell>
          <cell r="S12">
            <v>0</v>
          </cell>
        </row>
        <row r="13">
          <cell r="A13">
            <v>0</v>
          </cell>
          <cell r="F13" t="str">
            <v>Total</v>
          </cell>
          <cell r="M13">
            <v>0</v>
          </cell>
          <cell r="S13">
            <v>0</v>
          </cell>
        </row>
        <row r="14">
          <cell r="A14">
            <v>1</v>
          </cell>
          <cell r="F14">
            <v>940.9599999999997</v>
          </cell>
          <cell r="M14">
            <v>1570.6799999999996</v>
          </cell>
          <cell r="S14">
            <v>1847.7799999999995</v>
          </cell>
        </row>
        <row r="15">
          <cell r="A15">
            <v>2</v>
          </cell>
          <cell r="F15">
            <v>818.61883969811481</v>
          </cell>
          <cell r="M15">
            <v>4331.0691146981098</v>
          </cell>
          <cell r="S15">
            <v>4772.770977137603</v>
          </cell>
        </row>
        <row r="16">
          <cell r="A16">
            <v>3</v>
          </cell>
          <cell r="F16">
            <v>80.192999999999756</v>
          </cell>
          <cell r="M16">
            <v>1021.6302739504825</v>
          </cell>
          <cell r="S16">
            <v>1315.9500000000003</v>
          </cell>
        </row>
        <row r="17">
          <cell r="A17">
            <v>4</v>
          </cell>
          <cell r="F17">
            <v>29.130059827805027</v>
          </cell>
          <cell r="M17">
            <v>1076.3295421590101</v>
          </cell>
          <cell r="S17">
            <v>1701.1799999999996</v>
          </cell>
        </row>
        <row r="18">
          <cell r="A18">
            <v>5</v>
          </cell>
          <cell r="F18">
            <v>408.36228723411409</v>
          </cell>
          <cell r="M18">
            <v>2365.6848146378616</v>
          </cell>
          <cell r="S18">
            <v>3059.27</v>
          </cell>
        </row>
        <row r="19">
          <cell r="A19">
            <v>6</v>
          </cell>
          <cell r="F19">
            <v>1568.6467206241964</v>
          </cell>
          <cell r="M19">
            <v>3340.6957977658149</v>
          </cell>
          <cell r="S19">
            <v>4323.84</v>
          </cell>
        </row>
        <row r="20">
          <cell r="A20">
            <v>7</v>
          </cell>
          <cell r="F20">
            <v>1032.0380000000005</v>
          </cell>
          <cell r="M20">
            <v>4228.1722187810929</v>
          </cell>
          <cell r="S20">
            <v>4942.6900000000014</v>
          </cell>
        </row>
        <row r="21">
          <cell r="A21">
            <v>8</v>
          </cell>
          <cell r="F21">
            <v>0</v>
          </cell>
          <cell r="M21">
            <v>60</v>
          </cell>
          <cell r="S21">
            <v>65</v>
          </cell>
        </row>
        <row r="22">
          <cell r="A22">
            <v>9</v>
          </cell>
          <cell r="F22">
            <v>637.97532715219756</v>
          </cell>
          <cell r="M22">
            <v>4285.9481868118637</v>
          </cell>
          <cell r="S22">
            <v>5856.4300000000012</v>
          </cell>
        </row>
        <row r="23">
          <cell r="A23">
            <v>10</v>
          </cell>
          <cell r="F23">
            <v>1269.3781257327726</v>
          </cell>
          <cell r="M23">
            <v>2939.4731051987442</v>
          </cell>
          <cell r="S23">
            <v>3595.827000000002</v>
          </cell>
        </row>
        <row r="24">
          <cell r="A24">
            <v>11</v>
          </cell>
          <cell r="F24">
            <v>957.45543380737615</v>
          </cell>
          <cell r="M24">
            <v>2080.5565599444626</v>
          </cell>
          <cell r="S24">
            <v>2939.226966636953</v>
          </cell>
        </row>
        <row r="25">
          <cell r="A25">
            <v>12</v>
          </cell>
          <cell r="F25">
            <v>45.5</v>
          </cell>
          <cell r="M25">
            <v>2833.8769461166166</v>
          </cell>
          <cell r="S25">
            <v>4554.9105999999992</v>
          </cell>
        </row>
        <row r="26">
          <cell r="A26">
            <v>13</v>
          </cell>
          <cell r="F26">
            <v>142.32</v>
          </cell>
          <cell r="M26">
            <v>5652.0192521960835</v>
          </cell>
          <cell r="S26">
            <v>6690.28</v>
          </cell>
        </row>
        <row r="27">
          <cell r="A27">
            <v>14</v>
          </cell>
          <cell r="F27">
            <v>150.82999999999998</v>
          </cell>
          <cell r="M27">
            <v>5381.1739999999972</v>
          </cell>
          <cell r="S27">
            <v>6962.8900000000012</v>
          </cell>
        </row>
        <row r="28">
          <cell r="A28">
            <v>15</v>
          </cell>
          <cell r="F28">
            <v>0</v>
          </cell>
          <cell r="M28">
            <v>5380.425000000012</v>
          </cell>
          <cell r="S28">
            <v>6793.67</v>
          </cell>
        </row>
        <row r="29">
          <cell r="A29">
            <v>16</v>
          </cell>
          <cell r="F29">
            <v>0</v>
          </cell>
          <cell r="M29">
            <v>3906.7141709679636</v>
          </cell>
          <cell r="S29">
            <v>4516.920000000001</v>
          </cell>
        </row>
        <row r="30">
          <cell r="A30">
            <v>17</v>
          </cell>
          <cell r="F30">
            <v>10.43</v>
          </cell>
          <cell r="M30">
            <v>2465.5621999999998</v>
          </cell>
          <cell r="S30">
            <v>2753.98</v>
          </cell>
        </row>
        <row r="31">
          <cell r="A31">
            <v>18</v>
          </cell>
          <cell r="F31">
            <v>1009.0788999999722</v>
          </cell>
          <cell r="M31">
            <v>1670.4783999999643</v>
          </cell>
          <cell r="S31">
            <v>1975.8500000000004</v>
          </cell>
        </row>
        <row r="32">
          <cell r="A32">
            <v>19</v>
          </cell>
          <cell r="F32">
            <v>59.232000000000028</v>
          </cell>
          <cell r="M32">
            <v>424.61200000000002</v>
          </cell>
          <cell r="S32">
            <v>557.79999999999995</v>
          </cell>
        </row>
        <row r="33">
          <cell r="A33">
            <v>20</v>
          </cell>
          <cell r="F33">
            <v>12.11</v>
          </cell>
          <cell r="M33">
            <v>242.21249999999839</v>
          </cell>
          <cell r="S33">
            <v>253.88</v>
          </cell>
        </row>
        <row r="34">
          <cell r="A34">
            <v>21</v>
          </cell>
          <cell r="F34">
            <v>0</v>
          </cell>
          <cell r="M34">
            <v>96.17</v>
          </cell>
          <cell r="S34">
            <v>115.19999999999999</v>
          </cell>
        </row>
        <row r="35">
          <cell r="A35">
            <v>22</v>
          </cell>
          <cell r="F35">
            <v>0</v>
          </cell>
          <cell r="M35">
            <v>0</v>
          </cell>
          <cell r="S35">
            <v>160.6</v>
          </cell>
        </row>
        <row r="36">
          <cell r="A36">
            <v>23</v>
          </cell>
          <cell r="F36">
            <v>0</v>
          </cell>
          <cell r="M36">
            <v>652.4799999999999</v>
          </cell>
          <cell r="S36">
            <v>805.42569930899913</v>
          </cell>
        </row>
        <row r="37">
          <cell r="A37">
            <v>24</v>
          </cell>
          <cell r="F37">
            <v>0</v>
          </cell>
          <cell r="M37">
            <v>196.49000000000004</v>
          </cell>
          <cell r="S37">
            <v>241.86999999999986</v>
          </cell>
        </row>
        <row r="38">
          <cell r="A38" t="str">
            <v>Total Bâti</v>
          </cell>
          <cell r="F38">
            <v>9172.2586940765505</v>
          </cell>
          <cell r="M38">
            <v>56202.454083228084</v>
          </cell>
          <cell r="S38">
            <v>70803.241243083554</v>
          </cell>
        </row>
        <row r="39">
          <cell r="A39" t="str">
            <v>Total Parkings</v>
          </cell>
          <cell r="F39">
            <v>0</v>
          </cell>
          <cell r="M39">
            <v>0</v>
          </cell>
          <cell r="S39">
            <v>0</v>
          </cell>
        </row>
        <row r="40">
          <cell r="A40">
            <v>0</v>
          </cell>
          <cell r="F40">
            <v>0</v>
          </cell>
          <cell r="M40">
            <v>0</v>
          </cell>
          <cell r="S40">
            <v>0</v>
          </cell>
        </row>
        <row r="41">
          <cell r="A41">
            <v>0</v>
          </cell>
          <cell r="F41">
            <v>0</v>
          </cell>
          <cell r="M41">
            <v>0</v>
          </cell>
          <cell r="S41">
            <v>0</v>
          </cell>
        </row>
        <row r="42">
          <cell r="A42">
            <v>0</v>
          </cell>
          <cell r="F42">
            <v>0</v>
          </cell>
          <cell r="M42">
            <v>0</v>
          </cell>
          <cell r="S42">
            <v>0</v>
          </cell>
        </row>
      </sheetData>
      <sheetData sheetId="6">
        <row r="1">
          <cell r="A1">
            <v>0</v>
          </cell>
          <cell r="C1">
            <v>0</v>
          </cell>
        </row>
        <row r="2">
          <cell r="A2">
            <v>0</v>
          </cell>
          <cell r="C2">
            <v>0</v>
          </cell>
        </row>
        <row r="3">
          <cell r="A3">
            <v>0</v>
          </cell>
          <cell r="C3">
            <v>0</v>
          </cell>
        </row>
        <row r="4">
          <cell r="A4">
            <v>0</v>
          </cell>
          <cell r="C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  <cell r="C8">
            <v>0</v>
          </cell>
        </row>
        <row r="9">
          <cell r="A9" t="str">
            <v>N°</v>
          </cell>
          <cell r="C9" t="str">
            <v>Surface plancher</v>
          </cell>
        </row>
        <row r="10">
          <cell r="A10">
            <v>0</v>
          </cell>
          <cell r="C10">
            <v>0</v>
          </cell>
        </row>
        <row r="11">
          <cell r="A11">
            <v>0</v>
          </cell>
          <cell r="C11">
            <v>0</v>
          </cell>
        </row>
        <row r="12">
          <cell r="A12">
            <v>0</v>
          </cell>
          <cell r="C12">
            <v>0</v>
          </cell>
        </row>
        <row r="13">
          <cell r="A13">
            <v>0</v>
          </cell>
          <cell r="C13">
            <v>0</v>
          </cell>
        </row>
        <row r="14">
          <cell r="A14">
            <v>1</v>
          </cell>
          <cell r="C14">
            <v>1889.28</v>
          </cell>
        </row>
        <row r="15">
          <cell r="A15">
            <v>2</v>
          </cell>
          <cell r="C15">
            <v>4556.76</v>
          </cell>
        </row>
        <row r="16">
          <cell r="A16">
            <v>3</v>
          </cell>
          <cell r="C16">
            <v>1071.77</v>
          </cell>
        </row>
        <row r="17">
          <cell r="A17">
            <v>4</v>
          </cell>
          <cell r="C17">
            <v>1164.93</v>
          </cell>
        </row>
        <row r="18">
          <cell r="A18">
            <v>5</v>
          </cell>
          <cell r="C18">
            <v>2798.37</v>
          </cell>
        </row>
        <row r="19">
          <cell r="A19">
            <v>6</v>
          </cell>
          <cell r="C19">
            <v>4122.38</v>
          </cell>
        </row>
        <row r="20">
          <cell r="A20">
            <v>7</v>
          </cell>
          <cell r="C20">
            <v>4410.99</v>
          </cell>
        </row>
        <row r="21">
          <cell r="A21">
            <v>8</v>
          </cell>
          <cell r="C21">
            <v>60</v>
          </cell>
        </row>
        <row r="22">
          <cell r="A22">
            <v>9</v>
          </cell>
          <cell r="C22">
            <v>4885.5300000000007</v>
          </cell>
        </row>
        <row r="23">
          <cell r="A23">
            <v>10</v>
          </cell>
          <cell r="C23">
            <v>3120.76</v>
          </cell>
        </row>
        <row r="24">
          <cell r="A24">
            <v>11</v>
          </cell>
          <cell r="C24">
            <v>2540.7199999999998</v>
          </cell>
        </row>
        <row r="25">
          <cell r="A25">
            <v>12</v>
          </cell>
          <cell r="C25">
            <v>3382.75</v>
          </cell>
        </row>
        <row r="26">
          <cell r="A26">
            <v>13</v>
          </cell>
          <cell r="C26">
            <v>6095.7800000000007</v>
          </cell>
        </row>
        <row r="27">
          <cell r="A27">
            <v>14</v>
          </cell>
          <cell r="C27">
            <v>6154.0599999999995</v>
          </cell>
        </row>
        <row r="28">
          <cell r="A28">
            <v>15</v>
          </cell>
          <cell r="C28">
            <v>6101.76</v>
          </cell>
        </row>
        <row r="29">
          <cell r="A29">
            <v>16</v>
          </cell>
          <cell r="C29">
            <v>4522.24</v>
          </cell>
        </row>
        <row r="30">
          <cell r="A30">
            <v>17</v>
          </cell>
          <cell r="C30">
            <v>2499.3000000000002</v>
          </cell>
        </row>
        <row r="31">
          <cell r="A31">
            <v>18</v>
          </cell>
          <cell r="C31">
            <v>1756.25</v>
          </cell>
        </row>
        <row r="32">
          <cell r="A32">
            <v>19</v>
          </cell>
          <cell r="C32">
            <v>437.15</v>
          </cell>
        </row>
        <row r="33">
          <cell r="A33">
            <v>20</v>
          </cell>
          <cell r="C33">
            <v>50.23</v>
          </cell>
        </row>
        <row r="34">
          <cell r="A34">
            <v>21</v>
          </cell>
          <cell r="C34">
            <v>100.78</v>
          </cell>
        </row>
        <row r="35">
          <cell r="A35">
            <v>22</v>
          </cell>
          <cell r="C35">
            <v>0</v>
          </cell>
        </row>
        <row r="36">
          <cell r="A36">
            <v>23</v>
          </cell>
          <cell r="C36">
            <v>667.75</v>
          </cell>
        </row>
        <row r="37">
          <cell r="A37">
            <v>24</v>
          </cell>
          <cell r="C37">
            <v>200.31</v>
          </cell>
        </row>
        <row r="38">
          <cell r="A38" t="str">
            <v>Total Bâti</v>
          </cell>
          <cell r="C38">
            <v>62589.850000000006</v>
          </cell>
        </row>
        <row r="39">
          <cell r="A39" t="str">
            <v>Total Parkings</v>
          </cell>
          <cell r="C39">
            <v>0</v>
          </cell>
        </row>
      </sheetData>
      <sheetData sheetId="7">
        <row r="5">
          <cell r="I5">
            <v>49731</v>
          </cell>
        </row>
        <row r="14">
          <cell r="I14">
            <v>3898295</v>
          </cell>
        </row>
        <row r="16">
          <cell r="I16">
            <v>100000</v>
          </cell>
        </row>
        <row r="25">
          <cell r="I25">
            <v>479074.68717699999</v>
          </cell>
        </row>
        <row r="34">
          <cell r="I34">
            <v>4905</v>
          </cell>
        </row>
      </sheetData>
      <sheetData sheetId="8">
        <row r="1">
          <cell r="A1" t="str">
            <v xml:space="preserve">Bât </v>
          </cell>
          <cell r="B1" t="str">
            <v>Clé eau froide</v>
          </cell>
          <cell r="C1" t="str">
            <v>Clé gaz</v>
          </cell>
          <cell r="D1" t="str">
            <v>Clé chauffage</v>
          </cell>
          <cell r="E1" t="str">
            <v>Clé elec</v>
          </cell>
        </row>
        <row r="2">
          <cell r="A2">
            <v>1</v>
          </cell>
          <cell r="B2">
            <v>1.706150558512011E-2</v>
          </cell>
          <cell r="C2" t="str">
            <v>NC</v>
          </cell>
          <cell r="D2">
            <v>2.4574493110137572E-2</v>
          </cell>
          <cell r="E2">
            <v>1.2604510598152768E-2</v>
          </cell>
        </row>
        <row r="3">
          <cell r="A3">
            <v>2</v>
          </cell>
          <cell r="B3">
            <v>4.8256807486785035E-2</v>
          </cell>
          <cell r="C3" t="str">
            <v>NC</v>
          </cell>
          <cell r="D3">
            <v>6.9506561257728874E-2</v>
          </cell>
          <cell r="E3">
            <v>2.8520504869426172E-2</v>
          </cell>
        </row>
        <row r="4">
          <cell r="A4">
            <v>3</v>
          </cell>
          <cell r="B4">
            <v>1.1875248213100584E-2</v>
          </cell>
          <cell r="C4" t="str">
            <v>NC</v>
          </cell>
          <cell r="D4">
            <v>1.7104481426804832E-2</v>
          </cell>
          <cell r="E4">
            <v>7.0184517403089324E-3</v>
          </cell>
        </row>
        <row r="5">
          <cell r="A5">
            <v>4</v>
          </cell>
          <cell r="B5">
            <v>1.4788575657380322E-2</v>
          </cell>
          <cell r="C5" t="str">
            <v>NC</v>
          </cell>
          <cell r="D5">
            <v>2.5845353010828451E-2</v>
          </cell>
          <cell r="E5">
            <v>8.7402724302409595E-3</v>
          </cell>
        </row>
        <row r="6">
          <cell r="A6">
            <v>5</v>
          </cell>
          <cell r="B6">
            <v>2.8588193644026337E-2</v>
          </cell>
          <cell r="C6" t="str">
            <v>NC</v>
          </cell>
          <cell r="D6">
            <v>4.1176926867996462E-2</v>
          </cell>
          <cell r="E6">
            <v>4.2113497446100608E-2</v>
          </cell>
        </row>
        <row r="7">
          <cell r="A7">
            <v>6</v>
          </cell>
          <cell r="B7">
            <v>4.0486149663418951E-2</v>
          </cell>
          <cell r="C7" t="str">
            <v>NC</v>
          </cell>
          <cell r="D7">
            <v>5.8314115421759447E-2</v>
          </cell>
          <cell r="E7">
            <v>5.9640471926393032E-2</v>
          </cell>
        </row>
        <row r="8">
          <cell r="A8">
            <v>7</v>
          </cell>
          <cell r="B8">
            <v>3.2870453364000088E-2</v>
          </cell>
          <cell r="C8" t="str">
            <v>NC</v>
          </cell>
          <cell r="D8">
            <v>7.0383501435836396E-2</v>
          </cell>
          <cell r="E8">
            <v>5.1650616511424295E-2</v>
          </cell>
        </row>
        <row r="9">
          <cell r="A9">
            <v>8</v>
          </cell>
          <cell r="B9" t="str">
            <v>NC</v>
          </cell>
          <cell r="C9" t="str">
            <v>NC</v>
          </cell>
          <cell r="D9" t="str">
            <v>NC</v>
          </cell>
          <cell r="E9">
            <v>2.3966375749421547E-2</v>
          </cell>
        </row>
        <row r="10">
          <cell r="A10">
            <v>9</v>
          </cell>
          <cell r="B10">
            <v>1.0574357052970417E-2</v>
          </cell>
          <cell r="C10" t="str">
            <v>NC</v>
          </cell>
          <cell r="D10">
            <v>6.6554691204384508E-2</v>
          </cell>
          <cell r="E10">
            <v>7.5112419298869845E-2</v>
          </cell>
        </row>
        <row r="11">
          <cell r="A11">
            <v>10</v>
          </cell>
          <cell r="B11">
            <v>3.2546986621035355E-2</v>
          </cell>
          <cell r="C11" t="str">
            <v>NC</v>
          </cell>
          <cell r="D11">
            <v>5.6880958528252167E-2</v>
          </cell>
          <cell r="E11">
            <v>0.13556302384239274</v>
          </cell>
        </row>
        <row r="12">
          <cell r="A12">
            <v>11</v>
          </cell>
          <cell r="B12">
            <v>2.6851251735994258E-2</v>
          </cell>
          <cell r="C12" t="str">
            <v>NC</v>
          </cell>
          <cell r="D12">
            <v>4.8392444436674717E-2</v>
          </cell>
          <cell r="E12">
            <v>5.5930136062940179E-2</v>
          </cell>
        </row>
        <row r="13">
          <cell r="A13">
            <v>12</v>
          </cell>
          <cell r="B13">
            <v>5.3461060321883323E-2</v>
          </cell>
          <cell r="C13">
            <v>0.11770012010530161</v>
          </cell>
          <cell r="D13">
            <v>7.5962928729066237E-2</v>
          </cell>
          <cell r="E13">
            <v>7.3549409660068565E-2</v>
          </cell>
        </row>
        <row r="14">
          <cell r="A14">
            <v>13</v>
          </cell>
          <cell r="B14">
            <v>0.19889497713853665</v>
          </cell>
          <cell r="C14">
            <v>0.35540359075113087</v>
          </cell>
          <cell r="D14">
            <v>0.132540568578975</v>
          </cell>
          <cell r="E14">
            <v>6.1701974842247334E-2</v>
          </cell>
        </row>
        <row r="15">
          <cell r="A15">
            <v>14</v>
          </cell>
          <cell r="B15">
            <v>0.17164020608345623</v>
          </cell>
          <cell r="C15">
            <v>0.23556264891568779</v>
          </cell>
          <cell r="D15">
            <v>0.10770942845196768</v>
          </cell>
          <cell r="E15">
            <v>6.3437416682210798E-2</v>
          </cell>
        </row>
        <row r="16">
          <cell r="A16">
            <v>15</v>
          </cell>
          <cell r="B16">
            <v>0.13471628154251025</v>
          </cell>
          <cell r="C16">
            <v>0.19754231069226216</v>
          </cell>
          <cell r="D16">
            <v>9.884052635510121E-2</v>
          </cell>
          <cell r="E16">
            <v>4.8464897118952438E-2</v>
          </cell>
        </row>
        <row r="17">
          <cell r="A17">
            <v>16</v>
          </cell>
          <cell r="B17">
            <v>0.15462139001604325</v>
          </cell>
          <cell r="C17" t="str">
            <v>NC</v>
          </cell>
          <cell r="D17" t="str">
            <v>NC</v>
          </cell>
          <cell r="E17">
            <v>0.14491022791462879</v>
          </cell>
        </row>
        <row r="18">
          <cell r="A18">
            <v>17</v>
          </cell>
          <cell r="B18">
            <v>6.5136079094792673E-3</v>
          </cell>
          <cell r="C18" t="str">
            <v>NC</v>
          </cell>
          <cell r="D18">
            <v>5.2734697848594539E-2</v>
          </cell>
          <cell r="E18">
            <v>2.3685475718651289E-2</v>
          </cell>
        </row>
        <row r="19">
          <cell r="A19">
            <v>18</v>
          </cell>
          <cell r="B19">
            <v>6.243766635041172E-3</v>
          </cell>
          <cell r="C19" t="str">
            <v>NC</v>
          </cell>
          <cell r="D19">
            <v>3.3542463182561252E-2</v>
          </cell>
          <cell r="E19">
            <v>4.6621722487554994E-2</v>
          </cell>
        </row>
        <row r="20">
          <cell r="A20">
            <v>19</v>
          </cell>
          <cell r="B20">
            <v>1.7091552892115063E-3</v>
          </cell>
          <cell r="C20" t="str">
            <v>NC</v>
          </cell>
          <cell r="D20">
            <v>9.1818419413554429E-3</v>
          </cell>
          <cell r="E20">
            <v>1.1802173589961402E-2</v>
          </cell>
        </row>
        <row r="21">
          <cell r="A21">
            <v>20</v>
          </cell>
          <cell r="B21">
            <v>2.3724517948221007E-3</v>
          </cell>
          <cell r="C21" t="str">
            <v>NC</v>
          </cell>
          <cell r="D21" t="str">
            <v>NC</v>
          </cell>
          <cell r="E21">
            <v>9.3369656962480688E-4</v>
          </cell>
        </row>
        <row r="22">
          <cell r="A22">
            <v>21</v>
          </cell>
          <cell r="B22">
            <v>0</v>
          </cell>
          <cell r="C22" t="str">
            <v>NC</v>
          </cell>
          <cell r="D22" t="str">
            <v>NC</v>
          </cell>
          <cell r="E22">
            <v>2.1181511265111163E-4</v>
          </cell>
        </row>
        <row r="23">
          <cell r="A23">
            <v>22</v>
          </cell>
          <cell r="B23">
            <v>1.5007710660486426E-3</v>
          </cell>
          <cell r="C23" t="str">
            <v>NC</v>
          </cell>
          <cell r="D23" t="str">
            <v>NC</v>
          </cell>
          <cell r="E23">
            <v>4.9211178461447298E-3</v>
          </cell>
        </row>
        <row r="24">
          <cell r="A24">
            <v>23</v>
          </cell>
          <cell r="B24">
            <v>3.228242948213686E-3</v>
          </cell>
          <cell r="C24" t="str">
            <v>NC</v>
          </cell>
          <cell r="D24">
            <v>1.0754018211975202E-2</v>
          </cell>
          <cell r="E24">
            <v>3.8143505810949896E-3</v>
          </cell>
        </row>
        <row r="25">
          <cell r="A25">
            <v>24</v>
          </cell>
          <cell r="B25">
            <v>1.1985602309223943E-3</v>
          </cell>
          <cell r="C25">
            <v>9.3791329535617557E-2</v>
          </cell>
          <cell r="D25" t="str">
            <v>NC</v>
          </cell>
          <cell r="E25">
            <v>6.8344765947562732E-4</v>
          </cell>
        </row>
        <row r="26">
          <cell r="A26" t="str">
            <v>Eclairage ext</v>
          </cell>
          <cell r="B26" t="str">
            <v>NC</v>
          </cell>
          <cell r="C26" t="str">
            <v>NC</v>
          </cell>
          <cell r="D26" t="str">
            <v>NC</v>
          </cell>
          <cell r="E26">
            <v>1.5187413281778077E-2</v>
          </cell>
        </row>
      </sheetData>
      <sheetData sheetId="9">
        <row r="1">
          <cell r="J1">
            <v>0</v>
          </cell>
          <cell r="X1">
            <v>0</v>
          </cell>
        </row>
        <row r="2">
          <cell r="J2" t="str">
            <v>Conso énergie en kWhep/m².an</v>
          </cell>
          <cell r="X2" t="str">
            <v>Emission de CO² en jg eg.CO²/m².an</v>
          </cell>
        </row>
        <row r="3">
          <cell r="J3">
            <v>0</v>
          </cell>
          <cell r="X3">
            <v>0</v>
          </cell>
        </row>
        <row r="4">
          <cell r="A4">
            <v>1</v>
          </cell>
          <cell r="B4" t="str">
            <v>CAMPUS</v>
          </cell>
          <cell r="C4" t="str">
            <v xml:space="preserve">Bureaux </v>
          </cell>
          <cell r="D4">
            <v>1847.7799999999997</v>
          </cell>
          <cell r="E4">
            <v>0</v>
          </cell>
          <cell r="F4">
            <v>1847.7799999999997</v>
          </cell>
          <cell r="G4">
            <v>0</v>
          </cell>
          <cell r="H4">
            <v>0</v>
          </cell>
          <cell r="I4">
            <v>0</v>
          </cell>
          <cell r="J4">
            <v>101.5</v>
          </cell>
          <cell r="K4">
            <v>1847.7799999999997</v>
          </cell>
          <cell r="L4">
            <v>0</v>
          </cell>
          <cell r="M4">
            <v>1847.7799999999997</v>
          </cell>
          <cell r="N4">
            <v>0</v>
          </cell>
          <cell r="O4">
            <v>0</v>
          </cell>
          <cell r="P4">
            <v>0</v>
          </cell>
          <cell r="Q4">
            <v>101.5</v>
          </cell>
          <cell r="R4">
            <v>1847.7799999999997</v>
          </cell>
          <cell r="S4">
            <v>0</v>
          </cell>
          <cell r="T4">
            <v>1847.7799999999997</v>
          </cell>
          <cell r="U4">
            <v>0</v>
          </cell>
          <cell r="V4">
            <v>0</v>
          </cell>
          <cell r="W4">
            <v>0</v>
          </cell>
          <cell r="X4">
            <v>9.5</v>
          </cell>
          <cell r="Y4">
            <v>1847.7799999999997</v>
          </cell>
          <cell r="Z4">
            <v>0</v>
          </cell>
          <cell r="AA4">
            <v>1847.7799999999997</v>
          </cell>
          <cell r="AB4">
            <v>0</v>
          </cell>
          <cell r="AC4">
            <v>0</v>
          </cell>
          <cell r="AD4">
            <v>0</v>
          </cell>
          <cell r="AE4">
            <v>9.5</v>
          </cell>
        </row>
        <row r="5">
          <cell r="A5">
            <v>2</v>
          </cell>
          <cell r="B5">
            <v>0</v>
          </cell>
          <cell r="C5" t="str">
            <v xml:space="preserve">Bâtiments d'enseignement </v>
          </cell>
          <cell r="D5">
            <v>4772.7709771376039</v>
          </cell>
          <cell r="E5">
            <v>0</v>
          </cell>
          <cell r="F5">
            <v>0</v>
          </cell>
          <cell r="G5">
            <v>0</v>
          </cell>
          <cell r="H5">
            <v>4772.7709771376039</v>
          </cell>
          <cell r="I5">
            <v>0</v>
          </cell>
          <cell r="J5">
            <v>219</v>
          </cell>
          <cell r="K5">
            <v>4772.7709771376039</v>
          </cell>
          <cell r="L5">
            <v>0</v>
          </cell>
          <cell r="M5">
            <v>4772.7709771376039</v>
          </cell>
          <cell r="N5">
            <v>0</v>
          </cell>
          <cell r="O5">
            <v>0</v>
          </cell>
          <cell r="P5">
            <v>0</v>
          </cell>
          <cell r="Q5">
            <v>75.007500000000007</v>
          </cell>
          <cell r="R5">
            <v>4772.7709771376039</v>
          </cell>
          <cell r="S5">
            <v>0</v>
          </cell>
          <cell r="T5">
            <v>0</v>
          </cell>
          <cell r="U5">
            <v>4772.7709771376039</v>
          </cell>
          <cell r="V5">
            <v>0</v>
          </cell>
          <cell r="W5">
            <v>0</v>
          </cell>
          <cell r="X5">
            <v>23</v>
          </cell>
          <cell r="Y5">
            <v>4772.7709771376039</v>
          </cell>
          <cell r="Z5">
            <v>0</v>
          </cell>
          <cell r="AA5">
            <v>4772.7709771376039</v>
          </cell>
          <cell r="AB5">
            <v>0</v>
          </cell>
          <cell r="AC5">
            <v>0</v>
          </cell>
          <cell r="AD5">
            <v>0</v>
          </cell>
          <cell r="AE5">
            <v>10.1775</v>
          </cell>
        </row>
        <row r="6">
          <cell r="A6">
            <v>3</v>
          </cell>
          <cell r="B6">
            <v>0</v>
          </cell>
          <cell r="C6" t="str">
            <v xml:space="preserve">Bâtiments d'enseignement </v>
          </cell>
          <cell r="D6">
            <v>1315.9500000000003</v>
          </cell>
          <cell r="E6">
            <v>0</v>
          </cell>
          <cell r="F6">
            <v>0</v>
          </cell>
          <cell r="G6">
            <v>1315.9500000000003</v>
          </cell>
          <cell r="H6">
            <v>0</v>
          </cell>
          <cell r="I6">
            <v>0</v>
          </cell>
          <cell r="J6">
            <v>203</v>
          </cell>
          <cell r="K6">
            <v>1315.9500000000003</v>
          </cell>
          <cell r="L6">
            <v>1315.9500000000003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49.227500000000013</v>
          </cell>
          <cell r="R6">
            <v>1315.9500000000003</v>
          </cell>
          <cell r="S6">
            <v>0</v>
          </cell>
          <cell r="T6">
            <v>0</v>
          </cell>
          <cell r="U6">
            <v>1315.9500000000003</v>
          </cell>
          <cell r="V6">
            <v>0</v>
          </cell>
          <cell r="W6">
            <v>0</v>
          </cell>
          <cell r="X6">
            <v>19</v>
          </cell>
          <cell r="Y6">
            <v>1315.9500000000003</v>
          </cell>
          <cell r="Z6">
            <v>0</v>
          </cell>
          <cell r="AA6">
            <v>1315.9500000000003</v>
          </cell>
          <cell r="AB6">
            <v>0</v>
          </cell>
          <cell r="AC6">
            <v>0</v>
          </cell>
          <cell r="AD6">
            <v>0</v>
          </cell>
          <cell r="AE6">
            <v>6.5075000000000003</v>
          </cell>
        </row>
        <row r="7">
          <cell r="A7">
            <v>4</v>
          </cell>
          <cell r="B7">
            <v>0</v>
          </cell>
          <cell r="C7" t="str">
            <v xml:space="preserve">Bâtiments d'enseignement </v>
          </cell>
          <cell r="D7">
            <v>1701.1799999999998</v>
          </cell>
          <cell r="E7">
            <v>0</v>
          </cell>
          <cell r="F7">
            <v>0</v>
          </cell>
          <cell r="G7">
            <v>1701.1799999999998</v>
          </cell>
          <cell r="H7">
            <v>0</v>
          </cell>
          <cell r="I7">
            <v>0</v>
          </cell>
          <cell r="J7">
            <v>162.4</v>
          </cell>
          <cell r="K7">
            <v>1701.1799999999998</v>
          </cell>
          <cell r="L7">
            <v>1701.1799999999998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49.227500000000013</v>
          </cell>
          <cell r="R7">
            <v>1701.1799999999998</v>
          </cell>
          <cell r="S7">
            <v>0</v>
          </cell>
          <cell r="T7">
            <v>1701.1799999999998</v>
          </cell>
          <cell r="U7">
            <v>0</v>
          </cell>
          <cell r="V7">
            <v>0</v>
          </cell>
          <cell r="W7">
            <v>0</v>
          </cell>
          <cell r="X7">
            <v>15.200000000000001</v>
          </cell>
          <cell r="Y7">
            <v>1701.1799999999998</v>
          </cell>
          <cell r="Z7">
            <v>0</v>
          </cell>
          <cell r="AA7">
            <v>1701.1799999999998</v>
          </cell>
          <cell r="AB7">
            <v>0</v>
          </cell>
          <cell r="AC7">
            <v>0</v>
          </cell>
          <cell r="AD7">
            <v>0</v>
          </cell>
          <cell r="AE7">
            <v>6.5075000000000003</v>
          </cell>
        </row>
        <row r="8">
          <cell r="A8">
            <v>5</v>
          </cell>
          <cell r="B8">
            <v>0</v>
          </cell>
          <cell r="C8" t="str">
            <v xml:space="preserve">Bâtiments d'enseignement </v>
          </cell>
          <cell r="D8">
            <v>3059.2700000000009</v>
          </cell>
          <cell r="E8">
            <v>0</v>
          </cell>
          <cell r="F8">
            <v>0</v>
          </cell>
          <cell r="G8">
            <v>0</v>
          </cell>
          <cell r="H8">
            <v>3059.2700000000009</v>
          </cell>
          <cell r="I8">
            <v>0</v>
          </cell>
          <cell r="J8">
            <v>219</v>
          </cell>
          <cell r="K8">
            <v>3059.2700000000009</v>
          </cell>
          <cell r="L8">
            <v>0</v>
          </cell>
          <cell r="M8">
            <v>0</v>
          </cell>
          <cell r="N8">
            <v>0</v>
          </cell>
          <cell r="O8">
            <v>3059.2700000000009</v>
          </cell>
          <cell r="P8">
            <v>0</v>
          </cell>
          <cell r="Q8">
            <v>219</v>
          </cell>
          <cell r="R8">
            <v>3059.2700000000009</v>
          </cell>
          <cell r="S8">
            <v>0</v>
          </cell>
          <cell r="T8">
            <v>0</v>
          </cell>
          <cell r="U8">
            <v>3059.2700000000009</v>
          </cell>
          <cell r="V8">
            <v>0</v>
          </cell>
          <cell r="W8">
            <v>0</v>
          </cell>
          <cell r="X8">
            <v>23</v>
          </cell>
          <cell r="Y8">
            <v>3059.2700000000009</v>
          </cell>
          <cell r="Z8">
            <v>0</v>
          </cell>
          <cell r="AA8">
            <v>0</v>
          </cell>
          <cell r="AB8">
            <v>3059.2700000000009</v>
          </cell>
          <cell r="AC8">
            <v>0</v>
          </cell>
          <cell r="AD8">
            <v>0</v>
          </cell>
          <cell r="AE8">
            <v>23</v>
          </cell>
        </row>
        <row r="9">
          <cell r="A9">
            <v>6</v>
          </cell>
          <cell r="B9">
            <v>0</v>
          </cell>
          <cell r="C9" t="str">
            <v xml:space="preserve">Bâtiments d'enseignement </v>
          </cell>
          <cell r="D9">
            <v>4323.84</v>
          </cell>
          <cell r="E9">
            <v>0</v>
          </cell>
          <cell r="F9">
            <v>0</v>
          </cell>
          <cell r="G9">
            <v>4323.84</v>
          </cell>
          <cell r="H9">
            <v>0</v>
          </cell>
          <cell r="I9">
            <v>0</v>
          </cell>
          <cell r="J9">
            <v>146.65484764542936</v>
          </cell>
          <cell r="K9">
            <v>4323.84</v>
          </cell>
          <cell r="L9">
            <v>0</v>
          </cell>
          <cell r="M9">
            <v>0</v>
          </cell>
          <cell r="N9">
            <v>4323.84</v>
          </cell>
          <cell r="O9">
            <v>0</v>
          </cell>
          <cell r="P9">
            <v>0</v>
          </cell>
          <cell r="Q9">
            <v>146.65484764542936</v>
          </cell>
          <cell r="R9">
            <v>4323.84</v>
          </cell>
          <cell r="S9">
            <v>0</v>
          </cell>
          <cell r="T9">
            <v>4323.84</v>
          </cell>
          <cell r="U9">
            <v>0</v>
          </cell>
          <cell r="V9">
            <v>0</v>
          </cell>
          <cell r="W9">
            <v>0</v>
          </cell>
          <cell r="X9">
            <v>13.726315789473684</v>
          </cell>
          <cell r="Y9">
            <v>4323.84</v>
          </cell>
          <cell r="Z9">
            <v>0</v>
          </cell>
          <cell r="AA9">
            <v>4323.84</v>
          </cell>
          <cell r="AB9">
            <v>0</v>
          </cell>
          <cell r="AC9">
            <v>0</v>
          </cell>
          <cell r="AD9">
            <v>0</v>
          </cell>
          <cell r="AE9">
            <v>13.726315789473684</v>
          </cell>
        </row>
        <row r="10">
          <cell r="A10">
            <v>7</v>
          </cell>
          <cell r="B10">
            <v>0</v>
          </cell>
          <cell r="C10" t="str">
            <v xml:space="preserve">Bâtiments d'enseignement </v>
          </cell>
          <cell r="D10">
            <v>4942.6900000000014</v>
          </cell>
          <cell r="E10">
            <v>0</v>
          </cell>
          <cell r="F10">
            <v>2239.2553392553391</v>
          </cell>
          <cell r="G10">
            <v>2140.7446607446605</v>
          </cell>
          <cell r="H10">
            <v>0</v>
          </cell>
          <cell r="I10">
            <v>0</v>
          </cell>
          <cell r="J10">
            <v>126.11375</v>
          </cell>
          <cell r="K10">
            <v>4942.6900000000014</v>
          </cell>
          <cell r="L10">
            <v>0</v>
          </cell>
          <cell r="M10">
            <v>2239.2553392553391</v>
          </cell>
          <cell r="N10">
            <v>2140.7446607446605</v>
          </cell>
          <cell r="O10">
            <v>0</v>
          </cell>
          <cell r="P10">
            <v>0</v>
          </cell>
          <cell r="Q10">
            <v>126.11375</v>
          </cell>
          <cell r="R10">
            <v>4942.6900000000014</v>
          </cell>
          <cell r="S10">
            <v>0</v>
          </cell>
          <cell r="T10">
            <v>2239.2553392553391</v>
          </cell>
          <cell r="U10">
            <v>2140.7446607446605</v>
          </cell>
          <cell r="V10">
            <v>0</v>
          </cell>
          <cell r="W10">
            <v>0</v>
          </cell>
          <cell r="X10">
            <v>12.75375</v>
          </cell>
          <cell r="Y10">
            <v>4942.6900000000014</v>
          </cell>
          <cell r="Z10">
            <v>0</v>
          </cell>
          <cell r="AA10">
            <v>2239.2553392553391</v>
          </cell>
          <cell r="AB10">
            <v>2140.7446607446605</v>
          </cell>
          <cell r="AC10">
            <v>0</v>
          </cell>
          <cell r="AD10">
            <v>0</v>
          </cell>
          <cell r="AE10">
            <v>12.75375</v>
          </cell>
        </row>
        <row r="11">
          <cell r="A11">
            <v>8</v>
          </cell>
          <cell r="B11">
            <v>0</v>
          </cell>
          <cell r="C11" t="str">
            <v>Occupation continue</v>
          </cell>
          <cell r="D11">
            <v>65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65</v>
          </cell>
          <cell r="J11">
            <v>1540</v>
          </cell>
          <cell r="K11">
            <v>65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65</v>
          </cell>
          <cell r="Q11">
            <v>5400</v>
          </cell>
          <cell r="R11">
            <v>65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65</v>
          </cell>
          <cell r="X11">
            <v>87</v>
          </cell>
          <cell r="Y11">
            <v>65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65</v>
          </cell>
          <cell r="AE11">
            <v>307</v>
          </cell>
        </row>
        <row r="12">
          <cell r="A12">
            <v>9</v>
          </cell>
          <cell r="B12">
            <v>0</v>
          </cell>
          <cell r="C12" t="str">
            <v xml:space="preserve">Bâtiments d'enseignement </v>
          </cell>
          <cell r="D12">
            <v>5856.43</v>
          </cell>
          <cell r="E12">
            <v>0</v>
          </cell>
          <cell r="F12">
            <v>983.27095302795044</v>
          </cell>
          <cell r="G12">
            <v>4873.1590469720495</v>
          </cell>
          <cell r="H12">
            <v>0</v>
          </cell>
          <cell r="I12">
            <v>0</v>
          </cell>
          <cell r="J12">
            <v>198.97649999999999</v>
          </cell>
          <cell r="K12">
            <v>5856.43</v>
          </cell>
          <cell r="L12">
            <v>0</v>
          </cell>
          <cell r="M12">
            <v>2159.7859083850931</v>
          </cell>
          <cell r="N12">
            <v>3696.6440916149072</v>
          </cell>
          <cell r="O12">
            <v>0</v>
          </cell>
          <cell r="P12">
            <v>0</v>
          </cell>
          <cell r="Q12">
            <v>177.49416666666667</v>
          </cell>
          <cell r="R12">
            <v>5856.43</v>
          </cell>
          <cell r="S12">
            <v>0</v>
          </cell>
          <cell r="T12">
            <v>983.27095302795044</v>
          </cell>
          <cell r="U12">
            <v>4873.1590469720495</v>
          </cell>
          <cell r="V12">
            <v>0</v>
          </cell>
          <cell r="W12">
            <v>0</v>
          </cell>
          <cell r="X12">
            <v>15.147</v>
          </cell>
          <cell r="Y12">
            <v>5856.43</v>
          </cell>
          <cell r="Z12">
            <v>0</v>
          </cell>
          <cell r="AA12">
            <v>2159.7859083850931</v>
          </cell>
          <cell r="AB12">
            <v>3696.6440916149072</v>
          </cell>
          <cell r="AC12">
            <v>0</v>
          </cell>
          <cell r="AD12">
            <v>0</v>
          </cell>
          <cell r="AE12">
            <v>14.244999999999999</v>
          </cell>
        </row>
        <row r="13">
          <cell r="A13">
            <v>10</v>
          </cell>
          <cell r="B13">
            <v>0</v>
          </cell>
          <cell r="C13" t="str">
            <v xml:space="preserve">Bâtiments d'enseignement </v>
          </cell>
          <cell r="D13">
            <v>3595.8270000000016</v>
          </cell>
          <cell r="E13">
            <v>0</v>
          </cell>
          <cell r="F13">
            <v>0</v>
          </cell>
          <cell r="G13">
            <v>3595.8270000000016</v>
          </cell>
          <cell r="H13">
            <v>0</v>
          </cell>
          <cell r="I13">
            <v>0</v>
          </cell>
          <cell r="J13">
            <v>194</v>
          </cell>
          <cell r="K13">
            <v>3595.8270000000016</v>
          </cell>
          <cell r="L13">
            <v>0</v>
          </cell>
          <cell r="M13">
            <v>0</v>
          </cell>
          <cell r="N13">
            <v>3595.8270000000016</v>
          </cell>
          <cell r="O13">
            <v>0</v>
          </cell>
          <cell r="P13">
            <v>0</v>
          </cell>
          <cell r="Q13">
            <v>194</v>
          </cell>
          <cell r="R13">
            <v>3595.8270000000016</v>
          </cell>
          <cell r="S13">
            <v>0</v>
          </cell>
          <cell r="T13">
            <v>0</v>
          </cell>
          <cell r="U13">
            <v>3595.8270000000016</v>
          </cell>
          <cell r="V13">
            <v>0</v>
          </cell>
          <cell r="W13">
            <v>0</v>
          </cell>
          <cell r="X13">
            <v>22</v>
          </cell>
          <cell r="Y13">
            <v>3595.8270000000016</v>
          </cell>
          <cell r="Z13">
            <v>0</v>
          </cell>
          <cell r="AA13">
            <v>0</v>
          </cell>
          <cell r="AB13">
            <v>3595.8270000000016</v>
          </cell>
          <cell r="AC13">
            <v>0</v>
          </cell>
          <cell r="AD13">
            <v>0</v>
          </cell>
          <cell r="AE13">
            <v>22</v>
          </cell>
        </row>
        <row r="14">
          <cell r="A14">
            <v>11</v>
          </cell>
          <cell r="B14">
            <v>0</v>
          </cell>
          <cell r="C14" t="str">
            <v xml:space="preserve">Bâtiments d'enseignement </v>
          </cell>
          <cell r="D14">
            <v>2939.2269666369539</v>
          </cell>
          <cell r="E14">
            <v>0</v>
          </cell>
          <cell r="F14">
            <v>0</v>
          </cell>
          <cell r="G14">
            <v>0</v>
          </cell>
          <cell r="H14">
            <v>2939.2269666369539</v>
          </cell>
          <cell r="I14">
            <v>0</v>
          </cell>
          <cell r="J14">
            <v>240</v>
          </cell>
          <cell r="K14">
            <v>2939.2269666369539</v>
          </cell>
          <cell r="L14">
            <v>0</v>
          </cell>
          <cell r="M14">
            <v>0</v>
          </cell>
          <cell r="N14">
            <v>0</v>
          </cell>
          <cell r="O14">
            <v>2939.2269666369539</v>
          </cell>
          <cell r="P14">
            <v>0</v>
          </cell>
          <cell r="Q14">
            <v>240</v>
          </cell>
          <cell r="R14">
            <v>2939.2269666369539</v>
          </cell>
          <cell r="S14">
            <v>0</v>
          </cell>
          <cell r="T14">
            <v>0</v>
          </cell>
          <cell r="U14">
            <v>2939.2269666369539</v>
          </cell>
          <cell r="V14">
            <v>0</v>
          </cell>
          <cell r="W14">
            <v>0</v>
          </cell>
          <cell r="X14">
            <v>25</v>
          </cell>
          <cell r="Y14">
            <v>2939.2269666369539</v>
          </cell>
          <cell r="Z14">
            <v>0</v>
          </cell>
          <cell r="AA14">
            <v>0</v>
          </cell>
          <cell r="AB14">
            <v>2939.2269666369539</v>
          </cell>
          <cell r="AC14">
            <v>0</v>
          </cell>
          <cell r="AD14">
            <v>0</v>
          </cell>
          <cell r="AE14">
            <v>25</v>
          </cell>
        </row>
        <row r="15">
          <cell r="A15">
            <v>12</v>
          </cell>
          <cell r="B15">
            <v>0</v>
          </cell>
          <cell r="C15" t="str">
            <v xml:space="preserve">Autres types de bâtiment </v>
          </cell>
          <cell r="D15">
            <v>4554.9105999999983</v>
          </cell>
          <cell r="E15">
            <v>0</v>
          </cell>
          <cell r="F15">
            <v>0</v>
          </cell>
          <cell r="G15">
            <v>0</v>
          </cell>
          <cell r="H15">
            <v>4554.9105999999983</v>
          </cell>
          <cell r="I15">
            <v>0</v>
          </cell>
          <cell r="J15">
            <v>297</v>
          </cell>
          <cell r="K15">
            <v>4554.9105999999983</v>
          </cell>
          <cell r="L15">
            <v>0</v>
          </cell>
          <cell r="M15">
            <v>0</v>
          </cell>
          <cell r="N15">
            <v>0</v>
          </cell>
          <cell r="O15">
            <v>4554.9105999999983</v>
          </cell>
          <cell r="P15">
            <v>0</v>
          </cell>
          <cell r="Q15">
            <v>297</v>
          </cell>
          <cell r="R15">
            <v>4554.9105999999983</v>
          </cell>
          <cell r="S15">
            <v>0</v>
          </cell>
          <cell r="T15">
            <v>0</v>
          </cell>
          <cell r="U15">
            <v>0</v>
          </cell>
          <cell r="V15">
            <v>4554.9105999999983</v>
          </cell>
          <cell r="W15">
            <v>0</v>
          </cell>
          <cell r="X15">
            <v>37</v>
          </cell>
          <cell r="Y15">
            <v>4554.9105999999983</v>
          </cell>
          <cell r="Z15">
            <v>0</v>
          </cell>
          <cell r="AA15">
            <v>0</v>
          </cell>
          <cell r="AB15">
            <v>0</v>
          </cell>
          <cell r="AC15">
            <v>4554.9105999999983</v>
          </cell>
          <cell r="AD15">
            <v>0</v>
          </cell>
          <cell r="AE15">
            <v>37</v>
          </cell>
        </row>
        <row r="16">
          <cell r="A16">
            <v>13</v>
          </cell>
          <cell r="B16">
            <v>0</v>
          </cell>
          <cell r="C16">
            <v>0</v>
          </cell>
          <cell r="D16">
            <v>6690.28</v>
          </cell>
          <cell r="E16">
            <v>0</v>
          </cell>
          <cell r="F16">
            <v>0</v>
          </cell>
          <cell r="G16">
            <v>6690.28</v>
          </cell>
          <cell r="H16">
            <v>0</v>
          </cell>
          <cell r="I16">
            <v>0</v>
          </cell>
          <cell r="J16">
            <v>227</v>
          </cell>
          <cell r="K16">
            <v>6690.28</v>
          </cell>
          <cell r="L16">
            <v>0</v>
          </cell>
          <cell r="M16">
            <v>0</v>
          </cell>
          <cell r="N16">
            <v>6690.28</v>
          </cell>
          <cell r="O16">
            <v>0</v>
          </cell>
          <cell r="P16">
            <v>0</v>
          </cell>
          <cell r="Q16">
            <v>227</v>
          </cell>
          <cell r="R16">
            <v>6690.28</v>
          </cell>
          <cell r="S16">
            <v>0</v>
          </cell>
          <cell r="T16">
            <v>6690.28</v>
          </cell>
          <cell r="U16">
            <v>0</v>
          </cell>
          <cell r="V16">
            <v>0</v>
          </cell>
          <cell r="W16">
            <v>0</v>
          </cell>
          <cell r="X16">
            <v>28</v>
          </cell>
          <cell r="Y16">
            <v>6690.28</v>
          </cell>
          <cell r="Z16">
            <v>0</v>
          </cell>
          <cell r="AA16">
            <v>6690.28</v>
          </cell>
          <cell r="AB16">
            <v>0</v>
          </cell>
          <cell r="AC16">
            <v>0</v>
          </cell>
          <cell r="AD16">
            <v>0</v>
          </cell>
          <cell r="AE16">
            <v>28</v>
          </cell>
        </row>
        <row r="17">
          <cell r="A17">
            <v>14</v>
          </cell>
          <cell r="B17">
            <v>0</v>
          </cell>
          <cell r="C17">
            <v>0</v>
          </cell>
          <cell r="D17">
            <v>6962.8900000000021</v>
          </cell>
          <cell r="E17">
            <v>0</v>
          </cell>
          <cell r="F17">
            <v>0</v>
          </cell>
          <cell r="G17">
            <v>6962.8900000000021</v>
          </cell>
          <cell r="H17">
            <v>0</v>
          </cell>
          <cell r="I17">
            <v>0</v>
          </cell>
          <cell r="J17">
            <v>259</v>
          </cell>
          <cell r="K17">
            <v>6962.8900000000021</v>
          </cell>
          <cell r="L17">
            <v>0</v>
          </cell>
          <cell r="M17">
            <v>0</v>
          </cell>
          <cell r="N17">
            <v>6962.8900000000021</v>
          </cell>
          <cell r="O17">
            <v>0</v>
          </cell>
          <cell r="P17">
            <v>0</v>
          </cell>
          <cell r="Q17">
            <v>259</v>
          </cell>
          <cell r="R17">
            <v>6962.8900000000021</v>
          </cell>
          <cell r="S17">
            <v>0</v>
          </cell>
          <cell r="T17">
            <v>6962.8900000000021</v>
          </cell>
          <cell r="U17">
            <v>0</v>
          </cell>
          <cell r="V17">
            <v>0</v>
          </cell>
          <cell r="W17">
            <v>0</v>
          </cell>
          <cell r="X17">
            <v>22</v>
          </cell>
          <cell r="Y17">
            <v>6962.8900000000021</v>
          </cell>
          <cell r="Z17">
            <v>0</v>
          </cell>
          <cell r="AA17">
            <v>6962.8900000000021</v>
          </cell>
          <cell r="AB17">
            <v>0</v>
          </cell>
          <cell r="AC17">
            <v>0</v>
          </cell>
          <cell r="AD17">
            <v>0</v>
          </cell>
          <cell r="AE17">
            <v>22</v>
          </cell>
        </row>
        <row r="18">
          <cell r="A18">
            <v>15</v>
          </cell>
          <cell r="B18">
            <v>0</v>
          </cell>
          <cell r="C18">
            <v>0</v>
          </cell>
          <cell r="D18">
            <v>6793.67</v>
          </cell>
          <cell r="E18">
            <v>0</v>
          </cell>
          <cell r="F18">
            <v>6793.67</v>
          </cell>
          <cell r="G18">
            <v>0</v>
          </cell>
          <cell r="H18">
            <v>0</v>
          </cell>
          <cell r="I18">
            <v>0</v>
          </cell>
          <cell r="J18">
            <v>197</v>
          </cell>
          <cell r="K18">
            <v>6793.67</v>
          </cell>
          <cell r="L18">
            <v>0</v>
          </cell>
          <cell r="M18">
            <v>6793.67</v>
          </cell>
          <cell r="N18">
            <v>0</v>
          </cell>
          <cell r="O18">
            <v>0</v>
          </cell>
          <cell r="P18">
            <v>0</v>
          </cell>
          <cell r="Q18">
            <v>197</v>
          </cell>
          <cell r="R18">
            <v>6793.67</v>
          </cell>
          <cell r="S18">
            <v>0</v>
          </cell>
          <cell r="T18">
            <v>6793.67</v>
          </cell>
          <cell r="U18">
            <v>0</v>
          </cell>
          <cell r="V18">
            <v>0</v>
          </cell>
          <cell r="W18">
            <v>0</v>
          </cell>
          <cell r="X18">
            <v>23</v>
          </cell>
          <cell r="Y18">
            <v>6793.67</v>
          </cell>
          <cell r="Z18">
            <v>0</v>
          </cell>
          <cell r="AA18">
            <v>6793.67</v>
          </cell>
          <cell r="AB18">
            <v>0</v>
          </cell>
          <cell r="AC18">
            <v>0</v>
          </cell>
          <cell r="AD18">
            <v>0</v>
          </cell>
          <cell r="AE18">
            <v>23</v>
          </cell>
        </row>
        <row r="19">
          <cell r="A19">
            <v>16</v>
          </cell>
          <cell r="B19">
            <v>0</v>
          </cell>
          <cell r="C19">
            <v>0</v>
          </cell>
          <cell r="D19">
            <v>4516.92</v>
          </cell>
          <cell r="E19">
            <v>0</v>
          </cell>
          <cell r="F19">
            <v>0</v>
          </cell>
          <cell r="G19">
            <v>4516.92</v>
          </cell>
          <cell r="H19">
            <v>0</v>
          </cell>
          <cell r="I19">
            <v>0</v>
          </cell>
          <cell r="J19">
            <v>299</v>
          </cell>
          <cell r="K19">
            <v>4516.92</v>
          </cell>
          <cell r="L19">
            <v>0</v>
          </cell>
          <cell r="M19">
            <v>0</v>
          </cell>
          <cell r="N19">
            <v>4516.92</v>
          </cell>
          <cell r="O19">
            <v>0</v>
          </cell>
          <cell r="P19">
            <v>0</v>
          </cell>
          <cell r="Q19">
            <v>299</v>
          </cell>
          <cell r="R19">
            <v>4516.92</v>
          </cell>
          <cell r="S19">
            <v>4516.92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10</v>
          </cell>
          <cell r="Y19">
            <v>4516.92</v>
          </cell>
          <cell r="Z19">
            <v>4516.92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10</v>
          </cell>
        </row>
        <row r="20">
          <cell r="A20">
            <v>17</v>
          </cell>
          <cell r="B20">
            <v>0</v>
          </cell>
          <cell r="C20" t="str">
            <v>Installations sportives</v>
          </cell>
          <cell r="D20">
            <v>2753.98</v>
          </cell>
          <cell r="E20">
            <v>0</v>
          </cell>
          <cell r="F20">
            <v>0</v>
          </cell>
          <cell r="G20">
            <v>0</v>
          </cell>
          <cell r="H20">
            <v>2753.98</v>
          </cell>
          <cell r="I20">
            <v>0</v>
          </cell>
          <cell r="J20">
            <v>203</v>
          </cell>
          <cell r="K20">
            <v>2753.98</v>
          </cell>
          <cell r="L20">
            <v>0</v>
          </cell>
          <cell r="M20">
            <v>0</v>
          </cell>
          <cell r="N20">
            <v>0</v>
          </cell>
          <cell r="O20">
            <v>2753.98</v>
          </cell>
          <cell r="P20">
            <v>0</v>
          </cell>
          <cell r="Q20">
            <v>203</v>
          </cell>
          <cell r="R20">
            <v>2753.98</v>
          </cell>
          <cell r="S20">
            <v>0</v>
          </cell>
          <cell r="T20">
            <v>0</v>
          </cell>
          <cell r="U20">
            <v>2753.98</v>
          </cell>
          <cell r="V20">
            <v>0</v>
          </cell>
          <cell r="W20">
            <v>0</v>
          </cell>
          <cell r="X20">
            <v>19</v>
          </cell>
          <cell r="Y20">
            <v>2753.98</v>
          </cell>
          <cell r="Z20">
            <v>0</v>
          </cell>
          <cell r="AA20">
            <v>0</v>
          </cell>
          <cell r="AB20">
            <v>2753.98</v>
          </cell>
          <cell r="AC20">
            <v>0</v>
          </cell>
          <cell r="AD20">
            <v>0</v>
          </cell>
          <cell r="AE20">
            <v>19</v>
          </cell>
        </row>
        <row r="21">
          <cell r="A21">
            <v>18</v>
          </cell>
          <cell r="B21">
            <v>0</v>
          </cell>
          <cell r="C21" t="str">
            <v xml:space="preserve">Bâtiments d'enseignement </v>
          </cell>
          <cell r="D21">
            <v>1975.8500000000001</v>
          </cell>
          <cell r="E21">
            <v>0</v>
          </cell>
          <cell r="F21">
            <v>0</v>
          </cell>
          <cell r="G21">
            <v>0</v>
          </cell>
          <cell r="H21">
            <v>1975.8500000000001</v>
          </cell>
          <cell r="I21">
            <v>0</v>
          </cell>
          <cell r="J21">
            <v>289</v>
          </cell>
          <cell r="K21">
            <v>1975.8500000000001</v>
          </cell>
          <cell r="L21">
            <v>0</v>
          </cell>
          <cell r="M21">
            <v>0</v>
          </cell>
          <cell r="N21">
            <v>0</v>
          </cell>
          <cell r="O21">
            <v>1975.8500000000001</v>
          </cell>
          <cell r="P21">
            <v>0</v>
          </cell>
          <cell r="Q21">
            <v>289</v>
          </cell>
          <cell r="R21">
            <v>1975.8500000000001</v>
          </cell>
          <cell r="S21">
            <v>0</v>
          </cell>
          <cell r="T21">
            <v>0</v>
          </cell>
          <cell r="U21">
            <v>1975.8500000000001</v>
          </cell>
          <cell r="V21">
            <v>0</v>
          </cell>
          <cell r="W21">
            <v>0</v>
          </cell>
          <cell r="X21">
            <v>22</v>
          </cell>
          <cell r="Y21">
            <v>1975.8500000000001</v>
          </cell>
          <cell r="Z21">
            <v>0</v>
          </cell>
          <cell r="AA21">
            <v>0</v>
          </cell>
          <cell r="AB21">
            <v>1975.8500000000001</v>
          </cell>
          <cell r="AC21">
            <v>0</v>
          </cell>
          <cell r="AD21">
            <v>0</v>
          </cell>
          <cell r="AE21">
            <v>22</v>
          </cell>
        </row>
        <row r="22">
          <cell r="A22">
            <v>19</v>
          </cell>
          <cell r="B22">
            <v>0</v>
          </cell>
          <cell r="C22" t="str">
            <v xml:space="preserve">Bâtiments d'enseignement </v>
          </cell>
          <cell r="D22">
            <v>557.79999999999995</v>
          </cell>
          <cell r="E22">
            <v>0</v>
          </cell>
          <cell r="F22">
            <v>0</v>
          </cell>
          <cell r="G22">
            <v>0</v>
          </cell>
          <cell r="H22">
            <v>557.79999999999995</v>
          </cell>
          <cell r="I22">
            <v>0</v>
          </cell>
          <cell r="J22">
            <v>289</v>
          </cell>
          <cell r="K22">
            <v>557.79999999999995</v>
          </cell>
          <cell r="L22">
            <v>0</v>
          </cell>
          <cell r="M22">
            <v>0</v>
          </cell>
          <cell r="N22">
            <v>0</v>
          </cell>
          <cell r="O22">
            <v>557.79999999999995</v>
          </cell>
          <cell r="P22">
            <v>0</v>
          </cell>
          <cell r="Q22">
            <v>289</v>
          </cell>
          <cell r="R22">
            <v>557.79999999999995</v>
          </cell>
          <cell r="S22">
            <v>0</v>
          </cell>
          <cell r="T22">
            <v>0</v>
          </cell>
          <cell r="U22">
            <v>557.79999999999995</v>
          </cell>
          <cell r="V22">
            <v>0</v>
          </cell>
          <cell r="W22">
            <v>0</v>
          </cell>
          <cell r="X22">
            <v>22</v>
          </cell>
          <cell r="Y22">
            <v>557.79999999999995</v>
          </cell>
          <cell r="Z22">
            <v>0</v>
          </cell>
          <cell r="AA22">
            <v>0</v>
          </cell>
          <cell r="AB22">
            <v>557.79999999999995</v>
          </cell>
          <cell r="AC22">
            <v>0</v>
          </cell>
          <cell r="AD22">
            <v>0</v>
          </cell>
          <cell r="AE22">
            <v>22</v>
          </cell>
        </row>
        <row r="23">
          <cell r="A23">
            <v>20</v>
          </cell>
          <cell r="B23">
            <v>0</v>
          </cell>
          <cell r="C23" t="str">
            <v xml:space="preserve">Autres types de bâtiment </v>
          </cell>
          <cell r="D23">
            <v>253.88</v>
          </cell>
          <cell r="E23">
            <v>0</v>
          </cell>
          <cell r="F23">
            <v>0</v>
          </cell>
          <cell r="G23">
            <v>0</v>
          </cell>
          <cell r="H23">
            <v>253.88</v>
          </cell>
          <cell r="I23">
            <v>0</v>
          </cell>
          <cell r="J23">
            <v>224</v>
          </cell>
          <cell r="K23">
            <v>253.88</v>
          </cell>
          <cell r="L23">
            <v>0</v>
          </cell>
          <cell r="M23">
            <v>0</v>
          </cell>
          <cell r="N23">
            <v>0</v>
          </cell>
          <cell r="O23">
            <v>253.88</v>
          </cell>
          <cell r="P23">
            <v>0</v>
          </cell>
          <cell r="Q23">
            <v>224</v>
          </cell>
          <cell r="R23">
            <v>253.88</v>
          </cell>
          <cell r="S23">
            <v>0</v>
          </cell>
          <cell r="T23">
            <v>253.88</v>
          </cell>
          <cell r="U23">
            <v>0</v>
          </cell>
          <cell r="V23">
            <v>0</v>
          </cell>
          <cell r="W23">
            <v>0</v>
          </cell>
          <cell r="X23">
            <v>7</v>
          </cell>
          <cell r="Y23">
            <v>253.88</v>
          </cell>
          <cell r="Z23">
            <v>0</v>
          </cell>
          <cell r="AA23">
            <v>253.88</v>
          </cell>
          <cell r="AB23">
            <v>0</v>
          </cell>
          <cell r="AC23">
            <v>0</v>
          </cell>
          <cell r="AD23">
            <v>0</v>
          </cell>
          <cell r="AE23">
            <v>7</v>
          </cell>
        </row>
        <row r="24">
          <cell r="A24">
            <v>21</v>
          </cell>
          <cell r="B24">
            <v>0</v>
          </cell>
          <cell r="C24" t="str">
            <v xml:space="preserve">Autres types de bâtiment </v>
          </cell>
          <cell r="D24">
            <v>115.19999999999999</v>
          </cell>
          <cell r="E24">
            <v>0</v>
          </cell>
          <cell r="F24">
            <v>0</v>
          </cell>
          <cell r="G24">
            <v>115.19999999999999</v>
          </cell>
          <cell r="H24">
            <v>0</v>
          </cell>
          <cell r="I24">
            <v>0</v>
          </cell>
          <cell r="J24">
            <v>0</v>
          </cell>
          <cell r="K24">
            <v>115.19999999999999</v>
          </cell>
          <cell r="L24">
            <v>0</v>
          </cell>
          <cell r="M24">
            <v>0</v>
          </cell>
          <cell r="N24">
            <v>115.19999999999999</v>
          </cell>
          <cell r="O24">
            <v>0</v>
          </cell>
          <cell r="P24">
            <v>0</v>
          </cell>
          <cell r="Q24">
            <v>0</v>
          </cell>
          <cell r="R24">
            <v>115.19999999999999</v>
          </cell>
          <cell r="S24">
            <v>0</v>
          </cell>
          <cell r="T24">
            <v>0</v>
          </cell>
          <cell r="U24">
            <v>115.19999999999999</v>
          </cell>
          <cell r="V24">
            <v>0</v>
          </cell>
          <cell r="W24">
            <v>0</v>
          </cell>
          <cell r="X24">
            <v>0</v>
          </cell>
          <cell r="Y24">
            <v>115.19999999999999</v>
          </cell>
          <cell r="Z24">
            <v>0</v>
          </cell>
          <cell r="AA24">
            <v>0</v>
          </cell>
          <cell r="AB24">
            <v>115.19999999999999</v>
          </cell>
          <cell r="AC24">
            <v>0</v>
          </cell>
          <cell r="AD24">
            <v>0</v>
          </cell>
          <cell r="AE24">
            <v>0</v>
          </cell>
        </row>
        <row r="25">
          <cell r="A25">
            <v>22</v>
          </cell>
          <cell r="B25">
            <v>0</v>
          </cell>
          <cell r="C25" t="str">
            <v xml:space="preserve">Autres types de bâtiment </v>
          </cell>
          <cell r="D25">
            <v>160.6</v>
          </cell>
          <cell r="E25">
            <v>0</v>
          </cell>
          <cell r="F25">
            <v>0</v>
          </cell>
          <cell r="G25">
            <v>160.6</v>
          </cell>
          <cell r="H25">
            <v>0</v>
          </cell>
          <cell r="I25">
            <v>0</v>
          </cell>
          <cell r="J25">
            <v>224</v>
          </cell>
          <cell r="K25">
            <v>160.6</v>
          </cell>
          <cell r="L25">
            <v>0</v>
          </cell>
          <cell r="M25">
            <v>0</v>
          </cell>
          <cell r="N25">
            <v>160.6</v>
          </cell>
          <cell r="O25">
            <v>0</v>
          </cell>
          <cell r="P25">
            <v>0</v>
          </cell>
          <cell r="Q25">
            <v>224</v>
          </cell>
          <cell r="R25">
            <v>160.6</v>
          </cell>
          <cell r="S25">
            <v>160.6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7</v>
          </cell>
          <cell r="Y25">
            <v>160.6</v>
          </cell>
          <cell r="Z25">
            <v>160.6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7</v>
          </cell>
        </row>
        <row r="26">
          <cell r="A26">
            <v>23</v>
          </cell>
          <cell r="B26">
            <v>0</v>
          </cell>
          <cell r="C26" t="str">
            <v xml:space="preserve">Autres types de bâtiment </v>
          </cell>
          <cell r="D26">
            <v>805.4256993089989</v>
          </cell>
          <cell r="E26">
            <v>0</v>
          </cell>
          <cell r="F26">
            <v>0</v>
          </cell>
          <cell r="G26">
            <v>805.4256993089989</v>
          </cell>
          <cell r="H26">
            <v>0</v>
          </cell>
          <cell r="I26">
            <v>0</v>
          </cell>
          <cell r="J26">
            <v>179</v>
          </cell>
          <cell r="K26">
            <v>805.4256993089989</v>
          </cell>
          <cell r="L26">
            <v>0</v>
          </cell>
          <cell r="M26">
            <v>0</v>
          </cell>
          <cell r="N26">
            <v>805.4256993089989</v>
          </cell>
          <cell r="O26">
            <v>0</v>
          </cell>
          <cell r="P26">
            <v>0</v>
          </cell>
          <cell r="Q26">
            <v>179</v>
          </cell>
          <cell r="R26">
            <v>805.4256993089989</v>
          </cell>
          <cell r="S26">
            <v>0</v>
          </cell>
          <cell r="T26">
            <v>0</v>
          </cell>
          <cell r="U26">
            <v>805.4256993089989</v>
          </cell>
          <cell r="V26">
            <v>0</v>
          </cell>
          <cell r="W26">
            <v>0</v>
          </cell>
          <cell r="X26">
            <v>18</v>
          </cell>
          <cell r="Y26">
            <v>805.4256993089989</v>
          </cell>
          <cell r="Z26">
            <v>0</v>
          </cell>
          <cell r="AA26">
            <v>0</v>
          </cell>
          <cell r="AB26">
            <v>805.4256993089989</v>
          </cell>
          <cell r="AC26">
            <v>0</v>
          </cell>
          <cell r="AD26">
            <v>0</v>
          </cell>
          <cell r="AE26">
            <v>18</v>
          </cell>
        </row>
        <row r="27">
          <cell r="A27">
            <v>24</v>
          </cell>
          <cell r="B27">
            <v>0</v>
          </cell>
          <cell r="C27" t="str">
            <v xml:space="preserve">Autres types de bâtiment </v>
          </cell>
          <cell r="D27">
            <v>241.86999999999986</v>
          </cell>
          <cell r="E27">
            <v>0</v>
          </cell>
          <cell r="F27">
            <v>0</v>
          </cell>
          <cell r="G27">
            <v>0</v>
          </cell>
          <cell r="H27">
            <v>241.86999999999986</v>
          </cell>
          <cell r="I27">
            <v>0</v>
          </cell>
          <cell r="J27">
            <v>300</v>
          </cell>
          <cell r="K27">
            <v>241.86999999999986</v>
          </cell>
          <cell r="L27">
            <v>0</v>
          </cell>
          <cell r="M27">
            <v>0</v>
          </cell>
          <cell r="N27">
            <v>0</v>
          </cell>
          <cell r="O27">
            <v>241.86999999999986</v>
          </cell>
          <cell r="P27">
            <v>0</v>
          </cell>
          <cell r="Q27">
            <v>300</v>
          </cell>
          <cell r="R27">
            <v>241.86999999999986</v>
          </cell>
          <cell r="S27">
            <v>0</v>
          </cell>
          <cell r="T27">
            <v>0</v>
          </cell>
          <cell r="U27">
            <v>0</v>
          </cell>
          <cell r="V27">
            <v>241.86999999999986</v>
          </cell>
          <cell r="W27">
            <v>0</v>
          </cell>
          <cell r="X27">
            <v>42</v>
          </cell>
          <cell r="Y27">
            <v>241.86999999999986</v>
          </cell>
          <cell r="Z27">
            <v>0</v>
          </cell>
          <cell r="AA27">
            <v>0</v>
          </cell>
          <cell r="AB27">
            <v>0</v>
          </cell>
          <cell r="AC27">
            <v>241.86999999999986</v>
          </cell>
          <cell r="AD27">
            <v>0</v>
          </cell>
          <cell r="AE27">
            <v>42</v>
          </cell>
        </row>
        <row r="31">
          <cell r="J31" t="str">
            <v>C</v>
          </cell>
        </row>
        <row r="32">
          <cell r="A32" t="str">
            <v>Bureaux</v>
          </cell>
          <cell r="J32">
            <v>30</v>
          </cell>
        </row>
        <row r="33">
          <cell r="A33" t="str">
            <v>Bâtiments d'enseignement</v>
          </cell>
          <cell r="J33">
            <v>30</v>
          </cell>
        </row>
        <row r="34">
          <cell r="A34" t="str">
            <v>Installations sportives</v>
          </cell>
          <cell r="J34">
            <v>25</v>
          </cell>
        </row>
        <row r="35">
          <cell r="A35" t="str">
            <v>Autres types de bâtiment</v>
          </cell>
          <cell r="J35">
            <v>25</v>
          </cell>
        </row>
        <row r="36">
          <cell r="A36" t="str">
            <v>Occupation continue</v>
          </cell>
          <cell r="J36">
            <v>65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8"/>
  <sheetViews>
    <sheetView tabSelected="1" workbookViewId="0">
      <selection activeCell="A20" sqref="A20:D20"/>
    </sheetView>
  </sheetViews>
  <sheetFormatPr baseColWidth="10" defaultRowHeight="15" x14ac:dyDescent="0.25"/>
  <cols>
    <col min="2" max="2" width="5.5703125" customWidth="1"/>
    <col min="3" max="3" width="8.7109375" customWidth="1"/>
    <col min="4" max="4" width="13.5703125" customWidth="1"/>
    <col min="5" max="5" width="14.28515625" customWidth="1"/>
    <col min="6" max="6" width="3.7109375" customWidth="1"/>
    <col min="8" max="8" width="16.28515625" customWidth="1"/>
    <col min="10" max="10" width="19.5703125" customWidth="1"/>
  </cols>
  <sheetData>
    <row r="1" spans="1:10" ht="28.5" x14ac:dyDescent="0.45">
      <c r="A1" s="1" t="s">
        <v>28</v>
      </c>
      <c r="B1" s="1"/>
      <c r="C1" s="1"/>
      <c r="D1" s="1"/>
      <c r="E1" s="1"/>
      <c r="F1" s="1"/>
      <c r="G1" s="1"/>
      <c r="H1" s="1"/>
      <c r="I1" s="1"/>
      <c r="J1" s="1"/>
    </row>
    <row r="3" spans="1:10" x14ac:dyDescent="0.25">
      <c r="A3" s="2" t="s">
        <v>29</v>
      </c>
      <c r="B3" s="2">
        <v>12</v>
      </c>
      <c r="D3" s="2" t="s">
        <v>30</v>
      </c>
      <c r="E3" s="3">
        <f>SUMIFS('[1]0.'!$B:$B,'[1]0.'!$A:$A,'[1]01'!$B$3)</f>
        <v>372733</v>
      </c>
      <c r="F3" s="4"/>
    </row>
    <row r="4" spans="1:10" x14ac:dyDescent="0.25">
      <c r="D4" s="2" t="s">
        <v>31</v>
      </c>
      <c r="E4" s="3" t="str">
        <f>'[1]0.'!$C$2</f>
        <v>BRET / 183096</v>
      </c>
    </row>
    <row r="7" spans="1:10" ht="18.75" x14ac:dyDescent="0.3">
      <c r="A7" s="5" t="s">
        <v>32</v>
      </c>
      <c r="B7" s="5"/>
      <c r="C7" s="5"/>
      <c r="D7" s="5"/>
      <c r="E7" s="5"/>
      <c r="G7" s="5" t="s">
        <v>33</v>
      </c>
      <c r="H7" s="5"/>
      <c r="I7" s="5"/>
      <c r="J7" s="5"/>
    </row>
    <row r="9" spans="1:10" x14ac:dyDescent="0.25">
      <c r="A9" s="6" t="s">
        <v>34</v>
      </c>
      <c r="B9" s="6"/>
      <c r="C9" s="6"/>
      <c r="D9" s="6"/>
      <c r="G9" s="6" t="s">
        <v>35</v>
      </c>
      <c r="H9" s="6"/>
      <c r="I9" s="6"/>
      <c r="J9" s="7">
        <f>SUMIFS('[1]3.1'!$S:$S,'[1]3.1'!$A:$A,'[1]01'!$B$3)</f>
        <v>4554.9105999999992</v>
      </c>
    </row>
    <row r="10" spans="1:10" x14ac:dyDescent="0.25">
      <c r="A10" s="8" t="s">
        <v>36</v>
      </c>
      <c r="B10" s="8"/>
      <c r="C10" s="8"/>
      <c r="D10" s="8"/>
      <c r="G10" s="9" t="s">
        <v>37</v>
      </c>
      <c r="H10" s="9"/>
      <c r="I10" s="9"/>
      <c r="J10" s="7">
        <f>SUMIFS('[1]2.'!$H:$H,'[1]2.'!$A:$A,'[1]01'!$B$3)</f>
        <v>2243</v>
      </c>
    </row>
    <row r="11" spans="1:10" x14ac:dyDescent="0.25">
      <c r="A11" s="8" t="s">
        <v>38</v>
      </c>
      <c r="B11" s="8"/>
      <c r="C11" s="8"/>
      <c r="D11" s="8"/>
      <c r="G11" s="9" t="s">
        <v>39</v>
      </c>
      <c r="H11" s="9"/>
      <c r="I11" s="9"/>
      <c r="J11" s="7">
        <f>SUMIFS('[1]3.2'!$C:$C,'[1]3.2'!$A:$A,'[1]01'!$B$3)</f>
        <v>3382.75</v>
      </c>
    </row>
    <row r="12" spans="1:10" x14ac:dyDescent="0.25">
      <c r="A12" s="6" t="s">
        <v>40</v>
      </c>
      <c r="B12" s="6"/>
      <c r="C12" s="6"/>
      <c r="D12" s="6"/>
      <c r="G12" s="6" t="s">
        <v>41</v>
      </c>
      <c r="H12" s="6"/>
      <c r="I12" s="6"/>
      <c r="J12" s="7">
        <f>SUMIFS('[1]3.1'!$M:$M,'[1]3.1'!$A:$A,'[1]01'!$B$3)</f>
        <v>2833.8769461166166</v>
      </c>
    </row>
    <row r="13" spans="1:10" x14ac:dyDescent="0.25">
      <c r="A13" s="6" t="s">
        <v>42</v>
      </c>
      <c r="B13" s="6"/>
      <c r="C13" s="6"/>
      <c r="D13" s="6"/>
      <c r="G13" s="6" t="s">
        <v>43</v>
      </c>
      <c r="H13" s="6"/>
      <c r="I13" s="6"/>
      <c r="J13" s="7">
        <f>SUMIFS('[1]3.1'!$F:$F,'[1]3.1'!$A:$A,'[1]01'!$B$3)</f>
        <v>45.5</v>
      </c>
    </row>
    <row r="16" spans="1:10" ht="18.75" x14ac:dyDescent="0.3">
      <c r="A16" s="5" t="s">
        <v>44</v>
      </c>
      <c r="B16" s="5"/>
      <c r="C16" s="5"/>
      <c r="D16" s="5"/>
      <c r="E16" s="5"/>
      <c r="G16" s="5" t="s">
        <v>45</v>
      </c>
      <c r="H16" s="5"/>
      <c r="I16" s="5"/>
      <c r="J16" s="5"/>
    </row>
    <row r="18" spans="1:10" ht="30" x14ac:dyDescent="0.25">
      <c r="A18" s="10" t="s">
        <v>46</v>
      </c>
      <c r="B18" s="10"/>
      <c r="C18" s="10"/>
      <c r="D18" s="10"/>
      <c r="E18" s="11">
        <f>SUMIFS('[1]2.'!$J:$J,'[1]2.'!$A:$A,'[1]01'!$B$3)</f>
        <v>1968</v>
      </c>
      <c r="G18" s="12" t="s">
        <v>47</v>
      </c>
      <c r="H18" s="12"/>
      <c r="I18" s="12"/>
      <c r="J18" s="13" t="str">
        <f>VLOOKUP($B$3,'[1]4.3'!A4:AE27,3)</f>
        <v xml:space="preserve">Autres types de bâtiment </v>
      </c>
    </row>
    <row r="19" spans="1:10" x14ac:dyDescent="0.25">
      <c r="A19" s="6" t="s">
        <v>48</v>
      </c>
      <c r="B19" s="6"/>
      <c r="C19" s="6"/>
      <c r="D19" s="6"/>
      <c r="E19" s="14"/>
      <c r="G19" s="6" t="s">
        <v>49</v>
      </c>
      <c r="H19" s="6"/>
      <c r="I19" s="6"/>
    </row>
    <row r="20" spans="1:10" x14ac:dyDescent="0.25">
      <c r="A20" s="6" t="s">
        <v>50</v>
      </c>
      <c r="B20" s="6"/>
      <c r="C20" s="6"/>
      <c r="D20" s="6"/>
      <c r="E20" s="14" t="str">
        <f>VLOOKUP($B$3,'[1]2.'!A4:K27,11,TRUE)</f>
        <v>N-2ème C</v>
      </c>
      <c r="G20" s="6" t="s">
        <v>51</v>
      </c>
      <c r="H20" s="6"/>
      <c r="I20" s="6"/>
      <c r="J20" s="7">
        <f>SUMIFS('[1]4.3'!$J:$J,'[1]4.3'!$A:$A,'[1]01'!$B$3)</f>
        <v>297</v>
      </c>
    </row>
    <row r="21" spans="1:10" x14ac:dyDescent="0.25">
      <c r="A21" s="6" t="s">
        <v>52</v>
      </c>
      <c r="B21" s="6"/>
      <c r="C21" s="6"/>
      <c r="D21" s="6"/>
      <c r="E21" s="14" t="str">
        <f>VLOOKUP($B$3,'[1]2.'!$A$4:P27,13)</f>
        <v>SS, R+1</v>
      </c>
      <c r="G21" s="8" t="s">
        <v>53</v>
      </c>
      <c r="H21" s="8"/>
      <c r="I21" s="8"/>
      <c r="J21" s="7">
        <f>SUMIFS('[1]4.2'!$E:$E,'[1]4.2'!$A:$A,'[1]01'!$B$3)*('[1]4.1'!$I$14+'[1]4.1'!$I$16)</f>
        <v>294072.23689680384</v>
      </c>
    </row>
    <row r="22" spans="1:10" x14ac:dyDescent="0.25">
      <c r="A22" s="6" t="s">
        <v>54</v>
      </c>
      <c r="B22" s="6"/>
      <c r="C22" s="6"/>
      <c r="D22" s="6"/>
      <c r="E22" s="14"/>
      <c r="G22" s="8" t="s">
        <v>55</v>
      </c>
      <c r="H22" s="8"/>
      <c r="I22" s="8"/>
      <c r="J22" s="7">
        <f>SUMIFS('[1]4.2'!$D:$D,'[1]4.2'!$A:$A,'[1]01'!$B$3)*('[1]4.1'!$I$34)*1000</f>
        <v>372598.16541606991</v>
      </c>
    </row>
    <row r="23" spans="1:10" x14ac:dyDescent="0.25">
      <c r="A23" s="6" t="s">
        <v>56</v>
      </c>
      <c r="B23" s="6"/>
      <c r="C23" s="6"/>
      <c r="D23" s="6"/>
      <c r="E23" s="14"/>
      <c r="G23" s="8" t="s">
        <v>57</v>
      </c>
      <c r="H23" s="8"/>
      <c r="I23" s="8"/>
      <c r="J23" s="7">
        <f>SUMIFS('[1]4.2'!$C:$C,'[1]4.2'!$A:$A,'[1]01'!$B$3)*'[1]4.1'!$I$25</f>
        <v>56387.148220142692</v>
      </c>
    </row>
    <row r="24" spans="1:10" x14ac:dyDescent="0.25">
      <c r="G24" s="6" t="s">
        <v>58</v>
      </c>
      <c r="H24" s="6"/>
      <c r="I24" s="6"/>
      <c r="J24" s="7"/>
    </row>
    <row r="25" spans="1:10" x14ac:dyDescent="0.25">
      <c r="G25" s="6" t="s">
        <v>59</v>
      </c>
      <c r="H25" s="6"/>
      <c r="I25" s="6"/>
      <c r="J25" s="7">
        <f>SUMIFS('[1]4.3'!$X:$X,'[1]4.3'!$A:$A,'[1]01'!$B$3)</f>
        <v>37</v>
      </c>
    </row>
    <row r="26" spans="1:10" x14ac:dyDescent="0.25">
      <c r="G26" s="6" t="s">
        <v>60</v>
      </c>
      <c r="H26" s="6"/>
      <c r="I26" s="6"/>
      <c r="J26" s="7">
        <f>SUMIFS('[1]4.2'!$B:$B,'[1]4.2'!$A:$A,'[1]01'!$B$3)*'[1]4.1'!$I$5</f>
        <v>2658.6719908675796</v>
      </c>
    </row>
    <row r="27" spans="1:10" x14ac:dyDescent="0.25">
      <c r="G27" s="15"/>
      <c r="H27" s="15"/>
      <c r="I27" s="15"/>
      <c r="J27" s="7"/>
    </row>
    <row r="29" spans="1:10" ht="18.75" x14ac:dyDescent="0.3">
      <c r="A29" s="16" t="s">
        <v>61</v>
      </c>
      <c r="B29" s="16"/>
      <c r="C29" s="16"/>
      <c r="D29" s="16"/>
      <c r="E29" s="16"/>
      <c r="F29" s="16"/>
      <c r="G29" s="16"/>
      <c r="H29" s="16"/>
      <c r="I29" s="16"/>
      <c r="J29" s="16"/>
    </row>
    <row r="31" spans="1:10" ht="15.75" x14ac:dyDescent="0.25">
      <c r="A31" s="17" t="s">
        <v>62</v>
      </c>
      <c r="B31" s="17"/>
      <c r="C31" s="17"/>
      <c r="D31" s="17"/>
      <c r="E31" s="17"/>
      <c r="F31" s="18"/>
      <c r="G31" s="17" t="s">
        <v>63</v>
      </c>
      <c r="H31" s="17"/>
      <c r="I31" s="17"/>
      <c r="J31" s="17"/>
    </row>
    <row r="33" spans="1:10" x14ac:dyDescent="0.25">
      <c r="A33" s="19" t="s">
        <v>64</v>
      </c>
      <c r="B33" s="19"/>
      <c r="C33" s="19"/>
      <c r="D33" s="19"/>
      <c r="E33" s="19"/>
      <c r="G33" s="20" t="s">
        <v>65</v>
      </c>
      <c r="H33" s="20"/>
      <c r="I33" s="20"/>
      <c r="J33" s="20"/>
    </row>
    <row r="34" spans="1:10" x14ac:dyDescent="0.25">
      <c r="A34" s="9" t="s">
        <v>66</v>
      </c>
      <c r="B34" s="9"/>
      <c r="C34" s="9"/>
      <c r="D34" s="9"/>
      <c r="E34" t="s">
        <v>67</v>
      </c>
      <c r="G34" s="6" t="s">
        <v>68</v>
      </c>
      <c r="H34" s="6"/>
      <c r="I34" s="21">
        <v>41019</v>
      </c>
      <c r="J34" s="21"/>
    </row>
    <row r="35" spans="1:10" x14ac:dyDescent="0.25">
      <c r="A35" s="9" t="s">
        <v>69</v>
      </c>
      <c r="B35" s="9"/>
      <c r="C35" s="9"/>
      <c r="D35" s="9"/>
      <c r="E35" t="s">
        <v>67</v>
      </c>
      <c r="G35" s="22" t="s">
        <v>70</v>
      </c>
      <c r="H35" s="22"/>
      <c r="I35" s="23" t="s">
        <v>71</v>
      </c>
      <c r="J35" s="23"/>
    </row>
    <row r="37" spans="1:10" x14ac:dyDescent="0.25">
      <c r="A37" s="19" t="s">
        <v>72</v>
      </c>
      <c r="B37" s="19"/>
      <c r="C37" s="19"/>
      <c r="D37" s="19"/>
      <c r="E37" s="19"/>
      <c r="G37" s="20" t="s">
        <v>73</v>
      </c>
      <c r="H37" s="20"/>
      <c r="I37" s="20"/>
      <c r="J37" s="20"/>
    </row>
    <row r="38" spans="1:10" x14ac:dyDescent="0.25">
      <c r="A38" s="9" t="s">
        <v>74</v>
      </c>
      <c r="B38" s="9"/>
      <c r="C38" s="9"/>
      <c r="D38" s="9"/>
      <c r="E38" t="s">
        <v>75</v>
      </c>
      <c r="G38" s="6" t="s">
        <v>76</v>
      </c>
      <c r="H38" s="6"/>
      <c r="I38" s="23" t="s">
        <v>75</v>
      </c>
      <c r="J38" s="23"/>
    </row>
    <row r="39" spans="1:10" x14ac:dyDescent="0.25">
      <c r="A39" s="9" t="s">
        <v>77</v>
      </c>
      <c r="B39" s="9"/>
      <c r="C39" s="9"/>
      <c r="D39" s="9"/>
      <c r="E39" t="s">
        <v>67</v>
      </c>
      <c r="G39" s="6" t="s">
        <v>78</v>
      </c>
      <c r="H39" s="6"/>
      <c r="I39" s="23" t="s">
        <v>75</v>
      </c>
      <c r="J39" s="23"/>
    </row>
    <row r="40" spans="1:10" x14ac:dyDescent="0.25">
      <c r="A40" s="9" t="s">
        <v>79</v>
      </c>
      <c r="B40" s="9"/>
      <c r="C40" s="9"/>
      <c r="D40" s="9"/>
      <c r="E40" t="s">
        <v>80</v>
      </c>
      <c r="G40" s="6" t="s">
        <v>81</v>
      </c>
      <c r="H40" s="6"/>
      <c r="I40" s="23" t="s">
        <v>82</v>
      </c>
      <c r="J40" s="23"/>
    </row>
    <row r="41" spans="1:10" x14ac:dyDescent="0.25">
      <c r="A41" s="9" t="s">
        <v>83</v>
      </c>
      <c r="B41" s="9"/>
      <c r="C41" s="9"/>
      <c r="D41" s="9"/>
      <c r="E41" t="s">
        <v>75</v>
      </c>
      <c r="G41" s="6" t="s">
        <v>84</v>
      </c>
      <c r="H41" s="6"/>
      <c r="I41" s="23" t="s">
        <v>75</v>
      </c>
      <c r="J41" s="23"/>
    </row>
    <row r="43" spans="1:10" x14ac:dyDescent="0.25">
      <c r="A43" s="19" t="s">
        <v>85</v>
      </c>
      <c r="B43" s="19"/>
      <c r="C43" s="19"/>
      <c r="D43" s="19"/>
      <c r="E43" s="19"/>
      <c r="G43" s="20" t="s">
        <v>86</v>
      </c>
      <c r="H43" s="20"/>
      <c r="I43" s="20"/>
      <c r="J43" s="20"/>
    </row>
    <row r="44" spans="1:10" x14ac:dyDescent="0.25">
      <c r="A44" s="9" t="s">
        <v>87</v>
      </c>
      <c r="B44" s="9"/>
      <c r="C44" s="9"/>
      <c r="D44" s="9"/>
      <c r="E44" t="s">
        <v>67</v>
      </c>
      <c r="G44" s="6" t="s">
        <v>88</v>
      </c>
      <c r="H44" s="6"/>
      <c r="I44" s="23" t="s">
        <v>82</v>
      </c>
      <c r="J44" s="23"/>
    </row>
    <row r="45" spans="1:10" x14ac:dyDescent="0.25">
      <c r="A45" s="9" t="s">
        <v>89</v>
      </c>
      <c r="B45" s="9"/>
      <c r="C45" s="9"/>
      <c r="D45" s="9"/>
      <c r="E45" t="s">
        <v>80</v>
      </c>
      <c r="G45" s="6" t="s">
        <v>90</v>
      </c>
      <c r="H45" s="6"/>
      <c r="I45" s="23" t="s">
        <v>82</v>
      </c>
      <c r="J45" s="23"/>
    </row>
    <row r="46" spans="1:10" x14ac:dyDescent="0.25">
      <c r="A46" s="9" t="s">
        <v>91</v>
      </c>
      <c r="B46" s="9"/>
      <c r="C46" s="9"/>
      <c r="D46" s="9"/>
      <c r="E46" t="s">
        <v>71</v>
      </c>
    </row>
    <row r="47" spans="1:10" x14ac:dyDescent="0.25">
      <c r="A47" s="9" t="s">
        <v>92</v>
      </c>
      <c r="B47" s="9"/>
      <c r="C47" s="9"/>
      <c r="D47" s="9"/>
      <c r="E47" t="s">
        <v>80</v>
      </c>
      <c r="G47" s="20" t="s">
        <v>93</v>
      </c>
      <c r="H47" s="20"/>
      <c r="I47" s="20"/>
      <c r="J47" s="20"/>
    </row>
    <row r="48" spans="1:10" x14ac:dyDescent="0.25">
      <c r="A48" s="9" t="s">
        <v>94</v>
      </c>
      <c r="B48" s="9"/>
      <c r="C48" s="9"/>
      <c r="D48" s="9"/>
      <c r="E48" t="s">
        <v>80</v>
      </c>
      <c r="G48" t="s">
        <v>95</v>
      </c>
      <c r="I48" s="23" t="s">
        <v>96</v>
      </c>
      <c r="J48" s="23"/>
    </row>
    <row r="49" spans="1:10" x14ac:dyDescent="0.25">
      <c r="G49" t="s">
        <v>97</v>
      </c>
      <c r="I49" s="23" t="s">
        <v>98</v>
      </c>
      <c r="J49" s="23"/>
    </row>
    <row r="50" spans="1:10" x14ac:dyDescent="0.25">
      <c r="A50" s="19" t="s">
        <v>99</v>
      </c>
      <c r="B50" s="19"/>
      <c r="C50" s="19"/>
      <c r="D50" s="19"/>
      <c r="E50" s="19"/>
      <c r="G50" t="s">
        <v>100</v>
      </c>
      <c r="I50" s="23" t="s">
        <v>101</v>
      </c>
      <c r="J50" s="23"/>
    </row>
    <row r="51" spans="1:10" x14ac:dyDescent="0.25">
      <c r="A51" s="9" t="s">
        <v>102</v>
      </c>
      <c r="B51" s="9"/>
      <c r="C51" s="9"/>
      <c r="D51" s="9"/>
      <c r="E51" t="s">
        <v>75</v>
      </c>
      <c r="G51" t="s">
        <v>103</v>
      </c>
      <c r="I51" s="23" t="s">
        <v>101</v>
      </c>
      <c r="J51" s="23"/>
    </row>
    <row r="52" spans="1:10" x14ac:dyDescent="0.25">
      <c r="A52" s="9" t="s">
        <v>104</v>
      </c>
      <c r="B52" s="9"/>
      <c r="C52" s="9"/>
      <c r="D52" s="9"/>
      <c r="E52" t="s">
        <v>75</v>
      </c>
    </row>
    <row r="53" spans="1:10" x14ac:dyDescent="0.25">
      <c r="A53" s="9" t="s">
        <v>105</v>
      </c>
      <c r="B53" s="9"/>
      <c r="C53" s="9"/>
      <c r="D53" s="9"/>
      <c r="E53" t="s">
        <v>75</v>
      </c>
      <c r="G53" s="19" t="s">
        <v>106</v>
      </c>
      <c r="H53" s="19"/>
      <c r="I53" s="19"/>
      <c r="J53" s="19"/>
    </row>
    <row r="54" spans="1:10" x14ac:dyDescent="0.25">
      <c r="G54" s="6" t="s">
        <v>107</v>
      </c>
      <c r="H54" s="6"/>
      <c r="I54" s="23" t="s">
        <v>82</v>
      </c>
      <c r="J54" s="23"/>
    </row>
    <row r="55" spans="1:10" x14ac:dyDescent="0.25">
      <c r="A55" s="19" t="s">
        <v>108</v>
      </c>
      <c r="B55" s="19"/>
      <c r="C55" s="19"/>
      <c r="D55" s="19"/>
      <c r="E55" s="19"/>
      <c r="G55" s="6" t="s">
        <v>109</v>
      </c>
      <c r="H55" s="6"/>
      <c r="I55" s="23" t="s">
        <v>82</v>
      </c>
      <c r="J55" s="23"/>
    </row>
    <row r="56" spans="1:10" x14ac:dyDescent="0.25">
      <c r="A56" s="9" t="s">
        <v>110</v>
      </c>
      <c r="B56" s="9"/>
      <c r="C56" s="9"/>
      <c r="D56" s="9"/>
      <c r="E56" t="s">
        <v>75</v>
      </c>
      <c r="G56" s="6" t="s">
        <v>111</v>
      </c>
      <c r="H56" s="6"/>
      <c r="I56" s="23" t="s">
        <v>71</v>
      </c>
      <c r="J56" s="23"/>
    </row>
    <row r="57" spans="1:10" x14ac:dyDescent="0.25">
      <c r="A57" s="9" t="s">
        <v>112</v>
      </c>
      <c r="B57" s="9"/>
      <c r="C57" s="9"/>
      <c r="D57" s="9"/>
      <c r="E57" t="s">
        <v>75</v>
      </c>
      <c r="G57" s="6" t="s">
        <v>113</v>
      </c>
      <c r="H57" s="6"/>
      <c r="I57" s="23" t="s">
        <v>82</v>
      </c>
      <c r="J57" s="23"/>
    </row>
    <row r="58" spans="1:10" x14ac:dyDescent="0.25">
      <c r="E58" t="s">
        <v>75</v>
      </c>
    </row>
    <row r="59" spans="1:10" x14ac:dyDescent="0.25">
      <c r="A59" s="24" t="s">
        <v>114</v>
      </c>
      <c r="B59" s="24"/>
      <c r="C59" s="24"/>
      <c r="D59" s="24"/>
      <c r="E59" s="25"/>
    </row>
    <row r="60" spans="1:10" x14ac:dyDescent="0.25">
      <c r="E60" t="s">
        <v>75</v>
      </c>
    </row>
    <row r="61" spans="1:10" x14ac:dyDescent="0.25">
      <c r="A61" s="19" t="s">
        <v>115</v>
      </c>
      <c r="B61" s="19"/>
      <c r="C61" s="19"/>
      <c r="D61" s="19"/>
      <c r="E61" s="19"/>
    </row>
    <row r="62" spans="1:10" x14ac:dyDescent="0.25">
      <c r="A62" s="9" t="s">
        <v>116</v>
      </c>
      <c r="B62" s="9"/>
      <c r="C62" s="9"/>
      <c r="D62" s="9"/>
      <c r="E62" t="s">
        <v>75</v>
      </c>
    </row>
    <row r="63" spans="1:10" x14ac:dyDescent="0.25">
      <c r="A63" s="9" t="s">
        <v>117</v>
      </c>
      <c r="B63" s="9"/>
      <c r="C63" s="9"/>
      <c r="D63" s="9"/>
      <c r="E63" t="s">
        <v>75</v>
      </c>
    </row>
    <row r="65" spans="1:5" x14ac:dyDescent="0.25">
      <c r="A65" s="19" t="s">
        <v>118</v>
      </c>
      <c r="B65" s="19"/>
      <c r="C65" s="19"/>
      <c r="D65" s="19"/>
      <c r="E65" s="19"/>
    </row>
    <row r="66" spans="1:5" x14ac:dyDescent="0.25">
      <c r="A66" s="9" t="s">
        <v>119</v>
      </c>
      <c r="B66" s="9"/>
      <c r="C66" s="9"/>
      <c r="D66" s="9"/>
    </row>
    <row r="67" spans="1:5" x14ac:dyDescent="0.25">
      <c r="A67" s="9" t="s">
        <v>120</v>
      </c>
      <c r="B67" s="9"/>
      <c r="C67" s="9"/>
      <c r="D67" s="9"/>
      <c r="E67" t="s">
        <v>71</v>
      </c>
    </row>
    <row r="68" spans="1:5" x14ac:dyDescent="0.25">
      <c r="E68" t="s">
        <v>71</v>
      </c>
    </row>
  </sheetData>
  <mergeCells count="93">
    <mergeCell ref="A67:D67"/>
    <mergeCell ref="A59:D59"/>
    <mergeCell ref="A61:E61"/>
    <mergeCell ref="A62:D62"/>
    <mergeCell ref="A63:D63"/>
    <mergeCell ref="A65:E65"/>
    <mergeCell ref="A66:D66"/>
    <mergeCell ref="A56:D56"/>
    <mergeCell ref="G56:H56"/>
    <mergeCell ref="I56:J56"/>
    <mergeCell ref="A57:D57"/>
    <mergeCell ref="G57:H57"/>
    <mergeCell ref="I57:J57"/>
    <mergeCell ref="A52:D52"/>
    <mergeCell ref="A53:D53"/>
    <mergeCell ref="G53:J53"/>
    <mergeCell ref="G54:H54"/>
    <mergeCell ref="I54:J54"/>
    <mergeCell ref="A55:E55"/>
    <mergeCell ref="G55:H55"/>
    <mergeCell ref="I55:J55"/>
    <mergeCell ref="A48:D48"/>
    <mergeCell ref="I48:J48"/>
    <mergeCell ref="I49:J49"/>
    <mergeCell ref="A50:E50"/>
    <mergeCell ref="I50:J50"/>
    <mergeCell ref="A51:D51"/>
    <mergeCell ref="I51:J51"/>
    <mergeCell ref="A45:D45"/>
    <mergeCell ref="G45:H45"/>
    <mergeCell ref="I45:J45"/>
    <mergeCell ref="A46:D46"/>
    <mergeCell ref="A47:D47"/>
    <mergeCell ref="G47:J47"/>
    <mergeCell ref="A41:D41"/>
    <mergeCell ref="G41:H41"/>
    <mergeCell ref="I41:J41"/>
    <mergeCell ref="A43:E43"/>
    <mergeCell ref="G43:J43"/>
    <mergeCell ref="A44:D44"/>
    <mergeCell ref="G44:H44"/>
    <mergeCell ref="I44:J44"/>
    <mergeCell ref="A39:D39"/>
    <mergeCell ref="G39:H39"/>
    <mergeCell ref="I39:J39"/>
    <mergeCell ref="A40:D40"/>
    <mergeCell ref="G40:H40"/>
    <mergeCell ref="I40:J40"/>
    <mergeCell ref="A35:D35"/>
    <mergeCell ref="I35:J35"/>
    <mergeCell ref="A37:E37"/>
    <mergeCell ref="G37:J37"/>
    <mergeCell ref="A38:D38"/>
    <mergeCell ref="G38:H38"/>
    <mergeCell ref="I38:J38"/>
    <mergeCell ref="A31:E31"/>
    <mergeCell ref="G31:J31"/>
    <mergeCell ref="A33:E33"/>
    <mergeCell ref="G33:J33"/>
    <mergeCell ref="A34:D34"/>
    <mergeCell ref="G34:H34"/>
    <mergeCell ref="I34:J34"/>
    <mergeCell ref="A23:D23"/>
    <mergeCell ref="G23:I23"/>
    <mergeCell ref="G24:I24"/>
    <mergeCell ref="G25:I25"/>
    <mergeCell ref="G26:I26"/>
    <mergeCell ref="A29:J29"/>
    <mergeCell ref="A20:D20"/>
    <mergeCell ref="G20:I20"/>
    <mergeCell ref="A21:D21"/>
    <mergeCell ref="G21:I21"/>
    <mergeCell ref="A22:D22"/>
    <mergeCell ref="G22:I22"/>
    <mergeCell ref="A16:E16"/>
    <mergeCell ref="G16:J16"/>
    <mergeCell ref="A18:D18"/>
    <mergeCell ref="G18:I18"/>
    <mergeCell ref="A19:D19"/>
    <mergeCell ref="G19:I19"/>
    <mergeCell ref="A11:D11"/>
    <mergeCell ref="G11:I11"/>
    <mergeCell ref="A12:D12"/>
    <mergeCell ref="G12:I12"/>
    <mergeCell ref="A13:D13"/>
    <mergeCell ref="G13:I13"/>
    <mergeCell ref="A1:J1"/>
    <mergeCell ref="A7:E7"/>
    <mergeCell ref="G7:J7"/>
    <mergeCell ref="A9:D9"/>
    <mergeCell ref="G9:I9"/>
    <mergeCell ref="A10:D10"/>
    <mergeCell ref="G10:I10"/>
  </mergeCells>
  <conditionalFormatting sqref="J20">
    <cfRule type="cellIs" dxfId="29" priority="7" operator="greaterThan">
      <formula>750</formula>
    </cfRule>
    <cfRule type="cellIs" dxfId="30" priority="8" operator="between">
      <formula>541</formula>
      <formula>750</formula>
    </cfRule>
    <cfRule type="cellIs" dxfId="31" priority="9" operator="between">
      <formula>351</formula>
      <formula>540</formula>
    </cfRule>
    <cfRule type="cellIs" dxfId="32" priority="10" operator="between">
      <formula>211</formula>
      <formula>350</formula>
    </cfRule>
    <cfRule type="cellIs" dxfId="33" priority="11" operator="between">
      <formula>111</formula>
      <formula>210</formula>
    </cfRule>
    <cfRule type="cellIs" dxfId="34" priority="12" operator="between">
      <formula>51</formula>
      <formula>110</formula>
    </cfRule>
    <cfRule type="cellIs" dxfId="35" priority="13" operator="between">
      <formula>0</formula>
      <formula>50</formula>
    </cfRule>
  </conditionalFormatting>
  <conditionalFormatting sqref="J25">
    <cfRule type="cellIs" dxfId="16" priority="1" operator="between">
      <formula>101</formula>
      <formula>145</formula>
    </cfRule>
    <cfRule type="cellIs" dxfId="17" priority="2" operator="between">
      <formula>61</formula>
      <formula>100</formula>
    </cfRule>
    <cfRule type="cellIs" dxfId="18" priority="3" operator="between">
      <formula>31</formula>
      <formula>60</formula>
    </cfRule>
    <cfRule type="cellIs" dxfId="19" priority="4" operator="between">
      <formula>16</formula>
      <formula>30</formula>
    </cfRule>
    <cfRule type="cellIs" dxfId="20" priority="5" operator="between">
      <formula>6</formula>
      <formula>15</formula>
    </cfRule>
    <cfRule type="cellIs" dxfId="21" priority="6" operator="lessThan">
      <formula>5</formula>
    </cfRule>
  </conditionalFormatting>
  <conditionalFormatting sqref="A34:E68 G34:J58">
    <cfRule type="cellIs" dxfId="6" priority="14" operator="equal">
      <formula>"TS"</formula>
    </cfRule>
    <cfRule type="cellIs" dxfId="7" priority="15" operator="equal">
      <formula>"S"</formula>
    </cfRule>
    <cfRule type="cellIs" dxfId="8" priority="17" operator="equal">
      <formula>"Ma"</formula>
    </cfRule>
    <cfRule type="cellIs" dxfId="9" priority="18" operator="equal">
      <formula>"SO"</formula>
    </cfRule>
  </conditionalFormatting>
  <conditionalFormatting sqref="G34:J58 A34:E68">
    <cfRule type="cellIs" dxfId="1" priority="16" operator="equal">
      <formula>"PS"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6"/>
  <sheetViews>
    <sheetView workbookViewId="0">
      <selection activeCell="F27" sqref="F27"/>
    </sheetView>
  </sheetViews>
  <sheetFormatPr baseColWidth="10" defaultRowHeight="15" x14ac:dyDescent="0.25"/>
  <sheetData>
    <row r="1" spans="1:31" x14ac:dyDescent="0.25">
      <c r="B1" t="s">
        <v>0</v>
      </c>
      <c r="C1" t="s">
        <v>1</v>
      </c>
      <c r="D1" t="s">
        <v>2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>
        <v>0</v>
      </c>
      <c r="N1">
        <v>0</v>
      </c>
      <c r="O1">
        <v>0</v>
      </c>
      <c r="P1">
        <v>0</v>
      </c>
      <c r="Q1">
        <v>0</v>
      </c>
      <c r="R1" t="s">
        <v>3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</row>
    <row r="2" spans="1:31" x14ac:dyDescent="0.25">
      <c r="B2">
        <v>0</v>
      </c>
      <c r="C2">
        <v>0</v>
      </c>
      <c r="D2" t="s">
        <v>4</v>
      </c>
      <c r="E2">
        <v>0</v>
      </c>
      <c r="F2">
        <v>0</v>
      </c>
      <c r="G2">
        <v>0</v>
      </c>
      <c r="H2">
        <v>0</v>
      </c>
      <c r="I2">
        <v>0</v>
      </c>
      <c r="J2" t="s">
        <v>5</v>
      </c>
      <c r="K2" t="s">
        <v>6</v>
      </c>
      <c r="L2">
        <v>0</v>
      </c>
      <c r="M2">
        <v>0</v>
      </c>
      <c r="N2">
        <v>0</v>
      </c>
      <c r="O2">
        <v>0</v>
      </c>
      <c r="P2">
        <v>0</v>
      </c>
      <c r="Q2" t="s">
        <v>7</v>
      </c>
      <c r="R2" t="s">
        <v>4</v>
      </c>
      <c r="S2">
        <v>0</v>
      </c>
      <c r="T2">
        <v>0</v>
      </c>
      <c r="U2">
        <v>0</v>
      </c>
      <c r="V2">
        <v>0</v>
      </c>
      <c r="W2">
        <v>0</v>
      </c>
      <c r="X2" t="s">
        <v>8</v>
      </c>
      <c r="Y2" t="s">
        <v>6</v>
      </c>
      <c r="Z2">
        <v>0</v>
      </c>
      <c r="AA2">
        <v>0</v>
      </c>
      <c r="AB2">
        <v>0</v>
      </c>
      <c r="AC2">
        <v>0</v>
      </c>
      <c r="AD2">
        <v>0</v>
      </c>
      <c r="AE2" t="s">
        <v>9</v>
      </c>
    </row>
    <row r="3" spans="1:31" x14ac:dyDescent="0.25">
      <c r="B3">
        <v>0</v>
      </c>
      <c r="C3">
        <v>0</v>
      </c>
      <c r="D3" t="s">
        <v>10</v>
      </c>
      <c r="E3" t="s">
        <v>11</v>
      </c>
      <c r="F3" t="s">
        <v>12</v>
      </c>
      <c r="G3" t="s">
        <v>13</v>
      </c>
      <c r="H3" t="s">
        <v>14</v>
      </c>
      <c r="I3" t="s">
        <v>15</v>
      </c>
      <c r="J3">
        <v>0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>
        <v>0</v>
      </c>
      <c r="R3" t="s">
        <v>10</v>
      </c>
      <c r="S3" t="s">
        <v>11</v>
      </c>
      <c r="T3" t="s">
        <v>12</v>
      </c>
      <c r="U3" t="s">
        <v>13</v>
      </c>
      <c r="V3" t="s">
        <v>14</v>
      </c>
      <c r="W3" t="s">
        <v>15</v>
      </c>
      <c r="X3">
        <v>0</v>
      </c>
      <c r="Y3" t="s">
        <v>10</v>
      </c>
      <c r="Z3" t="s">
        <v>11</v>
      </c>
      <c r="AA3" t="s">
        <v>12</v>
      </c>
      <c r="AB3" t="s">
        <v>13</v>
      </c>
      <c r="AC3" t="s">
        <v>14</v>
      </c>
      <c r="AD3" t="s">
        <v>15</v>
      </c>
      <c r="AE3">
        <v>0</v>
      </c>
    </row>
    <row r="4" spans="1:31" x14ac:dyDescent="0.25">
      <c r="A4">
        <v>1</v>
      </c>
      <c r="B4" t="s">
        <v>16</v>
      </c>
      <c r="C4" t="s">
        <v>17</v>
      </c>
      <c r="D4">
        <v>1847.7799999999997</v>
      </c>
      <c r="E4">
        <v>0</v>
      </c>
      <c r="F4">
        <v>1847.7799999999997</v>
      </c>
      <c r="G4">
        <v>0</v>
      </c>
      <c r="H4">
        <v>0</v>
      </c>
      <c r="I4">
        <v>0</v>
      </c>
      <c r="J4">
        <v>101.5</v>
      </c>
      <c r="K4">
        <v>1847.7799999999997</v>
      </c>
      <c r="L4">
        <v>0</v>
      </c>
      <c r="M4">
        <v>1847.7799999999997</v>
      </c>
      <c r="N4">
        <v>0</v>
      </c>
      <c r="O4">
        <v>0</v>
      </c>
      <c r="P4">
        <v>0</v>
      </c>
      <c r="Q4">
        <v>101.5</v>
      </c>
      <c r="R4">
        <v>1847.7799999999997</v>
      </c>
      <c r="S4">
        <v>0</v>
      </c>
      <c r="T4">
        <v>1847.7799999999997</v>
      </c>
      <c r="U4">
        <v>0</v>
      </c>
      <c r="V4">
        <v>0</v>
      </c>
      <c r="W4">
        <v>0</v>
      </c>
      <c r="X4">
        <v>9.5</v>
      </c>
      <c r="Y4">
        <v>1847.7799999999997</v>
      </c>
      <c r="Z4">
        <v>0</v>
      </c>
      <c r="AA4">
        <v>1847.7799999999997</v>
      </c>
      <c r="AB4">
        <v>0</v>
      </c>
      <c r="AC4">
        <v>0</v>
      </c>
      <c r="AD4">
        <v>0</v>
      </c>
      <c r="AE4">
        <v>9.5</v>
      </c>
    </row>
    <row r="5" spans="1:31" x14ac:dyDescent="0.25">
      <c r="A5">
        <v>2</v>
      </c>
      <c r="B5">
        <v>0</v>
      </c>
      <c r="C5" t="s">
        <v>18</v>
      </c>
      <c r="D5">
        <v>4772.7709771376039</v>
      </c>
      <c r="E5">
        <v>0</v>
      </c>
      <c r="F5">
        <v>0</v>
      </c>
      <c r="G5">
        <v>0</v>
      </c>
      <c r="H5">
        <v>4772.7709771376039</v>
      </c>
      <c r="I5">
        <v>0</v>
      </c>
      <c r="J5">
        <v>219</v>
      </c>
      <c r="K5">
        <v>4772.7709771376039</v>
      </c>
      <c r="L5">
        <v>0</v>
      </c>
      <c r="M5">
        <v>4772.7709771376039</v>
      </c>
      <c r="N5">
        <v>0</v>
      </c>
      <c r="O5">
        <v>0</v>
      </c>
      <c r="P5">
        <v>0</v>
      </c>
      <c r="Q5">
        <v>75.007500000000007</v>
      </c>
      <c r="R5">
        <v>4772.7709771376039</v>
      </c>
      <c r="S5">
        <v>0</v>
      </c>
      <c r="T5">
        <v>0</v>
      </c>
      <c r="U5">
        <v>4772.7709771376039</v>
      </c>
      <c r="V5">
        <v>0</v>
      </c>
      <c r="W5">
        <v>0</v>
      </c>
      <c r="X5">
        <v>23</v>
      </c>
      <c r="Y5">
        <v>4772.7709771376039</v>
      </c>
      <c r="Z5">
        <v>0</v>
      </c>
      <c r="AA5">
        <v>4772.7709771376039</v>
      </c>
      <c r="AB5">
        <v>0</v>
      </c>
      <c r="AC5">
        <v>0</v>
      </c>
      <c r="AD5">
        <v>0</v>
      </c>
      <c r="AE5">
        <v>10.1775</v>
      </c>
    </row>
    <row r="6" spans="1:31" x14ac:dyDescent="0.25">
      <c r="A6">
        <v>3</v>
      </c>
      <c r="B6">
        <v>0</v>
      </c>
      <c r="C6" t="s">
        <v>18</v>
      </c>
      <c r="D6">
        <v>1315.9500000000003</v>
      </c>
      <c r="E6">
        <v>0</v>
      </c>
      <c r="F6">
        <v>0</v>
      </c>
      <c r="G6">
        <v>1315.9500000000003</v>
      </c>
      <c r="H6">
        <v>0</v>
      </c>
      <c r="I6">
        <v>0</v>
      </c>
      <c r="J6">
        <v>203</v>
      </c>
      <c r="K6">
        <v>1315.9500000000003</v>
      </c>
      <c r="L6">
        <v>1315.9500000000003</v>
      </c>
      <c r="M6">
        <v>0</v>
      </c>
      <c r="N6">
        <v>0</v>
      </c>
      <c r="O6">
        <v>0</v>
      </c>
      <c r="P6">
        <v>0</v>
      </c>
      <c r="Q6">
        <v>49.227500000000013</v>
      </c>
      <c r="R6">
        <v>1315.9500000000003</v>
      </c>
      <c r="S6">
        <v>0</v>
      </c>
      <c r="T6">
        <v>0</v>
      </c>
      <c r="U6">
        <v>1315.9500000000003</v>
      </c>
      <c r="V6">
        <v>0</v>
      </c>
      <c r="W6">
        <v>0</v>
      </c>
      <c r="X6">
        <v>19</v>
      </c>
      <c r="Y6">
        <v>1315.9500000000003</v>
      </c>
      <c r="Z6">
        <v>0</v>
      </c>
      <c r="AA6">
        <v>1315.9500000000003</v>
      </c>
      <c r="AB6">
        <v>0</v>
      </c>
      <c r="AC6">
        <v>0</v>
      </c>
      <c r="AD6">
        <v>0</v>
      </c>
      <c r="AE6">
        <v>6.5075000000000003</v>
      </c>
    </row>
    <row r="7" spans="1:31" x14ac:dyDescent="0.25">
      <c r="A7">
        <v>4</v>
      </c>
      <c r="B7">
        <v>0</v>
      </c>
      <c r="C7" t="s">
        <v>18</v>
      </c>
      <c r="D7">
        <v>1701.1799999999998</v>
      </c>
      <c r="E7">
        <v>0</v>
      </c>
      <c r="F7">
        <v>0</v>
      </c>
      <c r="G7">
        <v>1701.1799999999998</v>
      </c>
      <c r="H7">
        <v>0</v>
      </c>
      <c r="I7">
        <v>0</v>
      </c>
      <c r="J7">
        <v>162.4</v>
      </c>
      <c r="K7">
        <v>1701.1799999999998</v>
      </c>
      <c r="L7">
        <v>1701.1799999999998</v>
      </c>
      <c r="M7">
        <v>0</v>
      </c>
      <c r="N7">
        <v>0</v>
      </c>
      <c r="O7">
        <v>0</v>
      </c>
      <c r="P7">
        <v>0</v>
      </c>
      <c r="Q7">
        <v>49.227500000000013</v>
      </c>
      <c r="R7">
        <v>1701.1799999999998</v>
      </c>
      <c r="S7">
        <v>0</v>
      </c>
      <c r="T7">
        <v>1701.1799999999998</v>
      </c>
      <c r="U7">
        <v>0</v>
      </c>
      <c r="V7">
        <v>0</v>
      </c>
      <c r="W7">
        <v>0</v>
      </c>
      <c r="X7">
        <v>15.200000000000001</v>
      </c>
      <c r="Y7">
        <v>1701.1799999999998</v>
      </c>
      <c r="Z7">
        <v>0</v>
      </c>
      <c r="AA7">
        <v>1701.1799999999998</v>
      </c>
      <c r="AB7">
        <v>0</v>
      </c>
      <c r="AC7">
        <v>0</v>
      </c>
      <c r="AD7">
        <v>0</v>
      </c>
      <c r="AE7">
        <v>6.5075000000000003</v>
      </c>
    </row>
    <row r="8" spans="1:31" x14ac:dyDescent="0.25">
      <c r="A8">
        <v>5</v>
      </c>
      <c r="B8">
        <v>0</v>
      </c>
      <c r="C8" t="s">
        <v>18</v>
      </c>
      <c r="D8">
        <v>3059.2700000000009</v>
      </c>
      <c r="E8">
        <v>0</v>
      </c>
      <c r="F8">
        <v>0</v>
      </c>
      <c r="G8">
        <v>0</v>
      </c>
      <c r="H8">
        <v>3059.2700000000009</v>
      </c>
      <c r="I8">
        <v>0</v>
      </c>
      <c r="J8">
        <v>219</v>
      </c>
      <c r="K8">
        <v>3059.2700000000009</v>
      </c>
      <c r="L8">
        <v>0</v>
      </c>
      <c r="M8">
        <v>0</v>
      </c>
      <c r="N8">
        <v>0</v>
      </c>
      <c r="O8">
        <v>3059.2700000000009</v>
      </c>
      <c r="P8">
        <v>0</v>
      </c>
      <c r="Q8">
        <v>219</v>
      </c>
      <c r="R8">
        <v>3059.2700000000009</v>
      </c>
      <c r="S8">
        <v>0</v>
      </c>
      <c r="T8">
        <v>0</v>
      </c>
      <c r="U8">
        <v>3059.2700000000009</v>
      </c>
      <c r="V8">
        <v>0</v>
      </c>
      <c r="W8">
        <v>0</v>
      </c>
      <c r="X8">
        <v>23</v>
      </c>
      <c r="Y8">
        <v>3059.2700000000009</v>
      </c>
      <c r="Z8">
        <v>0</v>
      </c>
      <c r="AA8">
        <v>0</v>
      </c>
      <c r="AB8">
        <v>3059.2700000000009</v>
      </c>
      <c r="AC8">
        <v>0</v>
      </c>
      <c r="AD8">
        <v>0</v>
      </c>
      <c r="AE8">
        <v>23</v>
      </c>
    </row>
    <row r="9" spans="1:31" x14ac:dyDescent="0.25">
      <c r="A9">
        <v>6</v>
      </c>
      <c r="B9">
        <v>0</v>
      </c>
      <c r="C9" t="s">
        <v>18</v>
      </c>
      <c r="D9">
        <v>4323.84</v>
      </c>
      <c r="E9">
        <v>0</v>
      </c>
      <c r="F9">
        <v>0</v>
      </c>
      <c r="G9">
        <v>4323.84</v>
      </c>
      <c r="H9">
        <v>0</v>
      </c>
      <c r="I9">
        <v>0</v>
      </c>
      <c r="J9">
        <v>146.65484764542936</v>
      </c>
      <c r="K9">
        <v>4323.84</v>
      </c>
      <c r="L9">
        <v>0</v>
      </c>
      <c r="M9">
        <v>0</v>
      </c>
      <c r="N9">
        <v>4323.84</v>
      </c>
      <c r="O9">
        <v>0</v>
      </c>
      <c r="P9">
        <v>0</v>
      </c>
      <c r="Q9">
        <v>146.65484764542936</v>
      </c>
      <c r="R9">
        <v>4323.84</v>
      </c>
      <c r="S9">
        <v>0</v>
      </c>
      <c r="T9">
        <v>4323.84</v>
      </c>
      <c r="U9">
        <v>0</v>
      </c>
      <c r="V9">
        <v>0</v>
      </c>
      <c r="W9">
        <v>0</v>
      </c>
      <c r="X9">
        <v>13.726315789473684</v>
      </c>
      <c r="Y9">
        <v>4323.84</v>
      </c>
      <c r="Z9">
        <v>0</v>
      </c>
      <c r="AA9">
        <v>4323.84</v>
      </c>
      <c r="AB9">
        <v>0</v>
      </c>
      <c r="AC9">
        <v>0</v>
      </c>
      <c r="AD9">
        <v>0</v>
      </c>
      <c r="AE9">
        <v>13.726315789473684</v>
      </c>
    </row>
    <row r="10" spans="1:31" x14ac:dyDescent="0.25">
      <c r="A10">
        <v>7</v>
      </c>
      <c r="B10">
        <v>0</v>
      </c>
      <c r="C10" t="s">
        <v>18</v>
      </c>
      <c r="D10">
        <v>4942.6900000000014</v>
      </c>
      <c r="E10">
        <v>0</v>
      </c>
      <c r="F10">
        <v>2239.2553392553391</v>
      </c>
      <c r="G10">
        <v>2140.7446607446605</v>
      </c>
      <c r="H10">
        <v>0</v>
      </c>
      <c r="I10">
        <v>0</v>
      </c>
      <c r="J10">
        <v>126.11375</v>
      </c>
      <c r="K10">
        <v>4942.6900000000014</v>
      </c>
      <c r="L10">
        <v>0</v>
      </c>
      <c r="M10">
        <v>2239.2553392553391</v>
      </c>
      <c r="N10">
        <v>2140.7446607446605</v>
      </c>
      <c r="O10">
        <v>0</v>
      </c>
      <c r="P10">
        <v>0</v>
      </c>
      <c r="Q10">
        <v>126.11375</v>
      </c>
      <c r="R10">
        <v>4942.6900000000014</v>
      </c>
      <c r="S10">
        <v>0</v>
      </c>
      <c r="T10">
        <v>2239.2553392553391</v>
      </c>
      <c r="U10">
        <v>2140.7446607446605</v>
      </c>
      <c r="V10">
        <v>0</v>
      </c>
      <c r="W10">
        <v>0</v>
      </c>
      <c r="X10">
        <v>12.75375</v>
      </c>
      <c r="Y10">
        <v>4942.6900000000014</v>
      </c>
      <c r="Z10">
        <v>0</v>
      </c>
      <c r="AA10">
        <v>2239.2553392553391</v>
      </c>
      <c r="AB10">
        <v>2140.7446607446605</v>
      </c>
      <c r="AC10">
        <v>0</v>
      </c>
      <c r="AD10">
        <v>0</v>
      </c>
      <c r="AE10">
        <v>12.75375</v>
      </c>
    </row>
    <row r="11" spans="1:31" x14ac:dyDescent="0.25">
      <c r="A11">
        <v>8</v>
      </c>
      <c r="B11">
        <v>0</v>
      </c>
      <c r="C11" t="s">
        <v>19</v>
      </c>
      <c r="D11">
        <v>65</v>
      </c>
      <c r="E11">
        <v>0</v>
      </c>
      <c r="F11">
        <v>0</v>
      </c>
      <c r="G11">
        <v>0</v>
      </c>
      <c r="H11">
        <v>0</v>
      </c>
      <c r="I11">
        <v>65</v>
      </c>
      <c r="J11">
        <v>1540</v>
      </c>
      <c r="K11">
        <v>65</v>
      </c>
      <c r="L11">
        <v>0</v>
      </c>
      <c r="M11">
        <v>0</v>
      </c>
      <c r="N11">
        <v>0</v>
      </c>
      <c r="O11">
        <v>0</v>
      </c>
      <c r="P11">
        <v>65</v>
      </c>
      <c r="Q11">
        <v>5400</v>
      </c>
      <c r="R11">
        <v>65</v>
      </c>
      <c r="S11">
        <v>0</v>
      </c>
      <c r="T11">
        <v>0</v>
      </c>
      <c r="U11">
        <v>0</v>
      </c>
      <c r="V11">
        <v>0</v>
      </c>
      <c r="W11">
        <v>65</v>
      </c>
      <c r="X11">
        <v>87</v>
      </c>
      <c r="Y11">
        <v>65</v>
      </c>
      <c r="Z11">
        <v>0</v>
      </c>
      <c r="AA11">
        <v>0</v>
      </c>
      <c r="AB11">
        <v>0</v>
      </c>
      <c r="AC11">
        <v>0</v>
      </c>
      <c r="AD11">
        <v>65</v>
      </c>
      <c r="AE11">
        <v>307</v>
      </c>
    </row>
    <row r="12" spans="1:31" x14ac:dyDescent="0.25">
      <c r="A12">
        <v>9</v>
      </c>
      <c r="B12">
        <v>0</v>
      </c>
      <c r="C12" t="s">
        <v>18</v>
      </c>
      <c r="D12">
        <v>5856.43</v>
      </c>
      <c r="E12">
        <v>0</v>
      </c>
      <c r="F12">
        <v>983.27095302795044</v>
      </c>
      <c r="G12">
        <v>4873.1590469720495</v>
      </c>
      <c r="H12">
        <v>0</v>
      </c>
      <c r="I12">
        <v>0</v>
      </c>
      <c r="J12">
        <v>198.97649999999999</v>
      </c>
      <c r="K12">
        <v>5856.43</v>
      </c>
      <c r="L12">
        <v>0</v>
      </c>
      <c r="M12">
        <v>2159.7859083850931</v>
      </c>
      <c r="N12">
        <v>3696.6440916149072</v>
      </c>
      <c r="O12">
        <v>0</v>
      </c>
      <c r="P12">
        <v>0</v>
      </c>
      <c r="Q12">
        <v>177.49416666666667</v>
      </c>
      <c r="R12">
        <v>5856.43</v>
      </c>
      <c r="S12">
        <v>0</v>
      </c>
      <c r="T12">
        <v>983.27095302795044</v>
      </c>
      <c r="U12">
        <v>4873.1590469720495</v>
      </c>
      <c r="V12">
        <v>0</v>
      </c>
      <c r="W12">
        <v>0</v>
      </c>
      <c r="X12">
        <v>15.147</v>
      </c>
      <c r="Y12">
        <v>5856.43</v>
      </c>
      <c r="Z12">
        <v>0</v>
      </c>
      <c r="AA12">
        <v>2159.7859083850931</v>
      </c>
      <c r="AB12">
        <v>3696.6440916149072</v>
      </c>
      <c r="AC12">
        <v>0</v>
      </c>
      <c r="AD12">
        <v>0</v>
      </c>
      <c r="AE12">
        <v>14.244999999999999</v>
      </c>
    </row>
    <row r="13" spans="1:31" x14ac:dyDescent="0.25">
      <c r="A13">
        <v>10</v>
      </c>
      <c r="B13">
        <v>0</v>
      </c>
      <c r="C13" t="s">
        <v>18</v>
      </c>
      <c r="D13">
        <v>3595.8270000000016</v>
      </c>
      <c r="E13">
        <v>0</v>
      </c>
      <c r="F13">
        <v>0</v>
      </c>
      <c r="G13">
        <v>3595.8270000000016</v>
      </c>
      <c r="H13">
        <v>0</v>
      </c>
      <c r="I13">
        <v>0</v>
      </c>
      <c r="J13">
        <v>194</v>
      </c>
      <c r="K13">
        <v>3595.8270000000016</v>
      </c>
      <c r="L13">
        <v>0</v>
      </c>
      <c r="M13">
        <v>0</v>
      </c>
      <c r="N13">
        <v>3595.8270000000016</v>
      </c>
      <c r="O13">
        <v>0</v>
      </c>
      <c r="P13">
        <v>0</v>
      </c>
      <c r="Q13">
        <v>194</v>
      </c>
      <c r="R13">
        <v>3595.8270000000016</v>
      </c>
      <c r="S13">
        <v>0</v>
      </c>
      <c r="T13">
        <v>0</v>
      </c>
      <c r="U13">
        <v>3595.8270000000016</v>
      </c>
      <c r="V13">
        <v>0</v>
      </c>
      <c r="W13">
        <v>0</v>
      </c>
      <c r="X13">
        <v>22</v>
      </c>
      <c r="Y13">
        <v>3595.8270000000016</v>
      </c>
      <c r="Z13">
        <v>0</v>
      </c>
      <c r="AA13">
        <v>0</v>
      </c>
      <c r="AB13">
        <v>3595.8270000000016</v>
      </c>
      <c r="AC13">
        <v>0</v>
      </c>
      <c r="AD13">
        <v>0</v>
      </c>
      <c r="AE13">
        <v>22</v>
      </c>
    </row>
    <row r="14" spans="1:31" x14ac:dyDescent="0.25">
      <c r="A14">
        <v>11</v>
      </c>
      <c r="B14">
        <v>0</v>
      </c>
      <c r="C14" t="s">
        <v>18</v>
      </c>
      <c r="D14">
        <v>2939.2269666369539</v>
      </c>
      <c r="E14">
        <v>0</v>
      </c>
      <c r="F14">
        <v>0</v>
      </c>
      <c r="G14">
        <v>0</v>
      </c>
      <c r="H14">
        <v>2939.2269666369539</v>
      </c>
      <c r="I14">
        <v>0</v>
      </c>
      <c r="J14">
        <v>240</v>
      </c>
      <c r="K14">
        <v>2939.2269666369539</v>
      </c>
      <c r="L14">
        <v>0</v>
      </c>
      <c r="M14">
        <v>0</v>
      </c>
      <c r="N14">
        <v>0</v>
      </c>
      <c r="O14">
        <v>2939.2269666369539</v>
      </c>
      <c r="P14">
        <v>0</v>
      </c>
      <c r="Q14">
        <v>240</v>
      </c>
      <c r="R14">
        <v>2939.2269666369539</v>
      </c>
      <c r="S14">
        <v>0</v>
      </c>
      <c r="T14">
        <v>0</v>
      </c>
      <c r="U14">
        <v>2939.2269666369539</v>
      </c>
      <c r="V14">
        <v>0</v>
      </c>
      <c r="W14">
        <v>0</v>
      </c>
      <c r="X14">
        <v>25</v>
      </c>
      <c r="Y14">
        <v>2939.2269666369539</v>
      </c>
      <c r="Z14">
        <v>0</v>
      </c>
      <c r="AA14">
        <v>0</v>
      </c>
      <c r="AB14">
        <v>2939.2269666369539</v>
      </c>
      <c r="AC14">
        <v>0</v>
      </c>
      <c r="AD14">
        <v>0</v>
      </c>
      <c r="AE14">
        <v>25</v>
      </c>
    </row>
    <row r="15" spans="1:31" x14ac:dyDescent="0.25">
      <c r="A15">
        <v>12</v>
      </c>
      <c r="B15">
        <v>0</v>
      </c>
      <c r="C15" t="s">
        <v>20</v>
      </c>
      <c r="D15">
        <v>4554.9105999999983</v>
      </c>
      <c r="E15">
        <v>0</v>
      </c>
      <c r="F15">
        <v>0</v>
      </c>
      <c r="G15">
        <v>0</v>
      </c>
      <c r="H15">
        <v>4554.9105999999983</v>
      </c>
      <c r="I15">
        <v>0</v>
      </c>
      <c r="J15">
        <v>297</v>
      </c>
      <c r="K15">
        <v>4554.9105999999983</v>
      </c>
      <c r="L15">
        <v>0</v>
      </c>
      <c r="M15">
        <v>0</v>
      </c>
      <c r="N15">
        <v>0</v>
      </c>
      <c r="O15">
        <v>4554.9105999999983</v>
      </c>
      <c r="P15">
        <v>0</v>
      </c>
      <c r="Q15">
        <v>297</v>
      </c>
      <c r="R15">
        <v>4554.9105999999983</v>
      </c>
      <c r="S15">
        <v>0</v>
      </c>
      <c r="T15">
        <v>0</v>
      </c>
      <c r="U15">
        <v>0</v>
      </c>
      <c r="V15">
        <v>4554.9105999999983</v>
      </c>
      <c r="W15">
        <v>0</v>
      </c>
      <c r="X15">
        <v>37</v>
      </c>
      <c r="Y15">
        <v>4554.9105999999983</v>
      </c>
      <c r="Z15">
        <v>0</v>
      </c>
      <c r="AA15">
        <v>0</v>
      </c>
      <c r="AB15">
        <v>0</v>
      </c>
      <c r="AC15">
        <v>4554.9105999999983</v>
      </c>
      <c r="AD15">
        <v>0</v>
      </c>
      <c r="AE15">
        <v>37</v>
      </c>
    </row>
    <row r="16" spans="1:31" x14ac:dyDescent="0.25">
      <c r="A16">
        <v>13</v>
      </c>
      <c r="B16">
        <v>0</v>
      </c>
      <c r="C16">
        <v>0</v>
      </c>
      <c r="D16">
        <v>6690.28</v>
      </c>
      <c r="E16">
        <v>0</v>
      </c>
      <c r="F16">
        <v>0</v>
      </c>
      <c r="G16">
        <v>6690.28</v>
      </c>
      <c r="H16">
        <v>0</v>
      </c>
      <c r="I16">
        <v>0</v>
      </c>
      <c r="J16">
        <v>227</v>
      </c>
      <c r="K16">
        <v>6690.28</v>
      </c>
      <c r="L16">
        <v>0</v>
      </c>
      <c r="M16">
        <v>0</v>
      </c>
      <c r="N16">
        <v>6690.28</v>
      </c>
      <c r="O16">
        <v>0</v>
      </c>
      <c r="P16">
        <v>0</v>
      </c>
      <c r="Q16">
        <v>227</v>
      </c>
      <c r="R16">
        <v>6690.28</v>
      </c>
      <c r="S16">
        <v>0</v>
      </c>
      <c r="T16">
        <v>6690.28</v>
      </c>
      <c r="U16">
        <v>0</v>
      </c>
      <c r="V16">
        <v>0</v>
      </c>
      <c r="W16">
        <v>0</v>
      </c>
      <c r="X16">
        <v>28</v>
      </c>
      <c r="Y16">
        <v>6690.28</v>
      </c>
      <c r="Z16">
        <v>0</v>
      </c>
      <c r="AA16">
        <v>6690.28</v>
      </c>
      <c r="AB16">
        <v>0</v>
      </c>
      <c r="AC16">
        <v>0</v>
      </c>
      <c r="AD16">
        <v>0</v>
      </c>
      <c r="AE16">
        <v>28</v>
      </c>
    </row>
    <row r="17" spans="1:31" x14ac:dyDescent="0.25">
      <c r="A17">
        <v>14</v>
      </c>
      <c r="B17">
        <v>0</v>
      </c>
      <c r="C17">
        <v>0</v>
      </c>
      <c r="D17">
        <v>6962.8900000000021</v>
      </c>
      <c r="E17">
        <v>0</v>
      </c>
      <c r="F17">
        <v>0</v>
      </c>
      <c r="G17">
        <v>6962.8900000000021</v>
      </c>
      <c r="H17">
        <v>0</v>
      </c>
      <c r="I17">
        <v>0</v>
      </c>
      <c r="J17">
        <v>259</v>
      </c>
      <c r="K17">
        <v>6962.8900000000021</v>
      </c>
      <c r="L17">
        <v>0</v>
      </c>
      <c r="M17">
        <v>0</v>
      </c>
      <c r="N17">
        <v>6962.8900000000021</v>
      </c>
      <c r="O17">
        <v>0</v>
      </c>
      <c r="P17">
        <v>0</v>
      </c>
      <c r="Q17">
        <v>259</v>
      </c>
      <c r="R17">
        <v>6962.8900000000021</v>
      </c>
      <c r="S17">
        <v>0</v>
      </c>
      <c r="T17">
        <v>6962.8900000000021</v>
      </c>
      <c r="U17">
        <v>0</v>
      </c>
      <c r="V17">
        <v>0</v>
      </c>
      <c r="W17">
        <v>0</v>
      </c>
      <c r="X17">
        <v>22</v>
      </c>
      <c r="Y17">
        <v>6962.8900000000021</v>
      </c>
      <c r="Z17">
        <v>0</v>
      </c>
      <c r="AA17">
        <v>6962.8900000000021</v>
      </c>
      <c r="AB17">
        <v>0</v>
      </c>
      <c r="AC17">
        <v>0</v>
      </c>
      <c r="AD17">
        <v>0</v>
      </c>
      <c r="AE17">
        <v>22</v>
      </c>
    </row>
    <row r="18" spans="1:31" x14ac:dyDescent="0.25">
      <c r="A18">
        <v>15</v>
      </c>
      <c r="B18">
        <v>0</v>
      </c>
      <c r="C18">
        <v>0</v>
      </c>
      <c r="D18">
        <v>6793.67</v>
      </c>
      <c r="E18">
        <v>0</v>
      </c>
      <c r="F18">
        <v>6793.67</v>
      </c>
      <c r="G18">
        <v>0</v>
      </c>
      <c r="H18">
        <v>0</v>
      </c>
      <c r="I18">
        <v>0</v>
      </c>
      <c r="J18">
        <v>197</v>
      </c>
      <c r="K18">
        <v>6793.67</v>
      </c>
      <c r="L18">
        <v>0</v>
      </c>
      <c r="M18">
        <v>6793.67</v>
      </c>
      <c r="N18">
        <v>0</v>
      </c>
      <c r="O18">
        <v>0</v>
      </c>
      <c r="P18">
        <v>0</v>
      </c>
      <c r="Q18">
        <v>197</v>
      </c>
      <c r="R18">
        <v>6793.67</v>
      </c>
      <c r="S18">
        <v>0</v>
      </c>
      <c r="T18">
        <v>6793.67</v>
      </c>
      <c r="U18">
        <v>0</v>
      </c>
      <c r="V18">
        <v>0</v>
      </c>
      <c r="W18">
        <v>0</v>
      </c>
      <c r="X18">
        <v>23</v>
      </c>
      <c r="Y18">
        <v>6793.67</v>
      </c>
      <c r="Z18">
        <v>0</v>
      </c>
      <c r="AA18">
        <v>6793.67</v>
      </c>
      <c r="AB18">
        <v>0</v>
      </c>
      <c r="AC18">
        <v>0</v>
      </c>
      <c r="AD18">
        <v>0</v>
      </c>
      <c r="AE18">
        <v>23</v>
      </c>
    </row>
    <row r="19" spans="1:31" x14ac:dyDescent="0.25">
      <c r="A19">
        <v>16</v>
      </c>
      <c r="B19">
        <v>0</v>
      </c>
      <c r="C19">
        <v>0</v>
      </c>
      <c r="D19">
        <v>4516.92</v>
      </c>
      <c r="E19">
        <v>0</v>
      </c>
      <c r="F19">
        <v>0</v>
      </c>
      <c r="G19">
        <v>4516.92</v>
      </c>
      <c r="H19">
        <v>0</v>
      </c>
      <c r="I19">
        <v>0</v>
      </c>
      <c r="J19">
        <v>299</v>
      </c>
      <c r="K19">
        <v>4516.92</v>
      </c>
      <c r="L19">
        <v>0</v>
      </c>
      <c r="M19">
        <v>0</v>
      </c>
      <c r="N19">
        <v>4516.92</v>
      </c>
      <c r="O19">
        <v>0</v>
      </c>
      <c r="P19">
        <v>0</v>
      </c>
      <c r="Q19">
        <v>299</v>
      </c>
      <c r="R19">
        <v>4516.92</v>
      </c>
      <c r="S19">
        <v>4516.92</v>
      </c>
      <c r="T19">
        <v>0</v>
      </c>
      <c r="U19">
        <v>0</v>
      </c>
      <c r="V19">
        <v>0</v>
      </c>
      <c r="W19">
        <v>0</v>
      </c>
      <c r="X19">
        <v>10</v>
      </c>
      <c r="Y19">
        <v>4516.92</v>
      </c>
      <c r="Z19">
        <v>4516.92</v>
      </c>
      <c r="AA19">
        <v>0</v>
      </c>
      <c r="AB19">
        <v>0</v>
      </c>
      <c r="AC19">
        <v>0</v>
      </c>
      <c r="AD19">
        <v>0</v>
      </c>
      <c r="AE19">
        <v>10</v>
      </c>
    </row>
    <row r="20" spans="1:31" x14ac:dyDescent="0.25">
      <c r="A20">
        <v>17</v>
      </c>
      <c r="B20">
        <v>0</v>
      </c>
      <c r="C20" t="s">
        <v>21</v>
      </c>
      <c r="D20">
        <v>2753.98</v>
      </c>
      <c r="E20">
        <v>0</v>
      </c>
      <c r="F20">
        <v>0</v>
      </c>
      <c r="G20">
        <v>0</v>
      </c>
      <c r="H20">
        <v>2753.98</v>
      </c>
      <c r="I20">
        <v>0</v>
      </c>
      <c r="J20">
        <v>203</v>
      </c>
      <c r="K20">
        <v>2753.98</v>
      </c>
      <c r="L20">
        <v>0</v>
      </c>
      <c r="M20">
        <v>0</v>
      </c>
      <c r="N20">
        <v>0</v>
      </c>
      <c r="O20">
        <v>2753.98</v>
      </c>
      <c r="P20">
        <v>0</v>
      </c>
      <c r="Q20">
        <v>203</v>
      </c>
      <c r="R20">
        <v>2753.98</v>
      </c>
      <c r="S20">
        <v>0</v>
      </c>
      <c r="T20">
        <v>0</v>
      </c>
      <c r="U20">
        <v>2753.98</v>
      </c>
      <c r="V20">
        <v>0</v>
      </c>
      <c r="W20">
        <v>0</v>
      </c>
      <c r="X20">
        <v>19</v>
      </c>
      <c r="Y20">
        <v>2753.98</v>
      </c>
      <c r="Z20">
        <v>0</v>
      </c>
      <c r="AA20">
        <v>0</v>
      </c>
      <c r="AB20">
        <v>2753.98</v>
      </c>
      <c r="AC20">
        <v>0</v>
      </c>
      <c r="AD20">
        <v>0</v>
      </c>
      <c r="AE20">
        <v>19</v>
      </c>
    </row>
    <row r="21" spans="1:31" x14ac:dyDescent="0.25">
      <c r="A21">
        <v>18</v>
      </c>
      <c r="B21">
        <v>0</v>
      </c>
      <c r="C21" t="s">
        <v>18</v>
      </c>
      <c r="D21">
        <v>1975.8500000000001</v>
      </c>
      <c r="E21">
        <v>0</v>
      </c>
      <c r="F21">
        <v>0</v>
      </c>
      <c r="G21">
        <v>0</v>
      </c>
      <c r="H21">
        <v>1975.8500000000001</v>
      </c>
      <c r="I21">
        <v>0</v>
      </c>
      <c r="J21">
        <v>289</v>
      </c>
      <c r="K21">
        <v>1975.8500000000001</v>
      </c>
      <c r="L21">
        <v>0</v>
      </c>
      <c r="M21">
        <v>0</v>
      </c>
      <c r="N21">
        <v>0</v>
      </c>
      <c r="O21">
        <v>1975.8500000000001</v>
      </c>
      <c r="P21">
        <v>0</v>
      </c>
      <c r="Q21">
        <v>289</v>
      </c>
      <c r="R21">
        <v>1975.8500000000001</v>
      </c>
      <c r="S21">
        <v>0</v>
      </c>
      <c r="T21">
        <v>0</v>
      </c>
      <c r="U21">
        <v>1975.8500000000001</v>
      </c>
      <c r="V21">
        <v>0</v>
      </c>
      <c r="W21">
        <v>0</v>
      </c>
      <c r="X21">
        <v>22</v>
      </c>
      <c r="Y21">
        <v>1975.8500000000001</v>
      </c>
      <c r="Z21">
        <v>0</v>
      </c>
      <c r="AA21">
        <v>0</v>
      </c>
      <c r="AB21">
        <v>1975.8500000000001</v>
      </c>
      <c r="AC21">
        <v>0</v>
      </c>
      <c r="AD21">
        <v>0</v>
      </c>
      <c r="AE21">
        <v>22</v>
      </c>
    </row>
    <row r="22" spans="1:31" x14ac:dyDescent="0.25">
      <c r="A22">
        <v>19</v>
      </c>
      <c r="B22">
        <v>0</v>
      </c>
      <c r="C22" t="s">
        <v>18</v>
      </c>
      <c r="D22">
        <v>557.79999999999995</v>
      </c>
      <c r="E22">
        <v>0</v>
      </c>
      <c r="F22">
        <v>0</v>
      </c>
      <c r="G22">
        <v>0</v>
      </c>
      <c r="H22">
        <v>557.79999999999995</v>
      </c>
      <c r="I22">
        <v>0</v>
      </c>
      <c r="J22">
        <v>289</v>
      </c>
      <c r="K22">
        <v>557.79999999999995</v>
      </c>
      <c r="L22">
        <v>0</v>
      </c>
      <c r="M22">
        <v>0</v>
      </c>
      <c r="N22">
        <v>0</v>
      </c>
      <c r="O22">
        <v>557.79999999999995</v>
      </c>
      <c r="P22">
        <v>0</v>
      </c>
      <c r="Q22">
        <v>289</v>
      </c>
      <c r="R22">
        <v>557.79999999999995</v>
      </c>
      <c r="S22">
        <v>0</v>
      </c>
      <c r="T22">
        <v>0</v>
      </c>
      <c r="U22">
        <v>557.79999999999995</v>
      </c>
      <c r="V22">
        <v>0</v>
      </c>
      <c r="W22">
        <v>0</v>
      </c>
      <c r="X22">
        <v>22</v>
      </c>
      <c r="Y22">
        <v>557.79999999999995</v>
      </c>
      <c r="Z22">
        <v>0</v>
      </c>
      <c r="AA22">
        <v>0</v>
      </c>
      <c r="AB22">
        <v>557.79999999999995</v>
      </c>
      <c r="AC22">
        <v>0</v>
      </c>
      <c r="AD22">
        <v>0</v>
      </c>
      <c r="AE22">
        <v>22</v>
      </c>
    </row>
    <row r="23" spans="1:31" x14ac:dyDescent="0.25">
      <c r="A23">
        <v>20</v>
      </c>
      <c r="B23">
        <v>0</v>
      </c>
      <c r="C23" t="s">
        <v>20</v>
      </c>
      <c r="D23">
        <v>253.88</v>
      </c>
      <c r="E23">
        <v>0</v>
      </c>
      <c r="F23">
        <v>0</v>
      </c>
      <c r="G23">
        <v>0</v>
      </c>
      <c r="H23">
        <v>253.88</v>
      </c>
      <c r="I23">
        <v>0</v>
      </c>
      <c r="J23">
        <v>224</v>
      </c>
      <c r="K23">
        <v>253.88</v>
      </c>
      <c r="L23">
        <v>0</v>
      </c>
      <c r="M23">
        <v>0</v>
      </c>
      <c r="N23">
        <v>0</v>
      </c>
      <c r="O23">
        <v>253.88</v>
      </c>
      <c r="P23">
        <v>0</v>
      </c>
      <c r="Q23">
        <v>224</v>
      </c>
      <c r="R23">
        <v>253.88</v>
      </c>
      <c r="S23">
        <v>0</v>
      </c>
      <c r="T23">
        <v>253.88</v>
      </c>
      <c r="U23">
        <v>0</v>
      </c>
      <c r="V23">
        <v>0</v>
      </c>
      <c r="W23">
        <v>0</v>
      </c>
      <c r="X23">
        <v>7</v>
      </c>
      <c r="Y23">
        <v>253.88</v>
      </c>
      <c r="Z23">
        <v>0</v>
      </c>
      <c r="AA23">
        <v>253.88</v>
      </c>
      <c r="AB23">
        <v>0</v>
      </c>
      <c r="AC23">
        <v>0</v>
      </c>
      <c r="AD23">
        <v>0</v>
      </c>
      <c r="AE23">
        <v>7</v>
      </c>
    </row>
    <row r="24" spans="1:31" x14ac:dyDescent="0.25">
      <c r="A24">
        <v>21</v>
      </c>
      <c r="B24">
        <v>0</v>
      </c>
      <c r="C24" t="s">
        <v>20</v>
      </c>
      <c r="D24">
        <v>115.19999999999999</v>
      </c>
      <c r="E24">
        <v>0</v>
      </c>
      <c r="F24">
        <v>0</v>
      </c>
      <c r="G24">
        <v>115.19999999999999</v>
      </c>
      <c r="H24">
        <v>0</v>
      </c>
      <c r="I24">
        <v>0</v>
      </c>
      <c r="J24">
        <v>0</v>
      </c>
      <c r="K24">
        <v>115.19999999999999</v>
      </c>
      <c r="L24">
        <v>0</v>
      </c>
      <c r="M24">
        <v>0</v>
      </c>
      <c r="N24">
        <v>115.19999999999999</v>
      </c>
      <c r="O24">
        <v>0</v>
      </c>
      <c r="P24">
        <v>0</v>
      </c>
      <c r="Q24">
        <v>0</v>
      </c>
      <c r="R24">
        <v>115.19999999999999</v>
      </c>
      <c r="S24">
        <v>0</v>
      </c>
      <c r="T24">
        <v>0</v>
      </c>
      <c r="U24">
        <v>115.19999999999999</v>
      </c>
      <c r="V24">
        <v>0</v>
      </c>
      <c r="W24">
        <v>0</v>
      </c>
      <c r="X24">
        <v>0</v>
      </c>
      <c r="Y24">
        <v>115.19999999999999</v>
      </c>
      <c r="Z24">
        <v>0</v>
      </c>
      <c r="AA24">
        <v>0</v>
      </c>
      <c r="AB24">
        <v>115.19999999999999</v>
      </c>
      <c r="AC24">
        <v>0</v>
      </c>
      <c r="AD24">
        <v>0</v>
      </c>
      <c r="AE24">
        <v>0</v>
      </c>
    </row>
    <row r="25" spans="1:31" x14ac:dyDescent="0.25">
      <c r="A25">
        <v>22</v>
      </c>
      <c r="B25">
        <v>0</v>
      </c>
      <c r="C25" t="s">
        <v>20</v>
      </c>
      <c r="D25">
        <v>160.6</v>
      </c>
      <c r="E25">
        <v>0</v>
      </c>
      <c r="F25">
        <v>0</v>
      </c>
      <c r="G25">
        <v>160.6</v>
      </c>
      <c r="H25">
        <v>0</v>
      </c>
      <c r="I25">
        <v>0</v>
      </c>
      <c r="J25">
        <v>224</v>
      </c>
      <c r="K25">
        <v>160.6</v>
      </c>
      <c r="L25">
        <v>0</v>
      </c>
      <c r="M25">
        <v>0</v>
      </c>
      <c r="N25">
        <v>160.6</v>
      </c>
      <c r="O25">
        <v>0</v>
      </c>
      <c r="P25">
        <v>0</v>
      </c>
      <c r="Q25">
        <v>224</v>
      </c>
      <c r="R25">
        <v>160.6</v>
      </c>
      <c r="S25">
        <v>160.6</v>
      </c>
      <c r="T25">
        <v>0</v>
      </c>
      <c r="U25">
        <v>0</v>
      </c>
      <c r="V25">
        <v>0</v>
      </c>
      <c r="W25">
        <v>0</v>
      </c>
      <c r="X25">
        <v>7</v>
      </c>
      <c r="Y25">
        <v>160.6</v>
      </c>
      <c r="Z25">
        <v>160.6</v>
      </c>
      <c r="AA25">
        <v>0</v>
      </c>
      <c r="AB25">
        <v>0</v>
      </c>
      <c r="AC25">
        <v>0</v>
      </c>
      <c r="AD25">
        <v>0</v>
      </c>
      <c r="AE25">
        <v>7</v>
      </c>
    </row>
    <row r="26" spans="1:31" x14ac:dyDescent="0.25">
      <c r="A26">
        <v>23</v>
      </c>
      <c r="B26">
        <v>0</v>
      </c>
      <c r="C26" t="s">
        <v>20</v>
      </c>
      <c r="D26">
        <v>805.4256993089989</v>
      </c>
      <c r="E26">
        <v>0</v>
      </c>
      <c r="F26">
        <v>0</v>
      </c>
      <c r="G26">
        <v>805.4256993089989</v>
      </c>
      <c r="H26">
        <v>0</v>
      </c>
      <c r="I26">
        <v>0</v>
      </c>
      <c r="J26">
        <v>179</v>
      </c>
      <c r="K26">
        <v>805.4256993089989</v>
      </c>
      <c r="L26">
        <v>0</v>
      </c>
      <c r="M26">
        <v>0</v>
      </c>
      <c r="N26">
        <v>805.4256993089989</v>
      </c>
      <c r="O26">
        <v>0</v>
      </c>
      <c r="P26">
        <v>0</v>
      </c>
      <c r="Q26">
        <v>179</v>
      </c>
      <c r="R26">
        <v>805.4256993089989</v>
      </c>
      <c r="S26">
        <v>0</v>
      </c>
      <c r="T26">
        <v>0</v>
      </c>
      <c r="U26">
        <v>805.4256993089989</v>
      </c>
      <c r="V26">
        <v>0</v>
      </c>
      <c r="W26">
        <v>0</v>
      </c>
      <c r="X26">
        <v>18</v>
      </c>
      <c r="Y26">
        <v>805.4256993089989</v>
      </c>
      <c r="Z26">
        <v>0</v>
      </c>
      <c r="AA26">
        <v>0</v>
      </c>
      <c r="AB26">
        <v>805.4256993089989</v>
      </c>
      <c r="AC26">
        <v>0</v>
      </c>
      <c r="AD26">
        <v>0</v>
      </c>
      <c r="AE26">
        <v>18</v>
      </c>
    </row>
    <row r="27" spans="1:31" x14ac:dyDescent="0.25">
      <c r="A27">
        <v>24</v>
      </c>
      <c r="B27">
        <v>0</v>
      </c>
      <c r="C27" t="s">
        <v>20</v>
      </c>
      <c r="D27">
        <v>241.86999999999986</v>
      </c>
      <c r="E27">
        <v>0</v>
      </c>
      <c r="F27">
        <v>0</v>
      </c>
      <c r="G27">
        <v>0</v>
      </c>
      <c r="H27">
        <v>241.86999999999986</v>
      </c>
      <c r="I27">
        <v>0</v>
      </c>
      <c r="J27">
        <v>300</v>
      </c>
      <c r="K27">
        <v>241.86999999999986</v>
      </c>
      <c r="L27">
        <v>0</v>
      </c>
      <c r="M27">
        <v>0</v>
      </c>
      <c r="N27">
        <v>0</v>
      </c>
      <c r="O27">
        <v>241.86999999999986</v>
      </c>
      <c r="P27">
        <v>0</v>
      </c>
      <c r="Q27">
        <v>300</v>
      </c>
      <c r="R27">
        <v>241.86999999999986</v>
      </c>
      <c r="S27">
        <v>0</v>
      </c>
      <c r="T27">
        <v>0</v>
      </c>
      <c r="U27">
        <v>0</v>
      </c>
      <c r="V27">
        <v>241.86999999999986</v>
      </c>
      <c r="W27">
        <v>0</v>
      </c>
      <c r="X27">
        <v>42</v>
      </c>
      <c r="Y27">
        <v>241.86999999999986</v>
      </c>
      <c r="Z27">
        <v>0</v>
      </c>
      <c r="AA27">
        <v>0</v>
      </c>
      <c r="AB27">
        <v>0</v>
      </c>
      <c r="AC27">
        <v>241.86999999999986</v>
      </c>
      <c r="AD27">
        <v>0</v>
      </c>
      <c r="AE27">
        <v>42</v>
      </c>
    </row>
    <row r="30" spans="1:31" x14ac:dyDescent="0.25">
      <c r="B30" t="s">
        <v>22</v>
      </c>
      <c r="H30" t="s">
        <v>23</v>
      </c>
    </row>
    <row r="31" spans="1:31" x14ac:dyDescent="0.25">
      <c r="B31" t="s">
        <v>11</v>
      </c>
      <c r="C31" t="s">
        <v>12</v>
      </c>
      <c r="D31" t="s">
        <v>13</v>
      </c>
      <c r="E31" t="s">
        <v>14</v>
      </c>
      <c r="F31" t="s">
        <v>15</v>
      </c>
      <c r="G31" t="s">
        <v>24</v>
      </c>
      <c r="H31" t="s">
        <v>11</v>
      </c>
      <c r="I31" t="s">
        <v>12</v>
      </c>
      <c r="J31" t="s">
        <v>13</v>
      </c>
      <c r="K31" t="s">
        <v>14</v>
      </c>
      <c r="L31" t="s">
        <v>15</v>
      </c>
      <c r="M31" t="s">
        <v>24</v>
      </c>
    </row>
    <row r="32" spans="1:31" x14ac:dyDescent="0.25">
      <c r="A32" t="s">
        <v>25</v>
      </c>
      <c r="B32">
        <v>50</v>
      </c>
      <c r="C32">
        <v>110</v>
      </c>
      <c r="D32">
        <v>210</v>
      </c>
      <c r="E32">
        <v>350</v>
      </c>
      <c r="F32">
        <v>540</v>
      </c>
      <c r="G32">
        <v>750</v>
      </c>
      <c r="H32">
        <v>5</v>
      </c>
      <c r="I32">
        <v>15</v>
      </c>
      <c r="J32">
        <v>30</v>
      </c>
      <c r="K32">
        <v>60</v>
      </c>
      <c r="L32">
        <v>100</v>
      </c>
      <c r="M32">
        <v>145</v>
      </c>
    </row>
    <row r="33" spans="1:13" x14ac:dyDescent="0.25">
      <c r="A33" t="s">
        <v>26</v>
      </c>
      <c r="B33">
        <v>50</v>
      </c>
      <c r="C33">
        <v>110</v>
      </c>
      <c r="D33">
        <v>210</v>
      </c>
      <c r="E33">
        <v>350</v>
      </c>
      <c r="F33">
        <v>540</v>
      </c>
      <c r="G33">
        <v>750</v>
      </c>
      <c r="H33">
        <v>5</v>
      </c>
      <c r="I33">
        <v>15</v>
      </c>
      <c r="J33">
        <v>30</v>
      </c>
      <c r="K33">
        <v>60</v>
      </c>
      <c r="L33">
        <v>100</v>
      </c>
      <c r="M33">
        <v>145</v>
      </c>
    </row>
    <row r="34" spans="1:13" x14ac:dyDescent="0.25">
      <c r="A34" t="s">
        <v>21</v>
      </c>
      <c r="B34">
        <v>30</v>
      </c>
      <c r="C34">
        <v>90</v>
      </c>
      <c r="D34">
        <v>170</v>
      </c>
      <c r="E34">
        <v>270</v>
      </c>
      <c r="F34">
        <v>380</v>
      </c>
      <c r="G34">
        <v>510</v>
      </c>
      <c r="H34">
        <v>3</v>
      </c>
      <c r="I34">
        <v>10</v>
      </c>
      <c r="J34">
        <v>25</v>
      </c>
      <c r="K34">
        <v>45</v>
      </c>
      <c r="L34">
        <v>70</v>
      </c>
      <c r="M34">
        <v>95</v>
      </c>
    </row>
    <row r="35" spans="1:13" x14ac:dyDescent="0.25">
      <c r="A35" t="s">
        <v>27</v>
      </c>
      <c r="B35">
        <v>30</v>
      </c>
      <c r="C35">
        <v>90</v>
      </c>
      <c r="D35">
        <v>170</v>
      </c>
      <c r="E35">
        <v>270</v>
      </c>
      <c r="F35">
        <v>380</v>
      </c>
      <c r="G35">
        <v>510</v>
      </c>
      <c r="H35">
        <v>3</v>
      </c>
      <c r="I35">
        <v>10</v>
      </c>
      <c r="J35">
        <v>25</v>
      </c>
      <c r="K35">
        <v>45</v>
      </c>
      <c r="L35">
        <v>70</v>
      </c>
      <c r="M35">
        <v>95</v>
      </c>
    </row>
    <row r="36" spans="1:13" x14ac:dyDescent="0.25">
      <c r="A36" t="s">
        <v>19</v>
      </c>
      <c r="B36">
        <v>100</v>
      </c>
      <c r="C36">
        <v>210</v>
      </c>
      <c r="D36">
        <v>370</v>
      </c>
      <c r="E36">
        <v>580</v>
      </c>
      <c r="F36">
        <v>830</v>
      </c>
      <c r="G36">
        <v>1130</v>
      </c>
      <c r="H36">
        <v>12</v>
      </c>
      <c r="I36">
        <v>30</v>
      </c>
      <c r="J36">
        <v>65</v>
      </c>
      <c r="K36">
        <v>110</v>
      </c>
      <c r="L36">
        <v>160</v>
      </c>
      <c r="M36">
        <v>220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01</vt:lpstr>
      <vt:lpstr>4.3</vt:lpstr>
      <vt:lpstr>Feuil3</vt:lpstr>
    </vt:vector>
  </TitlesOfParts>
  <Company>INSA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Guillerm</dc:creator>
  <cp:lastModifiedBy>Guillerm</cp:lastModifiedBy>
  <dcterms:created xsi:type="dcterms:W3CDTF">2014-08-06T14:44:41Z</dcterms:created>
  <dcterms:modified xsi:type="dcterms:W3CDTF">2014-08-06T14:45:57Z</dcterms:modified>
</cp:coreProperties>
</file>