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05" windowWidth="18915" windowHeight="4935"/>
  </bookViews>
  <sheets>
    <sheet name="Dépenses" sheetId="1" r:id="rId1"/>
    <sheet name="Données" sheetId="2" r:id="rId2"/>
    <sheet name="Feuil3" sheetId="3" r:id="rId3"/>
  </sheets>
  <definedNames>
    <definedName name="_xlnm._FilterDatabase" localSheetId="0" hidden="1">Dépenses!$A$4:$E$10</definedName>
    <definedName name="concerné">Données!$A$2:$A$5</definedName>
    <definedName name="_xlnm.Criteria" localSheetId="0">Dépenses!$N$1:$P$2</definedName>
    <definedName name="Période">Données!$B$2:$B$13</definedName>
  </definedNames>
  <calcPr calcId="125725"/>
</workbook>
</file>

<file path=xl/calcChain.xml><?xml version="1.0" encoding="utf-8"?>
<calcChain xmlns="http://schemas.openxmlformats.org/spreadsheetml/2006/main">
  <c r="O2" i="1"/>
  <c r="N2"/>
  <c r="P2"/>
  <c r="C11"/>
</calcChain>
</file>

<file path=xl/sharedStrings.xml><?xml version="1.0" encoding="utf-8"?>
<sst xmlns="http://schemas.openxmlformats.org/spreadsheetml/2006/main" count="36" uniqueCount="22">
  <si>
    <t>DATE</t>
  </si>
  <si>
    <t>MOTIF</t>
  </si>
  <si>
    <t>MONTANT</t>
  </si>
  <si>
    <t>CONCERNE</t>
  </si>
  <si>
    <t>concerné</t>
  </si>
  <si>
    <t>Guy</t>
  </si>
  <si>
    <t>Jasquet</t>
  </si>
  <si>
    <t>Guillaume</t>
  </si>
  <si>
    <t>Mesmer</t>
  </si>
  <si>
    <t>taxi janvier</t>
  </si>
  <si>
    <t>fonctionnement jan</t>
  </si>
  <si>
    <t>aide pour maladie</t>
  </si>
  <si>
    <t>fonctionnement fév</t>
  </si>
  <si>
    <t>commissions</t>
  </si>
  <si>
    <t>caution douane</t>
  </si>
  <si>
    <t>Total</t>
  </si>
  <si>
    <t>Concerné</t>
  </si>
  <si>
    <t>Période</t>
  </si>
  <si>
    <t>Ordonnateur</t>
  </si>
  <si>
    <t>Direction</t>
  </si>
  <si>
    <t>Patron</t>
  </si>
  <si>
    <t>Respo d'achats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</si>
</sst>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_-* #,##0.00\ [$€-40C]_-;\-* #,##0.00\ [$€-40C]_-;_-* &quot;-&quot;??\ [$€-40C]_-;_-@_-"/>
    <numFmt numFmtId="165" formatCode="mmmm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i/>
      <sz val="11"/>
      <color theme="0" tint="-4.9989318521683403E-2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/>
        <bgColor theme="4"/>
      </patternFill>
    </fill>
  </fills>
  <borders count="12">
    <border>
      <left/>
      <right/>
      <top/>
      <bottom/>
      <diagonal/>
    </border>
    <border>
      <left style="double">
        <color theme="0"/>
      </left>
      <right style="double">
        <color theme="0"/>
      </right>
      <top style="double">
        <color theme="0"/>
      </top>
      <bottom style="double">
        <color theme="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8">
    <xf numFmtId="0" fontId="0" fillId="0" borderId="0" xfId="0"/>
    <xf numFmtId="0" fontId="3" fillId="0" borderId="0" xfId="0" applyFont="1" applyAlignment="1">
      <alignment horizontal="center"/>
    </xf>
    <xf numFmtId="0" fontId="5" fillId="2" borderId="0" xfId="0" applyFont="1" applyFill="1"/>
    <xf numFmtId="14" fontId="0" fillId="0" borderId="0" xfId="0" applyNumberFormat="1"/>
    <xf numFmtId="49" fontId="0" fillId="0" borderId="0" xfId="0" applyNumberFormat="1"/>
    <xf numFmtId="164" fontId="0" fillId="0" borderId="0" xfId="1" applyNumberFormat="1" applyFont="1"/>
    <xf numFmtId="14" fontId="0" fillId="0" borderId="0" xfId="0" applyNumberFormat="1" applyBorder="1"/>
    <xf numFmtId="49" fontId="0" fillId="0" borderId="0" xfId="0" applyNumberFormat="1" applyBorder="1"/>
    <xf numFmtId="164" fontId="0" fillId="0" borderId="0" xfId="1" applyNumberFormat="1" applyFont="1" applyBorder="1"/>
    <xf numFmtId="164" fontId="0" fillId="0" borderId="0" xfId="0" applyNumberFormat="1"/>
    <xf numFmtId="0" fontId="0" fillId="4" borderId="2" xfId="0" applyFill="1" applyBorder="1"/>
    <xf numFmtId="0" fontId="0" fillId="4" borderId="3" xfId="0" applyFill="1" applyBorder="1"/>
    <xf numFmtId="0" fontId="0" fillId="3" borderId="3" xfId="0" applyFill="1" applyBorder="1"/>
    <xf numFmtId="0" fontId="0" fillId="3" borderId="4" xfId="0" applyFill="1" applyBorder="1"/>
    <xf numFmtId="0" fontId="7" fillId="4" borderId="5" xfId="0" applyFont="1" applyFill="1" applyBorder="1" applyAlignment="1">
      <alignment horizontal="right" vertical="center"/>
    </xf>
    <xf numFmtId="0" fontId="0" fillId="4" borderId="0" xfId="0" applyFill="1" applyBorder="1"/>
    <xf numFmtId="0" fontId="0" fillId="3" borderId="0" xfId="0" applyFill="1" applyBorder="1"/>
    <xf numFmtId="0" fontId="0" fillId="3" borderId="6" xfId="0" applyFill="1" applyBorder="1"/>
    <xf numFmtId="0" fontId="3" fillId="3" borderId="0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0" fillId="4" borderId="7" xfId="0" applyFill="1" applyBorder="1"/>
    <xf numFmtId="0" fontId="0" fillId="4" borderId="8" xfId="0" applyFill="1" applyBorder="1"/>
    <xf numFmtId="0" fontId="0" fillId="3" borderId="8" xfId="0" applyFill="1" applyBorder="1"/>
    <xf numFmtId="0" fontId="0" fillId="3" borderId="9" xfId="0" applyFill="1" applyBorder="1"/>
    <xf numFmtId="0" fontId="6" fillId="4" borderId="1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5" borderId="11" xfId="0" applyFont="1" applyFill="1" applyBorder="1" applyAlignment="1">
      <alignment horizontal="center"/>
    </xf>
    <xf numFmtId="0" fontId="0" fillId="0" borderId="10" xfId="0" applyNumberFormat="1" applyFon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165" fontId="0" fillId="0" borderId="0" xfId="0" applyNumberFormat="1"/>
    <xf numFmtId="165" fontId="2" fillId="4" borderId="1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3" fillId="0" borderId="0" xfId="0" applyFont="1" applyFill="1" applyBorder="1" applyAlignment="1">
      <alignment horizontal="center"/>
    </xf>
    <xf numFmtId="0" fontId="0" fillId="0" borderId="0" xfId="0" applyFill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/>
    </xf>
  </cellXfs>
  <cellStyles count="2">
    <cellStyle name="Milliers" xfId="1" builtinId="3"/>
    <cellStyle name="Normal" xfId="0" builtinId="0"/>
  </cellStyles>
  <dxfs count="8"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0\ [$€-40C]_-;\-* #,##0.00\ [$€-40C]_-;_-* &quot;-&quot;??\ [$€-40C]_-;_-@_-"/>
    </dxf>
    <dxf>
      <numFmt numFmtId="30" formatCode="@"/>
    </dxf>
    <dxf>
      <numFmt numFmtId="164" formatCode="_-* #,##0.00\ [$€-40C]_-;\-* #,##0.00\ [$€-40C]_-;_-* &quot;-&quot;??\ [$€-40C]_-;_-@_-"/>
    </dxf>
    <dxf>
      <numFmt numFmtId="30" formatCode="@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191557</xdr:colOff>
      <xdr:row>11</xdr:row>
      <xdr:rowOff>105833</xdr:rowOff>
    </xdr:from>
    <xdr:to>
      <xdr:col>15</xdr:col>
      <xdr:colOff>439208</xdr:colOff>
      <xdr:row>32</xdr:row>
      <xdr:rowOff>104775</xdr:rowOff>
    </xdr:to>
    <xdr:sp macro="" textlink="">
      <xdr:nvSpPr>
        <xdr:cNvPr id="2" name="ZoneTexte 1"/>
        <xdr:cNvSpPr txBox="1"/>
      </xdr:nvSpPr>
      <xdr:spPr>
        <a:xfrm>
          <a:off x="4268257" y="1486958"/>
          <a:ext cx="8534401" cy="3999442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J'ai ajouté une</a:t>
          </a:r>
          <a:r>
            <a:rPr lang="fr-FR" sz="1100" baseline="0"/>
            <a:t> plage "Critère" pour te permettre de faire le test suivant  :</a:t>
          </a:r>
        </a:p>
        <a:p>
          <a:r>
            <a:rPr lang="fr-FR" sz="1100" baseline="0"/>
            <a:t>Tu sélectionnes la plage  de données A4:D10.</a:t>
          </a:r>
        </a:p>
        <a:p>
          <a:r>
            <a:rPr lang="fr-FR" sz="1100" baseline="0"/>
            <a:t>Clic sur Données &gt; Trier et Filtrer / Avancé </a:t>
          </a: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Clic  d</a:t>
          </a:r>
          <a:r>
            <a:rPr lang="fr-FR" sz="1100" baseline="0"/>
            <a:t>ans la zone de critères, puis tu sélectionnes F4:F5</a:t>
          </a:r>
        </a:p>
        <a:p>
          <a:r>
            <a:rPr lang="fr-FR" sz="1100" baseline="0"/>
            <a:t>OK.</a:t>
          </a:r>
        </a:p>
        <a:p>
          <a:r>
            <a:rPr lang="fr-FR" sz="1100" baseline="0"/>
            <a:t>Tu peut voir que le filtre a été appliqué avec le critère choisi.</a:t>
          </a:r>
        </a:p>
        <a:p>
          <a:endParaRPr lang="fr-FR" sz="1100" baseline="0"/>
        </a:p>
        <a:p>
          <a:r>
            <a:rPr lang="fr-FR" sz="1100"/>
            <a:t>La macro reprend le même type de filtre.</a:t>
          </a:r>
        </a:p>
        <a:p>
          <a:r>
            <a:rPr lang="fr-FR" sz="1100"/>
            <a:t>J'ai simplement masqué la zone de critères  qui se trouve en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N1:P2.</a:t>
          </a:r>
        </a:p>
        <a:p>
          <a:r>
            <a:rPr lang="fr-FR" sz="1100"/>
            <a:t>Le premier critère est sur la date.</a:t>
          </a:r>
          <a:r>
            <a:rPr lang="fr-FR" sz="1100" baseline="0"/>
            <a:t> On indique que les données à afficher doivent être supérieures  ou égales au premier jour du mois choisi.</a:t>
          </a:r>
        </a:p>
        <a:p>
          <a:r>
            <a:rPr lang="fr-FR" sz="1100" baseline="0"/>
            <a:t>On utilise pour cela la formule ="&gt;=" &amp;I3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Le deuxième critère est également sur la date.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On indique que les données à afficher doivent être inférieures ou égales au dernier jour du mois choisi.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On utilise pour cela la formule ="&gt;=" &amp;I3</a:t>
          </a:r>
          <a:endParaRPr lang="fr-FR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="&lt;=" &amp; FIN.MOIS(I3;0)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Le troisième critère est sur le nom.</a:t>
          </a:r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/>
            <a:t>Pour </a:t>
          </a:r>
          <a:r>
            <a:rPr lang="fr-FR" baseline="0"/>
            <a:t> faciliter la mise en place des critères, tu remarqueras que j'ai modifié les données  dans la colonne "Période" de la feuille "Données".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baseline="0"/>
            <a:t>J'ai remplacé les mois en toutes lettres par la date du premier jour du mois correspondant (01/01/2014 au lieu de janvier).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baseline="0"/>
            <a:t>J'ai ensuite appliqué le format personnalisé "mmmm" pour garder l'affichage des mois en toutes lettres.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La liste de validation en I3 affiche elle aussi les mois en toutes lettres</a:t>
          </a:r>
          <a:r>
            <a:rPr lang="fr-FR" sz="1100" baseline="0"/>
            <a:t> mais si tu regardes dans la barre de formule, tu verras que la valeur est une date. Cela permet d'utiliser directement cette valeur pour établir le critère.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4:E11" totalsRowCount="1" headerRowDxfId="7">
  <tableColumns count="5">
    <tableColumn id="1" name="DATE" totalsRowLabel="Total" dataDxfId="6"/>
    <tableColumn id="2" name="MOTIF" dataDxfId="5"/>
    <tableColumn id="3" name="MONTANT" totalsRowFunction="sum" dataDxfId="4" totalsRowDxfId="1" dataCellStyle="Milliers"/>
    <tableColumn id="5" name="Ordonnateur" dataDxfId="2" totalsRowDxfId="0" dataCellStyle="Milliers"/>
    <tableColumn id="4" name="CONCERNE" dataDxfId="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16"/>
  <sheetViews>
    <sheetView tabSelected="1" zoomScaleNormal="100" workbookViewId="0">
      <selection activeCell="D23" sqref="D23"/>
    </sheetView>
  </sheetViews>
  <sheetFormatPr baseColWidth="10" defaultRowHeight="15"/>
  <cols>
    <col min="2" max="2" width="21.7109375" customWidth="1"/>
    <col min="3" max="4" width="15.140625" customWidth="1"/>
    <col min="5" max="6" width="12.85546875" customWidth="1"/>
    <col min="9" max="9" width="12.7109375" style="27" bestFit="1" customWidth="1"/>
    <col min="10" max="10" width="4" customWidth="1"/>
    <col min="11" max="12" width="11.140625" customWidth="1"/>
    <col min="13" max="13" width="11.140625" style="35" customWidth="1"/>
    <col min="14" max="14" width="14.140625" customWidth="1"/>
    <col min="15" max="16" width="11.42578125" customWidth="1"/>
  </cols>
  <sheetData>
    <row r="1" spans="1:16" ht="16.5" thickTop="1" thickBot="1">
      <c r="H1" s="10"/>
      <c r="I1" s="25"/>
      <c r="J1" s="11"/>
      <c r="K1" s="12"/>
      <c r="L1" s="13"/>
      <c r="M1" s="33"/>
      <c r="N1" s="28" t="s">
        <v>0</v>
      </c>
      <c r="O1" s="28" t="s">
        <v>0</v>
      </c>
      <c r="P1" s="28" t="s">
        <v>3</v>
      </c>
    </row>
    <row r="2" spans="1:16" ht="22.5" thickTop="1" thickBot="1">
      <c r="B2" s="37"/>
      <c r="C2" s="37"/>
      <c r="D2" s="36"/>
      <c r="H2" s="14" t="s">
        <v>16</v>
      </c>
      <c r="I2" s="24" t="s">
        <v>7</v>
      </c>
      <c r="J2" s="15"/>
      <c r="K2" s="16"/>
      <c r="L2" s="17"/>
      <c r="M2" s="33"/>
      <c r="N2" s="29" t="str">
        <f>"&gt;=" &amp;I3</f>
        <v>&gt;=41640</v>
      </c>
      <c r="O2" s="29" t="str">
        <f>"&lt;=" &amp; EOMONTH(I3,0)</f>
        <v>&lt;=41670</v>
      </c>
      <c r="P2" s="30" t="str">
        <f>I2</f>
        <v>Guillaume</v>
      </c>
    </row>
    <row r="3" spans="1:16" ht="22.5" customHeight="1" thickTop="1" thickBot="1">
      <c r="H3" s="14" t="s">
        <v>17</v>
      </c>
      <c r="I3" s="32">
        <v>41640</v>
      </c>
      <c r="J3" s="15"/>
      <c r="K3" s="18"/>
      <c r="L3" s="19"/>
      <c r="M3" s="34"/>
    </row>
    <row r="4" spans="1:16" s="1" customFormat="1" ht="16.5" thickTop="1" thickBot="1">
      <c r="A4" s="1" t="s">
        <v>0</v>
      </c>
      <c r="B4" s="1" t="s">
        <v>1</v>
      </c>
      <c r="C4" s="1" t="s">
        <v>2</v>
      </c>
      <c r="D4" s="1" t="s">
        <v>18</v>
      </c>
      <c r="E4" s="1" t="s">
        <v>3</v>
      </c>
      <c r="H4" s="20"/>
      <c r="I4" s="26"/>
      <c r="J4" s="21"/>
      <c r="K4" s="22"/>
      <c r="L4" s="23"/>
      <c r="M4" s="33"/>
    </row>
    <row r="5" spans="1:16" ht="15.75" thickTop="1">
      <c r="A5" s="3">
        <v>41641</v>
      </c>
      <c r="B5" s="4" t="s">
        <v>9</v>
      </c>
      <c r="C5" s="5">
        <v>8.8699999999999992</v>
      </c>
      <c r="D5" s="5" t="s">
        <v>19</v>
      </c>
      <c r="E5" s="4" t="s">
        <v>7</v>
      </c>
      <c r="F5" s="4"/>
    </row>
    <row r="6" spans="1:16">
      <c r="A6" s="6">
        <v>41641</v>
      </c>
      <c r="B6" s="7" t="s">
        <v>10</v>
      </c>
      <c r="C6" s="8">
        <v>10.220000000000001</v>
      </c>
      <c r="D6" s="8" t="s">
        <v>20</v>
      </c>
      <c r="E6" s="7" t="s">
        <v>7</v>
      </c>
      <c r="F6" s="7"/>
    </row>
    <row r="7" spans="1:16">
      <c r="A7" s="6">
        <v>41657</v>
      </c>
      <c r="B7" s="7" t="s">
        <v>11</v>
      </c>
      <c r="C7" s="8">
        <v>20</v>
      </c>
      <c r="D7" s="8" t="s">
        <v>21</v>
      </c>
      <c r="E7" s="7" t="s">
        <v>5</v>
      </c>
      <c r="F7" s="7"/>
    </row>
    <row r="8" spans="1:16">
      <c r="A8" s="6">
        <v>41672</v>
      </c>
      <c r="B8" s="7" t="s">
        <v>12</v>
      </c>
      <c r="C8" s="8">
        <v>10.220000000000001</v>
      </c>
      <c r="D8" s="8" t="s">
        <v>19</v>
      </c>
      <c r="E8" s="7" t="s">
        <v>8</v>
      </c>
      <c r="F8" s="7"/>
    </row>
    <row r="9" spans="1:16">
      <c r="A9" s="6">
        <v>41675</v>
      </c>
      <c r="B9" s="7" t="s">
        <v>13</v>
      </c>
      <c r="C9" s="8">
        <v>125</v>
      </c>
      <c r="D9" s="8" t="s">
        <v>19</v>
      </c>
      <c r="E9" s="7" t="s">
        <v>6</v>
      </c>
      <c r="F9" s="7"/>
    </row>
    <row r="10" spans="1:16">
      <c r="A10" s="6">
        <v>41701</v>
      </c>
      <c r="B10" s="7" t="s">
        <v>14</v>
      </c>
      <c r="C10" s="8">
        <v>500</v>
      </c>
      <c r="D10" s="8" t="s">
        <v>20</v>
      </c>
      <c r="E10" s="7" t="s">
        <v>8</v>
      </c>
      <c r="F10" s="7"/>
    </row>
    <row r="11" spans="1:16">
      <c r="A11" t="s">
        <v>15</v>
      </c>
      <c r="C11" s="9">
        <f>SUBTOTAL(109,[MONTANT])</f>
        <v>674.31</v>
      </c>
      <c r="D11" s="9"/>
    </row>
    <row r="16" spans="1:16">
      <c r="H16" s="3"/>
    </row>
  </sheetData>
  <mergeCells count="1">
    <mergeCell ref="B2:C2"/>
  </mergeCells>
  <dataValidations count="3">
    <dataValidation type="list" allowBlank="1" showErrorMessage="1" errorTitle="erreur!" sqref="I2">
      <formula1>concerné</formula1>
    </dataValidation>
    <dataValidation type="list" allowBlank="1" showErrorMessage="1" errorTitle="erreur!!!" sqref="I3">
      <formula1>Période</formula1>
    </dataValidation>
    <dataValidation type="list" allowBlank="1" showInputMessage="1" showErrorMessage="1" sqref="E5:F10">
      <formula1>concerné</formula1>
    </dataValidation>
  </dataValidations>
  <pageMargins left="0.7" right="0.7" top="0.75" bottom="0.75" header="0.3" footer="0.3"/>
  <pageSetup paperSize="9" orientation="portrait" verticalDpi="300" r:id="rId1"/>
  <drawing r:id="rId2"/>
  <legacy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13"/>
  <sheetViews>
    <sheetView workbookViewId="0">
      <selection activeCell="B12" sqref="B12"/>
    </sheetView>
  </sheetViews>
  <sheetFormatPr baseColWidth="10" defaultRowHeight="15"/>
  <sheetData>
    <row r="1" spans="1:2">
      <c r="A1" s="2" t="s">
        <v>4</v>
      </c>
      <c r="B1" s="2" t="s">
        <v>17</v>
      </c>
    </row>
    <row r="2" spans="1:2">
      <c r="A2" t="s">
        <v>5</v>
      </c>
      <c r="B2" s="31">
        <v>41640</v>
      </c>
    </row>
    <row r="3" spans="1:2">
      <c r="A3" t="s">
        <v>6</v>
      </c>
      <c r="B3" s="31">
        <v>41671</v>
      </c>
    </row>
    <row r="4" spans="1:2">
      <c r="A4" t="s">
        <v>7</v>
      </c>
      <c r="B4" s="31">
        <v>41699</v>
      </c>
    </row>
    <row r="5" spans="1:2">
      <c r="A5" t="s">
        <v>8</v>
      </c>
      <c r="B5" s="31">
        <v>41730</v>
      </c>
    </row>
    <row r="6" spans="1:2">
      <c r="B6" s="31">
        <v>41760</v>
      </c>
    </row>
    <row r="7" spans="1:2">
      <c r="B7" s="31">
        <v>41791</v>
      </c>
    </row>
    <row r="8" spans="1:2">
      <c r="B8" s="31">
        <v>41821</v>
      </c>
    </row>
    <row r="9" spans="1:2">
      <c r="B9" s="31">
        <v>41852</v>
      </c>
    </row>
    <row r="10" spans="1:2">
      <c r="B10" s="31">
        <v>41883</v>
      </c>
    </row>
    <row r="11" spans="1:2">
      <c r="B11" s="31">
        <v>41913</v>
      </c>
    </row>
    <row r="12" spans="1:2">
      <c r="B12" s="31">
        <v>41944</v>
      </c>
    </row>
    <row r="13" spans="1:2">
      <c r="B13" s="31">
        <v>41974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Dépenses</vt:lpstr>
      <vt:lpstr>Données</vt:lpstr>
      <vt:lpstr>Feuil3</vt:lpstr>
      <vt:lpstr>concerné</vt:lpstr>
      <vt:lpstr>Dépenses!Criteres</vt:lpstr>
      <vt:lpstr>Période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Martial</dc:creator>
  <cp:lastModifiedBy>Martial</cp:lastModifiedBy>
  <dcterms:created xsi:type="dcterms:W3CDTF">2014-05-13T07:49:36Z</dcterms:created>
  <dcterms:modified xsi:type="dcterms:W3CDTF">2014-09-02T16:04:26Z</dcterms:modified>
</cp:coreProperties>
</file>