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470" activeTab="2"/>
  </bookViews>
  <sheets>
    <sheet name="Mode d'Emploi" sheetId="4" r:id="rId1"/>
    <sheet name="Fiche identité Instal." sheetId="1" r:id="rId2"/>
    <sheet name="Installation Client" sheetId="16" r:id="rId3"/>
    <sheet name="Liste" sheetId="15" r:id="rId4"/>
  </sheets>
  <externalReferences>
    <externalReference r:id="rId5"/>
    <externalReference r:id="rId6"/>
  </externalReferences>
  <calcPr calcId="145621"/>
</workbook>
</file>

<file path=xl/calcChain.xml><?xml version="1.0" encoding="utf-8"?>
<calcChain xmlns="http://schemas.openxmlformats.org/spreadsheetml/2006/main">
  <c r="B4" i="16" l="1"/>
  <c r="D3" i="1"/>
  <c r="F4" i="16"/>
  <c r="G4" i="16" s="1"/>
  <c r="C8" i="1" l="1"/>
  <c r="C9" i="1"/>
  <c r="C10" i="1"/>
  <c r="D10" i="1" s="1"/>
  <c r="C11" i="1"/>
  <c r="D11" i="1" s="1"/>
  <c r="C12" i="1"/>
  <c r="C13" i="1"/>
  <c r="C14" i="1"/>
  <c r="C15" i="1"/>
  <c r="C16" i="1"/>
  <c r="C17" i="1"/>
  <c r="C18" i="1"/>
  <c r="A1" i="15" l="1"/>
  <c r="A2" i="15"/>
  <c r="B2" i="15"/>
  <c r="C2" i="15"/>
  <c r="A3" i="15"/>
  <c r="B3" i="15"/>
  <c r="C3" i="15"/>
  <c r="A4" i="15"/>
  <c r="B4" i="15"/>
  <c r="C4" i="15"/>
  <c r="A5" i="15"/>
  <c r="B5" i="15"/>
  <c r="C5" i="15"/>
  <c r="A6" i="15"/>
  <c r="B6" i="15"/>
  <c r="C6" i="15"/>
  <c r="A7" i="15"/>
  <c r="B7" i="15"/>
  <c r="C7" i="15"/>
  <c r="A8" i="15"/>
  <c r="B8" i="15"/>
  <c r="C8" i="15"/>
  <c r="A9" i="15"/>
  <c r="B9" i="15"/>
  <c r="C9" i="15"/>
  <c r="A10" i="15"/>
  <c r="B10" i="15"/>
  <c r="C10" i="15"/>
  <c r="A11" i="15"/>
  <c r="B11" i="15"/>
  <c r="C11" i="15"/>
  <c r="A12" i="15"/>
  <c r="B12" i="15"/>
  <c r="C12" i="15"/>
  <c r="A13" i="15"/>
  <c r="B13" i="15"/>
  <c r="C13" i="15"/>
  <c r="A14" i="15"/>
  <c r="B14" i="15"/>
  <c r="C14" i="15"/>
  <c r="A15" i="15"/>
  <c r="B15" i="15"/>
  <c r="C15" i="15"/>
  <c r="A16" i="15"/>
  <c r="B16" i="15"/>
  <c r="C16" i="15"/>
  <c r="A17" i="15"/>
  <c r="B17" i="15"/>
  <c r="C17" i="15"/>
  <c r="A18" i="15"/>
  <c r="B18" i="15"/>
  <c r="C18" i="15"/>
  <c r="A19" i="15"/>
  <c r="B19" i="15"/>
  <c r="C19" i="15"/>
  <c r="A20" i="15"/>
  <c r="B20" i="15"/>
  <c r="C20" i="15"/>
  <c r="A21" i="15"/>
  <c r="B21" i="15"/>
  <c r="C21" i="15"/>
  <c r="A22" i="15"/>
  <c r="B22" i="15"/>
  <c r="C22" i="15"/>
  <c r="A23" i="15"/>
  <c r="B23" i="15"/>
  <c r="C23" i="15"/>
  <c r="A24" i="15"/>
  <c r="B24" i="15"/>
  <c r="C24" i="15"/>
  <c r="A25" i="15"/>
  <c r="B25" i="15"/>
  <c r="C25" i="15"/>
  <c r="A26" i="15"/>
  <c r="B26" i="15"/>
  <c r="C26" i="15"/>
  <c r="A27" i="15"/>
  <c r="B27" i="15"/>
  <c r="C27" i="15"/>
  <c r="A28" i="15"/>
  <c r="B28" i="15"/>
  <c r="C28" i="15"/>
  <c r="A29" i="15"/>
  <c r="B29" i="15"/>
  <c r="C29" i="15"/>
  <c r="A30" i="15"/>
  <c r="B30" i="15"/>
  <c r="C30" i="15"/>
  <c r="C40" i="1" l="1"/>
  <c r="C41" i="1"/>
  <c r="C42" i="1"/>
  <c r="C43" i="1"/>
  <c r="C44" i="1"/>
  <c r="C39" i="1"/>
  <c r="C24" i="1"/>
  <c r="C25" i="1"/>
  <c r="C26" i="1"/>
  <c r="C27" i="1"/>
  <c r="C28" i="1"/>
  <c r="C29" i="1"/>
  <c r="C30" i="1"/>
  <c r="C31" i="1"/>
  <c r="C32" i="1"/>
  <c r="C33" i="1"/>
  <c r="C34" i="1"/>
  <c r="D44" i="1" l="1"/>
  <c r="D43" i="1"/>
  <c r="D41" i="1"/>
  <c r="D40" i="1"/>
  <c r="D39" i="1"/>
  <c r="D45" i="1" l="1"/>
  <c r="A37" i="1" l="1"/>
  <c r="D50" i="1"/>
  <c r="D51" i="1"/>
  <c r="D52" i="1"/>
  <c r="D53" i="1"/>
  <c r="D54" i="1"/>
  <c r="D49" i="1"/>
  <c r="D24" i="1"/>
  <c r="D27" i="1"/>
  <c r="D28" i="1"/>
  <c r="D29" i="1"/>
  <c r="D30" i="1"/>
  <c r="D31" i="1"/>
  <c r="D32" i="1"/>
  <c r="D33" i="1"/>
  <c r="D34" i="1"/>
  <c r="D8" i="1"/>
  <c r="D9" i="1"/>
  <c r="D12" i="1"/>
  <c r="D13" i="1"/>
  <c r="D14" i="1"/>
  <c r="D15" i="1"/>
  <c r="D16" i="1"/>
  <c r="D17" i="1"/>
  <c r="D18" i="1"/>
  <c r="D55" i="1" l="1"/>
  <c r="C23" i="1" l="1"/>
  <c r="D23" i="1" s="1"/>
  <c r="D35" i="1" s="1"/>
  <c r="C7" i="1" l="1"/>
  <c r="D7" i="1" s="1"/>
  <c r="D19" i="1" s="1"/>
  <c r="A59" i="1" s="1"/>
</calcChain>
</file>

<file path=xl/sharedStrings.xml><?xml version="1.0" encoding="utf-8"?>
<sst xmlns="http://schemas.openxmlformats.org/spreadsheetml/2006/main" count="58" uniqueCount="41">
  <si>
    <t>N° Facture:</t>
  </si>
  <si>
    <t>QUANTITE</t>
  </si>
  <si>
    <t>Frais de port</t>
  </si>
  <si>
    <t>DEPLACEMENT</t>
  </si>
  <si>
    <t>Repas</t>
  </si>
  <si>
    <t>MATERIEL INFORMATIQUE</t>
  </si>
  <si>
    <t>MODE D'EMPLOI</t>
  </si>
  <si>
    <t>Le cout des matériaux doit être en Hors Taxes</t>
  </si>
  <si>
    <t>DESIGNATION</t>
  </si>
  <si>
    <t xml:space="preserve">AUTRE MATERIEL </t>
  </si>
  <si>
    <t>TOTAL</t>
  </si>
  <si>
    <t>TOTAL MATERIEL INFORMATIQUE</t>
  </si>
  <si>
    <t>COUT UNITAIRE</t>
  </si>
  <si>
    <t>Trajet Aller</t>
  </si>
  <si>
    <t>Trajet Retour</t>
  </si>
  <si>
    <t>Transport Intramuros</t>
  </si>
  <si>
    <t>Hôtel</t>
  </si>
  <si>
    <t>TOTAL COUT DE REVIENT</t>
  </si>
  <si>
    <t>Raison sociale:</t>
  </si>
  <si>
    <t>PRIX UNITAIRE MOYEN H.T €</t>
  </si>
  <si>
    <t>TOTAL AUTRE MATERIEL</t>
  </si>
  <si>
    <t>TOTAL DEPLACEMENT</t>
  </si>
  <si>
    <t>CABLE HDMI</t>
  </si>
  <si>
    <t>CABLE RJ45</t>
  </si>
  <si>
    <t>PC SHUTTLE</t>
  </si>
  <si>
    <t>RAM</t>
  </si>
  <si>
    <t>CLE 3G</t>
  </si>
  <si>
    <t>CARTE ARM</t>
  </si>
  <si>
    <t>CARTE SD</t>
  </si>
  <si>
    <t>CLE WIFI</t>
  </si>
  <si>
    <t>DISQUE DUR</t>
  </si>
  <si>
    <t>INJECTEUR POE</t>
  </si>
  <si>
    <t>PROCESSEUR I3</t>
  </si>
  <si>
    <t>PROCESSEUR I5</t>
  </si>
  <si>
    <t>INSTALLATION CLIENT</t>
  </si>
  <si>
    <t>N°FACTURE</t>
  </si>
  <si>
    <t>RAISON SOCIALE</t>
  </si>
  <si>
    <t>TYPE</t>
  </si>
  <si>
    <t>ECRAN  LCD</t>
  </si>
  <si>
    <t>FICHE D'IDENTITE INSTALLATION</t>
  </si>
  <si>
    <t>343-14-01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</si>
</sst>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2"/>
      <color rgb="FFC00000"/>
      <name val="Agency FB"/>
      <family val="2"/>
    </font>
    <font>
      <sz val="20"/>
      <color theme="1"/>
      <name val="Calibri"/>
      <family val="2"/>
      <scheme val="minor"/>
    </font>
    <font>
      <b/>
      <sz val="20"/>
      <color theme="1"/>
      <name val="Cambria"/>
      <family val="1"/>
      <scheme val="major"/>
    </font>
    <font>
      <i/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2" fillId="0" borderId="0" xfId="0" applyFont="1" applyAlignme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0" borderId="0" xfId="0" applyFont="1" applyBorder="1"/>
    <xf numFmtId="14" fontId="0" fillId="0" borderId="0" xfId="0" applyNumberFormat="1" applyBorder="1"/>
    <xf numFmtId="0" fontId="0" fillId="0" borderId="5" xfId="0" applyBorder="1"/>
    <xf numFmtId="0" fontId="0" fillId="0" borderId="9" xfId="0" applyBorder="1"/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right"/>
    </xf>
    <xf numFmtId="0" fontId="0" fillId="3" borderId="0" xfId="0" applyFill="1" applyBorder="1"/>
    <xf numFmtId="0" fontId="0" fillId="0" borderId="5" xfId="0" applyFill="1" applyBorder="1"/>
    <xf numFmtId="0" fontId="0" fillId="0" borderId="9" xfId="0" applyFill="1" applyBorder="1"/>
    <xf numFmtId="164" fontId="0" fillId="0" borderId="9" xfId="0" applyNumberFormat="1" applyBorder="1"/>
    <xf numFmtId="164" fontId="0" fillId="2" borderId="9" xfId="0" applyNumberFormat="1" applyFill="1" applyBorder="1"/>
    <xf numFmtId="164" fontId="0" fillId="0" borderId="5" xfId="0" applyNumberFormat="1" applyBorder="1"/>
    <xf numFmtId="164" fontId="8" fillId="2" borderId="3" xfId="0" applyNumberFormat="1" applyFont="1" applyFill="1" applyBorder="1"/>
    <xf numFmtId="14" fontId="0" fillId="0" borderId="0" xfId="0" quotePrefix="1" applyNumberFormat="1"/>
    <xf numFmtId="0" fontId="1" fillId="0" borderId="13" xfId="0" applyFont="1" applyBorder="1" applyAlignment="1">
      <alignment horizontal="center" wrapText="1"/>
    </xf>
    <xf numFmtId="0" fontId="1" fillId="0" borderId="1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right"/>
    </xf>
    <xf numFmtId="0" fontId="1" fillId="0" borderId="4" xfId="0" applyFont="1" applyBorder="1" applyAlignment="1">
      <alignment horizontal="center" wrapText="1"/>
    </xf>
    <xf numFmtId="1" fontId="0" fillId="0" borderId="0" xfId="0" applyNumberFormat="1" applyBorder="1"/>
    <xf numFmtId="1" fontId="0" fillId="0" borderId="0" xfId="0" applyNumberFormat="1"/>
    <xf numFmtId="1" fontId="1" fillId="0" borderId="14" xfId="0" applyNumberFormat="1" applyFont="1" applyBorder="1" applyAlignment="1">
      <alignment horizontal="center"/>
    </xf>
    <xf numFmtId="1" fontId="0" fillId="0" borderId="9" xfId="0" applyNumberFormat="1" applyBorder="1"/>
    <xf numFmtId="1" fontId="0" fillId="0" borderId="5" xfId="0" applyNumberFormat="1" applyBorder="1"/>
    <xf numFmtId="1" fontId="1" fillId="3" borderId="0" xfId="0" applyNumberFormat="1" applyFont="1" applyFill="1" applyBorder="1" applyAlignment="1">
      <alignment horizontal="right"/>
    </xf>
    <xf numFmtId="1" fontId="1" fillId="0" borderId="4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/>
    <xf numFmtId="0" fontId="0" fillId="0" borderId="0" xfId="0" applyFill="1"/>
    <xf numFmtId="2" fontId="0" fillId="0" borderId="0" xfId="0" applyNumberFormat="1"/>
    <xf numFmtId="2" fontId="1" fillId="0" borderId="0" xfId="0" applyNumberFormat="1" applyFont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164" fontId="9" fillId="0" borderId="10" xfId="0" applyNumberFormat="1" applyFont="1" applyBorder="1" applyAlignment="1">
      <alignment horizontal="center"/>
    </xf>
    <xf numFmtId="164" fontId="9" fillId="0" borderId="11" xfId="0" applyNumberFormat="1" applyFont="1" applyBorder="1" applyAlignment="1">
      <alignment horizontal="center"/>
    </xf>
    <xf numFmtId="164" fontId="9" fillId="0" borderId="12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83342</xdr:colOff>
      <xdr:row>15</xdr:row>
      <xdr:rowOff>97629</xdr:rowOff>
    </xdr:from>
    <xdr:to>
      <xdr:col>2</xdr:col>
      <xdr:colOff>740567</xdr:colOff>
      <xdr:row>18</xdr:row>
      <xdr:rowOff>40479</xdr:rowOff>
    </xdr:to>
    <xdr:pic>
      <xdr:nvPicPr>
        <xdr:cNvPr id="2" name="il_fi" descr="http://www.jostgroup.com/files/45972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0155" y="4681535"/>
          <a:ext cx="657225" cy="657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142875</xdr:colOff>
      <xdr:row>1</xdr:row>
      <xdr:rowOff>142873</xdr:rowOff>
    </xdr:from>
    <xdr:to>
      <xdr:col>16</xdr:col>
      <xdr:colOff>714375</xdr:colOff>
      <xdr:row>31</xdr:row>
      <xdr:rowOff>179612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3688" y="488154"/>
          <a:ext cx="5905500" cy="746623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2</xdr:row>
      <xdr:rowOff>352425</xdr:rowOff>
    </xdr:from>
    <xdr:to>
      <xdr:col>6</xdr:col>
      <xdr:colOff>85725</xdr:colOff>
      <xdr:row>4</xdr:row>
      <xdr:rowOff>66675</xdr:rowOff>
    </xdr:to>
    <xdr:sp macro="" textlink="">
      <xdr:nvSpPr>
        <xdr:cNvPr id="2" name="Rectangle 1"/>
        <xdr:cNvSpPr/>
      </xdr:nvSpPr>
      <xdr:spPr>
        <a:xfrm>
          <a:off x="5000625" y="733425"/>
          <a:ext cx="1609725" cy="285750"/>
        </a:xfrm>
        <a:prstGeom prst="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504825</xdr:colOff>
      <xdr:row>3</xdr:row>
      <xdr:rowOff>95250</xdr:rowOff>
    </xdr:from>
    <xdr:to>
      <xdr:col>10</xdr:col>
      <xdr:colOff>285750</xdr:colOff>
      <xdr:row>5</xdr:row>
      <xdr:rowOff>47625</xdr:rowOff>
    </xdr:to>
    <xdr:sp macro="" textlink="">
      <xdr:nvSpPr>
        <xdr:cNvPr id="3" name="ZoneTexte 2"/>
        <xdr:cNvSpPr txBox="1"/>
      </xdr:nvSpPr>
      <xdr:spPr>
        <a:xfrm>
          <a:off x="7791450" y="857250"/>
          <a:ext cx="20669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contenant la recherV</a:t>
          </a:r>
        </a:p>
      </xdr:txBody>
    </xdr:sp>
    <xdr:clientData/>
  </xdr:twoCellAnchor>
  <xdr:twoCellAnchor>
    <xdr:from>
      <xdr:col>6</xdr:col>
      <xdr:colOff>85725</xdr:colOff>
      <xdr:row>3</xdr:row>
      <xdr:rowOff>114300</xdr:rowOff>
    </xdr:from>
    <xdr:to>
      <xdr:col>7</xdr:col>
      <xdr:colOff>504825</xdr:colOff>
      <xdr:row>4</xdr:row>
      <xdr:rowOff>71438</xdr:rowOff>
    </xdr:to>
    <xdr:cxnSp macro="">
      <xdr:nvCxnSpPr>
        <xdr:cNvPr id="5" name="Connecteur droit avec flèche 4"/>
        <xdr:cNvCxnSpPr>
          <a:stCxn id="3" idx="1"/>
          <a:endCxn id="2" idx="3"/>
        </xdr:cNvCxnSpPr>
      </xdr:nvCxnSpPr>
      <xdr:spPr>
        <a:xfrm flipH="1" flipV="1">
          <a:off x="6610350" y="876300"/>
          <a:ext cx="1181100" cy="14763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ine/ownCloud/Tbl%20de%20bord/1.%20Tableau%20de%20bor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.%20Gestion%20des%20stock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Pipe Commercial"/>
      <sheetName val="Liste Client"/>
      <sheetName val="Fiche Identité client"/>
      <sheetName val="Données Clients"/>
      <sheetName val="Ventes"/>
      <sheetName val="Détails des ventes"/>
      <sheetName val="Analyse des ventes"/>
      <sheetName val="Feuil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">
          <cell r="B5" t="str">
            <v>Vannerie de Villaines</v>
          </cell>
          <cell r="F5" t="str">
            <v>000014031201</v>
          </cell>
        </row>
        <row r="6">
          <cell r="B6" t="str">
            <v>Allobebe</v>
          </cell>
          <cell r="F6" t="str">
            <v>000028051204</v>
          </cell>
        </row>
        <row r="7">
          <cell r="B7" t="str">
            <v>Orange</v>
          </cell>
          <cell r="F7" t="str">
            <v>60345916</v>
          </cell>
        </row>
        <row r="8">
          <cell r="B8" t="str">
            <v>Prog-Elec</v>
          </cell>
          <cell r="F8" t="str">
            <v>000008101204 (doublon)</v>
          </cell>
        </row>
        <row r="9">
          <cell r="B9" t="str">
            <v>Prog-Elec</v>
          </cell>
          <cell r="F9" t="str">
            <v>000005111207</v>
          </cell>
        </row>
        <row r="10">
          <cell r="B10" t="str">
            <v>Prog-Elec</v>
          </cell>
          <cell r="F10" t="str">
            <v>000008101204 ("")</v>
          </cell>
        </row>
        <row r="11">
          <cell r="B11" t="str">
            <v>SPIE</v>
          </cell>
          <cell r="F11" t="str">
            <v>000005111205 / 00000130411</v>
          </cell>
        </row>
        <row r="12">
          <cell r="B12" t="str">
            <v>Allobebe</v>
          </cell>
          <cell r="F12" t="str">
            <v>000003121202</v>
          </cell>
        </row>
        <row r="13">
          <cell r="B13" t="str">
            <v>Prog-Elec</v>
          </cell>
          <cell r="F13" t="str">
            <v>000012121205</v>
          </cell>
        </row>
        <row r="14">
          <cell r="B14" t="str">
            <v>Visucab</v>
          </cell>
          <cell r="F14" t="str">
            <v>000013121201</v>
          </cell>
        </row>
        <row r="15">
          <cell r="B15" t="str">
            <v>Visucab</v>
          </cell>
          <cell r="F15" t="str">
            <v>000013121202</v>
          </cell>
        </row>
        <row r="16">
          <cell r="B16" t="str">
            <v>SNEF</v>
          </cell>
          <cell r="F16" t="str">
            <v>0000109</v>
          </cell>
        </row>
        <row r="17">
          <cell r="B17" t="str">
            <v>SNEF</v>
          </cell>
          <cell r="F17" t="str">
            <v>0000108</v>
          </cell>
        </row>
        <row r="18">
          <cell r="B18" t="str">
            <v>La Friche Marseille</v>
          </cell>
          <cell r="F18" t="str">
            <v>000020130302 / 00002011301</v>
          </cell>
        </row>
        <row r="19">
          <cell r="B19" t="str">
            <v>Visucab</v>
          </cell>
          <cell r="F19" t="str">
            <v>000018011202</v>
          </cell>
        </row>
        <row r="20">
          <cell r="B20" t="str">
            <v>Préfecture de police</v>
          </cell>
          <cell r="F20" t="str">
            <v>000020111211</v>
          </cell>
        </row>
        <row r="21">
          <cell r="B21" t="str">
            <v xml:space="preserve">Sanofi-Aventis Groupe  </v>
          </cell>
          <cell r="F21" t="str">
            <v>000000000099</v>
          </cell>
        </row>
        <row r="22">
          <cell r="B22" t="str">
            <v xml:space="preserve">Sanofi-Aventis Groupe  </v>
          </cell>
          <cell r="F22" t="str">
            <v>000000100</v>
          </cell>
        </row>
        <row r="23">
          <cell r="B23" t="str">
            <v>Eurolase</v>
          </cell>
          <cell r="F23" t="str">
            <v>0000103</v>
          </cell>
        </row>
        <row r="24">
          <cell r="B24" t="str">
            <v>Mairie de Champigny sur Marne</v>
          </cell>
          <cell r="F24" t="str">
            <v>00000000101</v>
          </cell>
        </row>
        <row r="25">
          <cell r="B25" t="str">
            <v>Eurolase</v>
          </cell>
          <cell r="F25" t="str">
            <v>0000106</v>
          </cell>
        </row>
        <row r="26">
          <cell r="B26" t="str">
            <v>ICAN</v>
          </cell>
          <cell r="F26" t="str">
            <v>000000107</v>
          </cell>
        </row>
        <row r="27">
          <cell r="B27" t="str">
            <v>Prog-Elec</v>
          </cell>
          <cell r="F27" t="str">
            <v>0000110</v>
          </cell>
        </row>
        <row r="28">
          <cell r="B28" t="str">
            <v>Piscine Point Rouge Marseille</v>
          </cell>
          <cell r="F28" t="str">
            <v>00000000111</v>
          </cell>
        </row>
        <row r="29">
          <cell r="B29" t="str">
            <v>Groupe SCUTUM (DCNS)</v>
          </cell>
          <cell r="F29" t="str">
            <v>0000112</v>
          </cell>
        </row>
        <row r="30">
          <cell r="B30" t="str">
            <v>Eurolase</v>
          </cell>
          <cell r="F30" t="str">
            <v>0000113</v>
          </cell>
        </row>
        <row r="31">
          <cell r="B31" t="str">
            <v>MAIRIE DE REZE PONT ROUSSEAU</v>
          </cell>
          <cell r="F31" t="str">
            <v>115</v>
          </cell>
        </row>
        <row r="32">
          <cell r="B32" t="str">
            <v>RESA</v>
          </cell>
          <cell r="F32" t="str">
            <v>0000114</v>
          </cell>
        </row>
        <row r="33">
          <cell r="B33" t="str">
            <v>Eurolase</v>
          </cell>
          <cell r="F33" t="str">
            <v>0000117</v>
          </cell>
        </row>
        <row r="34">
          <cell r="B34" t="str">
            <v>Davey Bickford</v>
          </cell>
          <cell r="F34" t="str">
            <v>00000000130</v>
          </cell>
        </row>
        <row r="35">
          <cell r="B35" t="str">
            <v>MARINOR</v>
          </cell>
          <cell r="F35" t="str">
            <v>000000124</v>
          </cell>
        </row>
        <row r="36">
          <cell r="B36" t="str">
            <v>Toyota Motor Europe</v>
          </cell>
          <cell r="F36" t="str">
            <v>00000000126</v>
          </cell>
        </row>
        <row r="37">
          <cell r="B37" t="str">
            <v>IRCAM</v>
          </cell>
          <cell r="F37" t="str">
            <v>00000000131</v>
          </cell>
        </row>
        <row r="38">
          <cell r="B38" t="str">
            <v>Lafon</v>
          </cell>
          <cell r="F38" t="str">
            <v>FAC-2014-06-7</v>
          </cell>
        </row>
        <row r="39">
          <cell r="B39" t="str">
            <v>Lafon</v>
          </cell>
          <cell r="F39" t="str">
            <v>FAC-2014-06-8</v>
          </cell>
        </row>
        <row r="40">
          <cell r="B40" t="str">
            <v>Général Sécurité</v>
          </cell>
          <cell r="F40" t="str">
            <v>FAC-2014-07-1</v>
          </cell>
        </row>
        <row r="41">
          <cell r="B41">
            <v>0</v>
          </cell>
          <cell r="F41">
            <v>0</v>
          </cell>
        </row>
        <row r="42">
          <cell r="B42">
            <v>0</v>
          </cell>
          <cell r="F42">
            <v>0</v>
          </cell>
        </row>
        <row r="43">
          <cell r="B43">
            <v>0</v>
          </cell>
          <cell r="F43">
            <v>0</v>
          </cell>
        </row>
        <row r="44">
          <cell r="B44">
            <v>0</v>
          </cell>
          <cell r="F44">
            <v>0</v>
          </cell>
        </row>
        <row r="45">
          <cell r="B45">
            <v>0</v>
          </cell>
          <cell r="F45">
            <v>0</v>
          </cell>
        </row>
        <row r="46">
          <cell r="B46">
            <v>0</v>
          </cell>
          <cell r="F46">
            <v>0</v>
          </cell>
        </row>
        <row r="47">
          <cell r="B47">
            <v>0</v>
          </cell>
          <cell r="F47">
            <v>0</v>
          </cell>
        </row>
        <row r="48">
          <cell r="B48">
            <v>0</v>
          </cell>
          <cell r="F48">
            <v>0</v>
          </cell>
        </row>
        <row r="49">
          <cell r="B49">
            <v>0</v>
          </cell>
          <cell r="F49">
            <v>0</v>
          </cell>
        </row>
        <row r="50">
          <cell r="B50">
            <v>0</v>
          </cell>
          <cell r="F50">
            <v>0</v>
          </cell>
        </row>
        <row r="51">
          <cell r="B51">
            <v>0</v>
          </cell>
          <cell r="F51">
            <v>0</v>
          </cell>
        </row>
        <row r="52">
          <cell r="B52">
            <v>0</v>
          </cell>
          <cell r="F52">
            <v>0</v>
          </cell>
        </row>
        <row r="53">
          <cell r="B53">
            <v>0</v>
          </cell>
          <cell r="F53">
            <v>0</v>
          </cell>
        </row>
        <row r="54">
          <cell r="B54">
            <v>0</v>
          </cell>
          <cell r="F54">
            <v>0</v>
          </cell>
        </row>
        <row r="55">
          <cell r="B55">
            <v>0</v>
          </cell>
          <cell r="F55">
            <v>0</v>
          </cell>
        </row>
        <row r="56">
          <cell r="B56">
            <v>0</v>
          </cell>
          <cell r="F56">
            <v>0</v>
          </cell>
        </row>
        <row r="57">
          <cell r="B57">
            <v>0</v>
          </cell>
          <cell r="F57">
            <v>0</v>
          </cell>
        </row>
        <row r="58">
          <cell r="B58">
            <v>0</v>
          </cell>
          <cell r="F58">
            <v>0</v>
          </cell>
        </row>
        <row r="59">
          <cell r="B59">
            <v>0</v>
          </cell>
          <cell r="F59">
            <v>0</v>
          </cell>
        </row>
        <row r="60">
          <cell r="B60">
            <v>0</v>
          </cell>
          <cell r="F60">
            <v>0</v>
          </cell>
        </row>
        <row r="61">
          <cell r="B61">
            <v>0</v>
          </cell>
          <cell r="F61">
            <v>0</v>
          </cell>
        </row>
        <row r="62">
          <cell r="B62">
            <v>0</v>
          </cell>
          <cell r="F62">
            <v>0</v>
          </cell>
        </row>
        <row r="63">
          <cell r="B63">
            <v>0</v>
          </cell>
          <cell r="F63">
            <v>0</v>
          </cell>
        </row>
        <row r="64">
          <cell r="B64">
            <v>0</v>
          </cell>
          <cell r="F64">
            <v>0</v>
          </cell>
        </row>
        <row r="65">
          <cell r="B65">
            <v>0</v>
          </cell>
          <cell r="F65">
            <v>0</v>
          </cell>
        </row>
        <row r="66">
          <cell r="B66">
            <v>0</v>
          </cell>
          <cell r="F66">
            <v>0</v>
          </cell>
        </row>
        <row r="67">
          <cell r="B67">
            <v>0</v>
          </cell>
          <cell r="F67">
            <v>0</v>
          </cell>
        </row>
        <row r="68">
          <cell r="B68">
            <v>0</v>
          </cell>
          <cell r="F68">
            <v>0</v>
          </cell>
        </row>
        <row r="69">
          <cell r="B69">
            <v>0</v>
          </cell>
          <cell r="F69">
            <v>0</v>
          </cell>
        </row>
        <row r="70">
          <cell r="B70">
            <v>0</v>
          </cell>
          <cell r="F70">
            <v>0</v>
          </cell>
        </row>
        <row r="71">
          <cell r="B71">
            <v>0</v>
          </cell>
          <cell r="F71">
            <v>0</v>
          </cell>
        </row>
        <row r="72">
          <cell r="B72">
            <v>0</v>
          </cell>
          <cell r="F72">
            <v>0</v>
          </cell>
        </row>
        <row r="73">
          <cell r="B73">
            <v>0</v>
          </cell>
          <cell r="F73">
            <v>0</v>
          </cell>
        </row>
        <row r="74">
          <cell r="B74">
            <v>0</v>
          </cell>
          <cell r="F74">
            <v>0</v>
          </cell>
        </row>
        <row r="75">
          <cell r="B75">
            <v>0</v>
          </cell>
          <cell r="F75">
            <v>0</v>
          </cell>
        </row>
        <row r="76">
          <cell r="B76">
            <v>0</v>
          </cell>
          <cell r="F76">
            <v>0</v>
          </cell>
        </row>
        <row r="77">
          <cell r="B77">
            <v>0</v>
          </cell>
          <cell r="F77">
            <v>0</v>
          </cell>
        </row>
        <row r="78">
          <cell r="B78">
            <v>0</v>
          </cell>
          <cell r="F78">
            <v>0</v>
          </cell>
        </row>
        <row r="79">
          <cell r="B79">
            <v>0</v>
          </cell>
          <cell r="F79">
            <v>0</v>
          </cell>
        </row>
        <row r="80">
          <cell r="B80">
            <v>0</v>
          </cell>
          <cell r="F80">
            <v>0</v>
          </cell>
        </row>
        <row r="81">
          <cell r="B81">
            <v>0</v>
          </cell>
          <cell r="F81">
            <v>0</v>
          </cell>
        </row>
        <row r="82">
          <cell r="B82">
            <v>0</v>
          </cell>
          <cell r="F82">
            <v>0</v>
          </cell>
        </row>
        <row r="83">
          <cell r="B83">
            <v>0</v>
          </cell>
          <cell r="F83">
            <v>0</v>
          </cell>
        </row>
        <row r="84">
          <cell r="B84">
            <v>0</v>
          </cell>
          <cell r="F84">
            <v>0</v>
          </cell>
        </row>
        <row r="85">
          <cell r="B85">
            <v>0</v>
          </cell>
          <cell r="F85">
            <v>0</v>
          </cell>
        </row>
        <row r="86">
          <cell r="B86">
            <v>0</v>
          </cell>
          <cell r="F86">
            <v>0</v>
          </cell>
        </row>
        <row r="87">
          <cell r="B87">
            <v>0</v>
          </cell>
          <cell r="F87">
            <v>0</v>
          </cell>
        </row>
        <row r="88">
          <cell r="B88">
            <v>0</v>
          </cell>
          <cell r="F88">
            <v>0</v>
          </cell>
        </row>
        <row r="89">
          <cell r="B89">
            <v>0</v>
          </cell>
          <cell r="F89">
            <v>0</v>
          </cell>
        </row>
        <row r="90">
          <cell r="B90">
            <v>0</v>
          </cell>
          <cell r="F90">
            <v>0</v>
          </cell>
        </row>
        <row r="91">
          <cell r="B91">
            <v>0</v>
          </cell>
          <cell r="F91">
            <v>0</v>
          </cell>
        </row>
        <row r="92">
          <cell r="B92">
            <v>0</v>
          </cell>
          <cell r="F92">
            <v>0</v>
          </cell>
        </row>
        <row r="93">
          <cell r="B93">
            <v>0</v>
          </cell>
          <cell r="F93">
            <v>0</v>
          </cell>
        </row>
        <row r="94">
          <cell r="B94">
            <v>0</v>
          </cell>
          <cell r="F94">
            <v>0</v>
          </cell>
        </row>
        <row r="95">
          <cell r="B95">
            <v>0</v>
          </cell>
          <cell r="F95">
            <v>0</v>
          </cell>
        </row>
        <row r="96">
          <cell r="B96">
            <v>0</v>
          </cell>
          <cell r="F96">
            <v>0</v>
          </cell>
        </row>
        <row r="97">
          <cell r="B97">
            <v>0</v>
          </cell>
          <cell r="F97">
            <v>0</v>
          </cell>
        </row>
        <row r="98">
          <cell r="B98">
            <v>0</v>
          </cell>
          <cell r="F98">
            <v>0</v>
          </cell>
        </row>
        <row r="99">
          <cell r="B99">
            <v>0</v>
          </cell>
          <cell r="F99">
            <v>0</v>
          </cell>
        </row>
        <row r="100">
          <cell r="B100">
            <v>0</v>
          </cell>
          <cell r="F100">
            <v>0</v>
          </cell>
        </row>
      </sheetData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stocks"/>
      <sheetName val="Commandes"/>
      <sheetName val="Tbl croisé dyn."/>
      <sheetName val="Liste"/>
    </sheetNames>
    <sheetDataSet>
      <sheetData sheetId="0">
        <row r="4">
          <cell r="A4" t="str">
            <v>DESIGNATION</v>
          </cell>
          <cell r="B4" t="str">
            <v>QUANTITE</v>
          </cell>
          <cell r="C4" t="str">
            <v>PRIX UNITAIRE MOYEN H.T €</v>
          </cell>
          <cell r="D4" t="str">
            <v>TOTAL VALEUR MARCHANDISE</v>
          </cell>
        </row>
        <row r="5">
          <cell r="A5" t="str">
            <v xml:space="preserve">AUTRE MATERIEL </v>
          </cell>
          <cell r="B5">
            <v>171</v>
          </cell>
          <cell r="C5">
            <v>4.8300362378181001</v>
          </cell>
          <cell r="D5">
            <v>825.93619666689517</v>
          </cell>
        </row>
        <row r="6">
          <cell r="A6" t="str">
            <v>ABONNEMENT 3G a</v>
          </cell>
          <cell r="B6">
            <v>1</v>
          </cell>
          <cell r="C6">
            <v>28.333333333333336</v>
          </cell>
          <cell r="D6">
            <v>28.333333333333336</v>
          </cell>
        </row>
        <row r="7">
          <cell r="A7" t="str">
            <v>ABONNEMENT 3G b</v>
          </cell>
          <cell r="B7">
            <v>2</v>
          </cell>
          <cell r="C7">
            <v>13.75</v>
          </cell>
          <cell r="D7">
            <v>27.5</v>
          </cell>
        </row>
        <row r="8">
          <cell r="A8" t="str">
            <v>ALIMENTATION 5V</v>
          </cell>
          <cell r="B8">
            <v>3</v>
          </cell>
          <cell r="C8">
            <v>8.8888888888888893</v>
          </cell>
          <cell r="D8">
            <v>26.666666666666668</v>
          </cell>
        </row>
        <row r="9">
          <cell r="A9" t="str">
            <v>BOITIER BARRE</v>
          </cell>
          <cell r="B9">
            <v>4</v>
          </cell>
          <cell r="C9">
            <v>6.4583333333333339</v>
          </cell>
          <cell r="D9">
            <v>25.833333333333336</v>
          </cell>
        </row>
        <row r="10">
          <cell r="A10" t="str">
            <v>BOITIER CAMERA STEREO</v>
          </cell>
          <cell r="B10">
            <v>5</v>
          </cell>
          <cell r="C10">
            <v>5</v>
          </cell>
          <cell r="D10">
            <v>25</v>
          </cell>
        </row>
        <row r="11">
          <cell r="A11" t="str">
            <v>BOITIER RASPBERRY</v>
          </cell>
          <cell r="B11">
            <v>6</v>
          </cell>
          <cell r="C11">
            <v>4.0277777777777777</v>
          </cell>
          <cell r="D11">
            <v>24.166666666666664</v>
          </cell>
        </row>
        <row r="12">
          <cell r="A12" t="str">
            <v>CABLE D'ALIMENTATION</v>
          </cell>
          <cell r="B12">
            <v>7</v>
          </cell>
          <cell r="C12">
            <v>3.3333333333333335</v>
          </cell>
          <cell r="D12">
            <v>23.333333333333336</v>
          </cell>
        </row>
        <row r="13">
          <cell r="A13" t="str">
            <v>CAPTEUR ASUS</v>
          </cell>
          <cell r="B13">
            <v>8</v>
          </cell>
          <cell r="C13">
            <v>2.8125</v>
          </cell>
          <cell r="D13">
            <v>22.5</v>
          </cell>
        </row>
        <row r="14">
          <cell r="A14" t="str">
            <v>COMPOSANT ELECTRIQUE</v>
          </cell>
          <cell r="B14">
            <v>10</v>
          </cell>
          <cell r="C14">
            <v>2.0833333333333335</v>
          </cell>
          <cell r="D14">
            <v>20.833333333333336</v>
          </cell>
        </row>
        <row r="15">
          <cell r="A15" t="str">
            <v>ECRAN  LCD</v>
          </cell>
          <cell r="B15">
            <v>11</v>
          </cell>
          <cell r="C15">
            <v>1.8181818181818181</v>
          </cell>
          <cell r="D15">
            <v>20</v>
          </cell>
        </row>
        <row r="16">
          <cell r="A16" t="str">
            <v>MATERIEL DIVERS</v>
          </cell>
          <cell r="B16">
            <v>12</v>
          </cell>
          <cell r="C16">
            <v>1.5972222222222223</v>
          </cell>
          <cell r="D16">
            <v>19.166666666666668</v>
          </cell>
        </row>
        <row r="17">
          <cell r="A17" t="str">
            <v>MULTIPRISE</v>
          </cell>
          <cell r="B17">
            <v>13</v>
          </cell>
          <cell r="C17">
            <v>1.4102564102564104</v>
          </cell>
          <cell r="D17">
            <v>18.333333333333336</v>
          </cell>
        </row>
        <row r="18">
          <cell r="A18" t="str">
            <v xml:space="preserve">OUTILLAGE </v>
          </cell>
          <cell r="B18">
            <v>14</v>
          </cell>
          <cell r="C18">
            <v>1.25</v>
          </cell>
          <cell r="D18">
            <v>17.5</v>
          </cell>
        </row>
        <row r="19">
          <cell r="A19" t="str">
            <v>PROFILE ALUMINIUM</v>
          </cell>
          <cell r="B19">
            <v>15</v>
          </cell>
          <cell r="C19">
            <v>1.1111111111111112</v>
          </cell>
          <cell r="D19">
            <v>16.666666666666668</v>
          </cell>
        </row>
        <row r="20">
          <cell r="A20" t="str">
            <v>PS3 EYES</v>
          </cell>
          <cell r="B20">
            <v>9</v>
          </cell>
          <cell r="C20">
            <v>2.4074074074074074</v>
          </cell>
          <cell r="D20">
            <v>21.666666666666668</v>
          </cell>
        </row>
        <row r="21">
          <cell r="A21" t="str">
            <v>RASPBERRY</v>
          </cell>
          <cell r="B21">
            <v>16</v>
          </cell>
          <cell r="C21">
            <v>0.98958333333333337</v>
          </cell>
          <cell r="D21">
            <v>15.833333333333334</v>
          </cell>
        </row>
        <row r="22">
          <cell r="A22" t="str">
            <v>SUPPORT VESA</v>
          </cell>
          <cell r="B22">
            <v>17</v>
          </cell>
          <cell r="C22">
            <v>0.88235294117647056</v>
          </cell>
          <cell r="D22">
            <v>15</v>
          </cell>
        </row>
        <row r="23">
          <cell r="A23" t="str">
            <v>VICERIE</v>
          </cell>
          <cell r="B23">
            <v>18</v>
          </cell>
          <cell r="C23">
            <v>0.78703703703703709</v>
          </cell>
          <cell r="D23">
            <v>14.166666666666668</v>
          </cell>
        </row>
        <row r="24">
          <cell r="A24" t="str">
            <v>MATERIEL INFORMATIQUE</v>
          </cell>
          <cell r="B24">
            <v>390</v>
          </cell>
          <cell r="C24">
            <v>0.3210641757785162</v>
          </cell>
          <cell r="D24">
            <v>125.21502855362132</v>
          </cell>
        </row>
        <row r="25">
          <cell r="A25" t="str">
            <v>CABLE HDMI</v>
          </cell>
          <cell r="B25">
            <v>19</v>
          </cell>
          <cell r="C25">
            <v>0.70175438596491235</v>
          </cell>
          <cell r="D25">
            <v>13.333333333333334</v>
          </cell>
        </row>
        <row r="26">
          <cell r="A26" t="str">
            <v>CABLE RJ45</v>
          </cell>
          <cell r="B26">
            <v>20</v>
          </cell>
          <cell r="C26">
            <v>0.625</v>
          </cell>
          <cell r="D26">
            <v>12.5</v>
          </cell>
        </row>
        <row r="27">
          <cell r="A27" t="str">
            <v>CARTE ARM</v>
          </cell>
          <cell r="B27">
            <v>21</v>
          </cell>
          <cell r="C27">
            <v>0.55555555555555558</v>
          </cell>
          <cell r="D27">
            <v>11.666666666666668</v>
          </cell>
        </row>
        <row r="28">
          <cell r="A28" t="str">
            <v>CARTE SD</v>
          </cell>
          <cell r="B28">
            <v>22</v>
          </cell>
          <cell r="C28">
            <v>0.49242424242424243</v>
          </cell>
          <cell r="D28">
            <v>10.833333333333334</v>
          </cell>
        </row>
        <row r="29">
          <cell r="A29" t="str">
            <v>CLE 3G</v>
          </cell>
          <cell r="B29">
            <v>23</v>
          </cell>
          <cell r="C29">
            <v>0.43478260869565216</v>
          </cell>
          <cell r="D29">
            <v>10</v>
          </cell>
        </row>
        <row r="30">
          <cell r="A30" t="str">
            <v>CLE WIFI</v>
          </cell>
          <cell r="B30">
            <v>24</v>
          </cell>
          <cell r="C30">
            <v>0.38194444444444448</v>
          </cell>
          <cell r="D30">
            <v>9.1666666666666679</v>
          </cell>
        </row>
        <row r="31">
          <cell r="A31" t="str">
            <v>DISQUE DUR</v>
          </cell>
          <cell r="B31">
            <v>25</v>
          </cell>
          <cell r="C31">
            <v>0.33333333333333337</v>
          </cell>
          <cell r="D31">
            <v>8.3333333333333339</v>
          </cell>
        </row>
        <row r="32">
          <cell r="A32" t="str">
            <v>INJECTEUR POE</v>
          </cell>
          <cell r="B32">
            <v>26</v>
          </cell>
          <cell r="C32">
            <v>0.28846153846153844</v>
          </cell>
          <cell r="D32">
            <v>7.4999999999999991</v>
          </cell>
        </row>
        <row r="33">
          <cell r="A33" t="str">
            <v>PC SHUTTLE</v>
          </cell>
          <cell r="B33">
            <v>27</v>
          </cell>
          <cell r="C33">
            <v>0.24691358024691359</v>
          </cell>
          <cell r="D33">
            <v>6.666666666666667</v>
          </cell>
        </row>
        <row r="34">
          <cell r="A34" t="str">
            <v>PROCESSEUR I3</v>
          </cell>
          <cell r="B34">
            <v>28</v>
          </cell>
          <cell r="C34">
            <v>0.20833333333333334</v>
          </cell>
          <cell r="D34">
            <v>5.8333333333333339</v>
          </cell>
        </row>
        <row r="35">
          <cell r="A35" t="str">
            <v>PROCESSEUR I5</v>
          </cell>
          <cell r="B35">
            <v>29</v>
          </cell>
          <cell r="C35">
            <v>0.17241379310344829</v>
          </cell>
          <cell r="D35">
            <v>5</v>
          </cell>
        </row>
        <row r="36">
          <cell r="A36" t="str">
            <v>RAM</v>
          </cell>
          <cell r="B36">
            <v>30</v>
          </cell>
          <cell r="C36">
            <v>0.1388888888888889</v>
          </cell>
          <cell r="D36">
            <v>4.166666666666667</v>
          </cell>
        </row>
        <row r="37">
          <cell r="A37" t="str">
            <v>ROUTEUR 3G</v>
          </cell>
          <cell r="B37">
            <v>31</v>
          </cell>
          <cell r="C37">
            <v>0.10752688172043011</v>
          </cell>
          <cell r="D37">
            <v>3.3333333333333335</v>
          </cell>
        </row>
        <row r="38">
          <cell r="A38" t="str">
            <v xml:space="preserve">SWITCH   </v>
          </cell>
          <cell r="B38">
            <v>32</v>
          </cell>
          <cell r="C38">
            <v>7.8125E-2</v>
          </cell>
          <cell r="D38">
            <v>2.5</v>
          </cell>
        </row>
        <row r="39">
          <cell r="A39" t="str">
            <v>SWITCH POE</v>
          </cell>
          <cell r="B39">
            <v>33</v>
          </cell>
          <cell r="C39">
            <v>5.0505050505050504E-2</v>
          </cell>
          <cell r="D39">
            <v>1.6666666666666667</v>
          </cell>
        </row>
        <row r="40">
          <cell r="A40" t="str">
            <v>NOUVELLE LISTE</v>
          </cell>
          <cell r="B40">
            <v>34</v>
          </cell>
          <cell r="C40">
            <v>2.4509803921568627E-2</v>
          </cell>
          <cell r="D40">
            <v>0.83333333333333337</v>
          </cell>
        </row>
        <row r="41">
          <cell r="A41" t="str">
            <v>Entrer votre nouveau produit</v>
          </cell>
          <cell r="B41">
            <v>34</v>
          </cell>
          <cell r="C41">
            <v>2.4509803921568627E-2</v>
          </cell>
          <cell r="D41">
            <v>0.83333333333333337</v>
          </cell>
        </row>
        <row r="42">
          <cell r="A42" t="str">
            <v>Total général</v>
          </cell>
          <cell r="B42">
            <v>595</v>
          </cell>
          <cell r="C42">
            <v>2.6994448447448565</v>
          </cell>
          <cell r="D42">
            <v>1606.1696826231896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/>
        </row>
      </sheetData>
      <sheetData sheetId="1"/>
      <sheetData sheetId="2"/>
      <sheetData sheetId="3">
        <row r="1">
          <cell r="A1" t="str">
            <v>LISTE</v>
          </cell>
        </row>
        <row r="3">
          <cell r="A3" t="str">
            <v>MATERIEL INFORMATIQUE</v>
          </cell>
          <cell r="B3" t="str">
            <v xml:space="preserve">AUTRE MATERIEL </v>
          </cell>
          <cell r="C3" t="str">
            <v>NOUVELLE LISTE</v>
          </cell>
        </row>
        <row r="4">
          <cell r="A4" t="str">
            <v>CABLE HDMI</v>
          </cell>
          <cell r="B4" t="str">
            <v>ABONNEMENT 3G a</v>
          </cell>
          <cell r="C4" t="str">
            <v>Entrer votre nouveau produit</v>
          </cell>
        </row>
        <row r="5">
          <cell r="A5" t="str">
            <v>CABLE RJ45</v>
          </cell>
          <cell r="B5" t="str">
            <v>ABONNEMENT 3G b</v>
          </cell>
          <cell r="C5"/>
        </row>
        <row r="6">
          <cell r="A6" t="str">
            <v>CARTE ARM</v>
          </cell>
          <cell r="B6" t="str">
            <v>ALIMENTATION 5V</v>
          </cell>
          <cell r="C6"/>
        </row>
        <row r="7">
          <cell r="A7" t="str">
            <v>CARTE SD</v>
          </cell>
          <cell r="B7" t="str">
            <v>BOITIER BARRE</v>
          </cell>
          <cell r="C7"/>
        </row>
        <row r="8">
          <cell r="A8" t="str">
            <v>CLE 3G</v>
          </cell>
          <cell r="B8" t="str">
            <v>BOITIER CAMERA STEREO</v>
          </cell>
          <cell r="C8"/>
        </row>
        <row r="9">
          <cell r="A9" t="str">
            <v>CLE WIFI</v>
          </cell>
          <cell r="B9" t="str">
            <v>BOITIER RASPBERRY</v>
          </cell>
          <cell r="C9"/>
        </row>
        <row r="10">
          <cell r="A10" t="str">
            <v>DISQUE DUR</v>
          </cell>
          <cell r="B10" t="str">
            <v>CABLE D'ALIMENTATION</v>
          </cell>
          <cell r="C10"/>
        </row>
        <row r="11">
          <cell r="A11" t="str">
            <v>INJECTEUR POE</v>
          </cell>
          <cell r="B11" t="str">
            <v>CAPTEUR ASUS</v>
          </cell>
          <cell r="C11"/>
        </row>
        <row r="12">
          <cell r="A12" t="str">
            <v>PC SHUTTLE</v>
          </cell>
          <cell r="B12" t="str">
            <v>PS3 EYES</v>
          </cell>
          <cell r="C12"/>
        </row>
        <row r="13">
          <cell r="A13" t="str">
            <v>PROCESSEUR I3</v>
          </cell>
          <cell r="B13" t="str">
            <v>COMPOSANT ELECTRIQUE</v>
          </cell>
          <cell r="C13"/>
        </row>
        <row r="14">
          <cell r="A14" t="str">
            <v>PROCESSEUR I5</v>
          </cell>
          <cell r="B14" t="str">
            <v>ECRAN  LCD</v>
          </cell>
          <cell r="C14"/>
        </row>
        <row r="15">
          <cell r="A15" t="str">
            <v>RAM</v>
          </cell>
          <cell r="B15" t="str">
            <v>MATERIEL DIVERS</v>
          </cell>
          <cell r="C15"/>
        </row>
        <row r="16">
          <cell r="A16" t="str">
            <v>ROUTEUR 3G</v>
          </cell>
          <cell r="B16" t="str">
            <v>MULTIPRISE</v>
          </cell>
          <cell r="C16"/>
        </row>
        <row r="17">
          <cell r="A17" t="str">
            <v xml:space="preserve">SWITCH   </v>
          </cell>
          <cell r="B17" t="str">
            <v xml:space="preserve">OUTILLAGE </v>
          </cell>
          <cell r="C17"/>
        </row>
        <row r="18">
          <cell r="A18" t="str">
            <v>SWITCH POE</v>
          </cell>
          <cell r="B18" t="str">
            <v>PROFILE ALUMINIUM</v>
          </cell>
          <cell r="C18"/>
        </row>
        <row r="19">
          <cell r="A19"/>
          <cell r="B19" t="str">
            <v>RASPBERRY</v>
          </cell>
          <cell r="C19"/>
        </row>
        <row r="20">
          <cell r="B20" t="str">
            <v>SUPPORT VESA</v>
          </cell>
          <cell r="C20"/>
        </row>
        <row r="21">
          <cell r="A21"/>
          <cell r="B21" t="str">
            <v>VICERIE</v>
          </cell>
          <cell r="C21"/>
        </row>
        <row r="22">
          <cell r="A22"/>
          <cell r="B22"/>
          <cell r="C22"/>
        </row>
        <row r="23">
          <cell r="A23"/>
          <cell r="B23"/>
          <cell r="C23"/>
        </row>
        <row r="24">
          <cell r="A24"/>
          <cell r="B24"/>
          <cell r="C24"/>
        </row>
        <row r="25">
          <cell r="A25"/>
          <cell r="B25"/>
          <cell r="C25"/>
        </row>
        <row r="26">
          <cell r="A26"/>
          <cell r="B26"/>
          <cell r="C26"/>
        </row>
        <row r="27">
          <cell r="A27"/>
          <cell r="B27"/>
          <cell r="C27"/>
        </row>
        <row r="28">
          <cell r="A28"/>
          <cell r="B28"/>
          <cell r="C28"/>
        </row>
        <row r="29">
          <cell r="A29"/>
          <cell r="B29"/>
          <cell r="C29"/>
        </row>
        <row r="30">
          <cell r="A30"/>
          <cell r="B30"/>
          <cell r="C30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showGridLines="0" zoomScale="80" zoomScaleNormal="80" workbookViewId="0">
      <selection activeCell="F12" sqref="F12"/>
    </sheetView>
  </sheetViews>
  <sheetFormatPr baseColWidth="10" defaultRowHeight="15" x14ac:dyDescent="0.25"/>
  <cols>
    <col min="1" max="1" width="6.140625" bestFit="1" customWidth="1"/>
  </cols>
  <sheetData>
    <row r="1" spans="1:14" ht="27" x14ac:dyDescent="0.35">
      <c r="A1" s="41" t="s">
        <v>6</v>
      </c>
      <c r="B1" s="41"/>
      <c r="C1" s="41"/>
      <c r="D1" s="41"/>
      <c r="E1" s="41"/>
      <c r="F1" s="41"/>
      <c r="G1" s="41"/>
      <c r="H1" s="41"/>
      <c r="I1" s="41"/>
      <c r="J1" s="2"/>
      <c r="K1" s="2"/>
      <c r="L1" s="2"/>
      <c r="M1" s="2"/>
      <c r="N1" s="2"/>
    </row>
    <row r="4" spans="1:14" ht="26.25" x14ac:dyDescent="0.4">
      <c r="A4" s="4">
        <v>1</v>
      </c>
      <c r="B4" s="3"/>
      <c r="C4" s="3"/>
      <c r="D4" s="3"/>
      <c r="E4" s="3"/>
      <c r="F4" s="3"/>
    </row>
    <row r="5" spans="1:14" ht="26.25" x14ac:dyDescent="0.4">
      <c r="A5" s="4">
        <v>2</v>
      </c>
      <c r="B5" s="3"/>
      <c r="C5" s="3"/>
      <c r="D5" s="3"/>
      <c r="E5" s="3"/>
      <c r="F5" s="3"/>
    </row>
    <row r="6" spans="1:14" ht="26.25" x14ac:dyDescent="0.4">
      <c r="A6" s="4">
        <v>3</v>
      </c>
      <c r="B6" s="3"/>
      <c r="C6" s="3"/>
      <c r="D6" s="3"/>
      <c r="E6" s="3"/>
      <c r="F6" s="3"/>
    </row>
    <row r="7" spans="1:14" ht="26.25" x14ac:dyDescent="0.4">
      <c r="A7" s="4">
        <v>4</v>
      </c>
      <c r="B7" s="3"/>
      <c r="C7" s="3"/>
      <c r="D7" s="3"/>
      <c r="E7" s="3"/>
      <c r="F7" s="3"/>
    </row>
    <row r="8" spans="1:14" ht="26.25" x14ac:dyDescent="0.4">
      <c r="A8" s="4">
        <v>5</v>
      </c>
      <c r="B8" s="3"/>
      <c r="C8" s="3"/>
      <c r="D8" s="3"/>
      <c r="E8" s="3"/>
      <c r="F8" s="3"/>
    </row>
    <row r="9" spans="1:14" ht="26.25" x14ac:dyDescent="0.4">
      <c r="A9" s="4">
        <v>6</v>
      </c>
      <c r="B9" s="3"/>
      <c r="C9" s="3"/>
      <c r="D9" s="3"/>
      <c r="E9" s="3"/>
      <c r="F9" s="3"/>
    </row>
    <row r="10" spans="1:14" ht="26.25" x14ac:dyDescent="0.4">
      <c r="A10" s="4">
        <v>7</v>
      </c>
      <c r="B10" s="3"/>
      <c r="C10" s="3"/>
      <c r="D10" s="3"/>
      <c r="E10" s="3"/>
      <c r="F10" s="3"/>
    </row>
    <row r="11" spans="1:14" ht="26.25" x14ac:dyDescent="0.4">
      <c r="A11" s="4">
        <v>8</v>
      </c>
      <c r="B11" s="3"/>
      <c r="C11" s="3"/>
      <c r="D11" s="3"/>
      <c r="E11" s="3"/>
      <c r="F11" s="3"/>
    </row>
    <row r="12" spans="1:14" ht="26.25" x14ac:dyDescent="0.4">
      <c r="A12" s="4">
        <v>9</v>
      </c>
      <c r="B12" s="3"/>
      <c r="C12" s="3"/>
      <c r="D12" s="3"/>
      <c r="E12" s="3"/>
      <c r="F12" s="3"/>
    </row>
    <row r="13" spans="1:14" ht="26.25" x14ac:dyDescent="0.4">
      <c r="A13" s="4">
        <v>10</v>
      </c>
      <c r="B13" s="3"/>
      <c r="C13" s="3"/>
      <c r="D13" s="3"/>
      <c r="E13" s="3"/>
      <c r="F13" s="3"/>
    </row>
    <row r="14" spans="1:14" ht="26.25" x14ac:dyDescent="0.4">
      <c r="A14" s="4">
        <v>11</v>
      </c>
      <c r="B14" s="3"/>
      <c r="C14" s="3"/>
      <c r="D14" s="3"/>
      <c r="E14" s="3"/>
      <c r="F14" s="3"/>
    </row>
    <row r="18" spans="4:6" ht="26.25" x14ac:dyDescent="0.4">
      <c r="D18" s="5" t="s">
        <v>7</v>
      </c>
      <c r="E18" s="5"/>
      <c r="F18" s="5"/>
    </row>
  </sheetData>
  <mergeCells count="1">
    <mergeCell ref="A1:I1"/>
  </mergeCells>
  <pageMargins left="0.7" right="0.7" top="0.75" bottom="0.75" header="0.3" footer="0.3"/>
  <pageSetup paperSize="9" scale="9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"/>
  <sheetViews>
    <sheetView showZeros="0" workbookViewId="0">
      <selection activeCell="D4" sqref="D4"/>
    </sheetView>
  </sheetViews>
  <sheetFormatPr baseColWidth="10" defaultRowHeight="15" x14ac:dyDescent="0.25"/>
  <cols>
    <col min="1" max="1" width="26.28515625" customWidth="1"/>
    <col min="2" max="2" width="13.5703125" style="27" bestFit="1" customWidth="1"/>
    <col min="3" max="3" width="16.140625" customWidth="1"/>
    <col min="4" max="4" width="14.85546875" bestFit="1" customWidth="1"/>
  </cols>
  <sheetData>
    <row r="1" spans="1:7" x14ac:dyDescent="0.25">
      <c r="A1" s="50" t="s">
        <v>39</v>
      </c>
      <c r="B1" s="50"/>
      <c r="C1" s="50"/>
      <c r="D1" s="50"/>
      <c r="E1" s="50"/>
      <c r="F1" s="50"/>
      <c r="G1" s="50"/>
    </row>
    <row r="2" spans="1:7" x14ac:dyDescent="0.25">
      <c r="A2" s="1"/>
      <c r="B2" s="26"/>
      <c r="C2" s="1"/>
      <c r="D2" s="1"/>
      <c r="E2" s="1"/>
      <c r="F2" s="1"/>
      <c r="G2" s="1"/>
    </row>
    <row r="3" spans="1:7" x14ac:dyDescent="0.25">
      <c r="A3" s="24" t="s">
        <v>0</v>
      </c>
      <c r="B3" s="27" t="s">
        <v>40</v>
      </c>
      <c r="C3" s="6" t="s">
        <v>18</v>
      </c>
      <c r="D3" s="20" t="str">
        <f>INDEX([1]Ventes!$B$5:$B$100,MATCH(B3,[1]Ventes!$F$5:$F$100))</f>
        <v>IRCAM</v>
      </c>
      <c r="E3" s="7"/>
      <c r="F3" s="1"/>
      <c r="G3" s="1"/>
    </row>
    <row r="4" spans="1:7" ht="15.75" thickBot="1" x14ac:dyDescent="0.3">
      <c r="D4" s="1"/>
      <c r="E4" s="1"/>
      <c r="F4" s="1"/>
      <c r="G4" s="1"/>
    </row>
    <row r="5" spans="1:7" ht="15.75" thickBot="1" x14ac:dyDescent="0.3">
      <c r="A5" s="51" t="s">
        <v>5</v>
      </c>
      <c r="B5" s="52"/>
      <c r="C5" s="53"/>
      <c r="D5" s="1"/>
      <c r="E5" s="1"/>
      <c r="F5" s="1"/>
      <c r="G5" s="1"/>
    </row>
    <row r="6" spans="1:7" ht="30.75" thickBot="1" x14ac:dyDescent="0.3">
      <c r="A6" s="22" t="s">
        <v>8</v>
      </c>
      <c r="B6" s="28" t="s">
        <v>1</v>
      </c>
      <c r="C6" s="25" t="s">
        <v>19</v>
      </c>
      <c r="D6" s="11" t="s">
        <v>10</v>
      </c>
      <c r="E6" s="1"/>
      <c r="F6" s="1"/>
      <c r="G6" s="1"/>
    </row>
    <row r="7" spans="1:7" x14ac:dyDescent="0.25">
      <c r="A7" s="9" t="s">
        <v>22</v>
      </c>
      <c r="B7" s="29">
        <v>2</v>
      </c>
      <c r="C7" s="16">
        <f>VLOOKUP($A7,'[2]Gestion des stocks'!$A$5:$D$100,3)</f>
        <v>3.3333333333333335</v>
      </c>
      <c r="D7" s="17">
        <f>B7*C7</f>
        <v>6.666666666666667</v>
      </c>
      <c r="E7" s="1"/>
      <c r="F7" s="1"/>
      <c r="G7" s="1"/>
    </row>
    <row r="8" spans="1:7" x14ac:dyDescent="0.25">
      <c r="A8" s="8" t="s">
        <v>23</v>
      </c>
      <c r="B8" s="30">
        <v>2</v>
      </c>
      <c r="C8" s="16">
        <f>VLOOKUP($A8,'[2]Gestion des stocks'!$A$5:$D$100,3)</f>
        <v>3.3333333333333335</v>
      </c>
      <c r="D8" s="17">
        <f t="shared" ref="D8:D18" si="0">B8*C8</f>
        <v>6.666666666666667</v>
      </c>
      <c r="E8" s="1"/>
      <c r="F8" s="1"/>
      <c r="G8" s="1"/>
    </row>
    <row r="9" spans="1:7" x14ac:dyDescent="0.25">
      <c r="A9" s="8" t="s">
        <v>27</v>
      </c>
      <c r="B9" s="30">
        <v>2</v>
      </c>
      <c r="C9" s="16">
        <f>VLOOKUP($A9,'[2]Gestion des stocks'!$A$5:$D$100,3)</f>
        <v>2.8125</v>
      </c>
      <c r="D9" s="17">
        <f t="shared" si="0"/>
        <v>5.625</v>
      </c>
      <c r="E9" s="1"/>
      <c r="F9" s="1"/>
      <c r="G9" s="1"/>
    </row>
    <row r="10" spans="1:7" x14ac:dyDescent="0.25">
      <c r="A10" s="8" t="s">
        <v>28</v>
      </c>
      <c r="B10" s="30">
        <v>2</v>
      </c>
      <c r="C10" s="16">
        <f>VLOOKUP($A10,'[2]Gestion des stocks'!$A$5:$D$100,3)</f>
        <v>0.49242424242424243</v>
      </c>
      <c r="D10" s="17">
        <f t="shared" si="0"/>
        <v>0.98484848484848486</v>
      </c>
      <c r="E10" s="1"/>
      <c r="F10" s="1"/>
      <c r="G10" s="1"/>
    </row>
    <row r="11" spans="1:7" x14ac:dyDescent="0.25">
      <c r="A11" s="8" t="s">
        <v>26</v>
      </c>
      <c r="B11" s="30">
        <v>2</v>
      </c>
      <c r="C11" s="16">
        <f>VLOOKUP($A11,'[2]Gestion des stocks'!$A$5:$D$100,3)</f>
        <v>0.43478260869565216</v>
      </c>
      <c r="D11" s="17">
        <f t="shared" si="0"/>
        <v>0.86956521739130432</v>
      </c>
      <c r="E11" s="1"/>
      <c r="F11" s="1"/>
      <c r="G11" s="1"/>
    </row>
    <row r="12" spans="1:7" x14ac:dyDescent="0.25">
      <c r="A12" s="8" t="s">
        <v>29</v>
      </c>
      <c r="B12" s="30">
        <v>2</v>
      </c>
      <c r="C12" s="16">
        <f>VLOOKUP($A12,'[2]Gestion des stocks'!$A$5:$D$100,3)</f>
        <v>0.38194444444444448</v>
      </c>
      <c r="D12" s="17">
        <f t="shared" si="0"/>
        <v>0.76388888888888895</v>
      </c>
      <c r="E12" s="1"/>
      <c r="F12" s="1"/>
      <c r="G12" s="1"/>
    </row>
    <row r="13" spans="1:7" x14ac:dyDescent="0.25">
      <c r="A13" s="8" t="s">
        <v>30</v>
      </c>
      <c r="B13" s="30">
        <v>2</v>
      </c>
      <c r="C13" s="16">
        <f>VLOOKUP($A13,'[2]Gestion des stocks'!$A$5:$D$100,3)</f>
        <v>0.33333333333333337</v>
      </c>
      <c r="D13" s="17">
        <f t="shared" si="0"/>
        <v>0.66666666666666674</v>
      </c>
      <c r="E13" s="1"/>
      <c r="F13" s="1"/>
      <c r="G13" s="1"/>
    </row>
    <row r="14" spans="1:7" x14ac:dyDescent="0.25">
      <c r="A14" s="8" t="s">
        <v>31</v>
      </c>
      <c r="B14" s="30">
        <v>2</v>
      </c>
      <c r="C14" s="16">
        <f>VLOOKUP($A14,'[2]Gestion des stocks'!$A$5:$D$100,3)</f>
        <v>0.28846153846153844</v>
      </c>
      <c r="D14" s="17">
        <f t="shared" si="0"/>
        <v>0.57692307692307687</v>
      </c>
      <c r="E14" s="1"/>
      <c r="F14" s="1"/>
      <c r="G14" s="1"/>
    </row>
    <row r="15" spans="1:7" x14ac:dyDescent="0.25">
      <c r="A15" s="8" t="s">
        <v>24</v>
      </c>
      <c r="B15" s="30">
        <v>2</v>
      </c>
      <c r="C15" s="16">
        <f>VLOOKUP($A15,'[2]Gestion des stocks'!$A$5:$D$100,3)</f>
        <v>2.4509803921568627E-2</v>
      </c>
      <c r="D15" s="17">
        <f t="shared" si="0"/>
        <v>4.9019607843137254E-2</v>
      </c>
      <c r="E15" s="1"/>
      <c r="F15" s="1"/>
      <c r="G15" s="1"/>
    </row>
    <row r="16" spans="1:7" x14ac:dyDescent="0.25">
      <c r="A16" s="8" t="s">
        <v>32</v>
      </c>
      <c r="B16" s="30">
        <v>2</v>
      </c>
      <c r="C16" s="16">
        <f>VLOOKUP($A16,'[2]Gestion des stocks'!$A$5:$D$100,3)</f>
        <v>2.4509803921568627E-2</v>
      </c>
      <c r="D16" s="17">
        <f t="shared" si="0"/>
        <v>4.9019607843137254E-2</v>
      </c>
      <c r="E16" s="1"/>
      <c r="F16" s="1"/>
      <c r="G16" s="1"/>
    </row>
    <row r="17" spans="1:7" x14ac:dyDescent="0.25">
      <c r="A17" s="8" t="s">
        <v>33</v>
      </c>
      <c r="B17" s="30">
        <v>2</v>
      </c>
      <c r="C17" s="16">
        <f>VLOOKUP($A17,'[2]Gestion des stocks'!$A$5:$D$100,3)</f>
        <v>2.4509803921568627E-2</v>
      </c>
      <c r="D17" s="17">
        <f t="shared" si="0"/>
        <v>4.9019607843137254E-2</v>
      </c>
      <c r="E17" s="1"/>
      <c r="F17" s="1"/>
      <c r="G17" s="1"/>
    </row>
    <row r="18" spans="1:7" ht="15.75" thickBot="1" x14ac:dyDescent="0.3">
      <c r="A18" s="8" t="s">
        <v>25</v>
      </c>
      <c r="B18" s="30">
        <v>2</v>
      </c>
      <c r="C18" s="16">
        <f>VLOOKUP($A18,'[2]Gestion des stocks'!$A$5:$D$100,3)</f>
        <v>2.4509803921568627E-2</v>
      </c>
      <c r="D18" s="17">
        <f t="shared" si="0"/>
        <v>4.9019607843137254E-2</v>
      </c>
      <c r="E18" s="1"/>
      <c r="F18" s="1"/>
      <c r="G18" s="1"/>
    </row>
    <row r="19" spans="1:7" ht="15.75" thickBot="1" x14ac:dyDescent="0.3">
      <c r="A19" s="42" t="s">
        <v>11</v>
      </c>
      <c r="B19" s="43"/>
      <c r="C19" s="43"/>
      <c r="D19" s="19">
        <f>SUM(D7:D18)</f>
        <v>23.016304099424314</v>
      </c>
    </row>
    <row r="20" spans="1:7" ht="15.75" thickBot="1" x14ac:dyDescent="0.3">
      <c r="A20" s="12"/>
      <c r="B20" s="31"/>
      <c r="C20" s="12"/>
      <c r="D20" s="13"/>
    </row>
    <row r="21" spans="1:7" ht="15.75" thickBot="1" x14ac:dyDescent="0.3">
      <c r="A21" s="51" t="s">
        <v>9</v>
      </c>
      <c r="B21" s="52"/>
      <c r="C21" s="53"/>
    </row>
    <row r="22" spans="1:7" ht="30.75" thickBot="1" x14ac:dyDescent="0.3">
      <c r="A22" s="22" t="s">
        <v>8</v>
      </c>
      <c r="B22" s="28" t="s">
        <v>1</v>
      </c>
      <c r="C22" s="21" t="s">
        <v>19</v>
      </c>
      <c r="D22" s="11" t="s">
        <v>10</v>
      </c>
    </row>
    <row r="23" spans="1:7" x14ac:dyDescent="0.25">
      <c r="A23" s="9"/>
      <c r="B23" s="29"/>
      <c r="C23" s="16">
        <f>VLOOKUP($A23,'[2]Gestion des stocks'!$A$5:$D$100,3)</f>
        <v>0</v>
      </c>
      <c r="D23" s="17">
        <f>B23*C23</f>
        <v>0</v>
      </c>
    </row>
    <row r="24" spans="1:7" x14ac:dyDescent="0.25">
      <c r="A24" s="8"/>
      <c r="B24" s="30"/>
      <c r="C24" s="16">
        <f>VLOOKUP($A24,'[2]Gestion des stocks'!$A$5:$D$100,3)</f>
        <v>0</v>
      </c>
      <c r="D24" s="17">
        <f t="shared" ref="D24:D34" si="1">B24*C24</f>
        <v>0</v>
      </c>
    </row>
    <row r="25" spans="1:7" x14ac:dyDescent="0.25">
      <c r="A25" s="8"/>
      <c r="B25" s="30"/>
      <c r="C25" s="16">
        <f>VLOOKUP($A25,'[2]Gestion des stocks'!$A$5:$D$100,3)</f>
        <v>0</v>
      </c>
      <c r="D25" s="17"/>
    </row>
    <row r="26" spans="1:7" x14ac:dyDescent="0.25">
      <c r="A26" s="8"/>
      <c r="B26" s="30"/>
      <c r="C26" s="16">
        <f>VLOOKUP($A26,'[2]Gestion des stocks'!$A$5:$D$100,3)</f>
        <v>0</v>
      </c>
      <c r="D26" s="17"/>
    </row>
    <row r="27" spans="1:7" x14ac:dyDescent="0.25">
      <c r="A27" s="8"/>
      <c r="B27" s="30"/>
      <c r="C27" s="16">
        <f>VLOOKUP($A27,'[2]Gestion des stocks'!$A$5:$D$100,3)</f>
        <v>0</v>
      </c>
      <c r="D27" s="17">
        <f t="shared" si="1"/>
        <v>0</v>
      </c>
    </row>
    <row r="28" spans="1:7" x14ac:dyDescent="0.25">
      <c r="A28" s="8"/>
      <c r="B28" s="30"/>
      <c r="C28" s="16">
        <f>VLOOKUP($A28,'[2]Gestion des stocks'!$A$5:$D$100,3)</f>
        <v>0</v>
      </c>
      <c r="D28" s="17">
        <f t="shared" si="1"/>
        <v>0</v>
      </c>
    </row>
    <row r="29" spans="1:7" x14ac:dyDescent="0.25">
      <c r="A29" s="8"/>
      <c r="B29" s="30"/>
      <c r="C29" s="16">
        <f>VLOOKUP($A29,'[2]Gestion des stocks'!$A$5:$D$100,3)</f>
        <v>0</v>
      </c>
      <c r="D29" s="17">
        <f t="shared" si="1"/>
        <v>0</v>
      </c>
    </row>
    <row r="30" spans="1:7" x14ac:dyDescent="0.25">
      <c r="A30" s="8"/>
      <c r="B30" s="30"/>
      <c r="C30" s="16">
        <f>VLOOKUP($A30,'[2]Gestion des stocks'!$A$5:$D$100,3)</f>
        <v>0</v>
      </c>
      <c r="D30" s="17">
        <f t="shared" si="1"/>
        <v>0</v>
      </c>
    </row>
    <row r="31" spans="1:7" x14ac:dyDescent="0.25">
      <c r="A31" s="8"/>
      <c r="B31" s="30"/>
      <c r="C31" s="16">
        <f>VLOOKUP($A31,'[2]Gestion des stocks'!$A$5:$D$100,3)</f>
        <v>0</v>
      </c>
      <c r="D31" s="17">
        <f t="shared" si="1"/>
        <v>0</v>
      </c>
    </row>
    <row r="32" spans="1:7" x14ac:dyDescent="0.25">
      <c r="A32" s="8"/>
      <c r="B32" s="30"/>
      <c r="C32" s="16">
        <f>VLOOKUP($A32,'[2]Gestion des stocks'!$A$5:$D$100,3)</f>
        <v>0</v>
      </c>
      <c r="D32" s="17">
        <f t="shared" si="1"/>
        <v>0</v>
      </c>
    </row>
    <row r="33" spans="1:4" x14ac:dyDescent="0.25">
      <c r="A33" s="8"/>
      <c r="B33" s="30"/>
      <c r="C33" s="16">
        <f>VLOOKUP($A33,'[2]Gestion des stocks'!$A$5:$D$100,3)</f>
        <v>0</v>
      </c>
      <c r="D33" s="17">
        <f t="shared" si="1"/>
        <v>0</v>
      </c>
    </row>
    <row r="34" spans="1:4" ht="15.75" thickBot="1" x14ac:dyDescent="0.3">
      <c r="A34" s="8"/>
      <c r="B34" s="30"/>
      <c r="C34" s="16">
        <f>VLOOKUP($A34,'[2]Gestion des stocks'!$A$5:$D$100,3)</f>
        <v>0</v>
      </c>
      <c r="D34" s="17">
        <f t="shared" si="1"/>
        <v>0</v>
      </c>
    </row>
    <row r="35" spans="1:4" ht="15.75" thickBot="1" x14ac:dyDescent="0.3">
      <c r="A35" s="42" t="s">
        <v>20</v>
      </c>
      <c r="B35" s="43"/>
      <c r="C35" s="43"/>
      <c r="D35" s="19">
        <f>SUM(D23:D34)</f>
        <v>0</v>
      </c>
    </row>
    <row r="36" spans="1:4" ht="15.75" thickBot="1" x14ac:dyDescent="0.3">
      <c r="A36" s="1"/>
      <c r="B36" s="26"/>
      <c r="C36" s="1"/>
      <c r="D36" s="13"/>
    </row>
    <row r="37" spans="1:4" ht="15.75" thickBot="1" x14ac:dyDescent="0.3">
      <c r="A37" s="54" t="str">
        <f>Liste!$C$3</f>
        <v>NOUVELLE LISTE</v>
      </c>
      <c r="B37" s="55"/>
      <c r="C37" s="56"/>
    </row>
    <row r="38" spans="1:4" ht="30.75" thickBot="1" x14ac:dyDescent="0.3">
      <c r="A38" s="10" t="s">
        <v>8</v>
      </c>
      <c r="B38" s="32" t="s">
        <v>1</v>
      </c>
      <c r="C38" s="25" t="s">
        <v>19</v>
      </c>
      <c r="D38" s="10" t="s">
        <v>10</v>
      </c>
    </row>
    <row r="39" spans="1:4" x14ac:dyDescent="0.25">
      <c r="A39" s="15"/>
      <c r="B39" s="29"/>
      <c r="C39" s="16">
        <f>VLOOKUP($A39,'[2]Gestion des stocks'!$A$5:$D$100,3)</f>
        <v>0</v>
      </c>
      <c r="D39" s="17">
        <f>B39*C39</f>
        <v>0</v>
      </c>
    </row>
    <row r="40" spans="1:4" x14ac:dyDescent="0.25">
      <c r="A40" s="14"/>
      <c r="B40" s="30"/>
      <c r="C40" s="16">
        <f>VLOOKUP($A40,'[2]Gestion des stocks'!$A$5:$D$100,3)</f>
        <v>0</v>
      </c>
      <c r="D40" s="17">
        <f t="shared" ref="D40:D44" si="2">B40*C40</f>
        <v>0</v>
      </c>
    </row>
    <row r="41" spans="1:4" x14ac:dyDescent="0.25">
      <c r="A41" s="14"/>
      <c r="B41" s="30"/>
      <c r="C41" s="16">
        <f>VLOOKUP($A41,'[2]Gestion des stocks'!$A$5:$D$100,3)</f>
        <v>0</v>
      </c>
      <c r="D41" s="17">
        <f t="shared" si="2"/>
        <v>0</v>
      </c>
    </row>
    <row r="42" spans="1:4" x14ac:dyDescent="0.25">
      <c r="A42" s="14"/>
      <c r="B42" s="30"/>
      <c r="C42" s="16">
        <f>VLOOKUP($A42,'[2]Gestion des stocks'!$A$5:$D$100,3)</f>
        <v>0</v>
      </c>
      <c r="D42" s="17"/>
    </row>
    <row r="43" spans="1:4" x14ac:dyDescent="0.25">
      <c r="A43" s="14"/>
      <c r="B43" s="30"/>
      <c r="C43" s="16">
        <f>VLOOKUP($A43,'[2]Gestion des stocks'!$A$5:$D$100,3)</f>
        <v>0</v>
      </c>
      <c r="D43" s="17">
        <f t="shared" si="2"/>
        <v>0</v>
      </c>
    </row>
    <row r="44" spans="1:4" ht="15.75" thickBot="1" x14ac:dyDescent="0.3">
      <c r="A44" s="8"/>
      <c r="B44" s="30"/>
      <c r="C44" s="16">
        <f>VLOOKUP($A44,'[2]Gestion des stocks'!$A$5:$D$100,3)</f>
        <v>0</v>
      </c>
      <c r="D44" s="17">
        <f t="shared" si="2"/>
        <v>0</v>
      </c>
    </row>
    <row r="45" spans="1:4" ht="15.75" thickBot="1" x14ac:dyDescent="0.3">
      <c r="A45" s="42" t="s">
        <v>10</v>
      </c>
      <c r="B45" s="43"/>
      <c r="C45" s="43"/>
      <c r="D45" s="19">
        <f>SUM(D39:D44)</f>
        <v>0</v>
      </c>
    </row>
    <row r="46" spans="1:4" ht="15.75" thickBot="1" x14ac:dyDescent="0.3">
      <c r="A46" s="1"/>
      <c r="B46" s="26"/>
      <c r="C46" s="1"/>
      <c r="D46" s="13"/>
    </row>
    <row r="47" spans="1:4" ht="15.75" thickBot="1" x14ac:dyDescent="0.3">
      <c r="A47" s="54" t="s">
        <v>3</v>
      </c>
      <c r="B47" s="55"/>
      <c r="C47" s="56"/>
    </row>
    <row r="48" spans="1:4" ht="15.75" thickBot="1" x14ac:dyDescent="0.3">
      <c r="A48" s="10" t="s">
        <v>8</v>
      </c>
      <c r="B48" s="32" t="s">
        <v>1</v>
      </c>
      <c r="C48" s="10" t="s">
        <v>12</v>
      </c>
      <c r="D48" s="10" t="s">
        <v>10</v>
      </c>
    </row>
    <row r="49" spans="1:4" x14ac:dyDescent="0.25">
      <c r="A49" s="15" t="s">
        <v>13</v>
      </c>
      <c r="B49" s="29"/>
      <c r="C49" s="16"/>
      <c r="D49" s="17">
        <f>B49*C49</f>
        <v>0</v>
      </c>
    </row>
    <row r="50" spans="1:4" x14ac:dyDescent="0.25">
      <c r="A50" s="14" t="s">
        <v>14</v>
      </c>
      <c r="B50" s="30"/>
      <c r="C50" s="18"/>
      <c r="D50" s="17">
        <f t="shared" ref="D50:D54" si="3">B50*C50</f>
        <v>0</v>
      </c>
    </row>
    <row r="51" spans="1:4" x14ac:dyDescent="0.25">
      <c r="A51" s="14" t="s">
        <v>15</v>
      </c>
      <c r="B51" s="30"/>
      <c r="C51" s="18"/>
      <c r="D51" s="17">
        <f t="shared" si="3"/>
        <v>0</v>
      </c>
    </row>
    <row r="52" spans="1:4" x14ac:dyDescent="0.25">
      <c r="A52" s="14" t="s">
        <v>16</v>
      </c>
      <c r="B52" s="30"/>
      <c r="C52" s="18"/>
      <c r="D52" s="17">
        <f t="shared" si="3"/>
        <v>0</v>
      </c>
    </row>
    <row r="53" spans="1:4" x14ac:dyDescent="0.25">
      <c r="A53" s="8" t="s">
        <v>4</v>
      </c>
      <c r="B53" s="30"/>
      <c r="C53" s="18"/>
      <c r="D53" s="17">
        <f t="shared" si="3"/>
        <v>0</v>
      </c>
    </row>
    <row r="54" spans="1:4" ht="15.75" thickBot="1" x14ac:dyDescent="0.3">
      <c r="A54" s="14" t="s">
        <v>2</v>
      </c>
      <c r="B54" s="30"/>
      <c r="C54" s="18"/>
      <c r="D54" s="17">
        <f t="shared" si="3"/>
        <v>0</v>
      </c>
    </row>
    <row r="55" spans="1:4" ht="15.75" thickBot="1" x14ac:dyDescent="0.3">
      <c r="A55" s="42" t="s">
        <v>21</v>
      </c>
      <c r="B55" s="43"/>
      <c r="C55" s="43"/>
      <c r="D55" s="19">
        <f>SUM(D49:D54)</f>
        <v>0</v>
      </c>
    </row>
    <row r="57" spans="1:4" ht="15.75" thickBot="1" x14ac:dyDescent="0.3"/>
    <row r="58" spans="1:4" ht="18.75" x14ac:dyDescent="0.3">
      <c r="A58" s="44" t="s">
        <v>17</v>
      </c>
      <c r="B58" s="45"/>
      <c r="C58" s="45"/>
      <c r="D58" s="46"/>
    </row>
    <row r="59" spans="1:4" ht="19.5" thickBot="1" x14ac:dyDescent="0.35">
      <c r="A59" s="47">
        <f>D55+D45+D35+D19</f>
        <v>23.016304099424314</v>
      </c>
      <c r="B59" s="48"/>
      <c r="C59" s="48"/>
      <c r="D59" s="49"/>
    </row>
  </sheetData>
  <sortState ref="A24:A38">
    <sortCondition ref="A24"/>
  </sortState>
  <mergeCells count="11">
    <mergeCell ref="A55:C55"/>
    <mergeCell ref="A58:D58"/>
    <mergeCell ref="A59:D59"/>
    <mergeCell ref="A1:G1"/>
    <mergeCell ref="A5:C5"/>
    <mergeCell ref="A21:C21"/>
    <mergeCell ref="A47:C47"/>
    <mergeCell ref="A19:C19"/>
    <mergeCell ref="A35:C35"/>
    <mergeCell ref="A37:C37"/>
    <mergeCell ref="A45:C4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Liste!$A$4:$A$30</xm:f>
          </x14:formula1>
          <xm:sqref>A7:A18</xm:sqref>
        </x14:dataValidation>
        <x14:dataValidation type="list" allowBlank="1" showInputMessage="1" showErrorMessage="1">
          <x14:formula1>
            <xm:f>Liste!$B$4:$B$30</xm:f>
          </x14:formula1>
          <xm:sqref>A23:A34</xm:sqref>
        </x14:dataValidation>
        <x14:dataValidation type="list" allowBlank="1" showInputMessage="1" showErrorMessage="1">
          <x14:formula1>
            <xm:f>Liste!$C$4:$C$30</xm:f>
          </x14:formula1>
          <xm:sqref>A39:A44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showZeros="0" tabSelected="1" workbookViewId="0">
      <pane xSplit="2" ySplit="3" topLeftCell="C4" activePane="bottomRight" state="frozenSplit"/>
      <selection pane="topRight" activeCell="H1" sqref="H1"/>
      <selection pane="bottomLeft" activeCell="A12" sqref="A12"/>
      <selection pane="bottomRight" activeCell="I10" sqref="I10"/>
    </sheetView>
  </sheetViews>
  <sheetFormatPr baseColWidth="10" defaultRowHeight="15" x14ac:dyDescent="0.25"/>
  <cols>
    <col min="2" max="2" width="15.5703125" bestFit="1" customWidth="1"/>
    <col min="3" max="3" width="24.140625" bestFit="1" customWidth="1"/>
    <col min="4" max="4" width="13.42578125" bestFit="1" customWidth="1"/>
    <col min="5" max="5" width="10.140625" bestFit="1" customWidth="1"/>
    <col min="6" max="6" width="23.140625" style="39" customWidth="1"/>
    <col min="7" max="7" width="11.42578125" style="37"/>
  </cols>
  <sheetData>
    <row r="1" spans="1:7" x14ac:dyDescent="0.25">
      <c r="A1" s="57" t="s">
        <v>34</v>
      </c>
      <c r="B1" s="57"/>
      <c r="C1" s="33"/>
      <c r="G1" s="38"/>
    </row>
    <row r="2" spans="1:7" x14ac:dyDescent="0.25">
      <c r="G2" s="38"/>
    </row>
    <row r="3" spans="1:7" ht="30" x14ac:dyDescent="0.25">
      <c r="A3" s="6" t="s">
        <v>35</v>
      </c>
      <c r="B3" s="6" t="s">
        <v>36</v>
      </c>
      <c r="C3" s="34" t="s">
        <v>37</v>
      </c>
      <c r="D3" s="34" t="s">
        <v>8</v>
      </c>
      <c r="E3" s="35" t="s">
        <v>1</v>
      </c>
      <c r="F3" s="40" t="s">
        <v>19</v>
      </c>
      <c r="G3" s="36" t="s">
        <v>10</v>
      </c>
    </row>
    <row r="4" spans="1:7" x14ac:dyDescent="0.25">
      <c r="B4">
        <f>INDEX([1]Ventes!$B$5:$B$100,MATCH(A4,[1]Ventes!$F$5:$F$100))</f>
        <v>0</v>
      </c>
      <c r="C4" t="s">
        <v>9</v>
      </c>
      <c r="D4" t="s">
        <v>38</v>
      </c>
      <c r="F4" s="39">
        <f>VLOOKUP(D4,'[2]Gestion des stocks'!$A$4:$D$60,3)</f>
        <v>1.8181818181818181</v>
      </c>
      <c r="G4" s="37">
        <f>F4*E4</f>
        <v>0</v>
      </c>
    </row>
  </sheetData>
  <mergeCells count="1">
    <mergeCell ref="A1:B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Liste!$A$3:$C$3</xm:f>
          </x14:formula1>
          <xm:sqref>C4</xm:sqref>
        </x14:dataValidation>
        <x14:dataValidation type="list" allowBlank="1" showInputMessage="1" showErrorMessage="1">
          <x14:formula1>
            <xm:f>IF($C4="MATERIEL INFORMATIQUE",Liste!$A$4:$A$30,IF($C4="AUTRE MATERIEL ",Liste!$B$4:$B$30,Liste!$C$4:$C$30))</xm:f>
          </x14:formula1>
          <xm:sqref>D4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showZeros="0" topLeftCell="A4" workbookViewId="0">
      <selection sqref="A1:C1"/>
    </sheetView>
  </sheetViews>
  <sheetFormatPr baseColWidth="10" defaultRowHeight="15" x14ac:dyDescent="0.25"/>
  <cols>
    <col min="1" max="1" width="24.140625" bestFit="1" customWidth="1"/>
    <col min="2" max="2" width="23.7109375" bestFit="1" customWidth="1"/>
    <col min="3" max="3" width="27.140625" bestFit="1" customWidth="1"/>
  </cols>
  <sheetData>
    <row r="1" spans="1:3" x14ac:dyDescent="0.25">
      <c r="A1" s="57" t="str">
        <f>[2]Liste!A1</f>
        <v>LISTE</v>
      </c>
      <c r="B1" s="57"/>
      <c r="C1" s="57"/>
    </row>
    <row r="2" spans="1:3" x14ac:dyDescent="0.25">
      <c r="A2">
        <f>[2]Liste!A2</f>
        <v>0</v>
      </c>
      <c r="B2">
        <f>[2]Liste!B2</f>
        <v>0</v>
      </c>
      <c r="C2">
        <f>[2]Liste!C2</f>
        <v>0</v>
      </c>
    </row>
    <row r="3" spans="1:3" x14ac:dyDescent="0.25">
      <c r="A3" s="23" t="str">
        <f>[2]Liste!A3</f>
        <v>MATERIEL INFORMATIQUE</v>
      </c>
      <c r="B3" s="23" t="str">
        <f>[2]Liste!B3</f>
        <v xml:space="preserve">AUTRE MATERIEL </v>
      </c>
      <c r="C3" s="23" t="str">
        <f>[2]Liste!C3</f>
        <v>NOUVELLE LISTE</v>
      </c>
    </row>
    <row r="4" spans="1:3" x14ac:dyDescent="0.25">
      <c r="A4" t="str">
        <f>[2]Liste!A4</f>
        <v>CABLE HDMI</v>
      </c>
      <c r="B4" t="str">
        <f>[2]Liste!B4</f>
        <v>ABONNEMENT 3G a</v>
      </c>
      <c r="C4" t="str">
        <f>[2]Liste!C4</f>
        <v>Entrer votre nouveau produit</v>
      </c>
    </row>
    <row r="5" spans="1:3" x14ac:dyDescent="0.25">
      <c r="A5" t="str">
        <f>[2]Liste!A5</f>
        <v>CABLE RJ45</v>
      </c>
      <c r="B5" t="str">
        <f>[2]Liste!B5</f>
        <v>ABONNEMENT 3G b</v>
      </c>
      <c r="C5">
        <f>[2]Liste!C5</f>
        <v>0</v>
      </c>
    </row>
    <row r="6" spans="1:3" x14ac:dyDescent="0.25">
      <c r="A6" t="str">
        <f>[2]Liste!A6</f>
        <v>CARTE ARM</v>
      </c>
      <c r="B6" t="str">
        <f>[2]Liste!B6</f>
        <v>ALIMENTATION 5V</v>
      </c>
      <c r="C6">
        <f>[2]Liste!C6</f>
        <v>0</v>
      </c>
    </row>
    <row r="7" spans="1:3" x14ac:dyDescent="0.25">
      <c r="A7" t="str">
        <f>[2]Liste!A7</f>
        <v>CARTE SD</v>
      </c>
      <c r="B7" t="str">
        <f>[2]Liste!B7</f>
        <v>BOITIER BARRE</v>
      </c>
      <c r="C7">
        <f>[2]Liste!C7</f>
        <v>0</v>
      </c>
    </row>
    <row r="8" spans="1:3" x14ac:dyDescent="0.25">
      <c r="A8" t="str">
        <f>[2]Liste!A8</f>
        <v>CLE 3G</v>
      </c>
      <c r="B8" t="str">
        <f>[2]Liste!B8</f>
        <v>BOITIER CAMERA STEREO</v>
      </c>
      <c r="C8">
        <f>[2]Liste!C8</f>
        <v>0</v>
      </c>
    </row>
    <row r="9" spans="1:3" x14ac:dyDescent="0.25">
      <c r="A9" t="str">
        <f>[2]Liste!A9</f>
        <v>CLE WIFI</v>
      </c>
      <c r="B9" t="str">
        <f>[2]Liste!B9</f>
        <v>BOITIER RASPBERRY</v>
      </c>
      <c r="C9">
        <f>[2]Liste!C9</f>
        <v>0</v>
      </c>
    </row>
    <row r="10" spans="1:3" x14ac:dyDescent="0.25">
      <c r="A10" t="str">
        <f>[2]Liste!A10</f>
        <v>DISQUE DUR</v>
      </c>
      <c r="B10" t="str">
        <f>[2]Liste!B10</f>
        <v>CABLE D'ALIMENTATION</v>
      </c>
      <c r="C10">
        <f>[2]Liste!C10</f>
        <v>0</v>
      </c>
    </row>
    <row r="11" spans="1:3" x14ac:dyDescent="0.25">
      <c r="A11" t="str">
        <f>[2]Liste!A11</f>
        <v>INJECTEUR POE</v>
      </c>
      <c r="B11" t="str">
        <f>[2]Liste!B11</f>
        <v>CAPTEUR ASUS</v>
      </c>
      <c r="C11">
        <f>[2]Liste!C11</f>
        <v>0</v>
      </c>
    </row>
    <row r="12" spans="1:3" x14ac:dyDescent="0.25">
      <c r="A12" t="str">
        <f>[2]Liste!A12</f>
        <v>PC SHUTTLE</v>
      </c>
      <c r="B12" t="str">
        <f>[2]Liste!B12</f>
        <v>PS3 EYES</v>
      </c>
      <c r="C12">
        <f>[2]Liste!C12</f>
        <v>0</v>
      </c>
    </row>
    <row r="13" spans="1:3" x14ac:dyDescent="0.25">
      <c r="A13" t="str">
        <f>[2]Liste!A13</f>
        <v>PROCESSEUR I3</v>
      </c>
      <c r="B13" t="str">
        <f>[2]Liste!B13</f>
        <v>COMPOSANT ELECTRIQUE</v>
      </c>
      <c r="C13">
        <f>[2]Liste!C13</f>
        <v>0</v>
      </c>
    </row>
    <row r="14" spans="1:3" x14ac:dyDescent="0.25">
      <c r="A14" t="str">
        <f>[2]Liste!A14</f>
        <v>PROCESSEUR I5</v>
      </c>
      <c r="B14" t="str">
        <f>[2]Liste!B14</f>
        <v>ECRAN  LCD</v>
      </c>
      <c r="C14">
        <f>[2]Liste!C14</f>
        <v>0</v>
      </c>
    </row>
    <row r="15" spans="1:3" x14ac:dyDescent="0.25">
      <c r="A15" t="str">
        <f>[2]Liste!A15</f>
        <v>RAM</v>
      </c>
      <c r="B15" t="str">
        <f>[2]Liste!B15</f>
        <v>MATERIEL DIVERS</v>
      </c>
      <c r="C15">
        <f>[2]Liste!C15</f>
        <v>0</v>
      </c>
    </row>
    <row r="16" spans="1:3" x14ac:dyDescent="0.25">
      <c r="A16" t="str">
        <f>[2]Liste!A16</f>
        <v>ROUTEUR 3G</v>
      </c>
      <c r="B16" t="str">
        <f>[2]Liste!B16</f>
        <v>MULTIPRISE</v>
      </c>
      <c r="C16">
        <f>[2]Liste!C16</f>
        <v>0</v>
      </c>
    </row>
    <row r="17" spans="1:3" x14ac:dyDescent="0.25">
      <c r="A17" t="str">
        <f>[2]Liste!A17</f>
        <v xml:space="preserve">SWITCH   </v>
      </c>
      <c r="B17" t="str">
        <f>[2]Liste!B17</f>
        <v xml:space="preserve">OUTILLAGE </v>
      </c>
      <c r="C17">
        <f>[2]Liste!C17</f>
        <v>0</v>
      </c>
    </row>
    <row r="18" spans="1:3" x14ac:dyDescent="0.25">
      <c r="A18" t="str">
        <f>[2]Liste!A18</f>
        <v>SWITCH POE</v>
      </c>
      <c r="B18" t="str">
        <f>[2]Liste!B18</f>
        <v>PROFILE ALUMINIUM</v>
      </c>
      <c r="C18">
        <f>[2]Liste!C18</f>
        <v>0</v>
      </c>
    </row>
    <row r="19" spans="1:3" x14ac:dyDescent="0.25">
      <c r="A19">
        <f>[2]Liste!A19</f>
        <v>0</v>
      </c>
      <c r="B19" t="str">
        <f>[2]Liste!B19</f>
        <v>RASPBERRY</v>
      </c>
      <c r="C19">
        <f>[2]Liste!C19</f>
        <v>0</v>
      </c>
    </row>
    <row r="20" spans="1:3" x14ac:dyDescent="0.25">
      <c r="A20">
        <f>[2]Liste!A20</f>
        <v>0</v>
      </c>
      <c r="B20" t="str">
        <f>[2]Liste!B20</f>
        <v>SUPPORT VESA</v>
      </c>
      <c r="C20">
        <f>[2]Liste!C20</f>
        <v>0</v>
      </c>
    </row>
    <row r="21" spans="1:3" x14ac:dyDescent="0.25">
      <c r="A21">
        <f>[2]Liste!A21</f>
        <v>0</v>
      </c>
      <c r="B21" t="str">
        <f>[2]Liste!B21</f>
        <v>VICERIE</v>
      </c>
      <c r="C21">
        <f>[2]Liste!C21</f>
        <v>0</v>
      </c>
    </row>
    <row r="22" spans="1:3" x14ac:dyDescent="0.25">
      <c r="A22">
        <f>[2]Liste!A22</f>
        <v>0</v>
      </c>
      <c r="B22">
        <f>[2]Liste!B22</f>
        <v>0</v>
      </c>
      <c r="C22">
        <f>[2]Liste!C22</f>
        <v>0</v>
      </c>
    </row>
    <row r="23" spans="1:3" x14ac:dyDescent="0.25">
      <c r="A23">
        <f>[2]Liste!A23</f>
        <v>0</v>
      </c>
      <c r="B23">
        <f>[2]Liste!B23</f>
        <v>0</v>
      </c>
      <c r="C23">
        <f>[2]Liste!C23</f>
        <v>0</v>
      </c>
    </row>
    <row r="24" spans="1:3" x14ac:dyDescent="0.25">
      <c r="A24">
        <f>[2]Liste!A24</f>
        <v>0</v>
      </c>
      <c r="B24">
        <f>[2]Liste!B24</f>
        <v>0</v>
      </c>
      <c r="C24">
        <f>[2]Liste!C24</f>
        <v>0</v>
      </c>
    </row>
    <row r="25" spans="1:3" x14ac:dyDescent="0.25">
      <c r="A25">
        <f>[2]Liste!A25</f>
        <v>0</v>
      </c>
      <c r="B25">
        <f>[2]Liste!B25</f>
        <v>0</v>
      </c>
      <c r="C25">
        <f>[2]Liste!C25</f>
        <v>0</v>
      </c>
    </row>
    <row r="26" spans="1:3" x14ac:dyDescent="0.25">
      <c r="A26">
        <f>[2]Liste!A26</f>
        <v>0</v>
      </c>
      <c r="B26">
        <f>[2]Liste!B26</f>
        <v>0</v>
      </c>
      <c r="C26">
        <f>[2]Liste!C26</f>
        <v>0</v>
      </c>
    </row>
    <row r="27" spans="1:3" x14ac:dyDescent="0.25">
      <c r="A27">
        <f>[2]Liste!A27</f>
        <v>0</v>
      </c>
      <c r="B27">
        <f>[2]Liste!B27</f>
        <v>0</v>
      </c>
      <c r="C27">
        <f>[2]Liste!C27</f>
        <v>0</v>
      </c>
    </row>
    <row r="28" spans="1:3" x14ac:dyDescent="0.25">
      <c r="A28">
        <f>[2]Liste!A28</f>
        <v>0</v>
      </c>
      <c r="B28">
        <f>[2]Liste!B28</f>
        <v>0</v>
      </c>
      <c r="C28">
        <f>[2]Liste!C28</f>
        <v>0</v>
      </c>
    </row>
    <row r="29" spans="1:3" x14ac:dyDescent="0.25">
      <c r="A29">
        <f>[2]Liste!A29</f>
        <v>0</v>
      </c>
      <c r="B29">
        <f>[2]Liste!B29</f>
        <v>0</v>
      </c>
      <c r="C29">
        <f>[2]Liste!C29</f>
        <v>0</v>
      </c>
    </row>
    <row r="30" spans="1:3" x14ac:dyDescent="0.25">
      <c r="A30">
        <f>[2]Liste!A30</f>
        <v>0</v>
      </c>
      <c r="B30">
        <f>[2]Liste!B30</f>
        <v>0</v>
      </c>
      <c r="C30">
        <f>[2]Liste!C30</f>
        <v>0</v>
      </c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Mode d'Emploi</vt:lpstr>
      <vt:lpstr>Fiche identité Instal.</vt:lpstr>
      <vt:lpstr>Installation Client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Bernard</dc:creator>
  <cp:lastModifiedBy>Charline Bernard</cp:lastModifiedBy>
  <cp:lastPrinted>2014-08-04T12:54:37Z</cp:lastPrinted>
  <dcterms:created xsi:type="dcterms:W3CDTF">2014-07-22T14:05:57Z</dcterms:created>
  <dcterms:modified xsi:type="dcterms:W3CDTF">2014-08-07T10:34:25Z</dcterms:modified>
</cp:coreProperties>
</file>