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555" windowWidth="25275" windowHeight="4665" tabRatio="756"/>
  </bookViews>
  <sheets>
    <sheet name="Gestion générale" sheetId="1" r:id="rId1"/>
    <sheet name="Listes déroulantes" sheetId="2" r:id="rId2"/>
  </sheets>
  <externalReferences>
    <externalReference r:id="rId3"/>
    <externalReference r:id="rId4"/>
  </externalReferences>
  <definedNames>
    <definedName name="_xlnm._FilterDatabase" localSheetId="0" hidden="1">'Gestion générale'!$A$21:$AW$108</definedName>
    <definedName name="Explo">'Listes déroulantes'!$A$2:$B$36</definedName>
    <definedName name="Explo1">'Listes déroulantes'!$A$2:$A$36</definedName>
    <definedName name="Explo2">'Listes déroulantes'!$B$2:$B$36</definedName>
    <definedName name="Exploachat">'Listes déroulantes'!$B$2:$C$35</definedName>
    <definedName name="Exploachat1">'Listes déroulantes'!$B$2:$B$35</definedName>
    <definedName name="Exploachat2">'Listes déroulantes'!$C$2:$C$35</definedName>
    <definedName name="Présence">[1]Feuil1!$A$2:$A$3</definedName>
    <definedName name="Salariés">'[2]Menus Déroulants'!$A$3:$A$90</definedName>
    <definedName name="_xlnm.Print_Area" localSheetId="0">'Gestion générale'!$A$1:$AW$108</definedName>
  </definedNames>
  <calcPr calcId="145621"/>
</workbook>
</file>

<file path=xl/calcChain.xml><?xml version="1.0" encoding="utf-8"?>
<calcChain xmlns="http://schemas.openxmlformats.org/spreadsheetml/2006/main">
  <c r="E27" i="1" l="1"/>
  <c r="F26" i="1"/>
  <c r="E26" i="1"/>
  <c r="AV108" i="1" l="1"/>
  <c r="AC8" i="1" l="1"/>
  <c r="S10" i="2" l="1"/>
  <c r="Q5" i="2"/>
  <c r="E7" i="2"/>
  <c r="O12" i="2"/>
  <c r="K35" i="2"/>
  <c r="I11" i="2"/>
  <c r="G34" i="2"/>
  <c r="A37" i="2"/>
  <c r="I108" i="1"/>
  <c r="C12" i="1" s="1"/>
  <c r="Q108" i="1"/>
  <c r="U108" i="1"/>
  <c r="C14" i="1" s="1"/>
  <c r="Y108" i="1"/>
  <c r="C15" i="1" s="1"/>
  <c r="AC108" i="1"/>
  <c r="C16" i="1" s="1"/>
  <c r="AH108" i="1"/>
  <c r="C17" i="1" s="1"/>
  <c r="AL108" i="1"/>
  <c r="C18" i="1" s="1"/>
  <c r="AP108" i="1"/>
  <c r="C108" i="1"/>
  <c r="C13" i="1" l="1"/>
  <c r="C11" i="1"/>
</calcChain>
</file>

<file path=xl/sharedStrings.xml><?xml version="1.0" encoding="utf-8"?>
<sst xmlns="http://schemas.openxmlformats.org/spreadsheetml/2006/main" count="580" uniqueCount="302">
  <si>
    <t>Révision 0 du 10/07/2012</t>
  </si>
  <si>
    <t>Mise à jour du :</t>
  </si>
  <si>
    <t>NOM Prénom</t>
  </si>
  <si>
    <t>NON</t>
  </si>
  <si>
    <t>OUI</t>
  </si>
  <si>
    <t>Numéro interne</t>
  </si>
  <si>
    <t>N° de série</t>
  </si>
  <si>
    <t>Date d'achat</t>
  </si>
  <si>
    <t>Date d'attribution</t>
  </si>
  <si>
    <t>Explosimètres</t>
  </si>
  <si>
    <t>N° IMEI</t>
  </si>
  <si>
    <t>Téléphones portables</t>
  </si>
  <si>
    <t>Détecteurs NH3</t>
  </si>
  <si>
    <t>Téléphones portables ATEX</t>
  </si>
  <si>
    <t>Appareils photos</t>
  </si>
  <si>
    <t>Modèle</t>
  </si>
  <si>
    <t>Ordinateurs portables</t>
  </si>
  <si>
    <t>Année 2014</t>
  </si>
  <si>
    <t>Gestion des Équipements</t>
  </si>
  <si>
    <t>Explosimètre</t>
  </si>
  <si>
    <t>EX04</t>
  </si>
  <si>
    <t>EX06</t>
  </si>
  <si>
    <t>EX08</t>
  </si>
  <si>
    <t>EX09</t>
  </si>
  <si>
    <t>EX12</t>
  </si>
  <si>
    <t>EX14</t>
  </si>
  <si>
    <t>EX15</t>
  </si>
  <si>
    <t>EX16</t>
  </si>
  <si>
    <t>EX17</t>
  </si>
  <si>
    <t>EX18</t>
  </si>
  <si>
    <t>EX19</t>
  </si>
  <si>
    <t>EX20</t>
  </si>
  <si>
    <t>EX21</t>
  </si>
  <si>
    <t>EX22</t>
  </si>
  <si>
    <t>EX23</t>
  </si>
  <si>
    <t>EX24</t>
  </si>
  <si>
    <t>EX25</t>
  </si>
  <si>
    <t>EX26</t>
  </si>
  <si>
    <t>EX27</t>
  </si>
  <si>
    <t>EX28</t>
  </si>
  <si>
    <t>EX29</t>
  </si>
  <si>
    <t>EX30</t>
  </si>
  <si>
    <t>EX31</t>
  </si>
  <si>
    <t>EX32</t>
  </si>
  <si>
    <t>EX33</t>
  </si>
  <si>
    <t>EX34</t>
  </si>
  <si>
    <t>EX35</t>
  </si>
  <si>
    <t>EX36</t>
  </si>
  <si>
    <t>EX37</t>
  </si>
  <si>
    <t>EX38</t>
  </si>
  <si>
    <t>EX39</t>
  </si>
  <si>
    <t>EX40</t>
  </si>
  <si>
    <t>EX41</t>
  </si>
  <si>
    <t>EX42</t>
  </si>
  <si>
    <t>EX Prêt</t>
  </si>
  <si>
    <t>Détecteur HN3</t>
  </si>
  <si>
    <t>DN01</t>
  </si>
  <si>
    <t>DN02</t>
  </si>
  <si>
    <t>DN03</t>
  </si>
  <si>
    <t>DN04</t>
  </si>
  <si>
    <t>DN05</t>
  </si>
  <si>
    <t>T001</t>
  </si>
  <si>
    <t>T002</t>
  </si>
  <si>
    <t>T003</t>
  </si>
  <si>
    <t>T004</t>
  </si>
  <si>
    <t>T005</t>
  </si>
  <si>
    <t>T006</t>
  </si>
  <si>
    <t>T007</t>
  </si>
  <si>
    <t>T008</t>
  </si>
  <si>
    <t>T009</t>
  </si>
  <si>
    <t>T010</t>
  </si>
  <si>
    <t>T011</t>
  </si>
  <si>
    <t>T012</t>
  </si>
  <si>
    <t>T013</t>
  </si>
  <si>
    <t>T014</t>
  </si>
  <si>
    <t>T015</t>
  </si>
  <si>
    <t>T016</t>
  </si>
  <si>
    <t>T017</t>
  </si>
  <si>
    <t>T018</t>
  </si>
  <si>
    <t>T019</t>
  </si>
  <si>
    <t>T020</t>
  </si>
  <si>
    <t>T021</t>
  </si>
  <si>
    <t>T022</t>
  </si>
  <si>
    <t>T023</t>
  </si>
  <si>
    <t>T024</t>
  </si>
  <si>
    <t>T025</t>
  </si>
  <si>
    <t>T026</t>
  </si>
  <si>
    <t>T027</t>
  </si>
  <si>
    <t>T028</t>
  </si>
  <si>
    <t>T029</t>
  </si>
  <si>
    <t>T030</t>
  </si>
  <si>
    <t>T031</t>
  </si>
  <si>
    <t>T032</t>
  </si>
  <si>
    <t>Téléphone portable</t>
  </si>
  <si>
    <t>ATE001</t>
  </si>
  <si>
    <t>ATE002</t>
  </si>
  <si>
    <t>ATE003</t>
  </si>
  <si>
    <t>ATE004</t>
  </si>
  <si>
    <t>ATE005</t>
  </si>
  <si>
    <t>ATE006</t>
  </si>
  <si>
    <t>ATE007</t>
  </si>
  <si>
    <t>ATE008</t>
  </si>
  <si>
    <t>ATE009</t>
  </si>
  <si>
    <t>AP001</t>
  </si>
  <si>
    <t>AP002</t>
  </si>
  <si>
    <t>AP003</t>
  </si>
  <si>
    <t>AP004</t>
  </si>
  <si>
    <t>AP005</t>
  </si>
  <si>
    <t>AP006</t>
  </si>
  <si>
    <t>AP007</t>
  </si>
  <si>
    <t>AP008</t>
  </si>
  <si>
    <t>AP010</t>
  </si>
  <si>
    <t>AP011</t>
  </si>
  <si>
    <t>AP012</t>
  </si>
  <si>
    <t>AP013</t>
  </si>
  <si>
    <t>AP014</t>
  </si>
  <si>
    <t>AP015</t>
  </si>
  <si>
    <t>AP016</t>
  </si>
  <si>
    <t>AP018</t>
  </si>
  <si>
    <t>AP019</t>
  </si>
  <si>
    <t>AP020</t>
  </si>
  <si>
    <t>AP021</t>
  </si>
  <si>
    <t>AP022</t>
  </si>
  <si>
    <t>AP023</t>
  </si>
  <si>
    <t>AP024</t>
  </si>
  <si>
    <t>AP025</t>
  </si>
  <si>
    <t>AP026</t>
  </si>
  <si>
    <t>AP027</t>
  </si>
  <si>
    <t>AP028</t>
  </si>
  <si>
    <t>AP029</t>
  </si>
  <si>
    <t>AP030</t>
  </si>
  <si>
    <t>AP031</t>
  </si>
  <si>
    <t>AP032</t>
  </si>
  <si>
    <t>AP033</t>
  </si>
  <si>
    <t>AP034</t>
  </si>
  <si>
    <t>AP035</t>
  </si>
  <si>
    <t>Appareil photo</t>
  </si>
  <si>
    <t>PC001</t>
  </si>
  <si>
    <t>PC03</t>
  </si>
  <si>
    <t>PC05</t>
  </si>
  <si>
    <t>PC013</t>
  </si>
  <si>
    <t>PC030</t>
  </si>
  <si>
    <t>PC031</t>
  </si>
  <si>
    <t>PC032</t>
  </si>
  <si>
    <t>PC041</t>
  </si>
  <si>
    <t>PC043</t>
  </si>
  <si>
    <t>PC044</t>
  </si>
  <si>
    <t>PC045</t>
  </si>
  <si>
    <t>PC046</t>
  </si>
  <si>
    <t>PC047</t>
  </si>
  <si>
    <t>PC048</t>
  </si>
  <si>
    <t>PC049</t>
  </si>
  <si>
    <t>PC051</t>
  </si>
  <si>
    <t>PC053</t>
  </si>
  <si>
    <t>PC054</t>
  </si>
  <si>
    <t>PC055</t>
  </si>
  <si>
    <t>PC056</t>
  </si>
  <si>
    <t>PC057</t>
  </si>
  <si>
    <t>PC101</t>
  </si>
  <si>
    <t>PC102</t>
  </si>
  <si>
    <t>PC103</t>
  </si>
  <si>
    <t>PC104</t>
  </si>
  <si>
    <t>PC105</t>
  </si>
  <si>
    <t>PC106</t>
  </si>
  <si>
    <t>PC107</t>
  </si>
  <si>
    <t>PC108</t>
  </si>
  <si>
    <t>PC109</t>
  </si>
  <si>
    <t>PC110</t>
  </si>
  <si>
    <t>PC111</t>
  </si>
  <si>
    <t>PC112</t>
  </si>
  <si>
    <t>PC113</t>
  </si>
  <si>
    <t>PC114</t>
  </si>
  <si>
    <t>Ordinateur portable</t>
  </si>
  <si>
    <t>Lampe</t>
  </si>
  <si>
    <t>Téléphone ATEX</t>
  </si>
  <si>
    <t>LEX001</t>
  </si>
  <si>
    <t>LEX002</t>
  </si>
  <si>
    <t>LDP001</t>
  </si>
  <si>
    <t>LDP002</t>
  </si>
  <si>
    <t>LDP003</t>
  </si>
  <si>
    <t>LDP004</t>
  </si>
  <si>
    <t>LDP005</t>
  </si>
  <si>
    <t>LF001</t>
  </si>
  <si>
    <t>LF002</t>
  </si>
  <si>
    <t>LF003</t>
  </si>
  <si>
    <t>Tablette</t>
  </si>
  <si>
    <t>TAB01</t>
  </si>
  <si>
    <t>TAB02</t>
  </si>
  <si>
    <t>TAB03</t>
  </si>
  <si>
    <t>Dosi/Radia</t>
  </si>
  <si>
    <t xml:space="preserve">TEMOIN000 </t>
  </si>
  <si>
    <t>X0001</t>
  </si>
  <si>
    <t>X0002</t>
  </si>
  <si>
    <t>X0003</t>
  </si>
  <si>
    <t>X0004</t>
  </si>
  <si>
    <t>X0005</t>
  </si>
  <si>
    <t>RA001</t>
  </si>
  <si>
    <t>RA002</t>
  </si>
  <si>
    <t>Lampes</t>
  </si>
  <si>
    <t>Tablettes</t>
  </si>
  <si>
    <t>Dosi / Radia</t>
  </si>
  <si>
    <t>Date dernier étalonnage</t>
  </si>
  <si>
    <t>ALTAIR 4X : 00139721 / B12E0</t>
  </si>
  <si>
    <t xml:space="preserve"> 12/12/2011</t>
  </si>
  <si>
    <t>ALTAIR 4X: 00094010/MARS11</t>
  </si>
  <si>
    <t>ALTAIR 4X: 00104120/</t>
  </si>
  <si>
    <t>ALTAIR 4X: 00088426/SEP11</t>
  </si>
  <si>
    <t>ALTAIR 4X: 00083107/A11EO</t>
  </si>
  <si>
    <t>ALTAIR 4X: 00088378/SEP11</t>
  </si>
  <si>
    <t>ALTAIR 4X: 00093250/SEP11</t>
  </si>
  <si>
    <t>ALTAIR 4X: 00104197/MAI11</t>
  </si>
  <si>
    <t>ALTAIR 4X : 00102833 / E11E0</t>
  </si>
  <si>
    <t>ALTAIR 4: 00031535/ H09EO</t>
  </si>
  <si>
    <t>ALTAIR 4: 00031537/ H09EO</t>
  </si>
  <si>
    <t>ALTAIR 4X : 00103543 / E11E0</t>
  </si>
  <si>
    <t>ALTAIR 4X: 00083111/A11EO</t>
  </si>
  <si>
    <t xml:space="preserve">ALTAIR 4X : 00137343/B12E0 </t>
  </si>
  <si>
    <t>ALTAIR 4: 00031597/ H09EO</t>
  </si>
  <si>
    <t>ALTAIR 4X : 00139719 / B12E0</t>
  </si>
  <si>
    <t>ALTAIR 4: 00046909/C10EO</t>
  </si>
  <si>
    <t>ALTAIR 4X : 00180856/J12E0</t>
  </si>
  <si>
    <t>ALTAIR 4X: 00083199/A11EO</t>
  </si>
  <si>
    <t>ALTAIR 4: 00034261/ I09EO</t>
  </si>
  <si>
    <t>ALTAIR 4X : 00139700 /B12E0</t>
  </si>
  <si>
    <t>ALTAIR 4X:00104135/E11E0</t>
  </si>
  <si>
    <t>ALTAIR 4X : 00180819/J12E0</t>
  </si>
  <si>
    <t>ALTAIR 4X : 00137333/B12E0</t>
  </si>
  <si>
    <t>ALTAIR 4X: 00076007/A11EQ</t>
  </si>
  <si>
    <t>ALTAIR 4X: 00088365/SEP11</t>
  </si>
  <si>
    <t>ALTAIR 4X: 00088433/SEP11</t>
  </si>
  <si>
    <t>Matériel à l'agence</t>
  </si>
  <si>
    <t>Explosimètre(s)</t>
  </si>
  <si>
    <t>Détecteur(s) NH3</t>
  </si>
  <si>
    <t>Téléphone(s) portable(s)</t>
  </si>
  <si>
    <t>Téléphone(s) portable(s) ATEX</t>
  </si>
  <si>
    <t>Appareil(s) photos</t>
  </si>
  <si>
    <t>Ordinateur(s) portable(s)</t>
  </si>
  <si>
    <t>Lampe(s)</t>
  </si>
  <si>
    <t>Tablette(s)</t>
  </si>
  <si>
    <t>?</t>
  </si>
  <si>
    <t xml:space="preserve"> </t>
  </si>
  <si>
    <t>Voitures</t>
  </si>
  <si>
    <t>Immatriculation</t>
  </si>
  <si>
    <t>8054 ZT 76</t>
  </si>
  <si>
    <t>AC-021-VQ</t>
  </si>
  <si>
    <t>AC-966-VP</t>
  </si>
  <si>
    <t>AD-514-KP</t>
  </si>
  <si>
    <t>AG-033-WD</t>
  </si>
  <si>
    <t>AG-755-WC</t>
  </si>
  <si>
    <t>AT-075-PB</t>
  </si>
  <si>
    <t>AY-096-XK</t>
  </si>
  <si>
    <t>BF-210-XZ</t>
  </si>
  <si>
    <t>BF-823-XG</t>
  </si>
  <si>
    <t>BG-219-GR</t>
  </si>
  <si>
    <t>BM-520-PD</t>
  </si>
  <si>
    <t>BM-554-PD</t>
  </si>
  <si>
    <t>CD-289-YJ</t>
  </si>
  <si>
    <t>CD-298-YJ</t>
  </si>
  <si>
    <t>CD-389-YJ</t>
  </si>
  <si>
    <t>CF-210-NH</t>
  </si>
  <si>
    <t>CF-444-CV</t>
  </si>
  <si>
    <t>CM-237-CB</t>
  </si>
  <si>
    <t>CQ-003-GA</t>
  </si>
  <si>
    <t>CQ-014-GA</t>
  </si>
  <si>
    <t>CQ-981-FZ</t>
  </si>
  <si>
    <t>CQ-991-FZ</t>
  </si>
  <si>
    <t>CR-246-WE</t>
  </si>
  <si>
    <t>DC-961-SG</t>
  </si>
  <si>
    <t>AQ-059-MB Loc</t>
  </si>
  <si>
    <t>AQ-224-MB Loc</t>
  </si>
  <si>
    <t>AQ-920-MA Loc</t>
  </si>
  <si>
    <t>AQ-944-MA Loc</t>
  </si>
  <si>
    <t>AW-594-AG Loc</t>
  </si>
  <si>
    <t>BY-123-KC Loc</t>
  </si>
  <si>
    <t>BZ-071-NF Loc</t>
  </si>
  <si>
    <t>BZ-328-SE Loc</t>
  </si>
  <si>
    <t>CL-250-DD Loc</t>
  </si>
  <si>
    <t>CK-550-RX Loc</t>
  </si>
  <si>
    <t>Date prochain étalonnage SOMATICO</t>
  </si>
  <si>
    <t>ALTAIR 4: 00145315/C12</t>
  </si>
  <si>
    <t>ALTAIR 4X : 00094130/MARS11</t>
  </si>
  <si>
    <t>ALTAIR 4 X : 00103636 / E11E0</t>
  </si>
  <si>
    <t>ALTAIR 4X : 00137342/B12E0</t>
  </si>
  <si>
    <t>ALTAIR 4X : 00180827/J12E0</t>
  </si>
  <si>
    <t>ALTAIR 4X : 00180809/J12E0</t>
  </si>
  <si>
    <t>ALTAIR 4X : 00180826/J12E0</t>
  </si>
  <si>
    <t>J613-A050237</t>
  </si>
  <si>
    <t>GAXT : J613-A049337</t>
  </si>
  <si>
    <t>J614-A004881</t>
  </si>
  <si>
    <t>013274004759615</t>
  </si>
  <si>
    <t>013666003869743</t>
  </si>
  <si>
    <t>013667001238923</t>
  </si>
  <si>
    <t>2050-1149-0845</t>
  </si>
  <si>
    <t>2050-1149-0846</t>
  </si>
  <si>
    <t>356980/05/364370/9</t>
  </si>
  <si>
    <t>357721000057232</t>
  </si>
  <si>
    <t>354623011232690</t>
  </si>
  <si>
    <t xml:space="preserve"> 483064007730</t>
  </si>
  <si>
    <t xml:space="preserve"> CJ67C30SA473391</t>
  </si>
  <si>
    <t>V2F007090</t>
  </si>
  <si>
    <t>UT0062659</t>
  </si>
  <si>
    <t>N°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</si>
</sst>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sz val="36"/>
      <color theme="1"/>
      <name val="Agency FB"/>
      <family val="2"/>
    </font>
    <font>
      <sz val="12"/>
      <color theme="1"/>
      <name val="Agency FB"/>
      <family val="2"/>
    </font>
    <font>
      <b/>
      <sz val="12"/>
      <color rgb="FFFF0000"/>
      <name val="Agency FB"/>
      <family val="2"/>
    </font>
    <font>
      <b/>
      <sz val="14"/>
      <name val="Agency FB"/>
      <family val="2"/>
    </font>
    <font>
      <b/>
      <sz val="11"/>
      <name val="Agency FB"/>
      <family val="2"/>
    </font>
    <font>
      <sz val="12"/>
      <name val="Agency FB"/>
      <family val="2"/>
    </font>
    <font>
      <b/>
      <sz val="14"/>
      <color theme="1"/>
      <name val="Agency FB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7"/>
      <name val="Agency FB"/>
      <family val="2"/>
    </font>
    <font>
      <b/>
      <sz val="14"/>
      <color theme="7"/>
      <name val="Calibri"/>
      <family val="2"/>
      <scheme val="minor"/>
    </font>
    <font>
      <b/>
      <sz val="12"/>
      <color theme="1"/>
      <name val="Agency FB"/>
      <family val="2"/>
    </font>
    <font>
      <b/>
      <sz val="14"/>
      <color rgb="FFFF0000"/>
      <name val="Agency FB"/>
      <family val="2"/>
    </font>
    <font>
      <b/>
      <sz val="14"/>
      <color theme="3" tint="0.39997558519241921"/>
      <name val="Agency FB"/>
      <family val="2"/>
    </font>
    <font>
      <b/>
      <sz val="14"/>
      <color theme="6"/>
      <name val="Agency FB"/>
      <family val="2"/>
    </font>
    <font>
      <b/>
      <sz val="14"/>
      <color theme="9"/>
      <name val="Agency FB"/>
      <family val="2"/>
    </font>
    <font>
      <b/>
      <sz val="14"/>
      <color theme="5"/>
      <name val="Agency FB"/>
      <family val="2"/>
    </font>
    <font>
      <b/>
      <sz val="14"/>
      <color theme="0" tint="-0.34998626667073579"/>
      <name val="Agency FB"/>
      <family val="2"/>
    </font>
    <font>
      <b/>
      <sz val="14"/>
      <color theme="3"/>
      <name val="Agency FB"/>
      <family val="2"/>
    </font>
    <font>
      <b/>
      <sz val="14"/>
      <color theme="8" tint="0.39997558519241921"/>
      <name val="Agency FB"/>
      <family val="2"/>
    </font>
    <font>
      <b/>
      <sz val="11"/>
      <color theme="1"/>
      <name val="Agency FB"/>
      <family val="2"/>
    </font>
    <font>
      <b/>
      <sz val="11"/>
      <color rgb="FFFF0000"/>
      <name val="Agency FB"/>
      <family val="2"/>
    </font>
    <font>
      <sz val="11"/>
      <color theme="0"/>
      <name val="Calibri"/>
      <family val="2"/>
      <scheme val="minor"/>
    </font>
    <font>
      <sz val="11"/>
      <color theme="0"/>
      <name val="Agency FB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0">
    <xf numFmtId="0" fontId="0" fillId="0" borderId="0" xfId="0"/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4" xfId="0" applyBorder="1"/>
    <xf numFmtId="0" fontId="7" fillId="0" borderId="17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0" fillId="0" borderId="30" xfId="0" applyBorder="1"/>
    <xf numFmtId="0" fontId="15" fillId="0" borderId="29" xfId="0" applyFont="1" applyBorder="1" applyAlignment="1">
      <alignment horizontal="center" vertical="center"/>
    </xf>
    <xf numFmtId="0" fontId="0" fillId="0" borderId="28" xfId="0" applyBorder="1"/>
    <xf numFmtId="0" fontId="21" fillId="0" borderId="20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14" fontId="7" fillId="0" borderId="34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14" fontId="3" fillId="0" borderId="34" xfId="0" applyNumberFormat="1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0" fillId="0" borderId="34" xfId="0" applyBorder="1"/>
    <xf numFmtId="0" fontId="0" fillId="0" borderId="40" xfId="0" applyBorder="1"/>
    <xf numFmtId="0" fontId="0" fillId="0" borderId="16" xfId="0" applyBorder="1" applyAlignment="1">
      <alignment horizontal="center"/>
    </xf>
    <xf numFmtId="14" fontId="3" fillId="0" borderId="22" xfId="0" applyNumberFormat="1" applyFont="1" applyBorder="1" applyAlignment="1">
      <alignment horizontal="center" vertical="center"/>
    </xf>
    <xf numFmtId="14" fontId="3" fillId="0" borderId="4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0" xfId="0" applyFont="1" applyBorder="1"/>
    <xf numFmtId="0" fontId="3" fillId="0" borderId="44" xfId="0" applyFont="1" applyBorder="1"/>
    <xf numFmtId="0" fontId="0" fillId="0" borderId="16" xfId="0" applyBorder="1"/>
    <xf numFmtId="0" fontId="0" fillId="0" borderId="42" xfId="0" applyBorder="1"/>
    <xf numFmtId="0" fontId="0" fillId="0" borderId="23" xfId="0" applyBorder="1"/>
    <xf numFmtId="0" fontId="0" fillId="0" borderId="46" xfId="0" applyBorder="1"/>
    <xf numFmtId="0" fontId="0" fillId="0" borderId="47" xfId="0" applyBorder="1"/>
    <xf numFmtId="0" fontId="20" fillId="0" borderId="25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1" fontId="23" fillId="0" borderId="12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1" fontId="23" fillId="0" borderId="14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" fontId="3" fillId="0" borderId="46" xfId="0" applyNumberFormat="1" applyFont="1" applyBorder="1" applyAlignment="1">
      <alignment horizontal="center" vertical="center"/>
    </xf>
    <xf numFmtId="1" fontId="3" fillId="0" borderId="47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vertical="center"/>
    </xf>
    <xf numFmtId="49" fontId="3" fillId="0" borderId="47" xfId="0" applyNumberFormat="1" applyFont="1" applyBorder="1" applyAlignment="1">
      <alignment vertical="center"/>
    </xf>
    <xf numFmtId="49" fontId="3" fillId="0" borderId="47" xfId="0" applyNumberFormat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1" fontId="7" fillId="0" borderId="57" xfId="0" applyNumberFormat="1" applyFont="1" applyBorder="1" applyAlignment="1">
      <alignment horizontal="center" vertical="center" wrapText="1"/>
    </xf>
    <xf numFmtId="49" fontId="7" fillId="0" borderId="57" xfId="0" applyNumberFormat="1" applyFont="1" applyBorder="1" applyAlignment="1">
      <alignment vertical="center" wrapText="1"/>
    </xf>
    <xf numFmtId="49" fontId="7" fillId="0" borderId="57" xfId="0" applyNumberFormat="1" applyFont="1" applyBorder="1" applyAlignment="1">
      <alignment horizontal="center" vertical="center" wrapText="1"/>
    </xf>
    <xf numFmtId="0" fontId="0" fillId="0" borderId="36" xfId="0" applyBorder="1"/>
    <xf numFmtId="0" fontId="0" fillId="0" borderId="25" xfId="0" applyBorder="1"/>
    <xf numFmtId="0" fontId="0" fillId="0" borderId="22" xfId="0" applyBorder="1"/>
    <xf numFmtId="0" fontId="15" fillId="0" borderId="20" xfId="0" applyFont="1" applyBorder="1" applyAlignment="1">
      <alignment horizontal="center" vertical="center"/>
    </xf>
    <xf numFmtId="0" fontId="3" fillId="0" borderId="28" xfId="0" applyFont="1" applyBorder="1"/>
    <xf numFmtId="0" fontId="7" fillId="0" borderId="34" xfId="0" applyFont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4" fontId="1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14" fontId="3" fillId="0" borderId="30" xfId="0" applyNumberFormat="1" applyFont="1" applyBorder="1" applyAlignment="1">
      <alignment horizontal="center" vertical="center"/>
    </xf>
    <xf numFmtId="14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5" fillId="0" borderId="45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14" fontId="3" fillId="0" borderId="3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14" fontId="1" fillId="0" borderId="48" xfId="0" applyNumberFormat="1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14" fontId="1" fillId="0" borderId="56" xfId="0" applyNumberFormat="1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14" fontId="1" fillId="0" borderId="52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4" fontId="1" fillId="0" borderId="57" xfId="0" applyNumberFormat="1" applyFont="1" applyBorder="1" applyAlignment="1">
      <alignment horizontal="center" vertical="center"/>
    </xf>
    <xf numFmtId="14" fontId="1" fillId="0" borderId="24" xfId="0" applyNumberFormat="1" applyFont="1" applyBorder="1" applyAlignment="1">
      <alignment horizontal="center" vertical="center"/>
    </xf>
    <xf numFmtId="14" fontId="1" fillId="0" borderId="54" xfId="0" applyNumberFormat="1" applyFont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wrapText="1"/>
    </xf>
    <xf numFmtId="49" fontId="26" fillId="0" borderId="0" xfId="1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3"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-%20QHSE%20Agence/00%20-%20Suivi%20du%20Personnel/00%20-%20Tableau%20de%20bord%20Suivi%20du%20Personnel/Tableau%20de%20Suivi%20du%20Personn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Equip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cours"/>
      <sheetName val="Feuil1"/>
      <sheetName val="Graph1"/>
      <sheetName val="Graph2"/>
    </sheet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nventaire EPI"/>
      <sheetName val="Explosimètres"/>
      <sheetName val="NH3"/>
      <sheetName val="Dosi Radia "/>
      <sheetName val="PC Portables"/>
      <sheetName val="Téléphones Portables"/>
      <sheetName val="Appareils Photos"/>
      <sheetName val="Lampes"/>
      <sheetName val="Tablettes"/>
      <sheetName val="Talkie Walkie"/>
      <sheetName val="Menus Déroulants"/>
      <sheetName val="Archives - Détecteurs H2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A3" t="str">
            <v>AUDREN Sébastien</v>
          </cell>
        </row>
        <row r="4">
          <cell r="A4" t="str">
            <v>AVENEL Julien</v>
          </cell>
        </row>
        <row r="5">
          <cell r="A5" t="str">
            <v>BATON Alexandre</v>
          </cell>
        </row>
        <row r="6">
          <cell r="A6" t="str">
            <v>BELKACEM Ludovic</v>
          </cell>
        </row>
        <row r="7">
          <cell r="A7" t="str">
            <v>BOENNEC Emmanuel</v>
          </cell>
        </row>
        <row r="8">
          <cell r="A8" t="str">
            <v>BRUMENT Rémy</v>
          </cell>
        </row>
        <row r="9">
          <cell r="A9" t="str">
            <v>BRUNET Chrystel</v>
          </cell>
        </row>
        <row r="10">
          <cell r="A10" t="str">
            <v>CADINOT Coralie</v>
          </cell>
        </row>
        <row r="11">
          <cell r="A11" t="str">
            <v>CADINOT Julien</v>
          </cell>
        </row>
        <row r="12">
          <cell r="A12" t="str">
            <v>CANNATA Giuseppe</v>
          </cell>
        </row>
        <row r="13">
          <cell r="A13" t="str">
            <v>CAVAROZ Christophe</v>
          </cell>
        </row>
        <row r="14">
          <cell r="A14" t="str">
            <v>COLLINET Claude</v>
          </cell>
        </row>
        <row r="15">
          <cell r="A15" t="str">
            <v>COUDRAY Alan</v>
          </cell>
        </row>
        <row r="16">
          <cell r="A16" t="str">
            <v>COUDRAY Yann</v>
          </cell>
        </row>
        <row r="17">
          <cell r="A17" t="str">
            <v>COUDRE Jérémy</v>
          </cell>
        </row>
        <row r="18">
          <cell r="A18" t="str">
            <v>COURCHE Guillaume</v>
          </cell>
        </row>
        <row r="19">
          <cell r="A19" t="str">
            <v>DEPRET Jean-Luc</v>
          </cell>
        </row>
        <row r="20">
          <cell r="A20" t="str">
            <v>DERISBOURG Julien</v>
          </cell>
        </row>
        <row r="21">
          <cell r="A21" t="str">
            <v>DIJON Fabienne</v>
          </cell>
        </row>
        <row r="22">
          <cell r="A22" t="str">
            <v>DRONIOU Christophe</v>
          </cell>
        </row>
        <row r="23">
          <cell r="A23" t="str">
            <v>DUMONT Yannick</v>
          </cell>
        </row>
        <row r="24">
          <cell r="A24" t="str">
            <v>EL AAMRANI Mohamed</v>
          </cell>
        </row>
        <row r="25">
          <cell r="A25" t="str">
            <v>GAFFE Eddy</v>
          </cell>
        </row>
        <row r="26">
          <cell r="A26" t="str">
            <v>GATTEPAILLE Laurent</v>
          </cell>
        </row>
        <row r="27">
          <cell r="A27" t="str">
            <v>GAUTIER Amaury</v>
          </cell>
        </row>
        <row r="28">
          <cell r="A28" t="str">
            <v>GAUTIER Romain</v>
          </cell>
        </row>
        <row r="29">
          <cell r="A29" t="str">
            <v>GEFFROY Patrick</v>
          </cell>
        </row>
        <row r="30">
          <cell r="A30" t="str">
            <v>GOUMENT Jérôme</v>
          </cell>
        </row>
        <row r="31">
          <cell r="A31" t="str">
            <v>GRAUX Jimmy</v>
          </cell>
        </row>
        <row r="32">
          <cell r="A32" t="str">
            <v>HANIN Rudy</v>
          </cell>
        </row>
        <row r="33">
          <cell r="A33" t="str">
            <v>HAUCHECORNE Romuald</v>
          </cell>
        </row>
        <row r="34">
          <cell r="A34" t="str">
            <v>HILALLI Hassan</v>
          </cell>
        </row>
        <row r="35">
          <cell r="A35" t="str">
            <v>HIS Christelle</v>
          </cell>
        </row>
        <row r="36">
          <cell r="A36" t="str">
            <v>JOUBERT Vincent</v>
          </cell>
        </row>
        <row r="37">
          <cell r="A37" t="str">
            <v>JOUREL Stéphane</v>
          </cell>
        </row>
        <row r="38">
          <cell r="A38" t="str">
            <v>KRAMP Eric</v>
          </cell>
        </row>
        <row r="39">
          <cell r="A39" t="str">
            <v>LAFILE Daniel</v>
          </cell>
        </row>
        <row r="40">
          <cell r="A40" t="str">
            <v>LAHAYE Mathieu</v>
          </cell>
        </row>
        <row r="41">
          <cell r="A41" t="str">
            <v>LAINE Magalie</v>
          </cell>
        </row>
        <row r="42">
          <cell r="A42" t="str">
            <v>LARRAY Romain</v>
          </cell>
        </row>
        <row r="43">
          <cell r="A43" t="str">
            <v>LAURENT Julie</v>
          </cell>
        </row>
        <row r="44">
          <cell r="A44" t="str">
            <v>LEBAS Lionel</v>
          </cell>
        </row>
        <row r="45">
          <cell r="A45" t="str">
            <v>LEGROS Jessy</v>
          </cell>
        </row>
        <row r="46">
          <cell r="A46" t="str">
            <v>LE PIOLOT Stéphane</v>
          </cell>
        </row>
        <row r="47">
          <cell r="A47" t="str">
            <v>LESSELIN Steeve</v>
          </cell>
        </row>
        <row r="48">
          <cell r="A48" t="str">
            <v>LETELLIER Vincent</v>
          </cell>
        </row>
        <row r="49">
          <cell r="A49" t="str">
            <v>LEVASSEUR Cécile</v>
          </cell>
        </row>
        <row r="50">
          <cell r="A50" t="str">
            <v>LIBERGE Vincent</v>
          </cell>
        </row>
        <row r="51">
          <cell r="A51" t="str">
            <v>LOISEAU Steve</v>
          </cell>
        </row>
        <row r="52">
          <cell r="A52" t="str">
            <v>LOPEZ Maxime</v>
          </cell>
        </row>
        <row r="53">
          <cell r="A53" t="str">
            <v>LUCAS Jonathan</v>
          </cell>
        </row>
        <row r="54">
          <cell r="A54" t="str">
            <v>MARCOTTE Thierry</v>
          </cell>
        </row>
        <row r="55">
          <cell r="A55" t="str">
            <v>MARICAL Stéphane</v>
          </cell>
        </row>
        <row r="56">
          <cell r="A56" t="str">
            <v>MARQUET Philippe</v>
          </cell>
        </row>
        <row r="57">
          <cell r="A57" t="str">
            <v>MARZIN Damien</v>
          </cell>
        </row>
        <row r="58">
          <cell r="A58" t="str">
            <v>MASSELIN Céline</v>
          </cell>
        </row>
        <row r="59">
          <cell r="A59" t="str">
            <v>MASSON Stéphanie</v>
          </cell>
        </row>
        <row r="60">
          <cell r="A60" t="str">
            <v>MEDDOURI Mohamed</v>
          </cell>
        </row>
        <row r="61">
          <cell r="A61" t="str">
            <v>MILLIE David</v>
          </cell>
        </row>
        <row r="62">
          <cell r="A62" t="str">
            <v>MOY Christine</v>
          </cell>
        </row>
        <row r="63">
          <cell r="A63" t="str">
            <v>MUSEMENT Géraldine</v>
          </cell>
        </row>
        <row r="64">
          <cell r="A64" t="str">
            <v>NDIBO Barbara</v>
          </cell>
        </row>
        <row r="65">
          <cell r="A65" t="str">
            <v>OSMONT Antoine</v>
          </cell>
        </row>
        <row r="66">
          <cell r="A66" t="str">
            <v>PARIZOT Franck</v>
          </cell>
        </row>
        <row r="67">
          <cell r="A67" t="str">
            <v>PEUVREL Anne</v>
          </cell>
        </row>
        <row r="68">
          <cell r="A68" t="str">
            <v>PLONGEON Kévin</v>
          </cell>
        </row>
        <row r="69">
          <cell r="A69" t="str">
            <v>POLLET Françoise</v>
          </cell>
        </row>
        <row r="70">
          <cell r="A70" t="str">
            <v>PREVOST Bruno</v>
          </cell>
        </row>
        <row r="71">
          <cell r="A71" t="str">
            <v>PREVOST Stéphane</v>
          </cell>
        </row>
        <row r="72">
          <cell r="A72" t="str">
            <v>PRIEUR Antoine</v>
          </cell>
        </row>
        <row r="73">
          <cell r="A73" t="str">
            <v>RENAUD Cyrille</v>
          </cell>
        </row>
        <row r="74">
          <cell r="A74" t="str">
            <v>ROUX Alain</v>
          </cell>
        </row>
        <row r="75">
          <cell r="A75" t="str">
            <v>SAVEY Jean-François</v>
          </cell>
        </row>
        <row r="76">
          <cell r="A76" t="str">
            <v>SISNIEGA José</v>
          </cell>
        </row>
        <row r="77">
          <cell r="A77" t="str">
            <v>SORTAMBOSC Guylène</v>
          </cell>
        </row>
        <row r="78">
          <cell r="A78" t="str">
            <v>STEINECK Christy</v>
          </cell>
        </row>
        <row r="79">
          <cell r="A79" t="str">
            <v>TAMPERE Guillaume</v>
          </cell>
        </row>
        <row r="80">
          <cell r="A80" t="str">
            <v>TIERCELIN Florian</v>
          </cell>
        </row>
        <row r="81">
          <cell r="A81" t="str">
            <v>THIRY Julien</v>
          </cell>
        </row>
        <row r="82">
          <cell r="A82" t="str">
            <v>TOCQUE Eric</v>
          </cell>
        </row>
        <row r="83">
          <cell r="A83" t="str">
            <v>TRAVERT Jean-Pierre</v>
          </cell>
        </row>
        <row r="84">
          <cell r="A84" t="str">
            <v>TROTEREAU Etienne</v>
          </cell>
        </row>
        <row r="85">
          <cell r="A85" t="str">
            <v>VAILLANT David</v>
          </cell>
        </row>
        <row r="86">
          <cell r="A86" t="str">
            <v>VALIN Paul</v>
          </cell>
        </row>
        <row r="87">
          <cell r="A87" t="str">
            <v>VILGICQUEL Yann</v>
          </cell>
        </row>
        <row r="88">
          <cell r="A88" t="str">
            <v>VIOLETTE Sandra</v>
          </cell>
        </row>
        <row r="89">
          <cell r="A89" t="str">
            <v>VITIS Dominique</v>
          </cell>
        </row>
        <row r="90">
          <cell r="A90" t="str">
            <v>VITIS Sylvette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8"/>
  <sheetViews>
    <sheetView tabSelected="1" view="pageBreakPreview" topLeftCell="A19" zoomScale="90" zoomScaleNormal="100" zoomScaleSheetLayoutView="90" workbookViewId="0">
      <selection activeCell="G28" sqref="G28"/>
    </sheetView>
  </sheetViews>
  <sheetFormatPr baseColWidth="10" defaultRowHeight="15" outlineLevelCol="1" x14ac:dyDescent="0.25"/>
  <cols>
    <col min="1" max="1" width="14.7109375" customWidth="1"/>
    <col min="2" max="2" width="21.42578125" customWidth="1"/>
    <col min="3" max="4" width="9.7109375" customWidth="1"/>
    <col min="5" max="5" width="22" customWidth="1" outlineLevel="1"/>
    <col min="6" max="6" width="11.5703125" customWidth="1" outlineLevel="1"/>
    <col min="7" max="8" width="11.42578125" customWidth="1" outlineLevel="1"/>
    <col min="9" max="10" width="9.7109375" customWidth="1"/>
    <col min="11" max="11" width="22" hidden="1" customWidth="1" outlineLevel="1"/>
    <col min="12" max="16" width="11.42578125" hidden="1" customWidth="1" outlineLevel="1"/>
    <col min="17" max="17" width="9.7109375" customWidth="1" collapsed="1"/>
    <col min="18" max="18" width="9.7109375" customWidth="1"/>
    <col min="19" max="20" width="17.85546875" hidden="1" customWidth="1" outlineLevel="1"/>
    <col min="21" max="21" width="12.5703125" customWidth="1" collapsed="1"/>
    <col min="22" max="22" width="11.28515625" customWidth="1"/>
    <col min="23" max="23" width="13" hidden="1" customWidth="1" outlineLevel="1"/>
    <col min="24" max="24" width="11.42578125" hidden="1" customWidth="1" outlineLevel="1"/>
    <col min="25" max="25" width="9.7109375" customWidth="1" collapsed="1"/>
    <col min="26" max="26" width="9.7109375" customWidth="1"/>
    <col min="27" max="27" width="12.85546875" hidden="1" customWidth="1" outlineLevel="1"/>
    <col min="28" max="28" width="11.42578125" hidden="1" customWidth="1" outlineLevel="1"/>
    <col min="29" max="29" width="9.7109375" customWidth="1" collapsed="1"/>
    <col min="30" max="30" width="9.7109375" customWidth="1"/>
    <col min="31" max="33" width="11.42578125" hidden="1" customWidth="1" outlineLevel="1"/>
    <col min="34" max="34" width="9.7109375" customWidth="1" collapsed="1"/>
    <col min="35" max="35" width="9.7109375" customWidth="1"/>
    <col min="36" max="37" width="11.42578125" hidden="1" customWidth="1" outlineLevel="1"/>
    <col min="38" max="38" width="9.7109375" customWidth="1" collapsed="1"/>
    <col min="39" max="39" width="9.7109375" customWidth="1"/>
    <col min="40" max="41" width="11.42578125" customWidth="1" outlineLevel="1"/>
    <col min="42" max="43" width="9.7109375" customWidth="1"/>
    <col min="44" max="47" width="11.42578125" hidden="1" customWidth="1" outlineLevel="1"/>
    <col min="48" max="48" width="14.28515625" customWidth="1" collapsed="1"/>
    <col min="49" max="49" width="9.7109375" customWidth="1"/>
  </cols>
  <sheetData>
    <row r="1" spans="1:49" ht="15" customHeight="1" x14ac:dyDescent="0.25">
      <c r="A1" s="179"/>
      <c r="B1" s="180"/>
      <c r="C1" s="142" t="s">
        <v>18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7"/>
      <c r="AN1" s="148"/>
      <c r="AO1" s="148"/>
      <c r="AP1" s="148"/>
      <c r="AQ1" s="148"/>
      <c r="AR1" s="148"/>
      <c r="AS1" s="148"/>
      <c r="AT1" s="148"/>
      <c r="AU1" s="148"/>
      <c r="AV1" s="148"/>
      <c r="AW1" s="149"/>
    </row>
    <row r="2" spans="1:49" ht="15" customHeight="1" x14ac:dyDescent="0.25">
      <c r="A2" s="181"/>
      <c r="B2" s="18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50"/>
      <c r="AN2" s="151"/>
      <c r="AO2" s="151"/>
      <c r="AP2" s="151"/>
      <c r="AQ2" s="151"/>
      <c r="AR2" s="151"/>
      <c r="AS2" s="151"/>
      <c r="AT2" s="151"/>
      <c r="AU2" s="151"/>
      <c r="AV2" s="151"/>
      <c r="AW2" s="152"/>
    </row>
    <row r="3" spans="1:49" ht="15" customHeight="1" x14ac:dyDescent="0.25">
      <c r="A3" s="181"/>
      <c r="B3" s="18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50"/>
      <c r="AN3" s="151"/>
      <c r="AO3" s="151"/>
      <c r="AP3" s="151"/>
      <c r="AQ3" s="151"/>
      <c r="AR3" s="151"/>
      <c r="AS3" s="151"/>
      <c r="AT3" s="151"/>
      <c r="AU3" s="151"/>
      <c r="AV3" s="151"/>
      <c r="AW3" s="152"/>
    </row>
    <row r="4" spans="1:49" ht="15" customHeight="1" x14ac:dyDescent="0.25">
      <c r="A4" s="181"/>
      <c r="B4" s="18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50"/>
      <c r="AN4" s="151"/>
      <c r="AO4" s="151"/>
      <c r="AP4" s="151"/>
      <c r="AQ4" s="151"/>
      <c r="AR4" s="151"/>
      <c r="AS4" s="151"/>
      <c r="AT4" s="151"/>
      <c r="AU4" s="151"/>
      <c r="AV4" s="151"/>
      <c r="AW4" s="152"/>
    </row>
    <row r="5" spans="1:49" ht="15" customHeight="1" x14ac:dyDescent="0.25">
      <c r="A5" s="181"/>
      <c r="B5" s="18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50"/>
      <c r="AN5" s="151"/>
      <c r="AO5" s="151"/>
      <c r="AP5" s="151"/>
      <c r="AQ5" s="151"/>
      <c r="AR5" s="151"/>
      <c r="AS5" s="151"/>
      <c r="AT5" s="151"/>
      <c r="AU5" s="151"/>
      <c r="AV5" s="151"/>
      <c r="AW5" s="152"/>
    </row>
    <row r="6" spans="1:49" ht="15" customHeight="1" x14ac:dyDescent="0.25">
      <c r="A6" s="181"/>
      <c r="B6" s="18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50"/>
      <c r="AN6" s="151"/>
      <c r="AO6" s="151"/>
      <c r="AP6" s="151"/>
      <c r="AQ6" s="151"/>
      <c r="AR6" s="151"/>
      <c r="AS6" s="151"/>
      <c r="AT6" s="151"/>
      <c r="AU6" s="151"/>
      <c r="AV6" s="151"/>
      <c r="AW6" s="152"/>
    </row>
    <row r="7" spans="1:49" ht="15.75" customHeight="1" x14ac:dyDescent="0.25">
      <c r="A7" s="183"/>
      <c r="B7" s="184"/>
      <c r="C7" s="143" t="s">
        <v>0</v>
      </c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5" t="s">
        <v>17</v>
      </c>
      <c r="S7" s="145"/>
      <c r="T7" s="145"/>
      <c r="U7" s="145"/>
      <c r="V7" s="145"/>
      <c r="W7" s="145"/>
      <c r="X7" s="145"/>
      <c r="Y7" s="145"/>
      <c r="Z7" s="145"/>
      <c r="AA7" s="17"/>
      <c r="AB7" s="17"/>
      <c r="AC7" s="143" t="s">
        <v>1</v>
      </c>
      <c r="AD7" s="143"/>
      <c r="AE7" s="143"/>
      <c r="AF7" s="143"/>
      <c r="AG7" s="143"/>
      <c r="AH7" s="143"/>
      <c r="AI7" s="143"/>
      <c r="AJ7" s="143"/>
      <c r="AK7" s="143"/>
      <c r="AL7" s="143"/>
      <c r="AM7" s="150"/>
      <c r="AN7" s="151"/>
      <c r="AO7" s="151"/>
      <c r="AP7" s="151"/>
      <c r="AQ7" s="151"/>
      <c r="AR7" s="151"/>
      <c r="AS7" s="151"/>
      <c r="AT7" s="151"/>
      <c r="AU7" s="151"/>
      <c r="AV7" s="151"/>
      <c r="AW7" s="152"/>
    </row>
    <row r="8" spans="1:49" ht="18.75" customHeight="1" x14ac:dyDescent="0.25">
      <c r="A8" s="183"/>
      <c r="B8" s="185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5"/>
      <c r="S8" s="145"/>
      <c r="T8" s="145"/>
      <c r="U8" s="145"/>
      <c r="V8" s="145"/>
      <c r="W8" s="145"/>
      <c r="X8" s="145"/>
      <c r="Y8" s="145"/>
      <c r="Z8" s="145"/>
      <c r="AA8" s="17"/>
      <c r="AB8" s="17"/>
      <c r="AC8" s="144">
        <f ca="1">TODAY()</f>
        <v>41849</v>
      </c>
      <c r="AD8" s="144"/>
      <c r="AE8" s="144"/>
      <c r="AF8" s="144"/>
      <c r="AG8" s="144"/>
      <c r="AH8" s="144"/>
      <c r="AI8" s="144"/>
      <c r="AJ8" s="144"/>
      <c r="AK8" s="144"/>
      <c r="AL8" s="144"/>
      <c r="AM8" s="153"/>
      <c r="AN8" s="154"/>
      <c r="AO8" s="154"/>
      <c r="AP8" s="154"/>
      <c r="AQ8" s="154"/>
      <c r="AR8" s="154"/>
      <c r="AS8" s="154"/>
      <c r="AT8" s="154"/>
      <c r="AU8" s="154"/>
      <c r="AV8" s="154"/>
      <c r="AW8" s="155"/>
    </row>
    <row r="9" spans="1:49" ht="18.75" customHeight="1" x14ac:dyDescent="0.25">
      <c r="A9" s="8"/>
      <c r="B9" s="8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1"/>
      <c r="S9" s="11"/>
      <c r="T9" s="11"/>
      <c r="U9" s="25"/>
      <c r="V9" s="25"/>
      <c r="W9" s="25"/>
      <c r="X9" s="25"/>
      <c r="Y9" s="25"/>
      <c r="Z9" s="11"/>
      <c r="AA9" s="11"/>
      <c r="AB9" s="11"/>
      <c r="AC9" s="7"/>
      <c r="AD9" s="7"/>
      <c r="AE9" s="7"/>
      <c r="AF9" s="7"/>
      <c r="AG9" s="7"/>
      <c r="AH9" s="7"/>
      <c r="AI9" s="31"/>
      <c r="AJ9" s="11"/>
      <c r="AK9" s="11"/>
      <c r="AL9" s="5"/>
      <c r="AM9" s="31"/>
      <c r="AN9" s="5"/>
      <c r="AO9" s="5"/>
      <c r="AP9" s="5"/>
    </row>
    <row r="10" spans="1:49" ht="15" customHeight="1" x14ac:dyDescent="0.25">
      <c r="A10" s="176" t="s">
        <v>230</v>
      </c>
      <c r="B10" s="177"/>
      <c r="C10" s="177"/>
      <c r="D10" s="178"/>
      <c r="I10" t="s">
        <v>240</v>
      </c>
    </row>
    <row r="11" spans="1:49" ht="15.75" customHeight="1" x14ac:dyDescent="0.25">
      <c r="A11" s="139" t="s">
        <v>231</v>
      </c>
      <c r="B11" s="139"/>
      <c r="C11" s="99">
        <f>'Listes déroulantes'!A37-'Gestion générale'!C108</f>
        <v>5</v>
      </c>
      <c r="D11" s="101"/>
      <c r="E11" s="15"/>
      <c r="F11" s="14"/>
      <c r="G11" s="14"/>
      <c r="H11" s="14"/>
      <c r="I11" s="14"/>
      <c r="K11" s="15"/>
    </row>
    <row r="12" spans="1:49" ht="15.75" customHeight="1" x14ac:dyDescent="0.25">
      <c r="A12" s="139" t="s">
        <v>232</v>
      </c>
      <c r="B12" s="139"/>
      <c r="C12" s="100">
        <f>'Listes déroulantes'!E7-'Gestion générale'!I108</f>
        <v>2</v>
      </c>
      <c r="D12" s="102"/>
    </row>
    <row r="13" spans="1:49" x14ac:dyDescent="0.25">
      <c r="A13" s="139" t="s">
        <v>233</v>
      </c>
      <c r="B13" s="139"/>
      <c r="C13" s="100">
        <f>'Listes déroulantes'!G34-'Gestion générale'!Q108</f>
        <v>19</v>
      </c>
      <c r="D13" s="102"/>
    </row>
    <row r="14" spans="1:49" x14ac:dyDescent="0.25">
      <c r="A14" s="139" t="s">
        <v>234</v>
      </c>
      <c r="B14" s="139"/>
      <c r="C14" s="100">
        <f>'Listes déroulantes'!I11-'Gestion générale'!U108</f>
        <v>7</v>
      </c>
      <c r="D14" s="102"/>
    </row>
    <row r="15" spans="1:49" x14ac:dyDescent="0.25">
      <c r="A15" s="139" t="s">
        <v>235</v>
      </c>
      <c r="B15" s="139"/>
      <c r="C15" s="100">
        <f>'Listes déroulantes'!K35-'Gestion générale'!Y108</f>
        <v>12</v>
      </c>
      <c r="D15" s="102"/>
    </row>
    <row r="16" spans="1:49" x14ac:dyDescent="0.25">
      <c r="A16" s="139" t="s">
        <v>236</v>
      </c>
      <c r="B16" s="139"/>
      <c r="C16" s="100" t="e">
        <f>'Listes déroulantes'!#REF!-'Gestion générale'!AC108</f>
        <v>#REF!</v>
      </c>
      <c r="D16" s="102"/>
    </row>
    <row r="17" spans="1:49" x14ac:dyDescent="0.25">
      <c r="A17" s="139" t="s">
        <v>237</v>
      </c>
      <c r="B17" s="139"/>
      <c r="C17" s="100">
        <f>'Listes déroulantes'!O12-'Gestion générale'!AH108</f>
        <v>2</v>
      </c>
      <c r="D17" s="102"/>
    </row>
    <row r="18" spans="1:49" x14ac:dyDescent="0.25">
      <c r="A18" s="139" t="s">
        <v>238</v>
      </c>
      <c r="B18" s="139"/>
      <c r="C18" s="100">
        <f>'Listes déroulantes'!Q5-'Gestion générale'!AL108</f>
        <v>2</v>
      </c>
      <c r="D18" s="102"/>
    </row>
    <row r="19" spans="1:49" ht="15.75" thickBot="1" x14ac:dyDescent="0.3"/>
    <row r="20" spans="1:49" ht="48" customHeight="1" thickBot="1" x14ac:dyDescent="0.3">
      <c r="A20" s="19"/>
      <c r="B20" s="19"/>
      <c r="C20" s="146" t="s">
        <v>9</v>
      </c>
      <c r="D20" s="146"/>
      <c r="E20" s="146"/>
      <c r="F20" s="146"/>
      <c r="G20" s="146"/>
      <c r="H20" s="146"/>
      <c r="I20" s="146" t="s">
        <v>12</v>
      </c>
      <c r="J20" s="146"/>
      <c r="K20" s="146"/>
      <c r="L20" s="146"/>
      <c r="M20" s="146"/>
      <c r="N20" s="146"/>
      <c r="O20" s="146"/>
      <c r="P20" s="146"/>
      <c r="Q20" s="146" t="s">
        <v>11</v>
      </c>
      <c r="R20" s="146"/>
      <c r="S20" s="146"/>
      <c r="T20" s="146"/>
      <c r="U20" s="146" t="s">
        <v>13</v>
      </c>
      <c r="V20" s="146"/>
      <c r="W20" s="146"/>
      <c r="X20" s="146"/>
      <c r="Y20" s="146" t="s">
        <v>14</v>
      </c>
      <c r="Z20" s="146"/>
      <c r="AA20" s="146"/>
      <c r="AB20" s="146"/>
      <c r="AC20" s="146" t="s">
        <v>16</v>
      </c>
      <c r="AD20" s="146"/>
      <c r="AE20" s="146"/>
      <c r="AF20" s="146"/>
      <c r="AG20" s="146"/>
      <c r="AH20" s="146" t="s">
        <v>198</v>
      </c>
      <c r="AI20" s="146"/>
      <c r="AJ20" s="146"/>
      <c r="AK20" s="146"/>
      <c r="AL20" s="146" t="s">
        <v>199</v>
      </c>
      <c r="AM20" s="146"/>
      <c r="AN20" s="146"/>
      <c r="AO20" s="146"/>
      <c r="AP20" s="146" t="s">
        <v>200</v>
      </c>
      <c r="AQ20" s="146"/>
      <c r="AR20" s="146"/>
      <c r="AS20" s="146"/>
      <c r="AT20" s="146"/>
      <c r="AU20" s="174"/>
      <c r="AV20" s="146" t="s">
        <v>241</v>
      </c>
      <c r="AW20" s="146"/>
    </row>
    <row r="21" spans="1:49" ht="48" customHeight="1" thickBot="1" x14ac:dyDescent="0.3">
      <c r="A21" s="23"/>
      <c r="B21" s="24" t="s">
        <v>2</v>
      </c>
      <c r="C21" s="4" t="s">
        <v>5</v>
      </c>
      <c r="D21" s="18" t="s">
        <v>8</v>
      </c>
      <c r="E21" s="3" t="s">
        <v>6</v>
      </c>
      <c r="F21" s="3" t="s">
        <v>7</v>
      </c>
      <c r="G21" s="30" t="s">
        <v>278</v>
      </c>
      <c r="H21" s="67"/>
      <c r="I21" s="36" t="s">
        <v>5</v>
      </c>
      <c r="J21" s="18" t="s">
        <v>8</v>
      </c>
      <c r="K21" s="33" t="s">
        <v>6</v>
      </c>
      <c r="L21" s="3" t="s">
        <v>7</v>
      </c>
      <c r="M21" s="172" t="s">
        <v>278</v>
      </c>
      <c r="N21" s="172"/>
      <c r="O21" s="172"/>
      <c r="P21" s="172"/>
      <c r="Q21" s="36" t="s">
        <v>5</v>
      </c>
      <c r="R21" s="18" t="s">
        <v>8</v>
      </c>
      <c r="S21" s="3" t="s">
        <v>10</v>
      </c>
      <c r="T21" s="3" t="s">
        <v>7</v>
      </c>
      <c r="U21" s="36" t="s">
        <v>5</v>
      </c>
      <c r="V21" s="18" t="s">
        <v>8</v>
      </c>
      <c r="W21" s="3" t="s">
        <v>10</v>
      </c>
      <c r="X21" s="3" t="s">
        <v>7</v>
      </c>
      <c r="Y21" s="36" t="s">
        <v>5</v>
      </c>
      <c r="Z21" s="18" t="s">
        <v>8</v>
      </c>
      <c r="AA21" s="3" t="s">
        <v>6</v>
      </c>
      <c r="AB21" s="3" t="s">
        <v>7</v>
      </c>
      <c r="AC21" s="36" t="s">
        <v>5</v>
      </c>
      <c r="AD21" s="18" t="s">
        <v>8</v>
      </c>
      <c r="AE21" s="3" t="s">
        <v>6</v>
      </c>
      <c r="AF21" s="3" t="s">
        <v>15</v>
      </c>
      <c r="AG21" s="3" t="s">
        <v>7</v>
      </c>
      <c r="AH21" s="36" t="s">
        <v>5</v>
      </c>
      <c r="AI21" s="18" t="s">
        <v>8</v>
      </c>
      <c r="AJ21" s="3" t="s">
        <v>6</v>
      </c>
      <c r="AK21" s="3" t="s">
        <v>7</v>
      </c>
      <c r="AL21" s="36" t="s">
        <v>5</v>
      </c>
      <c r="AM21" s="18" t="s">
        <v>8</v>
      </c>
      <c r="AN21" s="3" t="s">
        <v>6</v>
      </c>
      <c r="AO21" s="3" t="s">
        <v>7</v>
      </c>
      <c r="AP21" s="36" t="s">
        <v>5</v>
      </c>
      <c r="AQ21" s="18" t="s">
        <v>8</v>
      </c>
      <c r="AR21" s="3" t="s">
        <v>6</v>
      </c>
      <c r="AS21" s="3" t="s">
        <v>7</v>
      </c>
      <c r="AT21" s="172" t="s">
        <v>201</v>
      </c>
      <c r="AU21" s="173"/>
      <c r="AV21" s="68" t="s">
        <v>242</v>
      </c>
      <c r="AW21" s="68" t="s">
        <v>8</v>
      </c>
    </row>
    <row r="22" spans="1:49" ht="20.25" customHeight="1" x14ac:dyDescent="0.25">
      <c r="A22" s="109" t="s">
        <v>3</v>
      </c>
      <c r="B22" s="45"/>
      <c r="C22" s="42"/>
      <c r="D22" s="110"/>
      <c r="E22" s="111"/>
      <c r="F22" s="112"/>
      <c r="G22" s="65"/>
      <c r="H22" s="122"/>
      <c r="I22" s="96"/>
      <c r="J22" s="110"/>
      <c r="K22" s="111"/>
      <c r="L22" s="113"/>
      <c r="M22" s="156"/>
      <c r="N22" s="186"/>
      <c r="O22" s="156"/>
      <c r="P22" s="157"/>
      <c r="Q22" s="93"/>
      <c r="R22" s="110"/>
      <c r="S22" s="114"/>
      <c r="T22" s="110"/>
      <c r="U22" s="90"/>
      <c r="V22" s="110"/>
      <c r="W22" s="115"/>
      <c r="X22" s="110"/>
      <c r="Y22" s="87"/>
      <c r="Z22" s="110"/>
      <c r="AA22" s="116"/>
      <c r="AB22" s="110"/>
      <c r="AC22" s="84"/>
      <c r="AD22" s="110"/>
      <c r="AE22" s="113"/>
      <c r="AF22" s="112"/>
      <c r="AG22" s="110"/>
      <c r="AH22" s="81"/>
      <c r="AI22" s="52"/>
      <c r="AJ22" s="129"/>
      <c r="AK22" s="69"/>
      <c r="AL22" s="78"/>
      <c r="AM22" s="52"/>
      <c r="AN22" s="70"/>
      <c r="AO22" s="131"/>
      <c r="AP22" s="40"/>
      <c r="AQ22" s="117"/>
      <c r="AR22" s="118"/>
      <c r="AS22" s="119"/>
      <c r="AT22" s="119"/>
      <c r="AU22" s="39"/>
      <c r="AV22" s="120"/>
      <c r="AW22" s="121"/>
    </row>
    <row r="23" spans="1:49" ht="19.5" x14ac:dyDescent="0.25">
      <c r="A23" s="1" t="s">
        <v>4</v>
      </c>
      <c r="B23" s="44"/>
      <c r="C23" s="42"/>
      <c r="D23" s="49"/>
      <c r="E23" s="32"/>
      <c r="F23" s="20"/>
      <c r="G23" s="29"/>
      <c r="H23" s="49"/>
      <c r="I23" s="97"/>
      <c r="J23" s="62"/>
      <c r="K23" s="32"/>
      <c r="L23" s="125"/>
      <c r="M23" s="158"/>
      <c r="N23" s="175"/>
      <c r="O23" s="158"/>
      <c r="P23" s="159"/>
      <c r="Q23" s="94"/>
      <c r="R23" s="49"/>
      <c r="S23" s="103"/>
      <c r="T23" s="49"/>
      <c r="U23" s="91"/>
      <c r="V23" s="49"/>
      <c r="W23" s="106"/>
      <c r="X23" s="62"/>
      <c r="Y23" s="88"/>
      <c r="Z23" s="49"/>
      <c r="AA23" s="105"/>
      <c r="AB23" s="62"/>
      <c r="AC23" s="85"/>
      <c r="AD23" s="49"/>
      <c r="AE23" s="76"/>
      <c r="AF23" s="73"/>
      <c r="AG23" s="62"/>
      <c r="AH23" s="82"/>
      <c r="AI23" s="49"/>
      <c r="AJ23" s="128"/>
      <c r="AK23" s="49"/>
      <c r="AL23" s="79"/>
      <c r="AM23" s="49"/>
      <c r="AN23" s="32"/>
      <c r="AO23" s="132"/>
      <c r="AP23" s="41"/>
      <c r="AQ23" s="62"/>
      <c r="AR23" s="75"/>
      <c r="AS23" s="73"/>
      <c r="AT23" s="73"/>
      <c r="AU23" s="37"/>
      <c r="AV23" s="38"/>
      <c r="AW23" s="71"/>
    </row>
    <row r="24" spans="1:49" ht="19.5" x14ac:dyDescent="0.25">
      <c r="A24" s="1" t="s">
        <v>4</v>
      </c>
      <c r="B24" s="44"/>
      <c r="C24" s="42"/>
      <c r="D24" s="49"/>
      <c r="E24" s="32"/>
      <c r="F24" s="20"/>
      <c r="G24" s="64"/>
      <c r="H24" s="49"/>
      <c r="I24" s="97"/>
      <c r="J24" s="62"/>
      <c r="K24" s="32"/>
      <c r="L24" s="125"/>
      <c r="M24" s="158"/>
      <c r="N24" s="175"/>
      <c r="O24" s="158"/>
      <c r="P24" s="159"/>
      <c r="Q24" s="94"/>
      <c r="R24" s="49"/>
      <c r="S24" s="103"/>
      <c r="T24" s="49"/>
      <c r="U24" s="91"/>
      <c r="V24" s="49"/>
      <c r="W24" s="106"/>
      <c r="X24" s="62"/>
      <c r="Y24" s="88"/>
      <c r="Z24" s="49"/>
      <c r="AA24" s="105"/>
      <c r="AB24" s="62"/>
      <c r="AC24" s="85"/>
      <c r="AD24" s="49"/>
      <c r="AE24" s="76"/>
      <c r="AF24" s="73"/>
      <c r="AG24" s="62"/>
      <c r="AH24" s="82"/>
      <c r="AI24" s="49"/>
      <c r="AJ24" s="128"/>
      <c r="AK24" s="49"/>
      <c r="AL24" s="79"/>
      <c r="AM24" s="49"/>
      <c r="AN24" s="32"/>
      <c r="AO24" s="132"/>
      <c r="AP24" s="41"/>
      <c r="AQ24" s="62"/>
      <c r="AR24" s="75"/>
      <c r="AS24" s="73"/>
      <c r="AT24" s="73"/>
      <c r="AU24" s="37"/>
      <c r="AV24" s="38"/>
      <c r="AW24" s="71"/>
    </row>
    <row r="25" spans="1:49" ht="19.5" x14ac:dyDescent="0.25">
      <c r="A25" s="1" t="s">
        <v>3</v>
      </c>
      <c r="B25" s="44"/>
      <c r="C25" s="43"/>
      <c r="D25" s="49"/>
      <c r="E25" s="32"/>
      <c r="F25" s="20"/>
      <c r="G25" s="29"/>
      <c r="H25" s="49"/>
      <c r="I25" s="97"/>
      <c r="J25" s="62"/>
      <c r="K25" s="32"/>
      <c r="L25" s="125"/>
      <c r="M25" s="158"/>
      <c r="N25" s="175"/>
      <c r="O25" s="158"/>
      <c r="P25" s="159"/>
      <c r="Q25" s="94"/>
      <c r="R25" s="49"/>
      <c r="S25" s="103"/>
      <c r="T25" s="49"/>
      <c r="U25" s="91"/>
      <c r="V25" s="49"/>
      <c r="W25" s="106"/>
      <c r="X25" s="62"/>
      <c r="Y25" s="88"/>
      <c r="Z25" s="49"/>
      <c r="AA25" s="105"/>
      <c r="AB25" s="62"/>
      <c r="AC25" s="85"/>
      <c r="AD25" s="49"/>
      <c r="AE25" s="76"/>
      <c r="AF25" s="73"/>
      <c r="AG25" s="62"/>
      <c r="AH25" s="82"/>
      <c r="AI25" s="49"/>
      <c r="AJ25" s="128"/>
      <c r="AK25" s="49"/>
      <c r="AL25" s="79"/>
      <c r="AM25" s="49"/>
      <c r="AN25" s="32"/>
      <c r="AO25" s="132"/>
      <c r="AP25" s="41"/>
      <c r="AQ25" s="62"/>
      <c r="AR25" s="75"/>
      <c r="AS25" s="73"/>
      <c r="AT25" s="73"/>
      <c r="AU25" s="37"/>
      <c r="AV25" s="38"/>
      <c r="AW25" s="71"/>
    </row>
    <row r="26" spans="1:49" ht="19.5" x14ac:dyDescent="0.25">
      <c r="A26" s="1" t="s">
        <v>4</v>
      </c>
      <c r="B26" s="44"/>
      <c r="C26" s="42" t="s">
        <v>41</v>
      </c>
      <c r="D26" s="50">
        <v>40989</v>
      </c>
      <c r="E26" s="47" t="str">
        <f>VLOOKUP(C26,Explo,2,FALSE)</f>
        <v>ALTAIR 4X : 00139721 / B12E0</v>
      </c>
      <c r="F26" s="21" t="e">
        <f>VLOOKUP(C26,Exploachat,3,FALSE)</f>
        <v>#N/A</v>
      </c>
      <c r="G26" s="29">
        <v>41892</v>
      </c>
      <c r="H26" s="53">
        <v>41649</v>
      </c>
      <c r="I26" s="97"/>
      <c r="J26" s="62"/>
      <c r="K26" s="47"/>
      <c r="L26" s="125"/>
      <c r="M26" s="158"/>
      <c r="N26" s="175"/>
      <c r="O26" s="158"/>
      <c r="P26" s="159"/>
      <c r="Q26" s="94" t="s">
        <v>78</v>
      </c>
      <c r="R26" s="53">
        <v>41607</v>
      </c>
      <c r="S26" s="103">
        <v>358117047395413</v>
      </c>
      <c r="T26" s="49"/>
      <c r="U26" s="91"/>
      <c r="V26" s="49"/>
      <c r="W26" s="106"/>
      <c r="X26" s="62"/>
      <c r="Y26" s="88"/>
      <c r="Z26" s="49"/>
      <c r="AA26" s="105"/>
      <c r="AB26" s="62"/>
      <c r="AC26" s="85" t="s">
        <v>153</v>
      </c>
      <c r="AD26" s="49" t="s">
        <v>239</v>
      </c>
      <c r="AE26" s="76"/>
      <c r="AF26" s="73"/>
      <c r="AG26" s="62"/>
      <c r="AH26" s="82"/>
      <c r="AI26" s="49"/>
      <c r="AJ26" s="128"/>
      <c r="AK26" s="49"/>
      <c r="AL26" s="79"/>
      <c r="AM26" s="49"/>
      <c r="AN26" s="32"/>
      <c r="AO26" s="132"/>
      <c r="AP26" s="41"/>
      <c r="AQ26" s="62"/>
      <c r="AR26" s="75"/>
      <c r="AS26" s="73"/>
      <c r="AT26" s="73"/>
      <c r="AU26" s="37"/>
      <c r="AV26" s="38"/>
      <c r="AW26" s="71"/>
    </row>
    <row r="27" spans="1:49" ht="19.5" x14ac:dyDescent="0.25">
      <c r="A27" s="1" t="s">
        <v>3</v>
      </c>
      <c r="B27" s="44"/>
      <c r="C27" s="43"/>
      <c r="D27" s="49"/>
      <c r="E27" s="47" t="e">
        <f>VLOOKUP(C27,Explo,2,FALSE)</f>
        <v>#N/A</v>
      </c>
      <c r="F27" s="20"/>
      <c r="G27" s="28"/>
      <c r="H27" s="49"/>
      <c r="I27" s="97"/>
      <c r="J27" s="62"/>
      <c r="K27" s="32"/>
      <c r="L27" s="125"/>
      <c r="M27" s="158"/>
      <c r="N27" s="175"/>
      <c r="O27" s="158"/>
      <c r="P27" s="159"/>
      <c r="Q27" s="94"/>
      <c r="R27" s="49"/>
      <c r="S27" s="103"/>
      <c r="T27" s="49"/>
      <c r="U27" s="91"/>
      <c r="V27" s="49"/>
      <c r="W27" s="106"/>
      <c r="X27" s="62"/>
      <c r="Y27" s="88"/>
      <c r="Z27" s="49"/>
      <c r="AA27" s="105"/>
      <c r="AB27" s="62"/>
      <c r="AC27" s="85"/>
      <c r="AD27" s="49"/>
      <c r="AE27" s="76"/>
      <c r="AF27" s="73"/>
      <c r="AG27" s="62"/>
      <c r="AH27" s="82"/>
      <c r="AI27" s="49"/>
      <c r="AJ27" s="128"/>
      <c r="AK27" s="49"/>
      <c r="AL27" s="79"/>
      <c r="AM27" s="49"/>
      <c r="AN27" s="32"/>
      <c r="AO27" s="132"/>
      <c r="AP27" s="41"/>
      <c r="AQ27" s="62"/>
      <c r="AR27" s="75"/>
      <c r="AS27" s="73"/>
      <c r="AT27" s="73"/>
      <c r="AU27" s="37"/>
      <c r="AV27" s="38"/>
      <c r="AW27" s="71"/>
    </row>
    <row r="28" spans="1:49" ht="19.5" x14ac:dyDescent="0.25">
      <c r="A28" s="1" t="s">
        <v>4</v>
      </c>
      <c r="B28" s="44"/>
      <c r="C28" s="42"/>
      <c r="D28" s="49"/>
      <c r="E28" s="32"/>
      <c r="F28" s="20"/>
      <c r="G28" s="28"/>
      <c r="H28" s="49"/>
      <c r="I28" s="97"/>
      <c r="J28" s="62"/>
      <c r="K28" s="32"/>
      <c r="L28" s="125"/>
      <c r="M28" s="158"/>
      <c r="N28" s="175"/>
      <c r="O28" s="158"/>
      <c r="P28" s="159"/>
      <c r="Q28" s="94"/>
      <c r="R28" s="49"/>
      <c r="S28" s="103"/>
      <c r="T28" s="49"/>
      <c r="U28" s="91"/>
      <c r="V28" s="49"/>
      <c r="W28" s="106"/>
      <c r="X28" s="62"/>
      <c r="Y28" s="88"/>
      <c r="Z28" s="49"/>
      <c r="AA28" s="105"/>
      <c r="AB28" s="62"/>
      <c r="AC28" s="85"/>
      <c r="AD28" s="49"/>
      <c r="AE28" s="76"/>
      <c r="AF28" s="73"/>
      <c r="AG28" s="62"/>
      <c r="AH28" s="82"/>
      <c r="AI28" s="49"/>
      <c r="AJ28" s="128"/>
      <c r="AK28" s="49"/>
      <c r="AL28" s="79"/>
      <c r="AM28" s="49"/>
      <c r="AN28" s="32"/>
      <c r="AO28" s="132"/>
      <c r="AP28" s="41"/>
      <c r="AQ28" s="62"/>
      <c r="AR28" s="75"/>
      <c r="AS28" s="73"/>
      <c r="AT28" s="73"/>
      <c r="AU28" s="37"/>
      <c r="AV28" s="38"/>
      <c r="AW28" s="71"/>
    </row>
    <row r="29" spans="1:49" ht="19.5" x14ac:dyDescent="0.25">
      <c r="A29" s="1" t="s">
        <v>4</v>
      </c>
      <c r="B29" s="44"/>
      <c r="C29" s="42"/>
      <c r="D29" s="49"/>
      <c r="E29" s="32"/>
      <c r="F29" s="20"/>
      <c r="G29" s="28"/>
      <c r="H29" s="49"/>
      <c r="I29" s="97"/>
      <c r="J29" s="62"/>
      <c r="K29" s="32"/>
      <c r="L29" s="125"/>
      <c r="M29" s="158"/>
      <c r="N29" s="175"/>
      <c r="O29" s="158"/>
      <c r="P29" s="159"/>
      <c r="Q29" s="94"/>
      <c r="R29" s="49"/>
      <c r="S29" s="103"/>
      <c r="T29" s="49"/>
      <c r="U29" s="91"/>
      <c r="V29" s="49"/>
      <c r="W29" s="106"/>
      <c r="X29" s="62"/>
      <c r="Y29" s="88"/>
      <c r="Z29" s="49"/>
      <c r="AA29" s="105"/>
      <c r="AB29" s="62"/>
      <c r="AC29" s="85" t="s">
        <v>151</v>
      </c>
      <c r="AD29" s="53">
        <v>41576</v>
      </c>
      <c r="AE29" s="76"/>
      <c r="AF29" s="73"/>
      <c r="AG29" s="62"/>
      <c r="AH29" s="82"/>
      <c r="AI29" s="49"/>
      <c r="AJ29" s="128"/>
      <c r="AK29" s="49"/>
      <c r="AL29" s="79"/>
      <c r="AM29" s="49"/>
      <c r="AN29" s="32"/>
      <c r="AO29" s="132"/>
      <c r="AP29" s="41"/>
      <c r="AQ29" s="62"/>
      <c r="AR29" s="75"/>
      <c r="AS29" s="73"/>
      <c r="AT29" s="73"/>
      <c r="AU29" s="37"/>
      <c r="AV29" s="38" t="s">
        <v>253</v>
      </c>
      <c r="AW29" s="71"/>
    </row>
    <row r="30" spans="1:49" ht="19.5" x14ac:dyDescent="0.25">
      <c r="A30" s="1" t="s">
        <v>4</v>
      </c>
      <c r="B30" s="44"/>
      <c r="C30" s="42"/>
      <c r="D30" s="49"/>
      <c r="E30" s="32"/>
      <c r="F30" s="20"/>
      <c r="G30" s="28"/>
      <c r="H30" s="49"/>
      <c r="I30" s="97"/>
      <c r="J30" s="62"/>
      <c r="K30" s="32"/>
      <c r="L30" s="125"/>
      <c r="M30" s="158"/>
      <c r="N30" s="175"/>
      <c r="O30" s="158"/>
      <c r="P30" s="159"/>
      <c r="Q30" s="94"/>
      <c r="R30" s="49"/>
      <c r="S30" s="103"/>
      <c r="T30" s="49"/>
      <c r="U30" s="91"/>
      <c r="V30" s="49"/>
      <c r="W30" s="106"/>
      <c r="X30" s="62"/>
      <c r="Y30" s="88"/>
      <c r="Z30" s="49"/>
      <c r="AA30" s="105"/>
      <c r="AB30" s="62"/>
      <c r="AC30" s="85"/>
      <c r="AD30" s="49"/>
      <c r="AE30" s="76"/>
      <c r="AF30" s="73"/>
      <c r="AG30" s="62"/>
      <c r="AH30" s="82"/>
      <c r="AI30" s="49"/>
      <c r="AJ30" s="128"/>
      <c r="AK30" s="49"/>
      <c r="AL30" s="79"/>
      <c r="AM30" s="49"/>
      <c r="AN30" s="32"/>
      <c r="AO30" s="132"/>
      <c r="AP30" s="41"/>
      <c r="AQ30" s="62"/>
      <c r="AR30" s="75"/>
      <c r="AS30" s="73"/>
      <c r="AT30" s="73"/>
      <c r="AU30" s="37"/>
      <c r="AV30" s="38"/>
      <c r="AW30" s="71"/>
    </row>
    <row r="31" spans="1:49" ht="19.5" x14ac:dyDescent="0.25">
      <c r="A31" s="1" t="s">
        <v>3</v>
      </c>
      <c r="B31" s="44"/>
      <c r="C31" s="43"/>
      <c r="D31" s="49"/>
      <c r="E31" s="32"/>
      <c r="F31" s="20"/>
      <c r="G31" s="28"/>
      <c r="H31" s="49"/>
      <c r="I31" s="97"/>
      <c r="J31" s="62"/>
      <c r="K31" s="32"/>
      <c r="L31" s="125"/>
      <c r="M31" s="158"/>
      <c r="N31" s="175"/>
      <c r="O31" s="158"/>
      <c r="P31" s="159"/>
      <c r="Q31" s="94"/>
      <c r="R31" s="49"/>
      <c r="S31" s="103"/>
      <c r="T31" s="49"/>
      <c r="U31" s="91"/>
      <c r="V31" s="49"/>
      <c r="W31" s="106"/>
      <c r="X31" s="62"/>
      <c r="Y31" s="88"/>
      <c r="Z31" s="49"/>
      <c r="AA31" s="105"/>
      <c r="AB31" s="62"/>
      <c r="AC31" s="85" t="s">
        <v>170</v>
      </c>
      <c r="AD31" s="49" t="s">
        <v>239</v>
      </c>
      <c r="AE31" s="76"/>
      <c r="AF31" s="73"/>
      <c r="AG31" s="62"/>
      <c r="AH31" s="82"/>
      <c r="AI31" s="49"/>
      <c r="AJ31" s="128"/>
      <c r="AK31" s="49"/>
      <c r="AL31" s="79"/>
      <c r="AM31" s="49"/>
      <c r="AN31" s="32"/>
      <c r="AO31" s="132"/>
      <c r="AP31" s="41"/>
      <c r="AQ31" s="62"/>
      <c r="AR31" s="75"/>
      <c r="AS31" s="73"/>
      <c r="AT31" s="73"/>
      <c r="AU31" s="37"/>
      <c r="AV31" s="38"/>
      <c r="AW31" s="71"/>
    </row>
    <row r="32" spans="1:49" ht="19.5" customHeight="1" x14ac:dyDescent="0.25">
      <c r="A32" s="1" t="s">
        <v>4</v>
      </c>
      <c r="B32" s="44"/>
      <c r="C32" s="42" t="s">
        <v>36</v>
      </c>
      <c r="D32" s="51" t="s">
        <v>203</v>
      </c>
      <c r="E32" s="47" t="s">
        <v>204</v>
      </c>
      <c r="F32" s="21">
        <v>40766</v>
      </c>
      <c r="G32" s="29">
        <v>41971</v>
      </c>
      <c r="H32" s="53">
        <v>41728</v>
      </c>
      <c r="I32" s="97"/>
      <c r="J32" s="62"/>
      <c r="K32" s="47"/>
      <c r="L32" s="125"/>
      <c r="M32" s="158"/>
      <c r="N32" s="175"/>
      <c r="O32" s="158"/>
      <c r="P32" s="159"/>
      <c r="Q32" s="94"/>
      <c r="R32" s="49"/>
      <c r="S32" s="103"/>
      <c r="T32" s="49"/>
      <c r="U32" s="91"/>
      <c r="V32" s="49"/>
      <c r="W32" s="106"/>
      <c r="X32" s="62"/>
      <c r="Y32" s="88" t="s">
        <v>128</v>
      </c>
      <c r="Z32" s="53">
        <v>41373</v>
      </c>
      <c r="AA32" s="105" t="s">
        <v>297</v>
      </c>
      <c r="AB32" s="62"/>
      <c r="AC32" s="85"/>
      <c r="AD32" s="49"/>
      <c r="AE32" s="76"/>
      <c r="AF32" s="73"/>
      <c r="AG32" s="62"/>
      <c r="AH32" s="82" t="s">
        <v>176</v>
      </c>
      <c r="AI32" s="53">
        <v>41183</v>
      </c>
      <c r="AJ32" s="128" t="s">
        <v>293</v>
      </c>
      <c r="AK32" s="53">
        <v>40909</v>
      </c>
      <c r="AL32" s="79"/>
      <c r="AM32" s="49"/>
      <c r="AN32" s="32"/>
      <c r="AO32" s="132"/>
      <c r="AP32" s="41"/>
      <c r="AQ32" s="62"/>
      <c r="AR32" s="75"/>
      <c r="AS32" s="73"/>
      <c r="AT32" s="73"/>
      <c r="AU32" s="37"/>
      <c r="AV32" s="38" t="s">
        <v>247</v>
      </c>
      <c r="AW32" s="71"/>
    </row>
    <row r="33" spans="1:49" ht="19.5" x14ac:dyDescent="0.25">
      <c r="A33" s="1" t="s">
        <v>3</v>
      </c>
      <c r="B33" s="44"/>
      <c r="C33" s="43"/>
      <c r="D33" s="49"/>
      <c r="E33" s="32"/>
      <c r="F33" s="20"/>
      <c r="G33" s="28"/>
      <c r="H33" s="49"/>
      <c r="I33" s="97"/>
      <c r="J33" s="62"/>
      <c r="K33" s="32"/>
      <c r="L33" s="125"/>
      <c r="M33" s="158"/>
      <c r="N33" s="175"/>
      <c r="O33" s="158"/>
      <c r="P33" s="159"/>
      <c r="Q33" s="94"/>
      <c r="R33" s="49"/>
      <c r="S33" s="103"/>
      <c r="T33" s="49"/>
      <c r="U33" s="91"/>
      <c r="V33" s="49"/>
      <c r="W33" s="106"/>
      <c r="X33" s="62"/>
      <c r="Y33" s="88"/>
      <c r="Z33" s="49"/>
      <c r="AA33" s="105"/>
      <c r="AB33" s="62"/>
      <c r="AC33" s="85"/>
      <c r="AD33" s="49"/>
      <c r="AE33" s="76"/>
      <c r="AF33" s="73"/>
      <c r="AG33" s="62"/>
      <c r="AH33" s="82"/>
      <c r="AI33" s="49"/>
      <c r="AJ33" s="128"/>
      <c r="AK33" s="49"/>
      <c r="AL33" s="79"/>
      <c r="AM33" s="49"/>
      <c r="AN33" s="32"/>
      <c r="AO33" s="132"/>
      <c r="AP33" s="41"/>
      <c r="AQ33" s="62"/>
      <c r="AR33" s="75"/>
      <c r="AS33" s="73"/>
      <c r="AT33" s="73"/>
      <c r="AU33" s="37"/>
      <c r="AV33" s="38"/>
      <c r="AW33" s="71"/>
    </row>
    <row r="34" spans="1:49" ht="19.5" x14ac:dyDescent="0.25">
      <c r="A34" s="160" t="s">
        <v>4</v>
      </c>
      <c r="B34" s="162"/>
      <c r="C34" s="164" t="s">
        <v>38</v>
      </c>
      <c r="D34" s="135">
        <v>41612</v>
      </c>
      <c r="E34" s="137" t="s">
        <v>205</v>
      </c>
      <c r="F34" s="168">
        <v>40876</v>
      </c>
      <c r="G34" s="168">
        <v>41971</v>
      </c>
      <c r="H34" s="135">
        <v>41728</v>
      </c>
      <c r="I34" s="193" t="s">
        <v>56</v>
      </c>
      <c r="J34" s="135">
        <v>41612</v>
      </c>
      <c r="K34" s="137" t="s">
        <v>286</v>
      </c>
      <c r="L34" s="197">
        <v>41612</v>
      </c>
      <c r="M34" s="203">
        <v>41977</v>
      </c>
      <c r="N34" s="204"/>
      <c r="O34" s="199"/>
      <c r="P34" s="200"/>
      <c r="Q34" s="94" t="s">
        <v>83</v>
      </c>
      <c r="R34" s="53">
        <v>41533</v>
      </c>
      <c r="S34" s="103">
        <v>358117048029946</v>
      </c>
      <c r="T34" s="49"/>
      <c r="U34" s="91"/>
      <c r="V34" s="49"/>
      <c r="W34" s="106"/>
      <c r="X34" s="62"/>
      <c r="Y34" s="88" t="s">
        <v>105</v>
      </c>
      <c r="Z34" s="53">
        <v>41612</v>
      </c>
      <c r="AA34" s="105" t="s">
        <v>298</v>
      </c>
      <c r="AB34" s="62"/>
      <c r="AC34" s="85" t="s">
        <v>146</v>
      </c>
      <c r="AD34" s="53">
        <v>41212</v>
      </c>
      <c r="AE34" s="76"/>
      <c r="AF34" s="73"/>
      <c r="AG34" s="62"/>
      <c r="AH34" s="82" t="s">
        <v>177</v>
      </c>
      <c r="AI34" s="53">
        <v>41153</v>
      </c>
      <c r="AJ34" s="128"/>
      <c r="AK34" s="49"/>
      <c r="AL34" s="79"/>
      <c r="AM34" s="49"/>
      <c r="AN34" s="32"/>
      <c r="AO34" s="132"/>
      <c r="AP34" s="41"/>
      <c r="AQ34" s="62"/>
      <c r="AR34" s="75"/>
      <c r="AS34" s="73"/>
      <c r="AT34" s="73"/>
      <c r="AU34" s="37"/>
      <c r="AV34" s="140" t="s">
        <v>256</v>
      </c>
      <c r="AW34" s="71"/>
    </row>
    <row r="35" spans="1:49" ht="19.5" x14ac:dyDescent="0.25">
      <c r="A35" s="161"/>
      <c r="B35" s="163"/>
      <c r="C35" s="165"/>
      <c r="D35" s="136"/>
      <c r="E35" s="138"/>
      <c r="F35" s="169"/>
      <c r="G35" s="169"/>
      <c r="H35" s="136"/>
      <c r="I35" s="194"/>
      <c r="J35" s="171"/>
      <c r="K35" s="138"/>
      <c r="L35" s="198"/>
      <c r="M35" s="201"/>
      <c r="N35" s="205"/>
      <c r="O35" s="201"/>
      <c r="P35" s="202"/>
      <c r="Q35" s="94"/>
      <c r="R35" s="49"/>
      <c r="S35" s="103"/>
      <c r="T35" s="49"/>
      <c r="U35" s="91"/>
      <c r="V35" s="49"/>
      <c r="W35" s="106"/>
      <c r="X35" s="62"/>
      <c r="Y35" s="88" t="s">
        <v>135</v>
      </c>
      <c r="Z35" s="53">
        <v>41622</v>
      </c>
      <c r="AA35" s="105" t="s">
        <v>299</v>
      </c>
      <c r="AB35" s="62"/>
      <c r="AC35" s="85"/>
      <c r="AD35" s="49"/>
      <c r="AE35" s="76"/>
      <c r="AF35" s="73"/>
      <c r="AG35" s="62"/>
      <c r="AH35" s="82" t="s">
        <v>183</v>
      </c>
      <c r="AI35" s="53">
        <v>41176</v>
      </c>
      <c r="AJ35" s="128"/>
      <c r="AK35" s="49"/>
      <c r="AL35" s="79"/>
      <c r="AM35" s="49"/>
      <c r="AN35" s="32"/>
      <c r="AO35" s="132"/>
      <c r="AP35" s="41"/>
      <c r="AQ35" s="62"/>
      <c r="AR35" s="75"/>
      <c r="AS35" s="73"/>
      <c r="AT35" s="73"/>
      <c r="AU35" s="37"/>
      <c r="AV35" s="141"/>
      <c r="AW35" s="71"/>
    </row>
    <row r="36" spans="1:49" ht="31.5" customHeight="1" x14ac:dyDescent="0.25">
      <c r="A36" s="1" t="s">
        <v>4</v>
      </c>
      <c r="B36" s="44"/>
      <c r="C36" s="42" t="s">
        <v>34</v>
      </c>
      <c r="D36" s="53">
        <v>41387</v>
      </c>
      <c r="E36" s="48" t="s">
        <v>206</v>
      </c>
      <c r="F36" s="22">
        <v>40766</v>
      </c>
      <c r="G36" s="27">
        <v>41886</v>
      </c>
      <c r="H36" s="53">
        <v>41643</v>
      </c>
      <c r="I36" s="97"/>
      <c r="J36" s="62"/>
      <c r="K36" s="48"/>
      <c r="L36" s="125"/>
      <c r="M36" s="158"/>
      <c r="N36" s="175"/>
      <c r="O36" s="158"/>
      <c r="P36" s="159"/>
      <c r="Q36" s="94"/>
      <c r="R36" s="49"/>
      <c r="S36" s="103"/>
      <c r="T36" s="49"/>
      <c r="U36" s="91"/>
      <c r="V36" s="49"/>
      <c r="W36" s="106"/>
      <c r="X36" s="62"/>
      <c r="Y36" s="88" t="s">
        <v>125</v>
      </c>
      <c r="Z36" s="53">
        <v>41323</v>
      </c>
      <c r="AA36" s="105" t="s">
        <v>300</v>
      </c>
      <c r="AB36" s="62"/>
      <c r="AC36" s="85" t="s">
        <v>149</v>
      </c>
      <c r="AD36" s="53">
        <v>41285</v>
      </c>
      <c r="AE36" s="76"/>
      <c r="AF36" s="73"/>
      <c r="AG36" s="62"/>
      <c r="AH36" s="82"/>
      <c r="AI36" s="49"/>
      <c r="AJ36" s="128"/>
      <c r="AK36" s="49"/>
      <c r="AL36" s="79"/>
      <c r="AM36" s="49"/>
      <c r="AN36" s="32"/>
      <c r="AO36" s="132"/>
      <c r="AP36" s="41"/>
      <c r="AQ36" s="62"/>
      <c r="AR36" s="75"/>
      <c r="AS36" s="73"/>
      <c r="AT36" s="73"/>
      <c r="AU36" s="37"/>
      <c r="AV36" s="38"/>
      <c r="AW36" s="71"/>
    </row>
    <row r="37" spans="1:49" ht="19.5" x14ac:dyDescent="0.25">
      <c r="A37" s="160" t="s">
        <v>4</v>
      </c>
      <c r="B37" s="162"/>
      <c r="C37" s="164" t="s">
        <v>26</v>
      </c>
      <c r="D37" s="135">
        <v>40620</v>
      </c>
      <c r="E37" s="137" t="s">
        <v>207</v>
      </c>
      <c r="F37" s="168">
        <v>40617</v>
      </c>
      <c r="G37" s="168">
        <v>41872</v>
      </c>
      <c r="H37" s="135">
        <v>41629</v>
      </c>
      <c r="I37" s="193"/>
      <c r="J37" s="195"/>
      <c r="K37" s="137"/>
      <c r="L37" s="125"/>
      <c r="M37" s="158"/>
      <c r="N37" s="175"/>
      <c r="O37" s="158"/>
      <c r="P37" s="159"/>
      <c r="Q37" s="94" t="s">
        <v>91</v>
      </c>
      <c r="R37" s="49" t="s">
        <v>239</v>
      </c>
      <c r="S37" s="105" t="s">
        <v>290</v>
      </c>
      <c r="T37" s="49"/>
      <c r="U37" s="91"/>
      <c r="V37" s="49"/>
      <c r="W37" s="106"/>
      <c r="X37" s="62"/>
      <c r="Y37" s="88" t="s">
        <v>113</v>
      </c>
      <c r="Z37" s="53">
        <v>40620</v>
      </c>
      <c r="AA37" s="105"/>
      <c r="AB37" s="62"/>
      <c r="AC37" s="85" t="s">
        <v>164</v>
      </c>
      <c r="AD37" s="53">
        <v>41018</v>
      </c>
      <c r="AE37" s="76"/>
      <c r="AF37" s="73"/>
      <c r="AG37" s="62"/>
      <c r="AH37" s="82"/>
      <c r="AI37" s="49"/>
      <c r="AJ37" s="128"/>
      <c r="AK37" s="49"/>
      <c r="AL37" s="79"/>
      <c r="AM37" s="49"/>
      <c r="AN37" s="32"/>
      <c r="AO37" s="132"/>
      <c r="AP37" s="41"/>
      <c r="AQ37" s="62"/>
      <c r="AR37" s="75"/>
      <c r="AS37" s="73"/>
      <c r="AT37" s="73"/>
      <c r="AU37" s="37"/>
      <c r="AV37" s="38"/>
      <c r="AW37" s="71"/>
    </row>
    <row r="38" spans="1:49" ht="19.5" x14ac:dyDescent="0.25">
      <c r="A38" s="161"/>
      <c r="B38" s="163"/>
      <c r="C38" s="165"/>
      <c r="D38" s="136"/>
      <c r="E38" s="138"/>
      <c r="F38" s="169"/>
      <c r="G38" s="170"/>
      <c r="H38" s="136"/>
      <c r="I38" s="194"/>
      <c r="J38" s="196"/>
      <c r="K38" s="138"/>
      <c r="L38" s="125"/>
      <c r="M38" s="158"/>
      <c r="N38" s="175"/>
      <c r="O38" s="158"/>
      <c r="P38" s="159"/>
      <c r="Q38" s="94"/>
      <c r="R38" s="49"/>
      <c r="S38" s="103"/>
      <c r="T38" s="49"/>
      <c r="U38" s="91"/>
      <c r="V38" s="49"/>
      <c r="W38" s="106"/>
      <c r="X38" s="62"/>
      <c r="Y38" s="88" t="s">
        <v>134</v>
      </c>
      <c r="Z38" s="53">
        <v>41123</v>
      </c>
      <c r="AA38" s="105"/>
      <c r="AB38" s="62"/>
      <c r="AC38" s="85"/>
      <c r="AD38" s="49"/>
      <c r="AE38" s="76"/>
      <c r="AF38" s="73"/>
      <c r="AG38" s="62"/>
      <c r="AH38" s="82"/>
      <c r="AI38" s="49"/>
      <c r="AJ38" s="128"/>
      <c r="AK38" s="49"/>
      <c r="AL38" s="79"/>
      <c r="AM38" s="49"/>
      <c r="AN38" s="32"/>
      <c r="AO38" s="132"/>
      <c r="AP38" s="41"/>
      <c r="AQ38" s="62"/>
      <c r="AR38" s="75"/>
      <c r="AS38" s="73"/>
      <c r="AT38" s="73"/>
      <c r="AU38" s="37"/>
      <c r="AV38" s="38"/>
      <c r="AW38" s="71"/>
    </row>
    <row r="39" spans="1:49" ht="19.5" x14ac:dyDescent="0.25">
      <c r="A39" s="1" t="s">
        <v>4</v>
      </c>
      <c r="B39" s="44"/>
      <c r="C39" s="42"/>
      <c r="D39" s="49"/>
      <c r="E39" s="32"/>
      <c r="F39" s="20"/>
      <c r="G39" s="28"/>
      <c r="H39" s="49"/>
      <c r="I39" s="97"/>
      <c r="J39" s="62"/>
      <c r="K39" s="32"/>
      <c r="L39" s="125"/>
      <c r="M39" s="158"/>
      <c r="N39" s="175"/>
      <c r="O39" s="158"/>
      <c r="P39" s="159"/>
      <c r="Q39" s="94" t="s">
        <v>90</v>
      </c>
      <c r="R39" s="53">
        <v>41682</v>
      </c>
      <c r="S39" s="103">
        <v>356092052247183</v>
      </c>
      <c r="T39" s="49"/>
      <c r="U39" s="91"/>
      <c r="V39" s="49"/>
      <c r="W39" s="106"/>
      <c r="X39" s="62"/>
      <c r="Y39" s="88"/>
      <c r="Z39" s="49"/>
      <c r="AA39" s="105"/>
      <c r="AB39" s="62"/>
      <c r="AC39" s="85" t="s">
        <v>158</v>
      </c>
      <c r="AD39" s="53">
        <v>41690</v>
      </c>
      <c r="AE39" s="76"/>
      <c r="AF39" s="73"/>
      <c r="AG39" s="62"/>
      <c r="AH39" s="82"/>
      <c r="AI39" s="49"/>
      <c r="AJ39" s="128"/>
      <c r="AK39" s="49"/>
      <c r="AL39" s="79"/>
      <c r="AM39" s="49"/>
      <c r="AN39" s="32"/>
      <c r="AO39" s="132"/>
      <c r="AP39" s="41"/>
      <c r="AQ39" s="62"/>
      <c r="AR39" s="75"/>
      <c r="AS39" s="73"/>
      <c r="AT39" s="73"/>
      <c r="AU39" s="37"/>
      <c r="AV39" s="38"/>
      <c r="AW39" s="71"/>
    </row>
    <row r="40" spans="1:49" ht="19.5" x14ac:dyDescent="0.25">
      <c r="A40" s="1" t="s">
        <v>4</v>
      </c>
      <c r="B40" s="44"/>
      <c r="C40" s="42"/>
      <c r="D40" s="49"/>
      <c r="E40" s="32"/>
      <c r="F40" s="20"/>
      <c r="G40" s="28"/>
      <c r="H40" s="49"/>
      <c r="I40" s="97"/>
      <c r="J40" s="62"/>
      <c r="K40" s="32"/>
      <c r="L40" s="125"/>
      <c r="M40" s="158"/>
      <c r="N40" s="175"/>
      <c r="O40" s="158"/>
      <c r="P40" s="159"/>
      <c r="Q40" s="94"/>
      <c r="R40" s="49"/>
      <c r="S40" s="103"/>
      <c r="T40" s="49"/>
      <c r="U40" s="91"/>
      <c r="V40" s="49"/>
      <c r="W40" s="106"/>
      <c r="X40" s="62"/>
      <c r="Y40" s="88"/>
      <c r="Z40" s="49"/>
      <c r="AA40" s="105"/>
      <c r="AB40" s="62"/>
      <c r="AC40" s="85"/>
      <c r="AD40" s="49"/>
      <c r="AE40" s="76"/>
      <c r="AF40" s="73"/>
      <c r="AG40" s="62"/>
      <c r="AH40" s="82"/>
      <c r="AI40" s="49"/>
      <c r="AJ40" s="128"/>
      <c r="AK40" s="49"/>
      <c r="AL40" s="79"/>
      <c r="AM40" s="49"/>
      <c r="AN40" s="32"/>
      <c r="AO40" s="132"/>
      <c r="AP40" s="41"/>
      <c r="AQ40" s="62"/>
      <c r="AR40" s="75"/>
      <c r="AS40" s="73"/>
      <c r="AT40" s="73"/>
      <c r="AU40" s="37"/>
      <c r="AV40" s="38"/>
      <c r="AW40" s="71"/>
    </row>
    <row r="41" spans="1:49" ht="19.5" customHeight="1" x14ac:dyDescent="0.25">
      <c r="A41" s="1" t="s">
        <v>4</v>
      </c>
      <c r="B41" s="44"/>
      <c r="C41" s="42" t="s">
        <v>32</v>
      </c>
      <c r="D41" s="53">
        <v>41543</v>
      </c>
      <c r="E41" s="48" t="s">
        <v>209</v>
      </c>
      <c r="F41" s="22">
        <v>40766</v>
      </c>
      <c r="G41" s="27">
        <v>41879</v>
      </c>
      <c r="H41" s="53">
        <v>41636</v>
      </c>
      <c r="I41" s="97"/>
      <c r="J41" s="62"/>
      <c r="K41" s="48"/>
      <c r="L41" s="125"/>
      <c r="M41" s="158"/>
      <c r="N41" s="175"/>
      <c r="O41" s="158"/>
      <c r="P41" s="159"/>
      <c r="Q41" s="94"/>
      <c r="R41" s="49"/>
      <c r="S41" s="103"/>
      <c r="T41" s="49"/>
      <c r="U41" s="91"/>
      <c r="V41" s="49"/>
      <c r="W41" s="106"/>
      <c r="X41" s="62"/>
      <c r="Y41" s="88" t="s">
        <v>124</v>
      </c>
      <c r="Z41" s="53">
        <v>41163</v>
      </c>
      <c r="AA41" s="105"/>
      <c r="AB41" s="62"/>
      <c r="AC41" s="85" t="s">
        <v>148</v>
      </c>
      <c r="AD41" s="53">
        <v>40585</v>
      </c>
      <c r="AE41" s="76"/>
      <c r="AF41" s="73"/>
      <c r="AG41" s="62"/>
      <c r="AH41" s="82"/>
      <c r="AI41" s="49"/>
      <c r="AJ41" s="128"/>
      <c r="AK41" s="49"/>
      <c r="AL41" s="79"/>
      <c r="AM41" s="49"/>
      <c r="AN41" s="32"/>
      <c r="AO41" s="132"/>
      <c r="AP41" s="41"/>
      <c r="AQ41" s="62"/>
      <c r="AR41" s="75"/>
      <c r="AS41" s="73"/>
      <c r="AT41" s="73"/>
      <c r="AU41" s="37"/>
      <c r="AV41" s="38" t="s">
        <v>258</v>
      </c>
      <c r="AW41" s="71"/>
    </row>
    <row r="42" spans="1:49" ht="20.25" customHeight="1" x14ac:dyDescent="0.25">
      <c r="A42" s="1" t="s">
        <v>4</v>
      </c>
      <c r="B42" s="44"/>
      <c r="C42" s="42" t="s">
        <v>37</v>
      </c>
      <c r="D42" s="53">
        <v>41397</v>
      </c>
      <c r="E42" s="48" t="s">
        <v>210</v>
      </c>
      <c r="F42" s="22">
        <v>40876</v>
      </c>
      <c r="G42" s="29">
        <v>41962</v>
      </c>
      <c r="H42" s="53">
        <v>41719</v>
      </c>
      <c r="I42" s="97"/>
      <c r="J42" s="62"/>
      <c r="K42" s="48"/>
      <c r="L42" s="125"/>
      <c r="M42" s="158"/>
      <c r="N42" s="175"/>
      <c r="O42" s="158"/>
      <c r="P42" s="159"/>
      <c r="Q42" s="94"/>
      <c r="R42" s="49"/>
      <c r="S42" s="103"/>
      <c r="T42" s="49"/>
      <c r="U42" s="91"/>
      <c r="V42" s="49"/>
      <c r="W42" s="106"/>
      <c r="X42" s="62"/>
      <c r="Y42" s="88" t="s">
        <v>130</v>
      </c>
      <c r="Z42" s="53">
        <v>41488</v>
      </c>
      <c r="AA42" s="105"/>
      <c r="AB42" s="62"/>
      <c r="AC42" s="85"/>
      <c r="AD42" s="49"/>
      <c r="AE42" s="76"/>
      <c r="AF42" s="73"/>
      <c r="AG42" s="62"/>
      <c r="AH42" s="82"/>
      <c r="AI42" s="49"/>
      <c r="AJ42" s="128"/>
      <c r="AK42" s="49"/>
      <c r="AL42" s="79"/>
      <c r="AM42" s="49"/>
      <c r="AN42" s="32"/>
      <c r="AO42" s="132"/>
      <c r="AP42" s="41"/>
      <c r="AQ42" s="62"/>
      <c r="AR42" s="75"/>
      <c r="AS42" s="73"/>
      <c r="AT42" s="73"/>
      <c r="AU42" s="37"/>
      <c r="AV42" s="38" t="s">
        <v>265</v>
      </c>
      <c r="AW42" s="71"/>
    </row>
    <row r="43" spans="1:49" ht="19.5" x14ac:dyDescent="0.25">
      <c r="A43" s="1" t="s">
        <v>4</v>
      </c>
      <c r="B43" s="44"/>
      <c r="C43" s="42"/>
      <c r="D43" s="49"/>
      <c r="E43" s="32"/>
      <c r="F43" s="20"/>
      <c r="G43" s="28"/>
      <c r="H43" s="49"/>
      <c r="I43" s="97"/>
      <c r="J43" s="62"/>
      <c r="K43" s="32"/>
      <c r="L43" s="125"/>
      <c r="M43" s="158"/>
      <c r="N43" s="175"/>
      <c r="O43" s="158"/>
      <c r="P43" s="159"/>
      <c r="Q43" s="94" t="s">
        <v>85</v>
      </c>
      <c r="R43" s="53">
        <v>41359</v>
      </c>
      <c r="S43" s="103"/>
      <c r="T43" s="49"/>
      <c r="U43" s="91"/>
      <c r="V43" s="49"/>
      <c r="W43" s="106"/>
      <c r="X43" s="62"/>
      <c r="Y43" s="88"/>
      <c r="Z43" s="49"/>
      <c r="AA43" s="105"/>
      <c r="AB43" s="62"/>
      <c r="AC43" s="85" t="s">
        <v>165</v>
      </c>
      <c r="AD43" s="53">
        <v>41017</v>
      </c>
      <c r="AE43" s="76"/>
      <c r="AF43" s="73"/>
      <c r="AG43" s="62"/>
      <c r="AH43" s="82"/>
      <c r="AI43" s="49"/>
      <c r="AJ43" s="128"/>
      <c r="AK43" s="49"/>
      <c r="AL43" s="79"/>
      <c r="AM43" s="49"/>
      <c r="AN43" s="32"/>
      <c r="AO43" s="132"/>
      <c r="AP43" s="41"/>
      <c r="AQ43" s="62"/>
      <c r="AR43" s="75"/>
      <c r="AS43" s="73"/>
      <c r="AT43" s="73"/>
      <c r="AU43" s="37"/>
      <c r="AV43" s="38" t="s">
        <v>261</v>
      </c>
      <c r="AW43" s="71"/>
    </row>
    <row r="44" spans="1:49" ht="19.5" x14ac:dyDescent="0.25">
      <c r="A44" s="1" t="s">
        <v>4</v>
      </c>
      <c r="B44" s="44"/>
      <c r="C44" s="42"/>
      <c r="D44" s="49"/>
      <c r="E44" s="32"/>
      <c r="F44" s="20"/>
      <c r="G44" s="28"/>
      <c r="H44" s="49"/>
      <c r="I44" s="97"/>
      <c r="J44" s="62"/>
      <c r="K44" s="32"/>
      <c r="L44" s="125"/>
      <c r="M44" s="158"/>
      <c r="N44" s="175"/>
      <c r="O44" s="158"/>
      <c r="P44" s="159"/>
      <c r="Q44" s="94" t="s">
        <v>84</v>
      </c>
      <c r="R44" s="53">
        <v>41334</v>
      </c>
      <c r="S44" s="105" t="s">
        <v>289</v>
      </c>
      <c r="T44" s="49"/>
      <c r="U44" s="91"/>
      <c r="V44" s="49"/>
      <c r="W44" s="106"/>
      <c r="X44" s="62"/>
      <c r="Y44" s="88" t="s">
        <v>116</v>
      </c>
      <c r="Z44" s="53">
        <v>40620</v>
      </c>
      <c r="AA44" s="105"/>
      <c r="AB44" s="62"/>
      <c r="AC44" s="85"/>
      <c r="AD44" s="49"/>
      <c r="AE44" s="76"/>
      <c r="AF44" s="73"/>
      <c r="AG44" s="62"/>
      <c r="AH44" s="82"/>
      <c r="AI44" s="49"/>
      <c r="AJ44" s="128"/>
      <c r="AK44" s="49"/>
      <c r="AL44" s="79"/>
      <c r="AM44" s="49"/>
      <c r="AN44" s="32"/>
      <c r="AO44" s="132"/>
      <c r="AP44" s="41"/>
      <c r="AQ44" s="62"/>
      <c r="AR44" s="75"/>
      <c r="AS44" s="73"/>
      <c r="AT44" s="73"/>
      <c r="AU44" s="37"/>
      <c r="AV44" s="38" t="s">
        <v>266</v>
      </c>
      <c r="AW44" s="71"/>
    </row>
    <row r="45" spans="1:49" ht="19.5" x14ac:dyDescent="0.25">
      <c r="A45" s="1" t="s">
        <v>3</v>
      </c>
      <c r="B45" s="44"/>
      <c r="C45" s="43"/>
      <c r="D45" s="49"/>
      <c r="E45" s="32"/>
      <c r="F45" s="20"/>
      <c r="G45" s="28"/>
      <c r="H45" s="49"/>
      <c r="I45" s="97"/>
      <c r="J45" s="62"/>
      <c r="K45" s="32"/>
      <c r="L45" s="125"/>
      <c r="M45" s="158"/>
      <c r="N45" s="175"/>
      <c r="O45" s="158"/>
      <c r="P45" s="159"/>
      <c r="Q45" s="94"/>
      <c r="R45" s="49"/>
      <c r="S45" s="103"/>
      <c r="T45" s="49"/>
      <c r="U45" s="91"/>
      <c r="V45" s="49"/>
      <c r="W45" s="106"/>
      <c r="X45" s="62"/>
      <c r="Y45" s="88"/>
      <c r="Z45" s="49"/>
      <c r="AA45" s="105"/>
      <c r="AB45" s="62"/>
      <c r="AC45" s="85"/>
      <c r="AD45" s="49"/>
      <c r="AE45" s="76"/>
      <c r="AF45" s="73"/>
      <c r="AG45" s="62"/>
      <c r="AH45" s="82"/>
      <c r="AI45" s="49"/>
      <c r="AJ45" s="128"/>
      <c r="AK45" s="49"/>
      <c r="AL45" s="79"/>
      <c r="AM45" s="49"/>
      <c r="AN45" s="32"/>
      <c r="AO45" s="132"/>
      <c r="AP45" s="41"/>
      <c r="AQ45" s="62"/>
      <c r="AR45" s="75"/>
      <c r="AS45" s="73"/>
      <c r="AT45" s="73"/>
      <c r="AU45" s="37"/>
      <c r="AV45" s="38"/>
      <c r="AW45" s="71"/>
    </row>
    <row r="46" spans="1:49" ht="19.5" x14ac:dyDescent="0.25">
      <c r="A46" s="1" t="s">
        <v>4</v>
      </c>
      <c r="B46" s="44"/>
      <c r="C46" s="42"/>
      <c r="D46" s="49"/>
      <c r="E46" s="32"/>
      <c r="F46" s="20"/>
      <c r="G46" s="28"/>
      <c r="H46" s="49"/>
      <c r="I46" s="97"/>
      <c r="J46" s="62"/>
      <c r="K46" s="32"/>
      <c r="L46" s="125"/>
      <c r="M46" s="158"/>
      <c r="N46" s="175"/>
      <c r="O46" s="158"/>
      <c r="P46" s="159"/>
      <c r="Q46" s="94"/>
      <c r="R46" s="49"/>
      <c r="S46" s="103"/>
      <c r="T46" s="49"/>
      <c r="U46" s="91"/>
      <c r="V46" s="49"/>
      <c r="W46" s="106"/>
      <c r="X46" s="62"/>
      <c r="Y46" s="88"/>
      <c r="Z46" s="49"/>
      <c r="AA46" s="105"/>
      <c r="AB46" s="62"/>
      <c r="AC46" s="85"/>
      <c r="AD46" s="49"/>
      <c r="AE46" s="76"/>
      <c r="AF46" s="73"/>
      <c r="AG46" s="62"/>
      <c r="AH46" s="82"/>
      <c r="AI46" s="49"/>
      <c r="AJ46" s="128"/>
      <c r="AK46" s="49"/>
      <c r="AL46" s="79"/>
      <c r="AM46" s="49"/>
      <c r="AN46" s="32"/>
      <c r="AO46" s="132"/>
      <c r="AP46" s="41"/>
      <c r="AQ46" s="62"/>
      <c r="AR46" s="75"/>
      <c r="AS46" s="73"/>
      <c r="AT46" s="73"/>
      <c r="AU46" s="37"/>
      <c r="AV46" s="38"/>
      <c r="AW46" s="71"/>
    </row>
    <row r="47" spans="1:49" ht="19.5" customHeight="1" x14ac:dyDescent="0.25">
      <c r="A47" s="1" t="s">
        <v>4</v>
      </c>
      <c r="B47" s="44"/>
      <c r="C47" s="42" t="s">
        <v>44</v>
      </c>
      <c r="D47" s="53">
        <v>41655</v>
      </c>
      <c r="E47" s="48" t="s">
        <v>211</v>
      </c>
      <c r="F47" s="22">
        <v>40994</v>
      </c>
      <c r="G47" s="29">
        <v>41773</v>
      </c>
      <c r="H47" s="53">
        <v>41570</v>
      </c>
      <c r="I47" s="97"/>
      <c r="J47" s="62"/>
      <c r="K47" s="48"/>
      <c r="L47" s="125"/>
      <c r="M47" s="158"/>
      <c r="N47" s="175"/>
      <c r="O47" s="158"/>
      <c r="P47" s="159"/>
      <c r="Q47" s="94"/>
      <c r="R47" s="49"/>
      <c r="S47" s="103"/>
      <c r="T47" s="49"/>
      <c r="U47" s="91"/>
      <c r="V47" s="49"/>
      <c r="W47" s="106"/>
      <c r="X47" s="62"/>
      <c r="Y47" s="88" t="s">
        <v>119</v>
      </c>
      <c r="Z47" s="53">
        <v>40819</v>
      </c>
      <c r="AA47" s="105"/>
      <c r="AB47" s="62"/>
      <c r="AC47" s="85"/>
      <c r="AD47" s="49"/>
      <c r="AE47" s="76"/>
      <c r="AF47" s="73"/>
      <c r="AG47" s="62"/>
      <c r="AH47" s="82"/>
      <c r="AI47" s="49"/>
      <c r="AJ47" s="128"/>
      <c r="AK47" s="49"/>
      <c r="AL47" s="79"/>
      <c r="AM47" s="49"/>
      <c r="AN47" s="32"/>
      <c r="AO47" s="132"/>
      <c r="AP47" s="41"/>
      <c r="AQ47" s="62"/>
      <c r="AR47" s="75"/>
      <c r="AS47" s="73"/>
      <c r="AT47" s="73"/>
      <c r="AU47" s="37"/>
      <c r="AV47" s="38"/>
      <c r="AW47" s="71"/>
    </row>
    <row r="48" spans="1:49" ht="19.5" x14ac:dyDescent="0.25">
      <c r="A48" s="1" t="s">
        <v>3</v>
      </c>
      <c r="B48" s="44"/>
      <c r="C48" s="43"/>
      <c r="D48" s="49"/>
      <c r="E48" s="32"/>
      <c r="F48" s="20"/>
      <c r="G48" s="28"/>
      <c r="H48" s="49"/>
      <c r="I48" s="97"/>
      <c r="J48" s="62"/>
      <c r="K48" s="32"/>
      <c r="L48" s="125"/>
      <c r="M48" s="158"/>
      <c r="N48" s="175"/>
      <c r="O48" s="158"/>
      <c r="P48" s="159"/>
      <c r="Q48" s="94"/>
      <c r="R48" s="49"/>
      <c r="S48" s="103"/>
      <c r="T48" s="49"/>
      <c r="U48" s="91"/>
      <c r="V48" s="49"/>
      <c r="W48" s="106"/>
      <c r="X48" s="62"/>
      <c r="Y48" s="88"/>
      <c r="Z48" s="49"/>
      <c r="AA48" s="105"/>
      <c r="AB48" s="62"/>
      <c r="AC48" s="85"/>
      <c r="AD48" s="49"/>
      <c r="AE48" s="76"/>
      <c r="AF48" s="73"/>
      <c r="AG48" s="62"/>
      <c r="AH48" s="82"/>
      <c r="AI48" s="49"/>
      <c r="AJ48" s="128"/>
      <c r="AK48" s="49"/>
      <c r="AL48" s="79"/>
      <c r="AM48" s="49"/>
      <c r="AN48" s="32"/>
      <c r="AO48" s="132"/>
      <c r="AP48" s="41"/>
      <c r="AQ48" s="62"/>
      <c r="AR48" s="75"/>
      <c r="AS48" s="73"/>
      <c r="AT48" s="73"/>
      <c r="AU48" s="37"/>
      <c r="AV48" s="38"/>
      <c r="AW48" s="71"/>
    </row>
    <row r="49" spans="1:49" ht="18" customHeight="1" x14ac:dyDescent="0.25">
      <c r="A49" s="1" t="s">
        <v>4</v>
      </c>
      <c r="B49" s="44"/>
      <c r="C49" s="42" t="s">
        <v>21</v>
      </c>
      <c r="D49" s="53">
        <v>41694</v>
      </c>
      <c r="E49" s="48" t="s">
        <v>212</v>
      </c>
      <c r="F49" s="22">
        <v>40234</v>
      </c>
      <c r="G49" s="29">
        <v>42055</v>
      </c>
      <c r="H49" s="53">
        <v>41812</v>
      </c>
      <c r="I49" s="97"/>
      <c r="J49" s="62"/>
      <c r="K49" s="48"/>
      <c r="L49" s="125"/>
      <c r="M49" s="158"/>
      <c r="N49" s="175"/>
      <c r="O49" s="158"/>
      <c r="P49" s="159"/>
      <c r="Q49" s="94"/>
      <c r="R49" s="49"/>
      <c r="S49" s="103"/>
      <c r="T49" s="49"/>
      <c r="U49" s="91"/>
      <c r="V49" s="49"/>
      <c r="W49" s="106"/>
      <c r="X49" s="62"/>
      <c r="Y49" s="88"/>
      <c r="Z49" s="49"/>
      <c r="AA49" s="105"/>
      <c r="AB49" s="62"/>
      <c r="AC49" s="85"/>
      <c r="AD49" s="49"/>
      <c r="AE49" s="76"/>
      <c r="AF49" s="73"/>
      <c r="AG49" s="62"/>
      <c r="AH49" s="82"/>
      <c r="AI49" s="49"/>
      <c r="AJ49" s="128"/>
      <c r="AK49" s="49"/>
      <c r="AL49" s="79"/>
      <c r="AM49" s="49"/>
      <c r="AN49" s="32"/>
      <c r="AO49" s="132"/>
      <c r="AP49" s="41"/>
      <c r="AQ49" s="62"/>
      <c r="AR49" s="75"/>
      <c r="AS49" s="73"/>
      <c r="AT49" s="73"/>
      <c r="AU49" s="37"/>
      <c r="AV49" s="38" t="s">
        <v>250</v>
      </c>
      <c r="AW49" s="71"/>
    </row>
    <row r="50" spans="1:49" ht="31.5" x14ac:dyDescent="0.25">
      <c r="A50" s="1" t="s">
        <v>3</v>
      </c>
      <c r="B50" s="44"/>
      <c r="C50" s="43"/>
      <c r="D50" s="49"/>
      <c r="E50" s="32"/>
      <c r="F50" s="20"/>
      <c r="G50" s="28"/>
      <c r="H50" s="49"/>
      <c r="I50" s="97"/>
      <c r="J50" s="62"/>
      <c r="K50" s="32"/>
      <c r="L50" s="125"/>
      <c r="M50" s="158"/>
      <c r="N50" s="175"/>
      <c r="O50" s="158"/>
      <c r="P50" s="159"/>
      <c r="Q50" s="94"/>
      <c r="R50" s="49"/>
      <c r="S50" s="103"/>
      <c r="T50" s="49"/>
      <c r="U50" s="91"/>
      <c r="V50" s="49"/>
      <c r="W50" s="106"/>
      <c r="X50" s="62"/>
      <c r="Y50" s="88"/>
      <c r="Z50" s="49"/>
      <c r="AA50" s="105"/>
      <c r="AB50" s="62"/>
      <c r="AC50" s="85"/>
      <c r="AD50" s="49"/>
      <c r="AE50" s="76"/>
      <c r="AF50" s="73"/>
      <c r="AG50" s="62"/>
      <c r="AH50" s="82"/>
      <c r="AI50" s="49"/>
      <c r="AJ50" s="128"/>
      <c r="AK50" s="49"/>
      <c r="AL50" s="79" t="s">
        <v>188</v>
      </c>
      <c r="AM50" s="53">
        <v>41751</v>
      </c>
      <c r="AN50" s="48" t="s">
        <v>294</v>
      </c>
      <c r="AO50" s="134">
        <v>41718</v>
      </c>
      <c r="AP50" s="41"/>
      <c r="AQ50" s="62"/>
      <c r="AR50" s="75"/>
      <c r="AS50" s="73"/>
      <c r="AT50" s="73"/>
      <c r="AU50" s="37"/>
      <c r="AV50" s="38" t="s">
        <v>273</v>
      </c>
      <c r="AW50" s="71"/>
    </row>
    <row r="51" spans="1:49" ht="19.5" x14ac:dyDescent="0.25">
      <c r="A51" s="1" t="s">
        <v>4</v>
      </c>
      <c r="B51" s="44"/>
      <c r="C51" s="42" t="s">
        <v>23</v>
      </c>
      <c r="D51" s="53">
        <v>41670</v>
      </c>
      <c r="E51" s="32" t="s">
        <v>213</v>
      </c>
      <c r="F51" s="22">
        <v>40234</v>
      </c>
      <c r="G51" s="29">
        <v>42055</v>
      </c>
      <c r="H51" s="53">
        <v>41812</v>
      </c>
      <c r="I51" s="97"/>
      <c r="J51" s="62"/>
      <c r="K51" s="32"/>
      <c r="L51" s="125"/>
      <c r="M51" s="158"/>
      <c r="N51" s="175"/>
      <c r="O51" s="158"/>
      <c r="P51" s="159"/>
      <c r="Q51" s="94"/>
      <c r="R51" s="49"/>
      <c r="S51" s="103"/>
      <c r="T51" s="49"/>
      <c r="U51" s="91"/>
      <c r="V51" s="49"/>
      <c r="W51" s="106"/>
      <c r="X51" s="62"/>
      <c r="Y51" s="88"/>
      <c r="Z51" s="49"/>
      <c r="AA51" s="105"/>
      <c r="AB51" s="62"/>
      <c r="AC51" s="85"/>
      <c r="AD51" s="49"/>
      <c r="AE51" s="76"/>
      <c r="AF51" s="73"/>
      <c r="AG51" s="62"/>
      <c r="AH51" s="82"/>
      <c r="AI51" s="49"/>
      <c r="AJ51" s="128"/>
      <c r="AK51" s="49"/>
      <c r="AL51" s="79"/>
      <c r="AM51" s="49"/>
      <c r="AN51" s="32"/>
      <c r="AO51" s="132"/>
      <c r="AP51" s="41"/>
      <c r="AQ51" s="62"/>
      <c r="AR51" s="75"/>
      <c r="AS51" s="73"/>
      <c r="AT51" s="73"/>
      <c r="AU51" s="37"/>
      <c r="AV51" s="38"/>
      <c r="AW51" s="71"/>
    </row>
    <row r="52" spans="1:49" ht="19.5" x14ac:dyDescent="0.25">
      <c r="A52" s="1" t="s">
        <v>4</v>
      </c>
      <c r="B52" s="44"/>
      <c r="C52" s="42"/>
      <c r="D52" s="49"/>
      <c r="E52" s="32"/>
      <c r="F52" s="20"/>
      <c r="G52" s="28"/>
      <c r="H52" s="49"/>
      <c r="I52" s="97"/>
      <c r="J52" s="62"/>
      <c r="K52" s="32"/>
      <c r="L52" s="125"/>
      <c r="M52" s="158"/>
      <c r="N52" s="175"/>
      <c r="O52" s="158"/>
      <c r="P52" s="159"/>
      <c r="Q52" s="94"/>
      <c r="R52" s="49"/>
      <c r="S52" s="103"/>
      <c r="T52" s="49"/>
      <c r="U52" s="91" t="s">
        <v>99</v>
      </c>
      <c r="V52" s="49" t="s">
        <v>239</v>
      </c>
      <c r="W52" s="106" t="s">
        <v>295</v>
      </c>
      <c r="X52" s="62"/>
      <c r="Y52" s="88" t="s">
        <v>114</v>
      </c>
      <c r="Z52" s="53">
        <v>41607</v>
      </c>
      <c r="AA52" s="105"/>
      <c r="AB52" s="62"/>
      <c r="AC52" s="85"/>
      <c r="AD52" s="49"/>
      <c r="AE52" s="76"/>
      <c r="AF52" s="73"/>
      <c r="AG52" s="62"/>
      <c r="AH52" s="82" t="s">
        <v>183</v>
      </c>
      <c r="AI52" s="53">
        <v>41176</v>
      </c>
      <c r="AJ52" s="128"/>
      <c r="AK52" s="49"/>
      <c r="AL52" s="79"/>
      <c r="AM52" s="49"/>
      <c r="AN52" s="32"/>
      <c r="AO52" s="132"/>
      <c r="AP52" s="41"/>
      <c r="AQ52" s="62"/>
      <c r="AR52" s="75"/>
      <c r="AS52" s="73"/>
      <c r="AT52" s="73"/>
      <c r="AU52" s="37"/>
      <c r="AV52" s="38"/>
      <c r="AW52" s="71"/>
    </row>
    <row r="53" spans="1:49" ht="19.5" x14ac:dyDescent="0.25">
      <c r="A53" s="1" t="s">
        <v>4</v>
      </c>
      <c r="B53" s="44"/>
      <c r="C53" s="42"/>
      <c r="D53" s="49"/>
      <c r="E53" s="32"/>
      <c r="F53" s="20"/>
      <c r="G53" s="28"/>
      <c r="H53" s="49"/>
      <c r="I53" s="97"/>
      <c r="J53" s="62"/>
      <c r="K53" s="32"/>
      <c r="L53" s="125"/>
      <c r="M53" s="158"/>
      <c r="N53" s="175"/>
      <c r="O53" s="158"/>
      <c r="P53" s="159"/>
      <c r="Q53" s="94"/>
      <c r="R53" s="49"/>
      <c r="S53" s="103"/>
      <c r="T53" s="49"/>
      <c r="U53" s="91"/>
      <c r="V53" s="49"/>
      <c r="W53" s="106"/>
      <c r="X53" s="62"/>
      <c r="Y53" s="88"/>
      <c r="Z53" s="49"/>
      <c r="AA53" s="105"/>
      <c r="AB53" s="62"/>
      <c r="AC53" s="85"/>
      <c r="AD53" s="49"/>
      <c r="AE53" s="76"/>
      <c r="AF53" s="73"/>
      <c r="AG53" s="62"/>
      <c r="AH53" s="82"/>
      <c r="AI53" s="49"/>
      <c r="AJ53" s="128"/>
      <c r="AK53" s="49"/>
      <c r="AL53" s="79"/>
      <c r="AM53" s="49"/>
      <c r="AN53" s="32"/>
      <c r="AO53" s="132"/>
      <c r="AP53" s="41"/>
      <c r="AQ53" s="62"/>
      <c r="AR53" s="75"/>
      <c r="AS53" s="73"/>
      <c r="AT53" s="73"/>
      <c r="AU53" s="37"/>
      <c r="AV53" s="38"/>
      <c r="AW53" s="71"/>
    </row>
    <row r="54" spans="1:49" ht="19.5" x14ac:dyDescent="0.25">
      <c r="A54" s="1" t="s">
        <v>4</v>
      </c>
      <c r="B54" s="44"/>
      <c r="C54" s="42"/>
      <c r="D54" s="49"/>
      <c r="E54" s="32"/>
      <c r="F54" s="20"/>
      <c r="G54" s="28"/>
      <c r="H54" s="49"/>
      <c r="I54" s="97"/>
      <c r="J54" s="62"/>
      <c r="K54" s="32"/>
      <c r="L54" s="125"/>
      <c r="M54" s="158"/>
      <c r="N54" s="175"/>
      <c r="O54" s="158"/>
      <c r="P54" s="159"/>
      <c r="Q54" s="94"/>
      <c r="R54" s="49"/>
      <c r="S54" s="103"/>
      <c r="T54" s="49"/>
      <c r="U54" s="91"/>
      <c r="V54" s="49"/>
      <c r="W54" s="106"/>
      <c r="X54" s="62"/>
      <c r="Y54" s="88"/>
      <c r="Z54" s="49"/>
      <c r="AA54" s="105"/>
      <c r="AB54" s="62"/>
      <c r="AC54" s="85"/>
      <c r="AD54" s="49"/>
      <c r="AE54" s="76"/>
      <c r="AF54" s="73"/>
      <c r="AG54" s="62"/>
      <c r="AH54" s="82"/>
      <c r="AI54" s="49"/>
      <c r="AJ54" s="128"/>
      <c r="AK54" s="49"/>
      <c r="AL54" s="79"/>
      <c r="AM54" s="49"/>
      <c r="AN54" s="32"/>
      <c r="AO54" s="132"/>
      <c r="AP54" s="41"/>
      <c r="AQ54" s="62"/>
      <c r="AR54" s="75"/>
      <c r="AS54" s="73"/>
      <c r="AT54" s="73"/>
      <c r="AU54" s="37"/>
      <c r="AV54" s="38"/>
      <c r="AW54" s="71"/>
    </row>
    <row r="55" spans="1:49" ht="19.5" x14ac:dyDescent="0.25">
      <c r="A55" s="1" t="s">
        <v>4</v>
      </c>
      <c r="B55" s="44"/>
      <c r="C55" s="42" t="s">
        <v>43</v>
      </c>
      <c r="D55" s="53">
        <v>41597</v>
      </c>
      <c r="E55" s="32" t="s">
        <v>214</v>
      </c>
      <c r="F55" s="22">
        <v>40988</v>
      </c>
      <c r="G55" s="29">
        <v>42055</v>
      </c>
      <c r="H55" s="53">
        <v>41812</v>
      </c>
      <c r="I55" s="97"/>
      <c r="J55" s="62"/>
      <c r="K55" s="32"/>
      <c r="L55" s="125"/>
      <c r="M55" s="158"/>
      <c r="N55" s="175"/>
      <c r="O55" s="158"/>
      <c r="P55" s="159"/>
      <c r="Q55" s="94" t="s">
        <v>92</v>
      </c>
      <c r="R55" s="53">
        <v>41390</v>
      </c>
      <c r="S55" s="105" t="s">
        <v>291</v>
      </c>
      <c r="T55" s="49"/>
      <c r="U55" s="91"/>
      <c r="V55" s="49"/>
      <c r="W55" s="106"/>
      <c r="X55" s="62"/>
      <c r="Y55" s="88" t="s">
        <v>109</v>
      </c>
      <c r="Z55" s="53">
        <v>40368</v>
      </c>
      <c r="AA55" s="105"/>
      <c r="AB55" s="62"/>
      <c r="AC55" s="85" t="s">
        <v>163</v>
      </c>
      <c r="AD55" s="53">
        <v>41733</v>
      </c>
      <c r="AE55" s="76"/>
      <c r="AF55" s="73"/>
      <c r="AG55" s="62"/>
      <c r="AH55" s="82"/>
      <c r="AI55" s="49"/>
      <c r="AJ55" s="128"/>
      <c r="AK55" s="49"/>
      <c r="AL55" s="79"/>
      <c r="AM55" s="49"/>
      <c r="AN55" s="32"/>
      <c r="AO55" s="132"/>
      <c r="AP55" s="41"/>
      <c r="AQ55" s="62"/>
      <c r="AR55" s="75"/>
      <c r="AS55" s="73"/>
      <c r="AT55" s="73"/>
      <c r="AU55" s="37"/>
      <c r="AV55" s="38" t="s">
        <v>257</v>
      </c>
      <c r="AW55" s="71"/>
    </row>
    <row r="56" spans="1:49" ht="19.5" x14ac:dyDescent="0.25">
      <c r="A56" s="1" t="s">
        <v>4</v>
      </c>
      <c r="B56" s="44"/>
      <c r="C56" s="42" t="s">
        <v>27</v>
      </c>
      <c r="D56" s="53">
        <v>41828</v>
      </c>
      <c r="E56" s="32" t="s">
        <v>215</v>
      </c>
      <c r="F56" s="22">
        <v>40617</v>
      </c>
      <c r="G56" s="29">
        <v>42048</v>
      </c>
      <c r="H56" s="53">
        <v>41805</v>
      </c>
      <c r="I56" s="97"/>
      <c r="J56" s="62"/>
      <c r="K56" s="32"/>
      <c r="L56" s="125"/>
      <c r="M56" s="158"/>
      <c r="N56" s="175"/>
      <c r="O56" s="158"/>
      <c r="P56" s="159"/>
      <c r="Q56" s="94"/>
      <c r="R56" s="49"/>
      <c r="S56" s="103"/>
      <c r="T56" s="49"/>
      <c r="U56" s="91"/>
      <c r="V56" s="49"/>
      <c r="W56" s="106"/>
      <c r="X56" s="62"/>
      <c r="Y56" s="88"/>
      <c r="Z56" s="49"/>
      <c r="AA56" s="105"/>
      <c r="AB56" s="62"/>
      <c r="AC56" s="85"/>
      <c r="AD56" s="49"/>
      <c r="AE56" s="76"/>
      <c r="AF56" s="73"/>
      <c r="AG56" s="62"/>
      <c r="AH56" s="82"/>
      <c r="AI56" s="49"/>
      <c r="AJ56" s="128"/>
      <c r="AK56" s="49"/>
      <c r="AL56" s="79"/>
      <c r="AM56" s="49"/>
      <c r="AN56" s="32"/>
      <c r="AO56" s="132"/>
      <c r="AP56" s="41"/>
      <c r="AQ56" s="62"/>
      <c r="AR56" s="75"/>
      <c r="AS56" s="73"/>
      <c r="AT56" s="73"/>
      <c r="AU56" s="37"/>
      <c r="AV56" s="38" t="s">
        <v>248</v>
      </c>
      <c r="AW56" s="71"/>
    </row>
    <row r="57" spans="1:49" ht="19.5" x14ac:dyDescent="0.25">
      <c r="A57" s="1" t="s">
        <v>3</v>
      </c>
      <c r="B57" s="44"/>
      <c r="C57" s="43"/>
      <c r="D57" s="49"/>
      <c r="E57" s="32"/>
      <c r="F57" s="20"/>
      <c r="G57" s="28"/>
      <c r="H57" s="49"/>
      <c r="I57" s="97"/>
      <c r="J57" s="62"/>
      <c r="K57" s="32"/>
      <c r="L57" s="125"/>
      <c r="M57" s="158"/>
      <c r="N57" s="175"/>
      <c r="O57" s="158"/>
      <c r="P57" s="159"/>
      <c r="Q57" s="94"/>
      <c r="R57" s="49"/>
      <c r="S57" s="103"/>
      <c r="T57" s="49"/>
      <c r="U57" s="91"/>
      <c r="V57" s="49"/>
      <c r="W57" s="106"/>
      <c r="X57" s="62"/>
      <c r="Y57" s="88"/>
      <c r="Z57" s="49"/>
      <c r="AA57" s="105"/>
      <c r="AB57" s="62"/>
      <c r="AC57" s="85"/>
      <c r="AD57" s="49"/>
      <c r="AE57" s="76"/>
      <c r="AF57" s="73"/>
      <c r="AG57" s="62"/>
      <c r="AH57" s="82"/>
      <c r="AI57" s="49"/>
      <c r="AJ57" s="128"/>
      <c r="AK57" s="49"/>
      <c r="AL57" s="79"/>
      <c r="AM57" s="49"/>
      <c r="AN57" s="32"/>
      <c r="AO57" s="132"/>
      <c r="AP57" s="41"/>
      <c r="AQ57" s="62"/>
      <c r="AR57" s="75"/>
      <c r="AS57" s="73"/>
      <c r="AT57" s="73"/>
      <c r="AU57" s="37"/>
      <c r="AV57" s="38" t="s">
        <v>272</v>
      </c>
      <c r="AW57" s="71"/>
    </row>
    <row r="58" spans="1:49" ht="19.5" x14ac:dyDescent="0.25">
      <c r="A58" s="1" t="s">
        <v>4</v>
      </c>
      <c r="B58" s="44"/>
      <c r="C58" s="42"/>
      <c r="D58" s="49"/>
      <c r="E58" s="32"/>
      <c r="F58" s="20"/>
      <c r="G58" s="28"/>
      <c r="H58" s="49"/>
      <c r="I58" s="97"/>
      <c r="J58" s="62"/>
      <c r="K58" s="32"/>
      <c r="L58" s="125"/>
      <c r="M58" s="158"/>
      <c r="N58" s="175"/>
      <c r="O58" s="158"/>
      <c r="P58" s="159"/>
      <c r="Q58" s="94"/>
      <c r="R58" s="49"/>
      <c r="S58" s="103"/>
      <c r="T58" s="49"/>
      <c r="U58" s="91"/>
      <c r="V58" s="49"/>
      <c r="W58" s="106"/>
      <c r="X58" s="62"/>
      <c r="Y58" s="88"/>
      <c r="Z58" s="49"/>
      <c r="AA58" s="105"/>
      <c r="AB58" s="62"/>
      <c r="AC58" s="85"/>
      <c r="AD58" s="49"/>
      <c r="AE58" s="76"/>
      <c r="AF58" s="73"/>
      <c r="AG58" s="62"/>
      <c r="AH58" s="82"/>
      <c r="AI58" s="49"/>
      <c r="AJ58" s="128"/>
      <c r="AK58" s="49"/>
      <c r="AL58" s="79"/>
      <c r="AM58" s="49"/>
      <c r="AN58" s="32"/>
      <c r="AO58" s="132"/>
      <c r="AP58" s="41"/>
      <c r="AQ58" s="62"/>
      <c r="AR58" s="75"/>
      <c r="AS58" s="73"/>
      <c r="AT58" s="73"/>
      <c r="AU58" s="37"/>
      <c r="AV58" s="38" t="s">
        <v>259</v>
      </c>
      <c r="AW58" s="71"/>
    </row>
    <row r="59" spans="1:49" ht="19.5" x14ac:dyDescent="0.25">
      <c r="A59" s="1" t="s">
        <v>3</v>
      </c>
      <c r="B59" s="44"/>
      <c r="C59" s="43"/>
      <c r="D59" s="49"/>
      <c r="E59" s="32"/>
      <c r="F59" s="20"/>
      <c r="G59" s="28"/>
      <c r="H59" s="49"/>
      <c r="I59" s="97"/>
      <c r="J59" s="62"/>
      <c r="K59" s="32"/>
      <c r="L59" s="125"/>
      <c r="M59" s="158"/>
      <c r="N59" s="175"/>
      <c r="O59" s="158"/>
      <c r="P59" s="159"/>
      <c r="Q59" s="94"/>
      <c r="R59" s="49"/>
      <c r="S59" s="103"/>
      <c r="T59" s="49"/>
      <c r="U59" s="91"/>
      <c r="V59" s="49"/>
      <c r="W59" s="106"/>
      <c r="X59" s="62"/>
      <c r="Y59" s="88"/>
      <c r="Z59" s="49"/>
      <c r="AA59" s="105"/>
      <c r="AB59" s="62"/>
      <c r="AC59" s="85"/>
      <c r="AD59" s="49"/>
      <c r="AE59" s="76"/>
      <c r="AF59" s="73"/>
      <c r="AG59" s="62"/>
      <c r="AH59" s="82"/>
      <c r="AI59" s="49"/>
      <c r="AJ59" s="128"/>
      <c r="AK59" s="49"/>
      <c r="AL59" s="79"/>
      <c r="AM59" s="49"/>
      <c r="AN59" s="32"/>
      <c r="AO59" s="132"/>
      <c r="AP59" s="41"/>
      <c r="AQ59" s="62"/>
      <c r="AR59" s="75"/>
      <c r="AS59" s="73"/>
      <c r="AT59" s="73"/>
      <c r="AU59" s="37"/>
      <c r="AV59" s="38"/>
      <c r="AW59" s="71"/>
    </row>
    <row r="60" spans="1:49" ht="19.5" x14ac:dyDescent="0.25">
      <c r="A60" s="1" t="s">
        <v>4</v>
      </c>
      <c r="B60" s="44"/>
      <c r="C60" s="42"/>
      <c r="D60" s="49"/>
      <c r="E60" s="32"/>
      <c r="F60" s="20"/>
      <c r="G60" s="28"/>
      <c r="H60" s="49"/>
      <c r="I60" s="97"/>
      <c r="J60" s="62"/>
      <c r="K60" s="32"/>
      <c r="L60" s="125"/>
      <c r="M60" s="158"/>
      <c r="N60" s="175"/>
      <c r="O60" s="158"/>
      <c r="P60" s="159"/>
      <c r="Q60" s="94" t="s">
        <v>61</v>
      </c>
      <c r="R60" s="53">
        <v>40238</v>
      </c>
      <c r="S60" s="103">
        <v>354120032965764</v>
      </c>
      <c r="T60" s="49"/>
      <c r="U60" s="91"/>
      <c r="V60" s="49"/>
      <c r="W60" s="106"/>
      <c r="X60" s="62"/>
      <c r="Y60" s="88"/>
      <c r="Z60" s="49"/>
      <c r="AA60" s="105"/>
      <c r="AB60" s="62"/>
      <c r="AC60" s="85" t="s">
        <v>168</v>
      </c>
      <c r="AD60" s="53">
        <v>41192</v>
      </c>
      <c r="AE60" s="76"/>
      <c r="AF60" s="73"/>
      <c r="AG60" s="62"/>
      <c r="AH60" s="82"/>
      <c r="AI60" s="49"/>
      <c r="AJ60" s="128"/>
      <c r="AK60" s="49"/>
      <c r="AL60" s="79"/>
      <c r="AM60" s="49"/>
      <c r="AN60" s="32"/>
      <c r="AO60" s="132"/>
      <c r="AP60" s="41"/>
      <c r="AQ60" s="62"/>
      <c r="AR60" s="75"/>
      <c r="AS60" s="73"/>
      <c r="AT60" s="73"/>
      <c r="AU60" s="37"/>
      <c r="AV60" s="38"/>
      <c r="AW60" s="71"/>
    </row>
    <row r="61" spans="1:49" ht="19.5" x14ac:dyDescent="0.25">
      <c r="A61" s="1" t="s">
        <v>4</v>
      </c>
      <c r="B61" s="44"/>
      <c r="C61" s="42" t="s">
        <v>45</v>
      </c>
      <c r="D61" s="53">
        <v>41843</v>
      </c>
      <c r="E61" s="32" t="s">
        <v>216</v>
      </c>
      <c r="F61" s="22">
        <v>40996</v>
      </c>
      <c r="G61" s="29">
        <v>41892</v>
      </c>
      <c r="H61" s="53">
        <v>41649</v>
      </c>
      <c r="I61" s="97"/>
      <c r="J61" s="62"/>
      <c r="K61" s="32"/>
      <c r="L61" s="125"/>
      <c r="M61" s="158"/>
      <c r="N61" s="175"/>
      <c r="O61" s="158"/>
      <c r="P61" s="159"/>
      <c r="Q61" s="94"/>
      <c r="R61" s="49"/>
      <c r="S61" s="103"/>
      <c r="T61" s="49"/>
      <c r="U61" s="91"/>
      <c r="V61" s="49"/>
      <c r="W61" s="106"/>
      <c r="X61" s="62"/>
      <c r="Y61" s="88"/>
      <c r="Z61" s="49"/>
      <c r="AA61" s="105"/>
      <c r="AB61" s="62"/>
      <c r="AC61" s="85"/>
      <c r="AD61" s="49"/>
      <c r="AE61" s="76"/>
      <c r="AF61" s="73"/>
      <c r="AG61" s="62"/>
      <c r="AH61" s="82"/>
      <c r="AI61" s="49"/>
      <c r="AJ61" s="128"/>
      <c r="AK61" s="49"/>
      <c r="AL61" s="79"/>
      <c r="AM61" s="49"/>
      <c r="AN61" s="32"/>
      <c r="AO61" s="132"/>
      <c r="AP61" s="41"/>
      <c r="AQ61" s="62"/>
      <c r="AR61" s="75"/>
      <c r="AS61" s="73"/>
      <c r="AT61" s="73"/>
      <c r="AU61" s="37"/>
      <c r="AV61" s="38"/>
      <c r="AW61" s="71"/>
    </row>
    <row r="62" spans="1:49" ht="19.5" x14ac:dyDescent="0.25">
      <c r="A62" s="1" t="s">
        <v>3</v>
      </c>
      <c r="B62" s="44"/>
      <c r="C62" s="43"/>
      <c r="D62" s="49"/>
      <c r="E62" s="32"/>
      <c r="F62" s="20"/>
      <c r="G62" s="28"/>
      <c r="H62" s="49"/>
      <c r="I62" s="97"/>
      <c r="J62" s="62"/>
      <c r="K62" s="32"/>
      <c r="L62" s="125"/>
      <c r="M62" s="158"/>
      <c r="N62" s="175"/>
      <c r="O62" s="158"/>
      <c r="P62" s="159"/>
      <c r="Q62" s="94"/>
      <c r="R62" s="49"/>
      <c r="S62" s="103"/>
      <c r="T62" s="49"/>
      <c r="U62" s="91"/>
      <c r="V62" s="49"/>
      <c r="W62" s="106"/>
      <c r="X62" s="62"/>
      <c r="Y62" s="88"/>
      <c r="Z62" s="49"/>
      <c r="AA62" s="105"/>
      <c r="AB62" s="62"/>
      <c r="AC62" s="85"/>
      <c r="AD62" s="49"/>
      <c r="AE62" s="76"/>
      <c r="AF62" s="73"/>
      <c r="AG62" s="62"/>
      <c r="AH62" s="82"/>
      <c r="AI62" s="49"/>
      <c r="AJ62" s="128"/>
      <c r="AK62" s="49"/>
      <c r="AL62" s="79"/>
      <c r="AM62" s="49"/>
      <c r="AN62" s="32"/>
      <c r="AO62" s="132"/>
      <c r="AP62" s="41"/>
      <c r="AQ62" s="62"/>
      <c r="AR62" s="75"/>
      <c r="AS62" s="73"/>
      <c r="AT62" s="73"/>
      <c r="AU62" s="37"/>
      <c r="AV62" s="38"/>
      <c r="AW62" s="71"/>
    </row>
    <row r="63" spans="1:49" ht="19.5" x14ac:dyDescent="0.25">
      <c r="A63" s="1" t="s">
        <v>4</v>
      </c>
      <c r="B63" s="44"/>
      <c r="C63" s="42" t="s">
        <v>22</v>
      </c>
      <c r="D63" s="53">
        <v>40240</v>
      </c>
      <c r="E63" s="32" t="s">
        <v>217</v>
      </c>
      <c r="F63" s="22">
        <v>40234</v>
      </c>
      <c r="G63" s="29">
        <v>42055</v>
      </c>
      <c r="H63" s="53">
        <v>41812</v>
      </c>
      <c r="I63" s="97"/>
      <c r="J63" s="62"/>
      <c r="K63" s="32"/>
      <c r="L63" s="125"/>
      <c r="M63" s="158"/>
      <c r="N63" s="175"/>
      <c r="O63" s="158"/>
      <c r="P63" s="159"/>
      <c r="Q63" s="94"/>
      <c r="R63" s="49"/>
      <c r="S63" s="103"/>
      <c r="T63" s="49"/>
      <c r="U63" s="91"/>
      <c r="V63" s="49"/>
      <c r="W63" s="106"/>
      <c r="X63" s="62"/>
      <c r="Y63" s="88" t="s">
        <v>110</v>
      </c>
      <c r="Z63" s="53">
        <v>40245</v>
      </c>
      <c r="AA63" s="105"/>
      <c r="AB63" s="62"/>
      <c r="AC63" s="85" t="s">
        <v>160</v>
      </c>
      <c r="AD63" s="53">
        <v>41830</v>
      </c>
      <c r="AE63" s="76"/>
      <c r="AF63" s="73"/>
      <c r="AG63" s="62"/>
      <c r="AH63" s="82"/>
      <c r="AI63" s="49"/>
      <c r="AJ63" s="128"/>
      <c r="AK63" s="49"/>
      <c r="AL63" s="79"/>
      <c r="AM63" s="49"/>
      <c r="AN63" s="32"/>
      <c r="AO63" s="132"/>
      <c r="AP63" s="41"/>
      <c r="AQ63" s="62"/>
      <c r="AR63" s="75"/>
      <c r="AS63" s="73"/>
      <c r="AT63" s="73"/>
      <c r="AU63" s="37"/>
      <c r="AV63" s="38" t="s">
        <v>263</v>
      </c>
      <c r="AW63" s="71"/>
    </row>
    <row r="64" spans="1:49" ht="19.5" x14ac:dyDescent="0.25">
      <c r="A64" s="1" t="s">
        <v>3</v>
      </c>
      <c r="B64" s="44"/>
      <c r="C64" s="43"/>
      <c r="D64" s="49"/>
      <c r="E64" s="32"/>
      <c r="F64" s="20"/>
      <c r="G64" s="28"/>
      <c r="H64" s="49"/>
      <c r="I64" s="97"/>
      <c r="J64" s="62"/>
      <c r="K64" s="32"/>
      <c r="L64" s="125"/>
      <c r="M64" s="158"/>
      <c r="N64" s="175"/>
      <c r="O64" s="158"/>
      <c r="P64" s="159"/>
      <c r="Q64" s="94"/>
      <c r="R64" s="49"/>
      <c r="S64" s="103"/>
      <c r="T64" s="49"/>
      <c r="U64" s="91"/>
      <c r="V64" s="49"/>
      <c r="W64" s="106"/>
      <c r="X64" s="62"/>
      <c r="Y64" s="88"/>
      <c r="Z64" s="49"/>
      <c r="AA64" s="105"/>
      <c r="AB64" s="62"/>
      <c r="AC64" s="85"/>
      <c r="AD64" s="49"/>
      <c r="AE64" s="76"/>
      <c r="AF64" s="73"/>
      <c r="AG64" s="62"/>
      <c r="AH64" s="82"/>
      <c r="AI64" s="49"/>
      <c r="AJ64" s="128"/>
      <c r="AK64" s="49"/>
      <c r="AL64" s="79"/>
      <c r="AM64" s="49"/>
      <c r="AN64" s="32"/>
      <c r="AO64" s="132"/>
      <c r="AP64" s="41"/>
      <c r="AQ64" s="62"/>
      <c r="AR64" s="75"/>
      <c r="AS64" s="73"/>
      <c r="AT64" s="73"/>
      <c r="AU64" s="37"/>
      <c r="AV64" s="38" t="s">
        <v>271</v>
      </c>
      <c r="AW64" s="71"/>
    </row>
    <row r="65" spans="1:49" ht="19.5" x14ac:dyDescent="0.25">
      <c r="A65" s="1" t="s">
        <v>4</v>
      </c>
      <c r="B65" s="44"/>
      <c r="C65" s="42" t="s">
        <v>42</v>
      </c>
      <c r="D65" s="53">
        <v>41843</v>
      </c>
      <c r="E65" s="32" t="s">
        <v>218</v>
      </c>
      <c r="F65" s="22">
        <v>40988</v>
      </c>
      <c r="G65" s="29">
        <v>42206</v>
      </c>
      <c r="H65" s="53">
        <v>41963</v>
      </c>
      <c r="I65" s="97"/>
      <c r="J65" s="62"/>
      <c r="K65" s="32"/>
      <c r="L65" s="125"/>
      <c r="M65" s="158"/>
      <c r="N65" s="175"/>
      <c r="O65" s="158"/>
      <c r="P65" s="159"/>
      <c r="Q65" s="94"/>
      <c r="R65" s="49"/>
      <c r="S65" s="103"/>
      <c r="T65" s="49"/>
      <c r="U65" s="91"/>
      <c r="V65" s="49"/>
      <c r="W65" s="106"/>
      <c r="X65" s="62"/>
      <c r="Y65" s="88"/>
      <c r="Z65" s="49"/>
      <c r="AA65" s="105"/>
      <c r="AB65" s="62"/>
      <c r="AC65" s="85"/>
      <c r="AD65" s="49"/>
      <c r="AE65" s="76"/>
      <c r="AF65" s="73"/>
      <c r="AG65" s="62"/>
      <c r="AH65" s="82"/>
      <c r="AI65" s="49"/>
      <c r="AJ65" s="128"/>
      <c r="AK65" s="49"/>
      <c r="AL65" s="79"/>
      <c r="AM65" s="49"/>
      <c r="AN65" s="32"/>
      <c r="AO65" s="132"/>
      <c r="AP65" s="41"/>
      <c r="AQ65" s="62"/>
      <c r="AR65" s="75"/>
      <c r="AS65" s="73"/>
      <c r="AT65" s="73"/>
      <c r="AU65" s="37"/>
      <c r="AV65" s="38"/>
      <c r="AW65" s="71"/>
    </row>
    <row r="66" spans="1:49" ht="19.5" x14ac:dyDescent="0.25">
      <c r="A66" s="1" t="s">
        <v>4</v>
      </c>
      <c r="B66" s="44"/>
      <c r="C66" s="42"/>
      <c r="D66" s="49"/>
      <c r="E66" s="32"/>
      <c r="F66" s="20"/>
      <c r="G66" s="28"/>
      <c r="H66" s="49"/>
      <c r="I66" s="97"/>
      <c r="J66" s="62"/>
      <c r="K66" s="32"/>
      <c r="L66" s="125"/>
      <c r="M66" s="158"/>
      <c r="N66" s="175"/>
      <c r="O66" s="158"/>
      <c r="P66" s="159"/>
      <c r="Q66" s="94"/>
      <c r="R66" s="49"/>
      <c r="S66" s="103"/>
      <c r="T66" s="49"/>
      <c r="U66" s="91"/>
      <c r="V66" s="49"/>
      <c r="W66" s="106"/>
      <c r="X66" s="62"/>
      <c r="Y66" s="88"/>
      <c r="Z66" s="49"/>
      <c r="AA66" s="105"/>
      <c r="AB66" s="62"/>
      <c r="AC66" s="85"/>
      <c r="AD66" s="49"/>
      <c r="AE66" s="76"/>
      <c r="AF66" s="73"/>
      <c r="AG66" s="62"/>
      <c r="AH66" s="82"/>
      <c r="AI66" s="49"/>
      <c r="AJ66" s="128"/>
      <c r="AK66" s="49"/>
      <c r="AL66" s="79"/>
      <c r="AM66" s="49"/>
      <c r="AN66" s="32"/>
      <c r="AO66" s="132"/>
      <c r="AP66" s="41"/>
      <c r="AQ66" s="62"/>
      <c r="AR66" s="75"/>
      <c r="AS66" s="73"/>
      <c r="AT66" s="73"/>
      <c r="AU66" s="37"/>
      <c r="AV66" s="38"/>
      <c r="AW66" s="71"/>
    </row>
    <row r="67" spans="1:49" ht="19.5" x14ac:dyDescent="0.25">
      <c r="A67" s="1" t="s">
        <v>4</v>
      </c>
      <c r="B67" s="44"/>
      <c r="C67" s="42"/>
      <c r="D67" s="49"/>
      <c r="E67" s="32"/>
      <c r="F67" s="20"/>
      <c r="G67" s="28"/>
      <c r="H67" s="49"/>
      <c r="I67" s="97"/>
      <c r="J67" s="62"/>
      <c r="K67" s="32"/>
      <c r="L67" s="125"/>
      <c r="M67" s="158"/>
      <c r="N67" s="175"/>
      <c r="O67" s="158"/>
      <c r="P67" s="159"/>
      <c r="Q67" s="94"/>
      <c r="R67" s="49"/>
      <c r="S67" s="103"/>
      <c r="T67" s="49"/>
      <c r="U67" s="91"/>
      <c r="V67" s="49"/>
      <c r="W67" s="106"/>
      <c r="X67" s="62"/>
      <c r="Y67" s="88"/>
      <c r="Z67" s="49"/>
      <c r="AA67" s="105"/>
      <c r="AB67" s="62"/>
      <c r="AC67" s="85"/>
      <c r="AD67" s="49"/>
      <c r="AE67" s="76"/>
      <c r="AF67" s="73"/>
      <c r="AG67" s="62"/>
      <c r="AH67" s="82"/>
      <c r="AI67" s="49"/>
      <c r="AJ67" s="128"/>
      <c r="AK67" s="49"/>
      <c r="AL67" s="79"/>
      <c r="AM67" s="49"/>
      <c r="AN67" s="32"/>
      <c r="AO67" s="132"/>
      <c r="AP67" s="41"/>
      <c r="AQ67" s="62"/>
      <c r="AR67" s="75"/>
      <c r="AS67" s="73"/>
      <c r="AT67" s="73"/>
      <c r="AU67" s="37"/>
      <c r="AV67" s="38"/>
      <c r="AW67" s="71"/>
    </row>
    <row r="68" spans="1:49" ht="19.5" x14ac:dyDescent="0.25">
      <c r="A68" s="1" t="s">
        <v>3</v>
      </c>
      <c r="B68" s="44"/>
      <c r="C68" s="43"/>
      <c r="D68" s="49"/>
      <c r="E68" s="32"/>
      <c r="F68" s="20"/>
      <c r="G68" s="28"/>
      <c r="H68" s="49"/>
      <c r="I68" s="97"/>
      <c r="J68" s="62"/>
      <c r="K68" s="32"/>
      <c r="L68" s="125"/>
      <c r="M68" s="158"/>
      <c r="N68" s="175"/>
      <c r="O68" s="158"/>
      <c r="P68" s="159"/>
      <c r="Q68" s="94"/>
      <c r="R68" s="49"/>
      <c r="S68" s="103"/>
      <c r="T68" s="49"/>
      <c r="U68" s="91"/>
      <c r="V68" s="49"/>
      <c r="W68" s="106"/>
      <c r="X68" s="62"/>
      <c r="Y68" s="88"/>
      <c r="Z68" s="49"/>
      <c r="AA68" s="105"/>
      <c r="AB68" s="62"/>
      <c r="AC68" s="85"/>
      <c r="AD68" s="49"/>
      <c r="AE68" s="76"/>
      <c r="AF68" s="73"/>
      <c r="AG68" s="62"/>
      <c r="AH68" s="82"/>
      <c r="AI68" s="49"/>
      <c r="AJ68" s="128"/>
      <c r="AK68" s="49"/>
      <c r="AL68" s="79"/>
      <c r="AM68" s="49"/>
      <c r="AN68" s="32"/>
      <c r="AO68" s="132"/>
      <c r="AP68" s="41"/>
      <c r="AQ68" s="62"/>
      <c r="AR68" s="75"/>
      <c r="AS68" s="73"/>
      <c r="AT68" s="73"/>
      <c r="AU68" s="37"/>
      <c r="AV68" s="38"/>
      <c r="AW68" s="71"/>
    </row>
    <row r="69" spans="1:49" ht="19.5" x14ac:dyDescent="0.25">
      <c r="A69" s="160" t="s">
        <v>4</v>
      </c>
      <c r="B69" s="162"/>
      <c r="C69" s="164" t="s">
        <v>25</v>
      </c>
      <c r="D69" s="135">
        <v>41843</v>
      </c>
      <c r="E69" s="166" t="s">
        <v>219</v>
      </c>
      <c r="F69" s="168">
        <v>40288</v>
      </c>
      <c r="G69" s="168">
        <v>42206</v>
      </c>
      <c r="H69" s="135">
        <v>41963</v>
      </c>
      <c r="I69" s="97"/>
      <c r="J69" s="62"/>
      <c r="K69" s="166"/>
      <c r="L69" s="125"/>
      <c r="M69" s="158"/>
      <c r="N69" s="175"/>
      <c r="O69" s="158"/>
      <c r="P69" s="159"/>
      <c r="Q69" s="94"/>
      <c r="R69" s="49"/>
      <c r="S69" s="103"/>
      <c r="T69" s="49"/>
      <c r="U69" s="91"/>
      <c r="V69" s="49"/>
      <c r="W69" s="106"/>
      <c r="X69" s="62"/>
      <c r="Y69" s="88" t="s">
        <v>129</v>
      </c>
      <c r="Z69" s="53">
        <v>41792</v>
      </c>
      <c r="AA69" s="105"/>
      <c r="AB69" s="62"/>
      <c r="AC69" s="191" t="s">
        <v>143</v>
      </c>
      <c r="AD69" s="135">
        <v>41591</v>
      </c>
      <c r="AE69" s="76"/>
      <c r="AF69" s="73"/>
      <c r="AG69" s="62"/>
      <c r="AH69" s="82"/>
      <c r="AI69" s="49"/>
      <c r="AJ69" s="128"/>
      <c r="AK69" s="49"/>
      <c r="AL69" s="79"/>
      <c r="AM69" s="49"/>
      <c r="AN69" s="32"/>
      <c r="AO69" s="132"/>
      <c r="AP69" s="41"/>
      <c r="AQ69" s="62"/>
      <c r="AR69" s="75"/>
      <c r="AS69" s="73"/>
      <c r="AT69" s="73"/>
      <c r="AU69" s="37"/>
      <c r="AV69" s="140" t="s">
        <v>262</v>
      </c>
      <c r="AW69" s="71"/>
    </row>
    <row r="70" spans="1:49" ht="19.5" x14ac:dyDescent="0.25">
      <c r="A70" s="161"/>
      <c r="B70" s="163"/>
      <c r="C70" s="165"/>
      <c r="D70" s="136"/>
      <c r="E70" s="167"/>
      <c r="F70" s="169"/>
      <c r="G70" s="169"/>
      <c r="H70" s="171"/>
      <c r="I70" s="97"/>
      <c r="J70" s="62"/>
      <c r="K70" s="167"/>
      <c r="L70" s="125"/>
      <c r="M70" s="158"/>
      <c r="N70" s="175"/>
      <c r="O70" s="158"/>
      <c r="P70" s="159"/>
      <c r="Q70" s="94"/>
      <c r="R70" s="49"/>
      <c r="S70" s="103"/>
      <c r="T70" s="49"/>
      <c r="U70" s="91"/>
      <c r="V70" s="49"/>
      <c r="W70" s="106"/>
      <c r="X70" s="62"/>
      <c r="Y70" s="88" t="s">
        <v>133</v>
      </c>
      <c r="Z70" s="49" t="s">
        <v>239</v>
      </c>
      <c r="AA70" s="105"/>
      <c r="AB70" s="62"/>
      <c r="AC70" s="192"/>
      <c r="AD70" s="171"/>
      <c r="AE70" s="76"/>
      <c r="AF70" s="73"/>
      <c r="AG70" s="62"/>
      <c r="AH70" s="82"/>
      <c r="AI70" s="49"/>
      <c r="AJ70" s="128"/>
      <c r="AK70" s="49"/>
      <c r="AL70" s="79"/>
      <c r="AM70" s="49"/>
      <c r="AN70" s="32"/>
      <c r="AO70" s="132"/>
      <c r="AP70" s="41"/>
      <c r="AQ70" s="62"/>
      <c r="AR70" s="75"/>
      <c r="AS70" s="73"/>
      <c r="AT70" s="73"/>
      <c r="AU70" s="37"/>
      <c r="AV70" s="141"/>
      <c r="AW70" s="71"/>
    </row>
    <row r="71" spans="1:49" ht="19.5" x14ac:dyDescent="0.25">
      <c r="A71" s="1" t="s">
        <v>4</v>
      </c>
      <c r="B71" s="44"/>
      <c r="C71" s="42"/>
      <c r="D71" s="49"/>
      <c r="E71" s="32"/>
      <c r="F71" s="20"/>
      <c r="G71" s="28"/>
      <c r="H71" s="49"/>
      <c r="I71" s="97"/>
      <c r="J71" s="62"/>
      <c r="K71" s="32"/>
      <c r="L71" s="125"/>
      <c r="M71" s="158"/>
      <c r="N71" s="175"/>
      <c r="O71" s="158"/>
      <c r="P71" s="159"/>
      <c r="Q71" s="94"/>
      <c r="R71" s="49"/>
      <c r="S71" s="103"/>
      <c r="T71" s="49"/>
      <c r="U71" s="91"/>
      <c r="V71" s="49"/>
      <c r="W71" s="106"/>
      <c r="X71" s="62"/>
      <c r="Y71" s="88"/>
      <c r="Z71" s="49"/>
      <c r="AA71" s="105"/>
      <c r="AB71" s="62"/>
      <c r="AC71" s="85" t="s">
        <v>167</v>
      </c>
      <c r="AD71" s="53">
        <v>41516</v>
      </c>
      <c r="AE71" s="76"/>
      <c r="AF71" s="73"/>
      <c r="AG71" s="62"/>
      <c r="AH71" s="82"/>
      <c r="AI71" s="49"/>
      <c r="AJ71" s="128"/>
      <c r="AK71" s="49"/>
      <c r="AL71" s="79"/>
      <c r="AM71" s="49"/>
      <c r="AN71" s="32"/>
      <c r="AO71" s="132"/>
      <c r="AP71" s="41"/>
      <c r="AQ71" s="62"/>
      <c r="AR71" s="75"/>
      <c r="AS71" s="73"/>
      <c r="AT71" s="73"/>
      <c r="AU71" s="37"/>
      <c r="AV71" s="38" t="s">
        <v>255</v>
      </c>
      <c r="AW71" s="71"/>
    </row>
    <row r="72" spans="1:49" ht="19.5" x14ac:dyDescent="0.25">
      <c r="A72" s="1" t="s">
        <v>4</v>
      </c>
      <c r="B72" s="44"/>
      <c r="C72" s="42"/>
      <c r="D72" s="49"/>
      <c r="E72" s="32"/>
      <c r="F72" s="20"/>
      <c r="G72" s="28"/>
      <c r="H72" s="49"/>
      <c r="I72" s="97"/>
      <c r="J72" s="62"/>
      <c r="K72" s="32"/>
      <c r="L72" s="125"/>
      <c r="M72" s="158"/>
      <c r="N72" s="175"/>
      <c r="O72" s="158"/>
      <c r="P72" s="159"/>
      <c r="Q72" s="94" t="s">
        <v>82</v>
      </c>
      <c r="R72" s="53">
        <v>41151</v>
      </c>
      <c r="S72" s="103">
        <v>358117048029904</v>
      </c>
      <c r="T72" s="49"/>
      <c r="U72" s="91"/>
      <c r="V72" s="49"/>
      <c r="W72" s="106"/>
      <c r="X72" s="62"/>
      <c r="Y72" s="88" t="s">
        <v>115</v>
      </c>
      <c r="Z72" s="53">
        <v>41697</v>
      </c>
      <c r="AA72" s="105"/>
      <c r="AB72" s="62"/>
      <c r="AC72" s="85" t="s">
        <v>159</v>
      </c>
      <c r="AD72" s="49" t="s">
        <v>239</v>
      </c>
      <c r="AE72" s="76"/>
      <c r="AF72" s="73"/>
      <c r="AG72" s="62"/>
      <c r="AH72" s="82" t="s">
        <v>175</v>
      </c>
      <c r="AI72" s="53">
        <v>40995</v>
      </c>
      <c r="AJ72" s="128" t="s">
        <v>292</v>
      </c>
      <c r="AK72" s="53">
        <v>40909</v>
      </c>
      <c r="AL72" s="79"/>
      <c r="AM72" s="49"/>
      <c r="AN72" s="32"/>
      <c r="AO72" s="132"/>
      <c r="AP72" s="41"/>
      <c r="AQ72" s="62"/>
      <c r="AR72" s="75"/>
      <c r="AS72" s="73"/>
      <c r="AT72" s="73"/>
      <c r="AU72" s="37"/>
      <c r="AV72" s="38" t="s">
        <v>246</v>
      </c>
      <c r="AW72" s="71"/>
    </row>
    <row r="73" spans="1:49" ht="19.5" x14ac:dyDescent="0.25">
      <c r="A73" s="1" t="s">
        <v>4</v>
      </c>
      <c r="B73" s="44"/>
      <c r="C73" s="42"/>
      <c r="D73" s="49"/>
      <c r="E73" s="32"/>
      <c r="F73" s="20"/>
      <c r="G73" s="28"/>
      <c r="H73" s="49"/>
      <c r="I73" s="97"/>
      <c r="J73" s="62"/>
      <c r="K73" s="32"/>
      <c r="L73" s="125"/>
      <c r="M73" s="158"/>
      <c r="N73" s="175"/>
      <c r="O73" s="158"/>
      <c r="P73" s="159"/>
      <c r="Q73" s="94" t="s">
        <v>77</v>
      </c>
      <c r="R73" s="53">
        <v>41536</v>
      </c>
      <c r="S73" s="103">
        <v>358117046573176</v>
      </c>
      <c r="T73" s="49"/>
      <c r="U73" s="91"/>
      <c r="V73" s="49"/>
      <c r="W73" s="106"/>
      <c r="X73" s="62"/>
      <c r="Y73" s="88" t="s">
        <v>127</v>
      </c>
      <c r="Z73" s="53">
        <v>41323</v>
      </c>
      <c r="AA73" s="105"/>
      <c r="AB73" s="62"/>
      <c r="AC73" s="85" t="s">
        <v>152</v>
      </c>
      <c r="AD73" s="53">
        <v>41536</v>
      </c>
      <c r="AE73" s="76"/>
      <c r="AF73" s="73"/>
      <c r="AG73" s="62"/>
      <c r="AH73" s="82"/>
      <c r="AI73" s="49"/>
      <c r="AJ73" s="128"/>
      <c r="AK73" s="49"/>
      <c r="AL73" s="79"/>
      <c r="AM73" s="49"/>
      <c r="AN73" s="32"/>
      <c r="AO73" s="132"/>
      <c r="AP73" s="41"/>
      <c r="AQ73" s="62"/>
      <c r="AR73" s="75"/>
      <c r="AS73" s="73"/>
      <c r="AT73" s="73"/>
      <c r="AU73" s="37"/>
      <c r="AV73" s="38"/>
      <c r="AW73" s="71"/>
    </row>
    <row r="74" spans="1:49" ht="19.5" x14ac:dyDescent="0.25">
      <c r="A74" s="1" t="s">
        <v>4</v>
      </c>
      <c r="B74" s="44"/>
      <c r="C74" s="42"/>
      <c r="D74" s="49"/>
      <c r="E74" s="32"/>
      <c r="F74" s="20"/>
      <c r="G74" s="28"/>
      <c r="H74" s="49"/>
      <c r="I74" s="97"/>
      <c r="J74" s="62"/>
      <c r="K74" s="32"/>
      <c r="L74" s="125"/>
      <c r="M74" s="158"/>
      <c r="N74" s="175"/>
      <c r="O74" s="158"/>
      <c r="P74" s="159"/>
      <c r="Q74" s="94"/>
      <c r="R74" s="49"/>
      <c r="S74" s="103"/>
      <c r="T74" s="49"/>
      <c r="U74" s="91"/>
      <c r="V74" s="49"/>
      <c r="W74" s="106"/>
      <c r="X74" s="62"/>
      <c r="Y74" s="88"/>
      <c r="Z74" s="49"/>
      <c r="AA74" s="105"/>
      <c r="AB74" s="62"/>
      <c r="AC74" s="85"/>
      <c r="AD74" s="49"/>
      <c r="AE74" s="76"/>
      <c r="AF74" s="73"/>
      <c r="AG74" s="62"/>
      <c r="AH74" s="82"/>
      <c r="AI74" s="49"/>
      <c r="AJ74" s="128"/>
      <c r="AK74" s="49"/>
      <c r="AL74" s="79"/>
      <c r="AM74" s="49"/>
      <c r="AN74" s="32"/>
      <c r="AO74" s="132"/>
      <c r="AP74" s="41"/>
      <c r="AQ74" s="62"/>
      <c r="AR74" s="75"/>
      <c r="AS74" s="73"/>
      <c r="AT74" s="73"/>
      <c r="AU74" s="37"/>
      <c r="AV74" s="38" t="s">
        <v>264</v>
      </c>
      <c r="AW74" s="71"/>
    </row>
    <row r="75" spans="1:49" ht="19.5" x14ac:dyDescent="0.25">
      <c r="A75" s="1" t="s">
        <v>4</v>
      </c>
      <c r="B75" s="44"/>
      <c r="C75" s="42"/>
      <c r="D75" s="49"/>
      <c r="E75" s="32"/>
      <c r="F75" s="20"/>
      <c r="G75" s="28"/>
      <c r="H75" s="49"/>
      <c r="I75" s="97"/>
      <c r="J75" s="62"/>
      <c r="K75" s="32"/>
      <c r="L75" s="125"/>
      <c r="M75" s="158"/>
      <c r="N75" s="175"/>
      <c r="O75" s="158"/>
      <c r="P75" s="159"/>
      <c r="Q75" s="94"/>
      <c r="R75" s="49"/>
      <c r="S75" s="103"/>
      <c r="T75" s="49"/>
      <c r="U75" s="91"/>
      <c r="V75" s="49"/>
      <c r="W75" s="106"/>
      <c r="X75" s="62"/>
      <c r="Y75" s="88"/>
      <c r="Z75" s="49"/>
      <c r="AA75" s="105"/>
      <c r="AB75" s="62"/>
      <c r="AC75" s="85"/>
      <c r="AD75" s="49"/>
      <c r="AE75" s="76"/>
      <c r="AF75" s="73"/>
      <c r="AG75" s="62"/>
      <c r="AH75" s="82" t="s">
        <v>178</v>
      </c>
      <c r="AI75" s="53">
        <v>41183</v>
      </c>
      <c r="AJ75" s="128"/>
      <c r="AK75" s="49"/>
      <c r="AL75" s="79"/>
      <c r="AM75" s="49"/>
      <c r="AN75" s="32"/>
      <c r="AO75" s="132"/>
      <c r="AP75" s="41"/>
      <c r="AQ75" s="62"/>
      <c r="AR75" s="75"/>
      <c r="AS75" s="73"/>
      <c r="AT75" s="73"/>
      <c r="AU75" s="37"/>
      <c r="AV75" s="38"/>
      <c r="AW75" s="71"/>
    </row>
    <row r="76" spans="1:49" ht="19.5" x14ac:dyDescent="0.25">
      <c r="A76" s="1" t="s">
        <v>4</v>
      </c>
      <c r="B76" s="44"/>
      <c r="C76" s="42" t="s">
        <v>51</v>
      </c>
      <c r="D76" s="53">
        <v>41843</v>
      </c>
      <c r="E76" s="32" t="s">
        <v>220</v>
      </c>
      <c r="F76" s="22">
        <v>41183</v>
      </c>
      <c r="G76" s="29">
        <v>42206</v>
      </c>
      <c r="H76" s="53">
        <v>41963</v>
      </c>
      <c r="I76" s="97"/>
      <c r="J76" s="62"/>
      <c r="K76" s="32"/>
      <c r="L76" s="125"/>
      <c r="M76" s="158"/>
      <c r="N76" s="175"/>
      <c r="O76" s="158"/>
      <c r="P76" s="159"/>
      <c r="Q76" s="94"/>
      <c r="R76" s="49"/>
      <c r="S76" s="103"/>
      <c r="T76" s="49"/>
      <c r="U76" s="91"/>
      <c r="V76" s="49"/>
      <c r="W76" s="106"/>
      <c r="X76" s="62"/>
      <c r="Y76" s="88" t="s">
        <v>120</v>
      </c>
      <c r="Z76" s="53">
        <v>41298</v>
      </c>
      <c r="AA76" s="105"/>
      <c r="AB76" s="62"/>
      <c r="AC76" s="85" t="s">
        <v>155</v>
      </c>
      <c r="AD76" s="53">
        <v>40742</v>
      </c>
      <c r="AE76" s="76"/>
      <c r="AF76" s="73"/>
      <c r="AG76" s="62"/>
      <c r="AH76" s="82"/>
      <c r="AI76" s="49"/>
      <c r="AJ76" s="128"/>
      <c r="AK76" s="49"/>
      <c r="AL76" s="79"/>
      <c r="AM76" s="49"/>
      <c r="AN76" s="32"/>
      <c r="AO76" s="132"/>
      <c r="AP76" s="41"/>
      <c r="AQ76" s="62"/>
      <c r="AR76" s="75"/>
      <c r="AS76" s="73"/>
      <c r="AT76" s="73"/>
      <c r="AU76" s="37"/>
      <c r="AV76" s="38" t="s">
        <v>252</v>
      </c>
      <c r="AW76" s="71"/>
    </row>
    <row r="77" spans="1:49" ht="19.5" x14ac:dyDescent="0.25">
      <c r="A77" s="1" t="s">
        <v>3</v>
      </c>
      <c r="B77" s="44"/>
      <c r="C77" s="43"/>
      <c r="D77" s="49"/>
      <c r="E77" s="32"/>
      <c r="F77" s="20"/>
      <c r="G77" s="28"/>
      <c r="H77" s="49"/>
      <c r="I77" s="97"/>
      <c r="J77" s="62"/>
      <c r="K77" s="32"/>
      <c r="L77" s="125"/>
      <c r="M77" s="158"/>
      <c r="N77" s="175"/>
      <c r="O77" s="158"/>
      <c r="P77" s="159"/>
      <c r="Q77" s="94"/>
      <c r="R77" s="49"/>
      <c r="S77" s="103"/>
      <c r="T77" s="49"/>
      <c r="U77" s="91"/>
      <c r="V77" s="49"/>
      <c r="W77" s="106"/>
      <c r="X77" s="62"/>
      <c r="Y77" s="88"/>
      <c r="Z77" s="49"/>
      <c r="AA77" s="105"/>
      <c r="AB77" s="62"/>
      <c r="AC77" s="85"/>
      <c r="AD77" s="49"/>
      <c r="AE77" s="76"/>
      <c r="AF77" s="73"/>
      <c r="AG77" s="62"/>
      <c r="AH77" s="82"/>
      <c r="AI77" s="49"/>
      <c r="AJ77" s="128"/>
      <c r="AK77" s="49"/>
      <c r="AL77" s="79"/>
      <c r="AM77" s="49"/>
      <c r="AN77" s="32"/>
      <c r="AO77" s="132"/>
      <c r="AP77" s="41"/>
      <c r="AQ77" s="62"/>
      <c r="AR77" s="75"/>
      <c r="AS77" s="73"/>
      <c r="AT77" s="73"/>
      <c r="AU77" s="37"/>
      <c r="AV77" s="38"/>
      <c r="AW77" s="71"/>
    </row>
    <row r="78" spans="1:49" ht="19.5" x14ac:dyDescent="0.25">
      <c r="A78" s="1" t="s">
        <v>3</v>
      </c>
      <c r="B78" s="44"/>
      <c r="C78" s="43"/>
      <c r="D78" s="49"/>
      <c r="E78" s="32"/>
      <c r="F78" s="20"/>
      <c r="G78" s="28"/>
      <c r="H78" s="49"/>
      <c r="I78" s="97"/>
      <c r="J78" s="62"/>
      <c r="K78" s="32"/>
      <c r="L78" s="125"/>
      <c r="M78" s="158"/>
      <c r="N78" s="175"/>
      <c r="O78" s="158"/>
      <c r="P78" s="159"/>
      <c r="Q78" s="94"/>
      <c r="R78" s="49"/>
      <c r="S78" s="103"/>
      <c r="T78" s="49"/>
      <c r="U78" s="91"/>
      <c r="V78" s="49"/>
      <c r="W78" s="106"/>
      <c r="X78" s="62"/>
      <c r="Y78" s="88"/>
      <c r="Z78" s="49"/>
      <c r="AA78" s="105"/>
      <c r="AB78" s="62"/>
      <c r="AC78" s="85"/>
      <c r="AD78" s="49"/>
      <c r="AE78" s="76"/>
      <c r="AF78" s="73"/>
      <c r="AG78" s="62"/>
      <c r="AH78" s="82"/>
      <c r="AI78" s="49"/>
      <c r="AJ78" s="128"/>
      <c r="AK78" s="49"/>
      <c r="AL78" s="79"/>
      <c r="AM78" s="49"/>
      <c r="AN78" s="32"/>
      <c r="AO78" s="132"/>
      <c r="AP78" s="41"/>
      <c r="AQ78" s="62"/>
      <c r="AR78" s="75"/>
      <c r="AS78" s="73"/>
      <c r="AT78" s="73"/>
      <c r="AU78" s="37"/>
      <c r="AV78" s="38"/>
      <c r="AW78" s="71"/>
    </row>
    <row r="79" spans="1:49" ht="19.5" x14ac:dyDescent="0.25">
      <c r="A79" s="1" t="s">
        <v>4</v>
      </c>
      <c r="B79" s="44"/>
      <c r="C79" s="42"/>
      <c r="D79" s="49"/>
      <c r="E79" s="32"/>
      <c r="F79" s="20"/>
      <c r="G79" s="28"/>
      <c r="H79" s="49"/>
      <c r="I79" s="97"/>
      <c r="J79" s="62"/>
      <c r="K79" s="32"/>
      <c r="L79" s="125"/>
      <c r="M79" s="158"/>
      <c r="N79" s="175"/>
      <c r="O79" s="158"/>
      <c r="P79" s="159"/>
      <c r="Q79" s="94"/>
      <c r="R79" s="49"/>
      <c r="S79" s="103"/>
      <c r="T79" s="49"/>
      <c r="U79" s="91"/>
      <c r="V79" s="49"/>
      <c r="W79" s="106"/>
      <c r="X79" s="62"/>
      <c r="Y79" s="88"/>
      <c r="Z79" s="49"/>
      <c r="AA79" s="105"/>
      <c r="AB79" s="62"/>
      <c r="AC79" s="85"/>
      <c r="AD79" s="49"/>
      <c r="AE79" s="76"/>
      <c r="AF79" s="73"/>
      <c r="AG79" s="62"/>
      <c r="AH79" s="82"/>
      <c r="AI79" s="49"/>
      <c r="AJ79" s="128"/>
      <c r="AK79" s="49"/>
      <c r="AL79" s="79"/>
      <c r="AM79" s="49"/>
      <c r="AN79" s="32"/>
      <c r="AO79" s="132"/>
      <c r="AP79" s="41"/>
      <c r="AQ79" s="62"/>
      <c r="AR79" s="75"/>
      <c r="AS79" s="73"/>
      <c r="AT79" s="73"/>
      <c r="AU79" s="37"/>
      <c r="AV79" s="38"/>
      <c r="AW79" s="71"/>
    </row>
    <row r="80" spans="1:49" ht="19.5" x14ac:dyDescent="0.25">
      <c r="A80" s="1" t="s">
        <v>4</v>
      </c>
      <c r="B80" s="44"/>
      <c r="C80" s="42" t="s">
        <v>46</v>
      </c>
      <c r="D80" s="53">
        <v>41040</v>
      </c>
      <c r="E80" s="32" t="s">
        <v>216</v>
      </c>
      <c r="F80" s="22">
        <v>40996</v>
      </c>
      <c r="G80" s="29">
        <v>41737</v>
      </c>
      <c r="H80" s="53">
        <v>41859</v>
      </c>
      <c r="I80" s="97"/>
      <c r="J80" s="62"/>
      <c r="K80" s="32"/>
      <c r="L80" s="125"/>
      <c r="M80" s="158"/>
      <c r="N80" s="175"/>
      <c r="O80" s="158"/>
      <c r="P80" s="159"/>
      <c r="Q80" s="94"/>
      <c r="R80" s="49"/>
      <c r="S80" s="103"/>
      <c r="T80" s="49"/>
      <c r="U80" s="91"/>
      <c r="V80" s="49"/>
      <c r="W80" s="106"/>
      <c r="X80" s="62"/>
      <c r="Y80" s="88" t="s">
        <v>121</v>
      </c>
      <c r="Z80" s="53">
        <v>41254</v>
      </c>
      <c r="AA80" s="105"/>
      <c r="AB80" s="62"/>
      <c r="AC80" s="85"/>
      <c r="AD80" s="49"/>
      <c r="AE80" s="76"/>
      <c r="AF80" s="73"/>
      <c r="AG80" s="62"/>
      <c r="AH80" s="82"/>
      <c r="AI80" s="49"/>
      <c r="AJ80" s="128"/>
      <c r="AK80" s="49"/>
      <c r="AL80" s="79"/>
      <c r="AM80" s="49"/>
      <c r="AN80" s="32"/>
      <c r="AO80" s="132"/>
      <c r="AP80" s="41"/>
      <c r="AQ80" s="62"/>
      <c r="AR80" s="75"/>
      <c r="AS80" s="73"/>
      <c r="AT80" s="73"/>
      <c r="AU80" s="37"/>
      <c r="AV80" s="38" t="s">
        <v>243</v>
      </c>
      <c r="AW80" s="71"/>
    </row>
    <row r="81" spans="1:49" ht="19.5" x14ac:dyDescent="0.25">
      <c r="A81" s="1" t="s">
        <v>4</v>
      </c>
      <c r="B81" s="44"/>
      <c r="C81" s="42"/>
      <c r="D81" s="49"/>
      <c r="E81" s="32"/>
      <c r="F81" s="20"/>
      <c r="G81" s="28"/>
      <c r="H81" s="49"/>
      <c r="I81" s="97"/>
      <c r="J81" s="62"/>
      <c r="K81" s="32"/>
      <c r="L81" s="125"/>
      <c r="M81" s="158"/>
      <c r="N81" s="175"/>
      <c r="O81" s="158"/>
      <c r="P81" s="159"/>
      <c r="Q81" s="94"/>
      <c r="R81" s="49"/>
      <c r="S81" s="103"/>
      <c r="T81" s="49"/>
      <c r="U81" s="91"/>
      <c r="V81" s="49"/>
      <c r="W81" s="106"/>
      <c r="X81" s="62"/>
      <c r="Y81" s="88"/>
      <c r="Z81" s="49"/>
      <c r="AA81" s="105"/>
      <c r="AB81" s="62"/>
      <c r="AC81" s="85"/>
      <c r="AD81" s="49"/>
      <c r="AE81" s="76"/>
      <c r="AF81" s="73"/>
      <c r="AG81" s="62"/>
      <c r="AH81" s="82"/>
      <c r="AI81" s="49"/>
      <c r="AJ81" s="128"/>
      <c r="AK81" s="49"/>
      <c r="AL81" s="79"/>
      <c r="AM81" s="49"/>
      <c r="AN81" s="32"/>
      <c r="AO81" s="132"/>
      <c r="AP81" s="41"/>
      <c r="AQ81" s="62"/>
      <c r="AR81" s="75"/>
      <c r="AS81" s="73"/>
      <c r="AT81" s="73"/>
      <c r="AU81" s="37"/>
      <c r="AV81" s="38"/>
      <c r="AW81" s="71"/>
    </row>
    <row r="82" spans="1:49" ht="19.5" x14ac:dyDescent="0.25">
      <c r="A82" s="1" t="s">
        <v>4</v>
      </c>
      <c r="B82" s="44"/>
      <c r="C82" s="42"/>
      <c r="D82" s="49"/>
      <c r="E82" s="32"/>
      <c r="F82" s="20"/>
      <c r="G82" s="28"/>
      <c r="H82" s="49"/>
      <c r="I82" s="97"/>
      <c r="J82" s="62"/>
      <c r="K82" s="32"/>
      <c r="L82" s="125"/>
      <c r="M82" s="158"/>
      <c r="N82" s="175"/>
      <c r="O82" s="158"/>
      <c r="P82" s="159"/>
      <c r="Q82" s="94"/>
      <c r="R82" s="49"/>
      <c r="S82" s="103"/>
      <c r="T82" s="49"/>
      <c r="U82" s="91"/>
      <c r="V82" s="49"/>
      <c r="W82" s="106"/>
      <c r="X82" s="62"/>
      <c r="Y82" s="88"/>
      <c r="Z82" s="49"/>
      <c r="AA82" s="105"/>
      <c r="AB82" s="62"/>
      <c r="AC82" s="85"/>
      <c r="AD82" s="49"/>
      <c r="AE82" s="76"/>
      <c r="AF82" s="73"/>
      <c r="AG82" s="62"/>
      <c r="AH82" s="82"/>
      <c r="AI82" s="49"/>
      <c r="AJ82" s="128"/>
      <c r="AK82" s="49"/>
      <c r="AL82" s="79"/>
      <c r="AM82" s="49"/>
      <c r="AN82" s="32"/>
      <c r="AO82" s="132"/>
      <c r="AP82" s="41"/>
      <c r="AQ82" s="62"/>
      <c r="AR82" s="75"/>
      <c r="AS82" s="73"/>
      <c r="AT82" s="73"/>
      <c r="AU82" s="37"/>
      <c r="AV82" s="38" t="s">
        <v>245</v>
      </c>
      <c r="AW82" s="71"/>
    </row>
    <row r="83" spans="1:49" ht="19.5" x14ac:dyDescent="0.25">
      <c r="A83" s="1" t="s">
        <v>4</v>
      </c>
      <c r="B83" s="44"/>
      <c r="C83" s="42" t="s">
        <v>31</v>
      </c>
      <c r="D83" s="53">
        <v>41313</v>
      </c>
      <c r="E83" s="32" t="s">
        <v>208</v>
      </c>
      <c r="F83" s="22">
        <v>40766</v>
      </c>
      <c r="G83" s="29">
        <v>41740</v>
      </c>
      <c r="H83" s="53">
        <v>41862</v>
      </c>
      <c r="I83" s="97"/>
      <c r="J83" s="62"/>
      <c r="K83" s="32"/>
      <c r="L83" s="125"/>
      <c r="M83" s="158"/>
      <c r="N83" s="175"/>
      <c r="O83" s="158"/>
      <c r="P83" s="159"/>
      <c r="Q83" s="94"/>
      <c r="R83" s="49"/>
      <c r="S83" s="103"/>
      <c r="T83" s="49"/>
      <c r="U83" s="91"/>
      <c r="V83" s="49"/>
      <c r="W83" s="106"/>
      <c r="X83" s="62"/>
      <c r="Y83" s="88"/>
      <c r="Z83" s="49"/>
      <c r="AA83" s="105"/>
      <c r="AB83" s="62"/>
      <c r="AC83" s="85"/>
      <c r="AD83" s="49"/>
      <c r="AE83" s="76"/>
      <c r="AF83" s="73"/>
      <c r="AG83" s="62"/>
      <c r="AH83" s="82"/>
      <c r="AI83" s="49"/>
      <c r="AJ83" s="128"/>
      <c r="AK83" s="49"/>
      <c r="AL83" s="79"/>
      <c r="AM83" s="49"/>
      <c r="AN83" s="32"/>
      <c r="AO83" s="132"/>
      <c r="AP83" s="41"/>
      <c r="AQ83" s="62"/>
      <c r="AR83" s="75"/>
      <c r="AS83" s="73"/>
      <c r="AT83" s="73"/>
      <c r="AU83" s="37"/>
      <c r="AV83" s="38"/>
      <c r="AW83" s="71"/>
    </row>
    <row r="84" spans="1:49" ht="19.5" x14ac:dyDescent="0.25">
      <c r="A84" s="1" t="s">
        <v>3</v>
      </c>
      <c r="B84" s="44"/>
      <c r="C84" s="43"/>
      <c r="D84" s="49"/>
      <c r="E84" s="32"/>
      <c r="F84" s="20"/>
      <c r="G84" s="28"/>
      <c r="H84" s="49"/>
      <c r="I84" s="97"/>
      <c r="J84" s="62"/>
      <c r="K84" s="32"/>
      <c r="L84" s="125"/>
      <c r="M84" s="158"/>
      <c r="N84" s="175"/>
      <c r="O84" s="158"/>
      <c r="P84" s="159"/>
      <c r="Q84" s="94"/>
      <c r="R84" s="49"/>
      <c r="S84" s="103"/>
      <c r="T84" s="49"/>
      <c r="U84" s="91"/>
      <c r="V84" s="49"/>
      <c r="W84" s="106"/>
      <c r="X84" s="62"/>
      <c r="Y84" s="88"/>
      <c r="Z84" s="49"/>
      <c r="AA84" s="105"/>
      <c r="AB84" s="62"/>
      <c r="AC84" s="85"/>
      <c r="AD84" s="49"/>
      <c r="AE84" s="76"/>
      <c r="AF84" s="73"/>
      <c r="AG84" s="62"/>
      <c r="AH84" s="82"/>
      <c r="AI84" s="49"/>
      <c r="AJ84" s="128"/>
      <c r="AK84" s="49"/>
      <c r="AL84" s="79"/>
      <c r="AM84" s="49"/>
      <c r="AN84" s="32"/>
      <c r="AO84" s="132"/>
      <c r="AP84" s="41"/>
      <c r="AQ84" s="62"/>
      <c r="AR84" s="75"/>
      <c r="AS84" s="73"/>
      <c r="AT84" s="73"/>
      <c r="AU84" s="37"/>
      <c r="AV84" s="38"/>
      <c r="AW84" s="71"/>
    </row>
    <row r="85" spans="1:49" ht="19.5" x14ac:dyDescent="0.25">
      <c r="A85" s="1" t="s">
        <v>4</v>
      </c>
      <c r="B85" s="44"/>
      <c r="C85" s="42" t="s">
        <v>28</v>
      </c>
      <c r="D85" s="53">
        <v>41486</v>
      </c>
      <c r="E85" s="32" t="s">
        <v>221</v>
      </c>
      <c r="F85" s="22">
        <v>40617</v>
      </c>
      <c r="G85" s="29">
        <v>41828</v>
      </c>
      <c r="H85" s="53">
        <v>41950</v>
      </c>
      <c r="I85" s="97"/>
      <c r="J85" s="62"/>
      <c r="K85" s="32"/>
      <c r="L85" s="125"/>
      <c r="M85" s="158"/>
      <c r="N85" s="175"/>
      <c r="O85" s="158"/>
      <c r="P85" s="159"/>
      <c r="Q85" s="94"/>
      <c r="R85" s="49"/>
      <c r="S85" s="103"/>
      <c r="T85" s="49"/>
      <c r="U85" s="91"/>
      <c r="V85" s="49"/>
      <c r="W85" s="106"/>
      <c r="X85" s="62"/>
      <c r="Y85" s="88"/>
      <c r="Z85" s="49"/>
      <c r="AA85" s="105"/>
      <c r="AB85" s="62"/>
      <c r="AC85" s="85" t="s">
        <v>169</v>
      </c>
      <c r="AD85" s="53">
        <v>41486</v>
      </c>
      <c r="AE85" s="76"/>
      <c r="AF85" s="73"/>
      <c r="AG85" s="62"/>
      <c r="AH85" s="82"/>
      <c r="AI85" s="49"/>
      <c r="AJ85" s="128"/>
      <c r="AK85" s="49"/>
      <c r="AL85" s="79"/>
      <c r="AM85" s="49"/>
      <c r="AN85" s="32"/>
      <c r="AO85" s="132"/>
      <c r="AP85" s="41"/>
      <c r="AQ85" s="62"/>
      <c r="AR85" s="75"/>
      <c r="AS85" s="73"/>
      <c r="AT85" s="73"/>
      <c r="AU85" s="37"/>
      <c r="AV85" s="38" t="s">
        <v>249</v>
      </c>
      <c r="AW85" s="71"/>
    </row>
    <row r="86" spans="1:49" ht="19.5" x14ac:dyDescent="0.25">
      <c r="A86" s="1" t="s">
        <v>3</v>
      </c>
      <c r="B86" s="44"/>
      <c r="C86" s="43"/>
      <c r="D86" s="49"/>
      <c r="E86" s="32"/>
      <c r="F86" s="20"/>
      <c r="G86" s="28"/>
      <c r="H86" s="49"/>
      <c r="I86" s="97"/>
      <c r="J86" s="62"/>
      <c r="K86" s="32"/>
      <c r="L86" s="125"/>
      <c r="M86" s="158"/>
      <c r="N86" s="175"/>
      <c r="O86" s="158"/>
      <c r="P86" s="159"/>
      <c r="Q86" s="94"/>
      <c r="R86" s="49"/>
      <c r="S86" s="103"/>
      <c r="T86" s="49"/>
      <c r="U86" s="91"/>
      <c r="V86" s="49"/>
      <c r="W86" s="106"/>
      <c r="X86" s="62"/>
      <c r="Y86" s="88"/>
      <c r="Z86" s="49"/>
      <c r="AA86" s="105"/>
      <c r="AB86" s="62"/>
      <c r="AC86" s="85"/>
      <c r="AD86" s="49"/>
      <c r="AE86" s="76"/>
      <c r="AF86" s="73"/>
      <c r="AG86" s="62"/>
      <c r="AH86" s="82"/>
      <c r="AI86" s="49"/>
      <c r="AJ86" s="128"/>
      <c r="AK86" s="49"/>
      <c r="AL86" s="79"/>
      <c r="AM86" s="49"/>
      <c r="AN86" s="32"/>
      <c r="AO86" s="132"/>
      <c r="AP86" s="41"/>
      <c r="AQ86" s="62"/>
      <c r="AR86" s="75"/>
      <c r="AS86" s="73"/>
      <c r="AT86" s="73"/>
      <c r="AU86" s="37"/>
      <c r="AV86" s="38" t="s">
        <v>275</v>
      </c>
      <c r="AW86" s="71"/>
    </row>
    <row r="87" spans="1:49" ht="19.5" x14ac:dyDescent="0.25">
      <c r="A87" s="2" t="s">
        <v>4</v>
      </c>
      <c r="B87" s="46"/>
      <c r="C87" s="42" t="s">
        <v>34</v>
      </c>
      <c r="D87" s="53">
        <v>41387</v>
      </c>
      <c r="E87" s="32" t="s">
        <v>206</v>
      </c>
      <c r="F87" s="22">
        <v>40766</v>
      </c>
      <c r="G87" s="29">
        <v>41886</v>
      </c>
      <c r="H87" s="53">
        <v>42049</v>
      </c>
      <c r="I87" s="97"/>
      <c r="J87" s="62"/>
      <c r="K87" s="32"/>
      <c r="L87" s="125"/>
      <c r="M87" s="158"/>
      <c r="N87" s="175"/>
      <c r="O87" s="158"/>
      <c r="P87" s="159"/>
      <c r="Q87" s="94"/>
      <c r="R87" s="49"/>
      <c r="S87" s="103"/>
      <c r="T87" s="49"/>
      <c r="U87" s="91"/>
      <c r="V87" s="49"/>
      <c r="W87" s="106"/>
      <c r="X87" s="62"/>
      <c r="Y87" s="88"/>
      <c r="Z87" s="49"/>
      <c r="AA87" s="105"/>
      <c r="AB87" s="62"/>
      <c r="AC87" s="85"/>
      <c r="AD87" s="49"/>
      <c r="AE87" s="76"/>
      <c r="AF87" s="73"/>
      <c r="AG87" s="62"/>
      <c r="AH87" s="82"/>
      <c r="AI87" s="49"/>
      <c r="AJ87" s="128"/>
      <c r="AK87" s="49"/>
      <c r="AL87" s="79"/>
      <c r="AM87" s="49"/>
      <c r="AN87" s="32"/>
      <c r="AO87" s="132"/>
      <c r="AP87" s="41"/>
      <c r="AQ87" s="62"/>
      <c r="AR87" s="75"/>
      <c r="AS87" s="73"/>
      <c r="AT87" s="73"/>
      <c r="AU87" s="37"/>
      <c r="AV87" s="38" t="s">
        <v>251</v>
      </c>
      <c r="AW87" s="71"/>
    </row>
    <row r="88" spans="1:49" ht="19.5" x14ac:dyDescent="0.25">
      <c r="A88" s="1" t="s">
        <v>4</v>
      </c>
      <c r="B88" s="44"/>
      <c r="C88" s="42" t="s">
        <v>20</v>
      </c>
      <c r="D88" s="53">
        <v>40238</v>
      </c>
      <c r="E88" s="32" t="s">
        <v>222</v>
      </c>
      <c r="F88" s="22">
        <v>40234</v>
      </c>
      <c r="G88" s="29">
        <v>42055</v>
      </c>
      <c r="H88" s="53">
        <v>41812</v>
      </c>
      <c r="I88" s="97" t="s">
        <v>59</v>
      </c>
      <c r="J88" s="53">
        <v>41722</v>
      </c>
      <c r="K88" s="32" t="s">
        <v>288</v>
      </c>
      <c r="L88" s="127">
        <v>41718</v>
      </c>
      <c r="M88" s="187">
        <v>42074</v>
      </c>
      <c r="N88" s="175"/>
      <c r="O88" s="158"/>
      <c r="P88" s="159"/>
      <c r="Q88" s="94"/>
      <c r="R88" s="49"/>
      <c r="S88" s="103"/>
      <c r="T88" s="49"/>
      <c r="U88" s="91"/>
      <c r="V88" s="49"/>
      <c r="W88" s="106"/>
      <c r="X88" s="62"/>
      <c r="Y88" s="88"/>
      <c r="Z88" s="49"/>
      <c r="AA88" s="105"/>
      <c r="AB88" s="62"/>
      <c r="AC88" s="85"/>
      <c r="AD88" s="49"/>
      <c r="AE88" s="76"/>
      <c r="AF88" s="73"/>
      <c r="AG88" s="62"/>
      <c r="AH88" s="82"/>
      <c r="AI88" s="49"/>
      <c r="AJ88" s="128"/>
      <c r="AK88" s="49"/>
      <c r="AL88" s="79"/>
      <c r="AM88" s="49"/>
      <c r="AN88" s="32"/>
      <c r="AO88" s="132"/>
      <c r="AP88" s="41"/>
      <c r="AQ88" s="62"/>
      <c r="AR88" s="75"/>
      <c r="AS88" s="73"/>
      <c r="AT88" s="73"/>
      <c r="AU88" s="37"/>
      <c r="AV88" s="38"/>
      <c r="AW88" s="71"/>
    </row>
    <row r="89" spans="1:49" ht="19.5" x14ac:dyDescent="0.25">
      <c r="A89" s="1" t="s">
        <v>4</v>
      </c>
      <c r="B89" s="44"/>
      <c r="C89" s="42" t="s">
        <v>40</v>
      </c>
      <c r="D89" s="53">
        <v>41723</v>
      </c>
      <c r="E89" s="32" t="s">
        <v>223</v>
      </c>
      <c r="F89" s="22">
        <v>40988</v>
      </c>
      <c r="G89" s="29">
        <v>42048</v>
      </c>
      <c r="H89" s="53">
        <v>41805</v>
      </c>
      <c r="I89" s="97"/>
      <c r="J89" s="62"/>
      <c r="K89" s="32"/>
      <c r="L89" s="125"/>
      <c r="M89" s="158"/>
      <c r="N89" s="175"/>
      <c r="O89" s="158"/>
      <c r="P89" s="159"/>
      <c r="Q89" s="94" t="s">
        <v>75</v>
      </c>
      <c r="R89" s="53">
        <v>40823</v>
      </c>
      <c r="S89" s="103">
        <v>354041040238780</v>
      </c>
      <c r="T89" s="49"/>
      <c r="U89" s="91"/>
      <c r="V89" s="49"/>
      <c r="W89" s="106"/>
      <c r="X89" s="62"/>
      <c r="Y89" s="88" t="s">
        <v>123</v>
      </c>
      <c r="Z89" s="53">
        <v>41519</v>
      </c>
      <c r="AA89" s="105"/>
      <c r="AB89" s="62"/>
      <c r="AC89" s="85" t="s">
        <v>166</v>
      </c>
      <c r="AD89" s="53">
        <v>41302</v>
      </c>
      <c r="AE89" s="76"/>
      <c r="AF89" s="73"/>
      <c r="AG89" s="62"/>
      <c r="AH89" s="82"/>
      <c r="AI89" s="49"/>
      <c r="AJ89" s="128"/>
      <c r="AK89" s="49"/>
      <c r="AL89" s="79"/>
      <c r="AM89" s="49"/>
      <c r="AN89" s="32"/>
      <c r="AO89" s="132"/>
      <c r="AP89" s="41"/>
      <c r="AQ89" s="62"/>
      <c r="AR89" s="75"/>
      <c r="AS89" s="73"/>
      <c r="AT89" s="73"/>
      <c r="AU89" s="37"/>
      <c r="AV89" s="38"/>
      <c r="AW89" s="71"/>
    </row>
    <row r="90" spans="1:49" ht="19.5" x14ac:dyDescent="0.25">
      <c r="A90" s="2" t="s">
        <v>3</v>
      </c>
      <c r="B90" s="46"/>
      <c r="C90" s="43"/>
      <c r="D90" s="49"/>
      <c r="E90" s="32"/>
      <c r="F90" s="20"/>
      <c r="G90" s="28"/>
      <c r="H90" s="49"/>
      <c r="I90" s="97"/>
      <c r="J90" s="62"/>
      <c r="K90" s="32"/>
      <c r="L90" s="125"/>
      <c r="M90" s="158"/>
      <c r="N90" s="175"/>
      <c r="O90" s="158"/>
      <c r="P90" s="159"/>
      <c r="Q90" s="94"/>
      <c r="R90" s="49"/>
      <c r="S90" s="103"/>
      <c r="T90" s="49"/>
      <c r="U90" s="91"/>
      <c r="V90" s="49"/>
      <c r="W90" s="106"/>
      <c r="X90" s="62"/>
      <c r="Y90" s="88"/>
      <c r="Z90" s="49"/>
      <c r="AA90" s="105"/>
      <c r="AB90" s="62"/>
      <c r="AC90" s="85"/>
      <c r="AD90" s="49"/>
      <c r="AE90" s="76"/>
      <c r="AF90" s="73"/>
      <c r="AG90" s="62"/>
      <c r="AH90" s="82"/>
      <c r="AI90" s="49"/>
      <c r="AJ90" s="128"/>
      <c r="AK90" s="49"/>
      <c r="AL90" s="79"/>
      <c r="AM90" s="49"/>
      <c r="AN90" s="32"/>
      <c r="AO90" s="132"/>
      <c r="AP90" s="41"/>
      <c r="AQ90" s="62"/>
      <c r="AR90" s="75"/>
      <c r="AS90" s="73"/>
      <c r="AT90" s="73"/>
      <c r="AU90" s="37"/>
      <c r="AV90" s="38"/>
      <c r="AW90" s="71"/>
    </row>
    <row r="91" spans="1:49" ht="19.5" x14ac:dyDescent="0.25">
      <c r="A91" s="1" t="s">
        <v>4</v>
      </c>
      <c r="B91" s="44"/>
      <c r="C91" s="42" t="s">
        <v>39</v>
      </c>
      <c r="D91" s="53">
        <v>41513</v>
      </c>
      <c r="E91" s="32" t="s">
        <v>224</v>
      </c>
      <c r="F91" s="22">
        <v>41972</v>
      </c>
      <c r="G91" s="29">
        <v>41828</v>
      </c>
      <c r="H91" s="53">
        <v>41585</v>
      </c>
      <c r="I91" s="97"/>
      <c r="J91" s="62"/>
      <c r="K91" s="32"/>
      <c r="L91" s="125"/>
      <c r="M91" s="158"/>
      <c r="N91" s="175"/>
      <c r="O91" s="158"/>
      <c r="P91" s="159"/>
      <c r="Q91" s="94"/>
      <c r="R91" s="49"/>
      <c r="S91" s="103"/>
      <c r="T91" s="49"/>
      <c r="U91" s="91"/>
      <c r="V91" s="49"/>
      <c r="W91" s="106"/>
      <c r="X91" s="62"/>
      <c r="Y91" s="88" t="s">
        <v>126</v>
      </c>
      <c r="Z91" s="53">
        <v>41323</v>
      </c>
      <c r="AA91" s="105"/>
      <c r="AB91" s="62"/>
      <c r="AC91" s="85"/>
      <c r="AD91" s="49"/>
      <c r="AE91" s="76"/>
      <c r="AF91" s="73"/>
      <c r="AG91" s="62"/>
      <c r="AH91" s="82"/>
      <c r="AI91" s="49"/>
      <c r="AJ91" s="128"/>
      <c r="AK91" s="49"/>
      <c r="AL91" s="79"/>
      <c r="AM91" s="49"/>
      <c r="AN91" s="32"/>
      <c r="AO91" s="132"/>
      <c r="AP91" s="41"/>
      <c r="AQ91" s="62"/>
      <c r="AR91" s="75"/>
      <c r="AS91" s="73"/>
      <c r="AT91" s="73"/>
      <c r="AU91" s="37"/>
      <c r="AV91" s="38"/>
      <c r="AW91" s="71"/>
    </row>
    <row r="92" spans="1:49" ht="19.5" x14ac:dyDescent="0.25">
      <c r="A92" s="2" t="s">
        <v>4</v>
      </c>
      <c r="B92" s="46"/>
      <c r="C92" s="42"/>
      <c r="D92" s="49"/>
      <c r="E92" s="32"/>
      <c r="F92" s="20"/>
      <c r="G92" s="28"/>
      <c r="H92" s="49"/>
      <c r="I92" s="97"/>
      <c r="J92" s="62"/>
      <c r="K92" s="32"/>
      <c r="L92" s="125"/>
      <c r="M92" s="158"/>
      <c r="N92" s="175"/>
      <c r="O92" s="158"/>
      <c r="P92" s="159"/>
      <c r="Q92" s="94"/>
      <c r="R92" s="49"/>
      <c r="S92" s="103"/>
      <c r="T92" s="49"/>
      <c r="U92" s="91"/>
      <c r="V92" s="49"/>
      <c r="W92" s="106"/>
      <c r="X92" s="62"/>
      <c r="Y92" s="88"/>
      <c r="Z92" s="49"/>
      <c r="AA92" s="105"/>
      <c r="AB92" s="62"/>
      <c r="AC92" s="85"/>
      <c r="AD92" s="49"/>
      <c r="AE92" s="76"/>
      <c r="AF92" s="73"/>
      <c r="AG92" s="62"/>
      <c r="AH92" s="82"/>
      <c r="AI92" s="49"/>
      <c r="AJ92" s="128"/>
      <c r="AK92" s="49"/>
      <c r="AL92" s="79"/>
      <c r="AM92" s="49"/>
      <c r="AN92" s="32"/>
      <c r="AO92" s="132"/>
      <c r="AP92" s="41"/>
      <c r="AQ92" s="62"/>
      <c r="AR92" s="75"/>
      <c r="AS92" s="73"/>
      <c r="AT92" s="73"/>
      <c r="AU92" s="37"/>
      <c r="AV92" s="38"/>
      <c r="AW92" s="71"/>
    </row>
    <row r="93" spans="1:49" ht="19.5" x14ac:dyDescent="0.25">
      <c r="A93" s="2" t="s">
        <v>4</v>
      </c>
      <c r="B93" s="46"/>
      <c r="C93" s="42"/>
      <c r="D93" s="49"/>
      <c r="E93" s="32"/>
      <c r="F93" s="20"/>
      <c r="G93" s="28"/>
      <c r="H93" s="49"/>
      <c r="I93" s="97"/>
      <c r="J93" s="62"/>
      <c r="K93" s="32"/>
      <c r="L93" s="125"/>
      <c r="M93" s="158"/>
      <c r="N93" s="175"/>
      <c r="O93" s="158"/>
      <c r="P93" s="159"/>
      <c r="Q93" s="94"/>
      <c r="R93" s="49"/>
      <c r="S93" s="103"/>
      <c r="T93" s="49"/>
      <c r="U93" s="91"/>
      <c r="V93" s="49"/>
      <c r="W93" s="106"/>
      <c r="X93" s="62"/>
      <c r="Y93" s="88"/>
      <c r="Z93" s="49"/>
      <c r="AA93" s="105"/>
      <c r="AB93" s="62"/>
      <c r="AC93" s="85"/>
      <c r="AD93" s="49"/>
      <c r="AE93" s="76"/>
      <c r="AF93" s="73"/>
      <c r="AG93" s="62"/>
      <c r="AH93" s="82"/>
      <c r="AI93" s="49"/>
      <c r="AJ93" s="128"/>
      <c r="AK93" s="49"/>
      <c r="AL93" s="79"/>
      <c r="AM93" s="49"/>
      <c r="AN93" s="32"/>
      <c r="AO93" s="132"/>
      <c r="AP93" s="41"/>
      <c r="AQ93" s="62"/>
      <c r="AR93" s="75"/>
      <c r="AS93" s="73"/>
      <c r="AT93" s="73"/>
      <c r="AU93" s="37"/>
      <c r="AV93" s="38"/>
      <c r="AW93" s="71"/>
    </row>
    <row r="94" spans="1:49" ht="19.5" x14ac:dyDescent="0.25">
      <c r="A94" s="2" t="s">
        <v>3</v>
      </c>
      <c r="B94" s="46"/>
      <c r="C94" s="42" t="s">
        <v>50</v>
      </c>
      <c r="D94" s="53">
        <v>41733</v>
      </c>
      <c r="E94" s="32" t="s">
        <v>225</v>
      </c>
      <c r="F94" s="22">
        <v>41183</v>
      </c>
      <c r="G94" s="29">
        <v>41761</v>
      </c>
      <c r="H94" s="53">
        <v>41518</v>
      </c>
      <c r="I94" s="97"/>
      <c r="J94" s="62"/>
      <c r="K94" s="32"/>
      <c r="L94" s="125"/>
      <c r="M94" s="158"/>
      <c r="N94" s="175"/>
      <c r="O94" s="158"/>
      <c r="P94" s="159"/>
      <c r="Q94" s="94"/>
      <c r="R94" s="49"/>
      <c r="S94" s="103"/>
      <c r="T94" s="49"/>
      <c r="U94" s="91"/>
      <c r="V94" s="49"/>
      <c r="W94" s="106"/>
      <c r="X94" s="62"/>
      <c r="Y94" s="88"/>
      <c r="Z94" s="49"/>
      <c r="AA94" s="105"/>
      <c r="AB94" s="62"/>
      <c r="AC94" s="85" t="s">
        <v>150</v>
      </c>
      <c r="AD94" s="53">
        <v>41739</v>
      </c>
      <c r="AE94" s="76"/>
      <c r="AF94" s="73"/>
      <c r="AG94" s="62"/>
      <c r="AH94" s="82"/>
      <c r="AI94" s="49"/>
      <c r="AJ94" s="128"/>
      <c r="AK94" s="49"/>
      <c r="AL94" s="79"/>
      <c r="AM94" s="49"/>
      <c r="AN94" s="32"/>
      <c r="AO94" s="132"/>
      <c r="AP94" s="41"/>
      <c r="AQ94" s="62"/>
      <c r="AR94" s="75"/>
      <c r="AS94" s="73"/>
      <c r="AT94" s="73"/>
      <c r="AU94" s="37"/>
      <c r="AV94" s="38"/>
      <c r="AW94" s="71"/>
    </row>
    <row r="95" spans="1:49" ht="19.5" x14ac:dyDescent="0.25">
      <c r="A95" s="2" t="s">
        <v>4</v>
      </c>
      <c r="B95" s="46"/>
      <c r="C95" s="42" t="s">
        <v>48</v>
      </c>
      <c r="D95" s="53">
        <v>41614</v>
      </c>
      <c r="E95" s="32" t="s">
        <v>226</v>
      </c>
      <c r="F95" s="22">
        <v>40996</v>
      </c>
      <c r="G95" s="29">
        <v>41940</v>
      </c>
      <c r="H95" s="53">
        <v>41697</v>
      </c>
      <c r="I95" s="97"/>
      <c r="J95" s="62"/>
      <c r="K95" s="32"/>
      <c r="L95" s="125"/>
      <c r="M95" s="158"/>
      <c r="N95" s="175"/>
      <c r="O95" s="158"/>
      <c r="P95" s="159"/>
      <c r="Q95" s="94" t="s">
        <v>88</v>
      </c>
      <c r="R95" s="53">
        <v>41776</v>
      </c>
      <c r="S95" s="103">
        <v>356092051944509</v>
      </c>
      <c r="T95" s="49"/>
      <c r="U95" s="91" t="s">
        <v>95</v>
      </c>
      <c r="V95" s="53">
        <v>41776</v>
      </c>
      <c r="W95" s="106" t="s">
        <v>296</v>
      </c>
      <c r="X95" s="62"/>
      <c r="Y95" s="88"/>
      <c r="Z95" s="49"/>
      <c r="AA95" s="105"/>
      <c r="AB95" s="62"/>
      <c r="AC95" s="85" t="s">
        <v>142</v>
      </c>
      <c r="AD95" s="53">
        <v>41737</v>
      </c>
      <c r="AE95" s="76"/>
      <c r="AF95" s="73"/>
      <c r="AG95" s="62"/>
      <c r="AH95" s="82"/>
      <c r="AI95" s="49"/>
      <c r="AJ95" s="128"/>
      <c r="AK95" s="49"/>
      <c r="AL95" s="79"/>
      <c r="AM95" s="49"/>
      <c r="AN95" s="32"/>
      <c r="AO95" s="132"/>
      <c r="AP95" s="41"/>
      <c r="AQ95" s="62"/>
      <c r="AR95" s="75"/>
      <c r="AS95" s="73"/>
      <c r="AT95" s="73"/>
      <c r="AU95" s="37"/>
      <c r="AV95" s="38" t="s">
        <v>274</v>
      </c>
      <c r="AW95" s="71"/>
    </row>
    <row r="96" spans="1:49" ht="19.5" x14ac:dyDescent="0.25">
      <c r="A96" s="2" t="s">
        <v>3</v>
      </c>
      <c r="B96" s="46"/>
      <c r="C96" s="43"/>
      <c r="D96" s="49"/>
      <c r="E96" s="32"/>
      <c r="F96" s="20"/>
      <c r="G96" s="28"/>
      <c r="H96" s="49"/>
      <c r="I96" s="97"/>
      <c r="J96" s="62"/>
      <c r="K96" s="32"/>
      <c r="L96" s="125"/>
      <c r="M96" s="158"/>
      <c r="N96" s="175"/>
      <c r="O96" s="158"/>
      <c r="P96" s="159"/>
      <c r="Q96" s="94"/>
      <c r="R96" s="49"/>
      <c r="S96" s="103"/>
      <c r="T96" s="49"/>
      <c r="U96" s="91"/>
      <c r="V96" s="49"/>
      <c r="W96" s="106"/>
      <c r="X96" s="62"/>
      <c r="Y96" s="88"/>
      <c r="Z96" s="49"/>
      <c r="AA96" s="105"/>
      <c r="AB96" s="62"/>
      <c r="AC96" s="85"/>
      <c r="AD96" s="49"/>
      <c r="AE96" s="76"/>
      <c r="AF96" s="73"/>
      <c r="AG96" s="62"/>
      <c r="AH96" s="82"/>
      <c r="AI96" s="49"/>
      <c r="AJ96" s="128"/>
      <c r="AK96" s="49"/>
      <c r="AL96" s="79"/>
      <c r="AM96" s="49"/>
      <c r="AN96" s="32"/>
      <c r="AO96" s="132"/>
      <c r="AP96" s="41"/>
      <c r="AQ96" s="62"/>
      <c r="AR96" s="75"/>
      <c r="AS96" s="73"/>
      <c r="AT96" s="73"/>
      <c r="AU96" s="37"/>
      <c r="AV96" s="38"/>
      <c r="AW96" s="71"/>
    </row>
    <row r="97" spans="1:49" ht="19.5" x14ac:dyDescent="0.25">
      <c r="A97" s="2" t="s">
        <v>4</v>
      </c>
      <c r="B97" s="46"/>
      <c r="C97" s="42" t="s">
        <v>29</v>
      </c>
      <c r="D97" s="53">
        <v>40637</v>
      </c>
      <c r="E97" s="32" t="s">
        <v>227</v>
      </c>
      <c r="F97" s="22">
        <v>40617</v>
      </c>
      <c r="G97" s="29">
        <v>41811</v>
      </c>
      <c r="H97" s="53">
        <v>41568</v>
      </c>
      <c r="I97" s="206" t="s">
        <v>57</v>
      </c>
      <c r="J97" s="135">
        <v>41305</v>
      </c>
      <c r="K97" s="208" t="s">
        <v>287</v>
      </c>
      <c r="L97" s="197">
        <v>41667</v>
      </c>
      <c r="M97" s="203">
        <v>42031</v>
      </c>
      <c r="N97" s="211"/>
      <c r="O97" s="199"/>
      <c r="P97" s="200"/>
      <c r="Q97" s="94"/>
      <c r="R97" s="49"/>
      <c r="S97" s="103"/>
      <c r="T97" s="49"/>
      <c r="U97" s="91"/>
      <c r="V97" s="49"/>
      <c r="W97" s="106"/>
      <c r="X97" s="62"/>
      <c r="Y97" s="88"/>
      <c r="Z97" s="49"/>
      <c r="AA97" s="105"/>
      <c r="AB97" s="62"/>
      <c r="AC97" s="85"/>
      <c r="AD97" s="49"/>
      <c r="AE97" s="76"/>
      <c r="AF97" s="73"/>
      <c r="AG97" s="62"/>
      <c r="AH97" s="82"/>
      <c r="AI97" s="49"/>
      <c r="AJ97" s="128"/>
      <c r="AK97" s="49"/>
      <c r="AL97" s="79"/>
      <c r="AM97" s="49"/>
      <c r="AN97" s="32"/>
      <c r="AO97" s="132"/>
      <c r="AP97" s="41"/>
      <c r="AQ97" s="62"/>
      <c r="AR97" s="75"/>
      <c r="AS97" s="73"/>
      <c r="AT97" s="73"/>
      <c r="AU97" s="37"/>
      <c r="AV97" s="38" t="s">
        <v>277</v>
      </c>
      <c r="AW97" s="71"/>
    </row>
    <row r="98" spans="1:49" ht="19.5" x14ac:dyDescent="0.25">
      <c r="A98" s="2" t="s">
        <v>4</v>
      </c>
      <c r="B98" s="46"/>
      <c r="C98" s="42" t="s">
        <v>33</v>
      </c>
      <c r="D98" s="53">
        <v>41694</v>
      </c>
      <c r="E98" s="32" t="s">
        <v>228</v>
      </c>
      <c r="F98" s="22">
        <v>40766</v>
      </c>
      <c r="G98" s="29">
        <v>42055</v>
      </c>
      <c r="H98" s="53">
        <v>41812</v>
      </c>
      <c r="I98" s="207"/>
      <c r="J98" s="171"/>
      <c r="K98" s="209"/>
      <c r="L98" s="210"/>
      <c r="M98" s="212"/>
      <c r="N98" s="213"/>
      <c r="O98" s="201"/>
      <c r="P98" s="202"/>
      <c r="Q98" s="94"/>
      <c r="R98" s="49"/>
      <c r="S98" s="103"/>
      <c r="T98" s="49"/>
      <c r="U98" s="91"/>
      <c r="V98" s="49"/>
      <c r="W98" s="106"/>
      <c r="X98" s="62"/>
      <c r="Y98" s="88"/>
      <c r="Z98" s="49"/>
      <c r="AA98" s="105"/>
      <c r="AB98" s="62"/>
      <c r="AC98" s="85"/>
      <c r="AD98" s="49"/>
      <c r="AE98" s="76"/>
      <c r="AF98" s="73"/>
      <c r="AG98" s="62"/>
      <c r="AH98" s="82" t="s">
        <v>181</v>
      </c>
      <c r="AI98" s="53">
        <v>41158</v>
      </c>
      <c r="AJ98" s="128"/>
      <c r="AK98" s="49"/>
      <c r="AL98" s="79"/>
      <c r="AM98" s="49"/>
      <c r="AN98" s="32"/>
      <c r="AO98" s="132"/>
      <c r="AP98" s="41"/>
      <c r="AQ98" s="62"/>
      <c r="AR98" s="75"/>
      <c r="AS98" s="73"/>
      <c r="AT98" s="73"/>
      <c r="AU98" s="37"/>
      <c r="AV98" s="38" t="s">
        <v>260</v>
      </c>
      <c r="AW98" s="71"/>
    </row>
    <row r="99" spans="1:49" ht="19.5" x14ac:dyDescent="0.25">
      <c r="A99" s="2" t="s">
        <v>3</v>
      </c>
      <c r="B99" s="46"/>
      <c r="C99" s="43"/>
      <c r="D99" s="49"/>
      <c r="E99" s="32"/>
      <c r="F99" s="20"/>
      <c r="G99" s="28"/>
      <c r="H99" s="49"/>
      <c r="I99" s="97"/>
      <c r="J99" s="62"/>
      <c r="K99" s="32"/>
      <c r="L99" s="125"/>
      <c r="M99" s="158"/>
      <c r="N99" s="175"/>
      <c r="O99" s="158"/>
      <c r="P99" s="159"/>
      <c r="Q99" s="94"/>
      <c r="R99" s="49"/>
      <c r="S99" s="103"/>
      <c r="T99" s="49"/>
      <c r="U99" s="91"/>
      <c r="V99" s="49"/>
      <c r="W99" s="106"/>
      <c r="X99" s="62"/>
      <c r="Y99" s="88"/>
      <c r="Z99" s="49"/>
      <c r="AA99" s="105"/>
      <c r="AB99" s="62"/>
      <c r="AC99" s="85"/>
      <c r="AD99" s="49"/>
      <c r="AE99" s="76"/>
      <c r="AF99" s="73"/>
      <c r="AG99" s="62"/>
      <c r="AH99" s="82"/>
      <c r="AI99" s="49"/>
      <c r="AJ99" s="128"/>
      <c r="AK99" s="49"/>
      <c r="AL99" s="79"/>
      <c r="AM99" s="49"/>
      <c r="AN99" s="32"/>
      <c r="AO99" s="132"/>
      <c r="AP99" s="41"/>
      <c r="AQ99" s="62"/>
      <c r="AR99" s="75"/>
      <c r="AS99" s="73"/>
      <c r="AT99" s="73"/>
      <c r="AU99" s="37"/>
      <c r="AV99" s="38"/>
      <c r="AW99" s="71"/>
    </row>
    <row r="100" spans="1:49" ht="19.5" x14ac:dyDescent="0.25">
      <c r="A100" s="1" t="s">
        <v>3</v>
      </c>
      <c r="B100" s="44"/>
      <c r="C100" s="43"/>
      <c r="D100" s="49"/>
      <c r="E100" s="32"/>
      <c r="F100" s="20"/>
      <c r="G100" s="28"/>
      <c r="H100" s="49"/>
      <c r="I100" s="97"/>
      <c r="J100" s="62"/>
      <c r="K100" s="32"/>
      <c r="L100" s="125"/>
      <c r="M100" s="158"/>
      <c r="N100" s="175"/>
      <c r="O100" s="158"/>
      <c r="P100" s="159"/>
      <c r="Q100" s="94"/>
      <c r="R100" s="49"/>
      <c r="S100" s="103"/>
      <c r="T100" s="49"/>
      <c r="U100" s="91"/>
      <c r="V100" s="49"/>
      <c r="W100" s="106"/>
      <c r="X100" s="62"/>
      <c r="Y100" s="88"/>
      <c r="Z100" s="49"/>
      <c r="AA100" s="105"/>
      <c r="AB100" s="62"/>
      <c r="AC100" s="85"/>
      <c r="AD100" s="49"/>
      <c r="AE100" s="76"/>
      <c r="AF100" s="73"/>
      <c r="AG100" s="62"/>
      <c r="AH100" s="82"/>
      <c r="AI100" s="49"/>
      <c r="AJ100" s="128"/>
      <c r="AK100" s="49"/>
      <c r="AL100" s="79"/>
      <c r="AM100" s="49"/>
      <c r="AN100" s="32"/>
      <c r="AO100" s="132"/>
      <c r="AP100" s="41"/>
      <c r="AQ100" s="62"/>
      <c r="AR100" s="75"/>
      <c r="AS100" s="73"/>
      <c r="AT100" s="73"/>
      <c r="AU100" s="37"/>
      <c r="AV100" s="38"/>
      <c r="AW100" s="71"/>
    </row>
    <row r="101" spans="1:49" ht="19.5" x14ac:dyDescent="0.25">
      <c r="A101" s="2" t="s">
        <v>3</v>
      </c>
      <c r="B101" s="44"/>
      <c r="C101" s="43"/>
      <c r="D101" s="49"/>
      <c r="E101" s="32"/>
      <c r="F101" s="20"/>
      <c r="G101" s="28"/>
      <c r="H101" s="49"/>
      <c r="I101" s="97"/>
      <c r="J101" s="62"/>
      <c r="K101" s="32"/>
      <c r="L101" s="125"/>
      <c r="M101" s="158"/>
      <c r="N101" s="175"/>
      <c r="O101" s="158"/>
      <c r="P101" s="159"/>
      <c r="Q101" s="94"/>
      <c r="R101" s="49"/>
      <c r="S101" s="103"/>
      <c r="T101" s="49"/>
      <c r="U101" s="91"/>
      <c r="V101" s="49"/>
      <c r="W101" s="106"/>
      <c r="X101" s="62"/>
      <c r="Y101" s="88"/>
      <c r="Z101" s="49"/>
      <c r="AA101" s="105"/>
      <c r="AB101" s="62"/>
      <c r="AC101" s="85"/>
      <c r="AD101" s="49"/>
      <c r="AE101" s="76"/>
      <c r="AF101" s="73"/>
      <c r="AG101" s="62"/>
      <c r="AH101" s="82"/>
      <c r="AI101" s="49"/>
      <c r="AJ101" s="128"/>
      <c r="AK101" s="49"/>
      <c r="AL101" s="79"/>
      <c r="AM101" s="49"/>
      <c r="AN101" s="32"/>
      <c r="AO101" s="132"/>
      <c r="AP101" s="41"/>
      <c r="AQ101" s="62"/>
      <c r="AR101" s="75"/>
      <c r="AS101" s="73"/>
      <c r="AT101" s="73"/>
      <c r="AU101" s="37"/>
      <c r="AV101" s="38"/>
      <c r="AW101" s="71"/>
    </row>
    <row r="102" spans="1:49" ht="19.5" x14ac:dyDescent="0.25">
      <c r="A102" s="2" t="s">
        <v>3</v>
      </c>
      <c r="B102" s="46"/>
      <c r="C102" s="43"/>
      <c r="D102" s="49"/>
      <c r="E102" s="32"/>
      <c r="F102" s="20"/>
      <c r="G102" s="28"/>
      <c r="H102" s="49"/>
      <c r="I102" s="97"/>
      <c r="J102" s="62"/>
      <c r="K102" s="32"/>
      <c r="L102" s="125"/>
      <c r="M102" s="158"/>
      <c r="N102" s="175"/>
      <c r="O102" s="158"/>
      <c r="P102" s="159"/>
      <c r="Q102" s="94"/>
      <c r="R102" s="49"/>
      <c r="S102" s="103"/>
      <c r="T102" s="49"/>
      <c r="U102" s="91"/>
      <c r="V102" s="49"/>
      <c r="W102" s="106"/>
      <c r="X102" s="62"/>
      <c r="Y102" s="88"/>
      <c r="Z102" s="49"/>
      <c r="AA102" s="105"/>
      <c r="AB102" s="62"/>
      <c r="AC102" s="85" t="s">
        <v>137</v>
      </c>
      <c r="AD102" s="53">
        <v>40673</v>
      </c>
      <c r="AE102" s="76"/>
      <c r="AF102" s="73"/>
      <c r="AG102" s="62"/>
      <c r="AH102" s="82" t="s">
        <v>180</v>
      </c>
      <c r="AI102" s="53">
        <v>41188</v>
      </c>
      <c r="AJ102" s="128"/>
      <c r="AK102" s="49"/>
      <c r="AL102" s="79"/>
      <c r="AM102" s="49"/>
      <c r="AN102" s="32"/>
      <c r="AO102" s="132"/>
      <c r="AP102" s="41"/>
      <c r="AQ102" s="62"/>
      <c r="AR102" s="75"/>
      <c r="AS102" s="73"/>
      <c r="AT102" s="73"/>
      <c r="AU102" s="37"/>
      <c r="AV102" s="38"/>
      <c r="AW102" s="71"/>
    </row>
    <row r="103" spans="1:49" ht="19.5" x14ac:dyDescent="0.25">
      <c r="A103" s="1" t="s">
        <v>4</v>
      </c>
      <c r="B103" s="44"/>
      <c r="C103" s="42"/>
      <c r="D103" s="49"/>
      <c r="E103" s="32"/>
      <c r="F103" s="20"/>
      <c r="G103" s="28"/>
      <c r="H103" s="49"/>
      <c r="I103" s="97"/>
      <c r="J103" s="62"/>
      <c r="K103" s="32"/>
      <c r="L103" s="125"/>
      <c r="M103" s="158"/>
      <c r="N103" s="175"/>
      <c r="O103" s="158"/>
      <c r="P103" s="159"/>
      <c r="Q103" s="94"/>
      <c r="R103" s="49"/>
      <c r="S103" s="103"/>
      <c r="T103" s="49"/>
      <c r="U103" s="91"/>
      <c r="V103" s="49"/>
      <c r="W103" s="106"/>
      <c r="X103" s="62"/>
      <c r="Y103" s="88"/>
      <c r="Z103" s="49"/>
      <c r="AA103" s="105"/>
      <c r="AB103" s="62"/>
      <c r="AC103" s="85"/>
      <c r="AD103" s="49"/>
      <c r="AE103" s="76"/>
      <c r="AF103" s="73"/>
      <c r="AG103" s="62"/>
      <c r="AH103" s="82"/>
      <c r="AI103" s="49"/>
      <c r="AJ103" s="128"/>
      <c r="AK103" s="49"/>
      <c r="AL103" s="79"/>
      <c r="AM103" s="49"/>
      <c r="AN103" s="32"/>
      <c r="AO103" s="132"/>
      <c r="AP103" s="41"/>
      <c r="AQ103" s="62"/>
      <c r="AR103" s="75"/>
      <c r="AS103" s="73"/>
      <c r="AT103" s="73"/>
      <c r="AU103" s="37"/>
      <c r="AV103" s="38"/>
      <c r="AW103" s="71"/>
    </row>
    <row r="104" spans="1:49" ht="19.5" x14ac:dyDescent="0.25">
      <c r="A104" s="1" t="s">
        <v>4</v>
      </c>
      <c r="B104" s="44"/>
      <c r="C104" s="42"/>
      <c r="D104" s="49"/>
      <c r="E104" s="32"/>
      <c r="F104" s="20"/>
      <c r="G104" s="28"/>
      <c r="H104" s="49"/>
      <c r="I104" s="97"/>
      <c r="J104" s="62"/>
      <c r="K104" s="32"/>
      <c r="L104" s="125"/>
      <c r="M104" s="158"/>
      <c r="N104" s="175"/>
      <c r="O104" s="158"/>
      <c r="P104" s="159"/>
      <c r="Q104" s="94" t="s">
        <v>80</v>
      </c>
      <c r="R104" s="53">
        <v>41785</v>
      </c>
      <c r="S104" s="103">
        <v>358117047340732</v>
      </c>
      <c r="T104" s="49"/>
      <c r="U104" s="91"/>
      <c r="V104" s="49"/>
      <c r="W104" s="106"/>
      <c r="X104" s="62"/>
      <c r="Y104" s="88"/>
      <c r="Z104" s="49"/>
      <c r="AA104" s="105"/>
      <c r="AB104" s="62"/>
      <c r="AC104" s="85"/>
      <c r="AD104" s="49"/>
      <c r="AE104" s="76"/>
      <c r="AF104" s="73"/>
      <c r="AG104" s="62"/>
      <c r="AH104" s="82"/>
      <c r="AI104" s="49"/>
      <c r="AJ104" s="128"/>
      <c r="AK104" s="49"/>
      <c r="AL104" s="79"/>
      <c r="AM104" s="49"/>
      <c r="AN104" s="32"/>
      <c r="AO104" s="132"/>
      <c r="AP104" s="41"/>
      <c r="AQ104" s="62"/>
      <c r="AR104" s="75"/>
      <c r="AS104" s="73"/>
      <c r="AT104" s="73"/>
      <c r="AU104" s="37"/>
      <c r="AV104" s="38"/>
      <c r="AW104" s="71"/>
    </row>
    <row r="105" spans="1:49" ht="19.5" x14ac:dyDescent="0.25">
      <c r="A105" s="1" t="s">
        <v>4</v>
      </c>
      <c r="B105" s="44"/>
      <c r="C105" s="42"/>
      <c r="D105" s="49"/>
      <c r="E105" s="32"/>
      <c r="F105" s="20"/>
      <c r="G105" s="28"/>
      <c r="H105" s="49"/>
      <c r="I105" s="97"/>
      <c r="J105" s="62"/>
      <c r="K105" s="32"/>
      <c r="L105" s="125"/>
      <c r="M105" s="158"/>
      <c r="N105" s="175"/>
      <c r="O105" s="158"/>
      <c r="P105" s="159"/>
      <c r="Q105" s="94"/>
      <c r="R105" s="49"/>
      <c r="S105" s="103"/>
      <c r="T105" s="49"/>
      <c r="U105" s="91"/>
      <c r="V105" s="49"/>
      <c r="W105" s="106"/>
      <c r="X105" s="62"/>
      <c r="Y105" s="88"/>
      <c r="Z105" s="49"/>
      <c r="AA105" s="105"/>
      <c r="AB105" s="62"/>
      <c r="AC105" s="85"/>
      <c r="AD105" s="49"/>
      <c r="AE105" s="76"/>
      <c r="AF105" s="73"/>
      <c r="AG105" s="62"/>
      <c r="AH105" s="82"/>
      <c r="AI105" s="49"/>
      <c r="AJ105" s="128"/>
      <c r="AK105" s="49"/>
      <c r="AL105" s="79"/>
      <c r="AM105" s="49"/>
      <c r="AN105" s="32"/>
      <c r="AO105" s="132"/>
      <c r="AP105" s="41"/>
      <c r="AQ105" s="62"/>
      <c r="AR105" s="75"/>
      <c r="AS105" s="73"/>
      <c r="AT105" s="73"/>
      <c r="AU105" s="37"/>
      <c r="AV105" s="38"/>
      <c r="AW105" s="71"/>
    </row>
    <row r="106" spans="1:49" ht="19.5" x14ac:dyDescent="0.25">
      <c r="A106" s="1" t="s">
        <v>4</v>
      </c>
      <c r="B106" s="44"/>
      <c r="C106" s="42" t="s">
        <v>30</v>
      </c>
      <c r="D106" s="53">
        <v>41829</v>
      </c>
      <c r="E106" s="32" t="s">
        <v>229</v>
      </c>
      <c r="F106" s="22">
        <v>40766</v>
      </c>
      <c r="G106" s="29">
        <v>42055</v>
      </c>
      <c r="H106" s="53">
        <v>41812</v>
      </c>
      <c r="I106" s="97"/>
      <c r="J106" s="62"/>
      <c r="K106" s="32"/>
      <c r="L106" s="125"/>
      <c r="M106" s="158"/>
      <c r="N106" s="175"/>
      <c r="O106" s="158"/>
      <c r="P106" s="159"/>
      <c r="Q106" s="94"/>
      <c r="R106" s="49"/>
      <c r="S106" s="103"/>
      <c r="T106" s="49"/>
      <c r="U106" s="91"/>
      <c r="V106" s="49"/>
      <c r="W106" s="106"/>
      <c r="X106" s="62"/>
      <c r="Y106" s="88"/>
      <c r="Z106" s="49"/>
      <c r="AA106" s="105"/>
      <c r="AB106" s="62"/>
      <c r="AC106" s="85" t="s">
        <v>161</v>
      </c>
      <c r="AD106" s="53">
        <v>40957</v>
      </c>
      <c r="AE106" s="76"/>
      <c r="AF106" s="73"/>
      <c r="AG106" s="62"/>
      <c r="AH106" s="82"/>
      <c r="AI106" s="49"/>
      <c r="AJ106" s="128"/>
      <c r="AK106" s="49"/>
      <c r="AL106" s="79"/>
      <c r="AM106" s="49"/>
      <c r="AN106" s="32"/>
      <c r="AO106" s="132"/>
      <c r="AP106" s="41"/>
      <c r="AQ106" s="62"/>
      <c r="AR106" s="75"/>
      <c r="AS106" s="73"/>
      <c r="AT106" s="73"/>
      <c r="AU106" s="37"/>
      <c r="AV106" s="38"/>
      <c r="AW106" s="71"/>
    </row>
    <row r="107" spans="1:49" ht="20.25" thickBot="1" x14ac:dyDescent="0.3">
      <c r="A107" s="54" t="s">
        <v>4</v>
      </c>
      <c r="B107" s="55"/>
      <c r="C107" s="56"/>
      <c r="D107" s="57"/>
      <c r="E107" s="58"/>
      <c r="F107" s="59"/>
      <c r="G107" s="59"/>
      <c r="H107" s="57"/>
      <c r="I107" s="98"/>
      <c r="J107" s="63"/>
      <c r="K107" s="58"/>
      <c r="L107" s="126"/>
      <c r="M107" s="188"/>
      <c r="N107" s="189"/>
      <c r="O107" s="188"/>
      <c r="P107" s="190"/>
      <c r="Q107" s="95"/>
      <c r="R107" s="57"/>
      <c r="S107" s="104"/>
      <c r="T107" s="57"/>
      <c r="U107" s="92"/>
      <c r="V107" s="57"/>
      <c r="W107" s="107"/>
      <c r="X107" s="63"/>
      <c r="Y107" s="89"/>
      <c r="Z107" s="57"/>
      <c r="AA107" s="108"/>
      <c r="AB107" s="63"/>
      <c r="AC107" s="86" t="s">
        <v>171</v>
      </c>
      <c r="AD107" s="66">
        <v>41464</v>
      </c>
      <c r="AE107" s="77"/>
      <c r="AF107" s="74"/>
      <c r="AG107" s="63"/>
      <c r="AH107" s="83"/>
      <c r="AI107" s="57"/>
      <c r="AJ107" s="130"/>
      <c r="AK107" s="57"/>
      <c r="AL107" s="80"/>
      <c r="AM107" s="57"/>
      <c r="AN107" s="58"/>
      <c r="AO107" s="133"/>
      <c r="AP107" s="61"/>
      <c r="AQ107" s="63"/>
      <c r="AR107" s="75"/>
      <c r="AS107" s="73"/>
      <c r="AT107" s="73"/>
      <c r="AU107" s="37"/>
      <c r="AV107" s="60"/>
      <c r="AW107" s="72"/>
    </row>
    <row r="108" spans="1:49" x14ac:dyDescent="0.25">
      <c r="A108" s="123"/>
      <c r="B108" s="123"/>
      <c r="C108" s="124">
        <f>COUNTIF(C22:C107,"&gt;&lt;")</f>
        <v>29</v>
      </c>
      <c r="D108" s="124"/>
      <c r="E108" s="124"/>
      <c r="F108" s="124"/>
      <c r="G108" s="124"/>
      <c r="H108" s="124"/>
      <c r="I108" s="124">
        <f t="shared" ref="I108:AV108" si="0">COUNTIF(I22:I107,"&gt;&lt;")</f>
        <v>3</v>
      </c>
      <c r="J108" s="124"/>
      <c r="K108" s="124"/>
      <c r="L108" s="124"/>
      <c r="M108" s="124"/>
      <c r="N108" s="124"/>
      <c r="O108" s="124"/>
      <c r="P108" s="124"/>
      <c r="Q108" s="124">
        <f t="shared" si="0"/>
        <v>13</v>
      </c>
      <c r="R108" s="124"/>
      <c r="S108" s="124"/>
      <c r="T108" s="124"/>
      <c r="U108" s="124">
        <f t="shared" si="0"/>
        <v>2</v>
      </c>
      <c r="V108" s="124"/>
      <c r="W108" s="124"/>
      <c r="X108" s="124"/>
      <c r="Y108" s="124">
        <f t="shared" si="0"/>
        <v>21</v>
      </c>
      <c r="Z108" s="124"/>
      <c r="AA108" s="124"/>
      <c r="AB108" s="124"/>
      <c r="AC108" s="124">
        <f t="shared" si="0"/>
        <v>24</v>
      </c>
      <c r="AD108" s="124"/>
      <c r="AE108" s="124"/>
      <c r="AF108" s="124"/>
      <c r="AG108" s="124"/>
      <c r="AH108" s="124">
        <f t="shared" si="0"/>
        <v>8</v>
      </c>
      <c r="AI108" s="124"/>
      <c r="AJ108" s="124"/>
      <c r="AK108" s="124"/>
      <c r="AL108" s="124">
        <f t="shared" si="0"/>
        <v>1</v>
      </c>
      <c r="AM108" s="124"/>
      <c r="AN108" s="124"/>
      <c r="AO108" s="124"/>
      <c r="AP108" s="124">
        <f t="shared" si="0"/>
        <v>0</v>
      </c>
      <c r="AQ108" s="124"/>
      <c r="AR108" s="124"/>
      <c r="AS108" s="124"/>
      <c r="AT108" s="124"/>
      <c r="AU108" s="124"/>
      <c r="AV108" s="124">
        <f t="shared" si="0"/>
        <v>28</v>
      </c>
      <c r="AW108" s="123"/>
    </row>
  </sheetData>
  <autoFilter ref="A21:AW108">
    <filterColumn colId="7" showButton="0"/>
    <filterColumn colId="12" showButton="0"/>
    <filterColumn colId="14" showButton="0"/>
    <filterColumn colId="45" showButton="0"/>
  </autoFilter>
  <mergeCells count="237">
    <mergeCell ref="L34:L35"/>
    <mergeCell ref="O34:P35"/>
    <mergeCell ref="M34:N35"/>
    <mergeCell ref="I97:I98"/>
    <mergeCell ref="J97:J98"/>
    <mergeCell ref="K97:K98"/>
    <mergeCell ref="L97:L98"/>
    <mergeCell ref="O97:P98"/>
    <mergeCell ref="M97:N98"/>
    <mergeCell ref="O92:P92"/>
    <mergeCell ref="O93:P93"/>
    <mergeCell ref="O94:P94"/>
    <mergeCell ref="O95:P95"/>
    <mergeCell ref="O78:P78"/>
    <mergeCell ref="O79:P79"/>
    <mergeCell ref="O80:P80"/>
    <mergeCell ref="O81:P81"/>
    <mergeCell ref="O82:P82"/>
    <mergeCell ref="O83:P83"/>
    <mergeCell ref="O84:P84"/>
    <mergeCell ref="O85:P85"/>
    <mergeCell ref="O86:P86"/>
    <mergeCell ref="O69:P69"/>
    <mergeCell ref="O70:P70"/>
    <mergeCell ref="O105:P105"/>
    <mergeCell ref="O106:P106"/>
    <mergeCell ref="O107:P107"/>
    <mergeCell ref="AC69:AC70"/>
    <mergeCell ref="AD69:AD70"/>
    <mergeCell ref="K34:K35"/>
    <mergeCell ref="K37:K38"/>
    <mergeCell ref="K69:K70"/>
    <mergeCell ref="I34:I35"/>
    <mergeCell ref="J34:J35"/>
    <mergeCell ref="I37:I38"/>
    <mergeCell ref="J37:J38"/>
    <mergeCell ref="O96:P96"/>
    <mergeCell ref="O99:P99"/>
    <mergeCell ref="O100:P100"/>
    <mergeCell ref="O101:P101"/>
    <mergeCell ref="O102:P102"/>
    <mergeCell ref="O103:P103"/>
    <mergeCell ref="O104:P104"/>
    <mergeCell ref="O87:P87"/>
    <mergeCell ref="O88:P88"/>
    <mergeCell ref="O89:P89"/>
    <mergeCell ref="O90:P90"/>
    <mergeCell ref="O91:P91"/>
    <mergeCell ref="O71:P71"/>
    <mergeCell ref="O72:P72"/>
    <mergeCell ref="O73:P73"/>
    <mergeCell ref="O74:P74"/>
    <mergeCell ref="O75:P75"/>
    <mergeCell ref="O76:P76"/>
    <mergeCell ref="O77:P77"/>
    <mergeCell ref="O60:P60"/>
    <mergeCell ref="O61:P61"/>
    <mergeCell ref="O62:P62"/>
    <mergeCell ref="O63:P63"/>
    <mergeCell ref="O64:P64"/>
    <mergeCell ref="O65:P65"/>
    <mergeCell ref="O66:P66"/>
    <mergeCell ref="O67:P67"/>
    <mergeCell ref="O68:P68"/>
    <mergeCell ref="O51:P51"/>
    <mergeCell ref="O52:P52"/>
    <mergeCell ref="O53:P53"/>
    <mergeCell ref="O54:P54"/>
    <mergeCell ref="O55:P55"/>
    <mergeCell ref="O56:P56"/>
    <mergeCell ref="O57:P57"/>
    <mergeCell ref="O58:P58"/>
    <mergeCell ref="O59:P59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33:P33"/>
    <mergeCell ref="O36:P36"/>
    <mergeCell ref="O37:P37"/>
    <mergeCell ref="O38:P38"/>
    <mergeCell ref="O39:P39"/>
    <mergeCell ref="O40:P40"/>
    <mergeCell ref="O41:P41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79:N79"/>
    <mergeCell ref="M80:N80"/>
    <mergeCell ref="M90:N90"/>
    <mergeCell ref="M91:N91"/>
    <mergeCell ref="M92:N92"/>
    <mergeCell ref="M93:N93"/>
    <mergeCell ref="M94:N94"/>
    <mergeCell ref="M95:N95"/>
    <mergeCell ref="M96:N96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25:N25"/>
    <mergeCell ref="M26:N26"/>
    <mergeCell ref="M36:N36"/>
    <mergeCell ref="M37:N37"/>
    <mergeCell ref="M38:N38"/>
    <mergeCell ref="M39:N39"/>
    <mergeCell ref="M40:N40"/>
    <mergeCell ref="M41:N41"/>
    <mergeCell ref="M42:N42"/>
    <mergeCell ref="A10:D10"/>
    <mergeCell ref="A1:B8"/>
    <mergeCell ref="A11:B11"/>
    <mergeCell ref="A12:B12"/>
    <mergeCell ref="A13:B13"/>
    <mergeCell ref="A14:B14"/>
    <mergeCell ref="A15:B15"/>
    <mergeCell ref="A16:B16"/>
    <mergeCell ref="M22:N22"/>
    <mergeCell ref="B34:B35"/>
    <mergeCell ref="A34:A35"/>
    <mergeCell ref="C34:C35"/>
    <mergeCell ref="AT21:AU21"/>
    <mergeCell ref="AP20:AU20"/>
    <mergeCell ref="M21:N21"/>
    <mergeCell ref="O21:P21"/>
    <mergeCell ref="C20:H20"/>
    <mergeCell ref="I20:P20"/>
    <mergeCell ref="Q20:T20"/>
    <mergeCell ref="U20:X20"/>
    <mergeCell ref="Y20:AB20"/>
    <mergeCell ref="AC20:AG20"/>
    <mergeCell ref="AH20:AK20"/>
    <mergeCell ref="AL20:AO20"/>
    <mergeCell ref="M27:N27"/>
    <mergeCell ref="M28:N28"/>
    <mergeCell ref="M29:N29"/>
    <mergeCell ref="M30:N30"/>
    <mergeCell ref="M31:N31"/>
    <mergeCell ref="M32:N32"/>
    <mergeCell ref="M33:N33"/>
    <mergeCell ref="M23:N23"/>
    <mergeCell ref="M24:N24"/>
    <mergeCell ref="F37:F38"/>
    <mergeCell ref="G37:G38"/>
    <mergeCell ref="H37:H38"/>
    <mergeCell ref="G69:G70"/>
    <mergeCell ref="H69:H70"/>
    <mergeCell ref="B37:B38"/>
    <mergeCell ref="A37:A38"/>
    <mergeCell ref="C37:C38"/>
    <mergeCell ref="D37:D38"/>
    <mergeCell ref="E37:E38"/>
    <mergeCell ref="D34:D35"/>
    <mergeCell ref="E34:E35"/>
    <mergeCell ref="A17:B17"/>
    <mergeCell ref="A18:B18"/>
    <mergeCell ref="AV69:AV70"/>
    <mergeCell ref="C1:AL6"/>
    <mergeCell ref="AC7:AL7"/>
    <mergeCell ref="AC8:AL8"/>
    <mergeCell ref="R7:Z8"/>
    <mergeCell ref="C7:Q8"/>
    <mergeCell ref="AV20:AW20"/>
    <mergeCell ref="AM1:AW8"/>
    <mergeCell ref="AV34:AV35"/>
    <mergeCell ref="O22:P22"/>
    <mergeCell ref="O23:P23"/>
    <mergeCell ref="A69:A70"/>
    <mergeCell ref="B69:B70"/>
    <mergeCell ref="C69:C70"/>
    <mergeCell ref="D69:D70"/>
    <mergeCell ref="E69:E70"/>
    <mergeCell ref="F69:F70"/>
    <mergeCell ref="F34:F35"/>
    <mergeCell ref="H34:H35"/>
    <mergeCell ref="G34:G35"/>
  </mergeCells>
  <conditionalFormatting sqref="G22:G107">
    <cfRule type="expression" dxfId="12" priority="22">
      <formula>AND($G22&lt;&gt;"",$G22&lt;TODAY())</formula>
    </cfRule>
    <cfRule type="expression" dxfId="11" priority="23">
      <formula>AND($G22&gt;TODAY(),$G22&lt;=TODAY()+45)</formula>
    </cfRule>
    <cfRule type="expression" dxfId="10" priority="24">
      <formula>$G22&gt;(TODAY()+45)</formula>
    </cfRule>
  </conditionalFormatting>
  <conditionalFormatting sqref="C22:C107">
    <cfRule type="expression" dxfId="9" priority="19">
      <formula>AND($G22&lt;&gt;"",$G22&lt;TODAY())</formula>
    </cfRule>
    <cfRule type="expression" dxfId="8" priority="20">
      <formula>AND($G22&gt;TODAY(),$G22&lt;=TODAY()+45)</formula>
    </cfRule>
  </conditionalFormatting>
  <conditionalFormatting sqref="H26:H107">
    <cfRule type="expression" dxfId="7" priority="6">
      <formula>$H26&gt;(TODAY()+45)</formula>
    </cfRule>
    <cfRule type="expression" dxfId="6" priority="7">
      <formula>AND($H26&gt;TODAY(),$H26&lt;=TODAY()+45)</formula>
    </cfRule>
    <cfRule type="expression" dxfId="5" priority="8">
      <formula>AND($H26&lt;&gt;"",$H26&lt;TODAY())</formula>
    </cfRule>
  </conditionalFormatting>
  <conditionalFormatting sqref="M22:N107">
    <cfRule type="expression" dxfId="4" priority="3">
      <formula>$M22&gt;(TODAY()+45)</formula>
    </cfRule>
    <cfRule type="expression" dxfId="3" priority="4">
      <formula>AND($M22&gt;TODAY(),$M22&lt;=TODAY()+45)</formula>
    </cfRule>
    <cfRule type="expression" dxfId="2" priority="5">
      <formula>AND($M22&lt;&gt;"",$M22&lt;TODAY())</formula>
    </cfRule>
  </conditionalFormatting>
  <conditionalFormatting sqref="I22:I107">
    <cfRule type="expression" dxfId="1" priority="1">
      <formula>AND($M22&gt;TODAY(),$M22&lt;=TODAY()+45)</formula>
    </cfRule>
    <cfRule type="expression" dxfId="0" priority="2">
      <formula>AND($M22&lt;&gt;"",$M22&lt;TODAY())</formula>
    </cfRule>
  </conditionalFormatting>
  <dataValidations count="7">
    <dataValidation type="list" allowBlank="1" showInputMessage="1" showErrorMessage="1" sqref="A39:A69 A71:A107 A22:A34 A36:A37">
      <formula1>Présence</formula1>
    </dataValidation>
    <dataValidation type="list" allowBlank="1" showInputMessage="1" showErrorMessage="1" sqref="I36:I37">
      <formula1>$D$2:$D$6</formula1>
    </dataValidation>
    <dataValidation type="list" allowBlank="1" showInputMessage="1" showErrorMessage="1" sqref="I39:I97">
      <formula1>$D$2:$D$6</formula1>
    </dataValidation>
    <dataValidation type="list" allowBlank="1" showInputMessage="1" showErrorMessage="1" sqref="I99:I107">
      <formula1>$D$2:$D$6</formula1>
    </dataValidation>
    <dataValidation type="list" allowBlank="1" showInputMessage="1" showErrorMessage="1" sqref="AC71:AC107">
      <formula1>$L$2:$L$36</formula1>
    </dataValidation>
    <dataValidation type="list" allowBlank="1" showInputMessage="1" showErrorMessage="1" sqref="AV36:AV69">
      <formula1>$T$2:$T$36</formula1>
    </dataValidation>
    <dataValidation type="list" allowBlank="1" showInputMessage="1" showErrorMessage="1" sqref="AV71:AV107">
      <formula1>$T$2:$T$36</formula1>
    </dataValidation>
  </dataValidations>
  <pageMargins left="0.7" right="0.7" top="0.75" bottom="0.75" header="0.3" footer="0.3"/>
  <pageSetup paperSize="9" scale="40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'Listes déroulantes'!$A$2:$A$36</xm:f>
          </x14:formula1>
          <xm:sqref>C71:C107 C36:C37 C39:C69 C22:C34</xm:sqref>
        </x14:dataValidation>
        <x14:dataValidation type="list" allowBlank="1" showInputMessage="1" showErrorMessage="1">
          <x14:formula1>
            <xm:f>'Listes déroulantes'!$E$2:$E$6</xm:f>
          </x14:formula1>
          <xm:sqref>I22:I34</xm:sqref>
        </x14:dataValidation>
        <x14:dataValidation type="list" allowBlank="1" showInputMessage="1" showErrorMessage="1">
          <x14:formula1>
            <xm:f>'Listes déroulantes'!$G$2:$G$33</xm:f>
          </x14:formula1>
          <xm:sqref>Q22:Q107</xm:sqref>
        </x14:dataValidation>
        <x14:dataValidation type="list" allowBlank="1" showInputMessage="1" showErrorMessage="1">
          <x14:formula1>
            <xm:f>'Listes déroulantes'!$I$2:$I$10</xm:f>
          </x14:formula1>
          <xm:sqref>U22:U107</xm:sqref>
        </x14:dataValidation>
        <x14:dataValidation type="list" allowBlank="1" showInputMessage="1" showErrorMessage="1">
          <x14:formula1>
            <xm:f>'Listes déroulantes'!$K$2:$K$34</xm:f>
          </x14:formula1>
          <xm:sqref>Y22:Y107</xm:sqref>
        </x14:dataValidation>
        <x14:dataValidation type="list" allowBlank="1" showInputMessage="1" showErrorMessage="1">
          <x14:formula1>
            <xm:f>'Listes déroulantes'!$M$2:$M$36</xm:f>
          </x14:formula1>
          <xm:sqref>AC22:AC69</xm:sqref>
        </x14:dataValidation>
        <x14:dataValidation type="list" allowBlank="1" showInputMessage="1" showErrorMessage="1">
          <x14:formula1>
            <xm:f>'Listes déroulantes'!$O$2:$O$11</xm:f>
          </x14:formula1>
          <xm:sqref>AH22:AH107</xm:sqref>
        </x14:dataValidation>
        <x14:dataValidation type="list" allowBlank="1" showInputMessage="1" showErrorMessage="1">
          <x14:formula1>
            <xm:f>'Listes déroulantes'!$Q$2:$Q$4</xm:f>
          </x14:formula1>
          <xm:sqref>AL22:AL107</xm:sqref>
        </x14:dataValidation>
        <x14:dataValidation type="list" allowBlank="1" showInputMessage="1" showErrorMessage="1">
          <x14:formula1>
            <xm:f>'Listes déroulantes'!$S$2:$S$9</xm:f>
          </x14:formula1>
          <xm:sqref>AP22:AP107</xm:sqref>
        </x14:dataValidation>
        <x14:dataValidation type="list" allowBlank="1" showInputMessage="1" showErrorMessage="1">
          <x14:formula1>
            <xm:f>'Listes déroulantes'!$U$2:$U$36</xm:f>
          </x14:formula1>
          <xm:sqref>AV22:AV34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opLeftCell="A23" workbookViewId="0">
      <selection activeCell="C1" sqref="C1"/>
    </sheetView>
  </sheetViews>
  <sheetFormatPr baseColWidth="10" defaultRowHeight="15" x14ac:dyDescent="0.25"/>
  <cols>
    <col min="1" max="1" width="13.28515625" customWidth="1"/>
    <col min="2" max="2" width="34.28515625" customWidth="1"/>
    <col min="3" max="3" width="18.42578125" customWidth="1"/>
    <col min="5" max="5" width="14.28515625" customWidth="1"/>
    <col min="7" max="7" width="20" customWidth="1"/>
    <col min="9" max="9" width="16.7109375" customWidth="1"/>
  </cols>
  <sheetData>
    <row r="1" spans="1:21" x14ac:dyDescent="0.25">
      <c r="A1" s="34" t="s">
        <v>19</v>
      </c>
      <c r="B1" s="16" t="s">
        <v>301</v>
      </c>
      <c r="C1" s="16" t="s">
        <v>7</v>
      </c>
      <c r="D1" s="15"/>
      <c r="E1" s="16" t="s">
        <v>55</v>
      </c>
      <c r="F1" s="15"/>
      <c r="G1" s="16" t="s">
        <v>93</v>
      </c>
      <c r="H1" s="15"/>
      <c r="I1" s="34" t="s">
        <v>174</v>
      </c>
      <c r="J1" s="15"/>
      <c r="K1" s="16" t="s">
        <v>136</v>
      </c>
      <c r="L1" s="15"/>
      <c r="M1" s="16" t="s">
        <v>172</v>
      </c>
      <c r="N1" s="15"/>
      <c r="O1" s="16" t="s">
        <v>173</v>
      </c>
      <c r="P1" s="15"/>
      <c r="Q1" s="35" t="s">
        <v>185</v>
      </c>
      <c r="R1" s="15"/>
      <c r="S1" s="35" t="s">
        <v>189</v>
      </c>
      <c r="U1" s="13" t="s">
        <v>241</v>
      </c>
    </row>
    <row r="2" spans="1:21" ht="15" customHeight="1" x14ac:dyDescent="0.25">
      <c r="A2" s="34" t="s">
        <v>20</v>
      </c>
      <c r="B2" s="214" t="s">
        <v>222</v>
      </c>
      <c r="C2" s="218">
        <v>40234</v>
      </c>
      <c r="D2" s="15"/>
      <c r="E2" s="10" t="s">
        <v>56</v>
      </c>
      <c r="F2" s="26"/>
      <c r="G2" s="12" t="s">
        <v>61</v>
      </c>
      <c r="H2" s="15"/>
      <c r="I2" s="16" t="s">
        <v>94</v>
      </c>
      <c r="J2" s="15"/>
      <c r="K2" s="12" t="s">
        <v>103</v>
      </c>
      <c r="L2" s="15"/>
      <c r="M2" s="12" t="s">
        <v>137</v>
      </c>
      <c r="N2" s="15"/>
      <c r="O2" s="12" t="s">
        <v>175</v>
      </c>
      <c r="P2" s="15"/>
      <c r="Q2" s="12" t="s">
        <v>186</v>
      </c>
      <c r="R2" s="15"/>
      <c r="S2" s="10" t="s">
        <v>190</v>
      </c>
      <c r="U2" s="13" t="s">
        <v>243</v>
      </c>
    </row>
    <row r="3" spans="1:21" ht="15" customHeight="1" x14ac:dyDescent="0.25">
      <c r="A3" s="34" t="s">
        <v>21</v>
      </c>
      <c r="B3" s="214" t="s">
        <v>212</v>
      </c>
      <c r="C3" s="218">
        <v>40234</v>
      </c>
      <c r="D3" s="15"/>
      <c r="E3" s="10" t="s">
        <v>57</v>
      </c>
      <c r="F3" s="26"/>
      <c r="G3" s="12" t="s">
        <v>62</v>
      </c>
      <c r="H3" s="15"/>
      <c r="I3" s="16" t="s">
        <v>95</v>
      </c>
      <c r="J3" s="15"/>
      <c r="K3" s="12" t="s">
        <v>104</v>
      </c>
      <c r="L3" s="15"/>
      <c r="M3" s="12" t="s">
        <v>138</v>
      </c>
      <c r="N3" s="15"/>
      <c r="O3" s="12" t="s">
        <v>176</v>
      </c>
      <c r="P3" s="15"/>
      <c r="Q3" s="12" t="s">
        <v>187</v>
      </c>
      <c r="R3" s="15"/>
      <c r="S3" s="10" t="s">
        <v>191</v>
      </c>
      <c r="U3" s="13" t="s">
        <v>244</v>
      </c>
    </row>
    <row r="4" spans="1:21" ht="15" customHeight="1" x14ac:dyDescent="0.25">
      <c r="A4" s="34" t="s">
        <v>22</v>
      </c>
      <c r="B4" s="214" t="s">
        <v>217</v>
      </c>
      <c r="C4" s="219">
        <v>40234</v>
      </c>
      <c r="D4" s="15"/>
      <c r="E4" s="10" t="s">
        <v>58</v>
      </c>
      <c r="F4" s="26"/>
      <c r="G4" s="12" t="s">
        <v>63</v>
      </c>
      <c r="H4" s="15"/>
      <c r="I4" s="16" t="s">
        <v>96</v>
      </c>
      <c r="J4" s="15"/>
      <c r="K4" s="12" t="s">
        <v>105</v>
      </c>
      <c r="L4" s="15"/>
      <c r="M4" s="12" t="s">
        <v>139</v>
      </c>
      <c r="N4" s="15"/>
      <c r="O4" s="12" t="s">
        <v>177</v>
      </c>
      <c r="P4" s="15"/>
      <c r="Q4" s="12" t="s">
        <v>188</v>
      </c>
      <c r="R4" s="15"/>
      <c r="S4" s="10" t="s">
        <v>192</v>
      </c>
      <c r="U4" s="13" t="s">
        <v>245</v>
      </c>
    </row>
    <row r="5" spans="1:21" ht="15" customHeight="1" x14ac:dyDescent="0.25">
      <c r="A5" s="34" t="s">
        <v>23</v>
      </c>
      <c r="B5" s="214" t="s">
        <v>213</v>
      </c>
      <c r="C5" s="219">
        <v>40234</v>
      </c>
      <c r="D5" s="15"/>
      <c r="E5" s="10" t="s">
        <v>59</v>
      </c>
      <c r="F5" s="26"/>
      <c r="G5" s="12" t="s">
        <v>64</v>
      </c>
      <c r="H5" s="15"/>
      <c r="I5" s="16" t="s">
        <v>97</v>
      </c>
      <c r="J5" s="15"/>
      <c r="K5" s="12" t="s">
        <v>106</v>
      </c>
      <c r="L5" s="15"/>
      <c r="M5" s="12" t="s">
        <v>140</v>
      </c>
      <c r="N5" s="15"/>
      <c r="O5" s="12" t="s">
        <v>178</v>
      </c>
      <c r="P5" s="15"/>
      <c r="Q5" s="26">
        <f>COUNTIF(Q2:Q4,"&gt;&lt;")</f>
        <v>3</v>
      </c>
      <c r="R5" s="15"/>
      <c r="S5" s="10" t="s">
        <v>193</v>
      </c>
      <c r="U5" s="13" t="s">
        <v>246</v>
      </c>
    </row>
    <row r="6" spans="1:21" ht="15" customHeight="1" x14ac:dyDescent="0.25">
      <c r="A6" s="34" t="s">
        <v>24</v>
      </c>
      <c r="B6" s="214" t="s">
        <v>279</v>
      </c>
      <c r="C6" s="219">
        <v>40288</v>
      </c>
      <c r="D6" s="15"/>
      <c r="E6" s="10" t="s">
        <v>60</v>
      </c>
      <c r="F6" s="26"/>
      <c r="G6" s="12" t="s">
        <v>65</v>
      </c>
      <c r="H6" s="15"/>
      <c r="I6" s="16" t="s">
        <v>98</v>
      </c>
      <c r="J6" s="15"/>
      <c r="K6" s="12" t="s">
        <v>107</v>
      </c>
      <c r="L6" s="15"/>
      <c r="M6" s="12" t="s">
        <v>141</v>
      </c>
      <c r="N6" s="15"/>
      <c r="O6" s="12" t="s">
        <v>179</v>
      </c>
      <c r="P6" s="15"/>
      <c r="Q6" s="15"/>
      <c r="R6" s="15"/>
      <c r="S6" s="10" t="s">
        <v>194</v>
      </c>
      <c r="U6" s="13" t="s">
        <v>247</v>
      </c>
    </row>
    <row r="7" spans="1:21" ht="15" customHeight="1" x14ac:dyDescent="0.25">
      <c r="A7" s="34" t="s">
        <v>25</v>
      </c>
      <c r="B7" s="216" t="s">
        <v>219</v>
      </c>
      <c r="C7" s="219">
        <v>40288</v>
      </c>
      <c r="D7" s="15"/>
      <c r="E7" s="26">
        <f>COUNTIF(E2:E6,"&gt;&lt;")</f>
        <v>5</v>
      </c>
      <c r="F7" s="26"/>
      <c r="G7" s="12" t="s">
        <v>66</v>
      </c>
      <c r="H7" s="15"/>
      <c r="I7" s="16" t="s">
        <v>99</v>
      </c>
      <c r="J7" s="15"/>
      <c r="K7" s="12" t="s">
        <v>108</v>
      </c>
      <c r="L7" s="15"/>
      <c r="M7" s="12" t="s">
        <v>142</v>
      </c>
      <c r="N7" s="15"/>
      <c r="O7" s="12" t="s">
        <v>180</v>
      </c>
      <c r="P7" s="15"/>
      <c r="Q7" s="15"/>
      <c r="R7" s="15"/>
      <c r="S7" s="10" t="s">
        <v>195</v>
      </c>
      <c r="U7" s="13" t="s">
        <v>248</v>
      </c>
    </row>
    <row r="8" spans="1:21" ht="15" customHeight="1" x14ac:dyDescent="0.25">
      <c r="A8" s="34" t="s">
        <v>26</v>
      </c>
      <c r="B8" s="10" t="s">
        <v>207</v>
      </c>
      <c r="C8" s="219">
        <v>40617</v>
      </c>
      <c r="D8" s="15"/>
      <c r="E8" s="26"/>
      <c r="F8" s="26"/>
      <c r="G8" s="12" t="s">
        <v>67</v>
      </c>
      <c r="H8" s="15"/>
      <c r="I8" s="16" t="s">
        <v>100</v>
      </c>
      <c r="J8" s="15"/>
      <c r="K8" s="12" t="s">
        <v>109</v>
      </c>
      <c r="L8" s="15"/>
      <c r="M8" s="12" t="s">
        <v>143</v>
      </c>
      <c r="N8" s="15"/>
      <c r="O8" s="12" t="s">
        <v>181</v>
      </c>
      <c r="P8" s="15"/>
      <c r="Q8" s="15"/>
      <c r="R8" s="15"/>
      <c r="S8" s="10" t="s">
        <v>196</v>
      </c>
      <c r="U8" s="13" t="s">
        <v>249</v>
      </c>
    </row>
    <row r="9" spans="1:21" ht="15" customHeight="1" x14ac:dyDescent="0.25">
      <c r="A9" s="34" t="s">
        <v>27</v>
      </c>
      <c r="B9" s="10" t="s">
        <v>215</v>
      </c>
      <c r="C9" s="219">
        <v>40617</v>
      </c>
      <c r="D9" s="15"/>
      <c r="E9" s="26"/>
      <c r="F9" s="26"/>
      <c r="G9" s="12" t="s">
        <v>68</v>
      </c>
      <c r="H9" s="15"/>
      <c r="I9" s="16" t="s">
        <v>101</v>
      </c>
      <c r="J9" s="15"/>
      <c r="K9" s="12" t="s">
        <v>110</v>
      </c>
      <c r="L9" s="15"/>
      <c r="M9" s="12" t="s">
        <v>144</v>
      </c>
      <c r="N9" s="15"/>
      <c r="O9" s="12" t="s">
        <v>182</v>
      </c>
      <c r="P9" s="15"/>
      <c r="Q9" s="15"/>
      <c r="R9" s="15"/>
      <c r="S9" s="10" t="s">
        <v>197</v>
      </c>
      <c r="U9" s="13" t="s">
        <v>250</v>
      </c>
    </row>
    <row r="10" spans="1:21" ht="15" customHeight="1" x14ac:dyDescent="0.25">
      <c r="A10" s="34" t="s">
        <v>28</v>
      </c>
      <c r="B10" s="10" t="s">
        <v>221</v>
      </c>
      <c r="C10" s="219">
        <v>40617</v>
      </c>
      <c r="E10" s="26"/>
      <c r="F10" s="26"/>
      <c r="G10" s="12" t="s">
        <v>69</v>
      </c>
      <c r="H10" s="15"/>
      <c r="I10" s="16" t="s">
        <v>102</v>
      </c>
      <c r="J10" s="15"/>
      <c r="K10" s="12" t="s">
        <v>111</v>
      </c>
      <c r="L10" s="15"/>
      <c r="M10" s="12" t="s">
        <v>145</v>
      </c>
      <c r="N10" s="15"/>
      <c r="O10" s="12" t="s">
        <v>183</v>
      </c>
      <c r="P10" s="15"/>
      <c r="Q10" s="15"/>
      <c r="R10" s="15"/>
      <c r="S10" s="15">
        <f>COUNTIF(S2:S9,"&gt;&lt;")</f>
        <v>8</v>
      </c>
      <c r="U10" s="13" t="s">
        <v>251</v>
      </c>
    </row>
    <row r="11" spans="1:21" ht="15" customHeight="1" x14ac:dyDescent="0.25">
      <c r="A11" s="34" t="s">
        <v>29</v>
      </c>
      <c r="B11" s="12" t="s">
        <v>227</v>
      </c>
      <c r="C11" s="219">
        <v>40617</v>
      </c>
      <c r="E11" s="26"/>
      <c r="F11" s="26"/>
      <c r="G11" s="12" t="s">
        <v>70</v>
      </c>
      <c r="H11" s="15"/>
      <c r="I11" s="26">
        <f>COUNTIF(I2:I10,"&gt;&lt;")</f>
        <v>9</v>
      </c>
      <c r="J11" s="15"/>
      <c r="K11" s="12" t="s">
        <v>112</v>
      </c>
      <c r="L11" s="15"/>
      <c r="M11" s="12" t="s">
        <v>146</v>
      </c>
      <c r="N11" s="15"/>
      <c r="O11" s="12" t="s">
        <v>184</v>
      </c>
      <c r="P11" s="15"/>
      <c r="Q11" s="15"/>
      <c r="R11" s="15"/>
      <c r="S11" s="15"/>
      <c r="U11" s="13" t="s">
        <v>252</v>
      </c>
    </row>
    <row r="12" spans="1:21" ht="15" customHeight="1" x14ac:dyDescent="0.25">
      <c r="A12" s="34" t="s">
        <v>30</v>
      </c>
      <c r="B12" s="10" t="s">
        <v>229</v>
      </c>
      <c r="C12" s="219">
        <v>40766</v>
      </c>
      <c r="E12" s="26"/>
      <c r="F12" s="26"/>
      <c r="G12" s="12" t="s">
        <v>71</v>
      </c>
      <c r="H12" s="15"/>
      <c r="I12" s="15"/>
      <c r="J12" s="15"/>
      <c r="K12" s="12" t="s">
        <v>113</v>
      </c>
      <c r="L12" s="15"/>
      <c r="M12" s="12" t="s">
        <v>147</v>
      </c>
      <c r="N12" s="15"/>
      <c r="O12" s="26">
        <f>COUNTIF(O2:O11,"&gt;&lt;")</f>
        <v>10</v>
      </c>
      <c r="P12" s="15"/>
      <c r="Q12" s="15"/>
      <c r="R12" s="15"/>
      <c r="S12" s="15"/>
      <c r="U12" s="13" t="s">
        <v>253</v>
      </c>
    </row>
    <row r="13" spans="1:21" ht="15" customHeight="1" x14ac:dyDescent="0.25">
      <c r="A13" s="34" t="s">
        <v>31</v>
      </c>
      <c r="B13" s="10" t="s">
        <v>208</v>
      </c>
      <c r="C13" s="219">
        <v>40766</v>
      </c>
      <c r="E13" s="26"/>
      <c r="F13" s="26"/>
      <c r="G13" s="12" t="s">
        <v>72</v>
      </c>
      <c r="H13" s="15"/>
      <c r="I13" s="15"/>
      <c r="J13" s="15"/>
      <c r="K13" s="12" t="s">
        <v>114</v>
      </c>
      <c r="L13" s="15"/>
      <c r="M13" s="12" t="s">
        <v>148</v>
      </c>
      <c r="N13" s="15"/>
      <c r="O13" s="15"/>
      <c r="P13" s="15"/>
      <c r="Q13" s="15"/>
      <c r="R13" s="15"/>
      <c r="S13" s="15"/>
      <c r="U13" s="13" t="s">
        <v>254</v>
      </c>
    </row>
    <row r="14" spans="1:21" ht="15" customHeight="1" x14ac:dyDescent="0.25">
      <c r="A14" s="34" t="s">
        <v>32</v>
      </c>
      <c r="B14" s="10" t="s">
        <v>209</v>
      </c>
      <c r="C14" s="219">
        <v>40766</v>
      </c>
      <c r="E14" s="26"/>
      <c r="F14" s="26"/>
      <c r="G14" s="12" t="s">
        <v>73</v>
      </c>
      <c r="H14" s="15"/>
      <c r="I14" s="15"/>
      <c r="J14" s="15"/>
      <c r="K14" s="12" t="s">
        <v>115</v>
      </c>
      <c r="L14" s="15"/>
      <c r="M14" s="12" t="s">
        <v>149</v>
      </c>
      <c r="N14" s="15"/>
      <c r="O14" s="15"/>
      <c r="P14" s="15"/>
      <c r="Q14" s="15"/>
      <c r="R14" s="15"/>
      <c r="S14" s="15"/>
      <c r="U14" s="13" t="s">
        <v>255</v>
      </c>
    </row>
    <row r="15" spans="1:21" ht="15" customHeight="1" x14ac:dyDescent="0.25">
      <c r="A15" s="34" t="s">
        <v>33</v>
      </c>
      <c r="B15" s="10" t="s">
        <v>228</v>
      </c>
      <c r="C15" s="219">
        <v>40766</v>
      </c>
      <c r="E15" s="26"/>
      <c r="F15" s="26"/>
      <c r="G15" s="12" t="s">
        <v>74</v>
      </c>
      <c r="H15" s="15"/>
      <c r="I15" s="15"/>
      <c r="J15" s="15"/>
      <c r="K15" s="12" t="s">
        <v>116</v>
      </c>
      <c r="L15" s="15"/>
      <c r="M15" s="12" t="s">
        <v>150</v>
      </c>
      <c r="N15" s="15"/>
      <c r="O15" s="15"/>
      <c r="P15" s="15"/>
      <c r="Q15" s="15"/>
      <c r="R15" s="15"/>
      <c r="S15" s="15"/>
      <c r="U15" s="13" t="s">
        <v>256</v>
      </c>
    </row>
    <row r="16" spans="1:21" ht="15" customHeight="1" x14ac:dyDescent="0.25">
      <c r="A16" s="34" t="s">
        <v>34</v>
      </c>
      <c r="B16" s="10" t="s">
        <v>206</v>
      </c>
      <c r="C16" s="219">
        <v>40766</v>
      </c>
      <c r="E16" s="26"/>
      <c r="F16" s="26"/>
      <c r="G16" s="12" t="s">
        <v>75</v>
      </c>
      <c r="H16" s="15"/>
      <c r="I16" s="15"/>
      <c r="J16" s="15"/>
      <c r="K16" s="12" t="s">
        <v>117</v>
      </c>
      <c r="L16" s="15"/>
      <c r="M16" s="12" t="s">
        <v>151</v>
      </c>
      <c r="N16" s="15"/>
      <c r="O16" s="15"/>
      <c r="P16" s="15"/>
      <c r="Q16" s="15"/>
      <c r="R16" s="15"/>
      <c r="S16" s="15"/>
      <c r="U16" s="13" t="s">
        <v>257</v>
      </c>
    </row>
    <row r="17" spans="1:21" ht="15" customHeight="1" x14ac:dyDescent="0.25">
      <c r="A17" s="34" t="s">
        <v>35</v>
      </c>
      <c r="B17" s="10" t="s">
        <v>280</v>
      </c>
      <c r="C17" s="219">
        <v>40766</v>
      </c>
      <c r="E17" s="26"/>
      <c r="F17" s="26"/>
      <c r="G17" s="12" t="s">
        <v>76</v>
      </c>
      <c r="H17" s="15"/>
      <c r="I17" s="15"/>
      <c r="J17" s="15"/>
      <c r="K17" s="12" t="s">
        <v>118</v>
      </c>
      <c r="L17" s="15"/>
      <c r="M17" s="12" t="s">
        <v>152</v>
      </c>
      <c r="N17" s="15"/>
      <c r="O17" s="15"/>
      <c r="P17" s="15"/>
      <c r="Q17" s="15"/>
      <c r="R17" s="15"/>
      <c r="S17" s="15"/>
      <c r="U17" s="13" t="s">
        <v>258</v>
      </c>
    </row>
    <row r="18" spans="1:21" ht="15" customHeight="1" x14ac:dyDescent="0.25">
      <c r="A18" s="34" t="s">
        <v>36</v>
      </c>
      <c r="B18" s="10" t="s">
        <v>204</v>
      </c>
      <c r="C18" s="219">
        <v>40766</v>
      </c>
      <c r="E18" s="26"/>
      <c r="F18" s="26"/>
      <c r="G18" s="12" t="s">
        <v>77</v>
      </c>
      <c r="H18" s="15"/>
      <c r="I18" s="15"/>
      <c r="J18" s="15"/>
      <c r="K18" s="12" t="s">
        <v>119</v>
      </c>
      <c r="L18" s="15"/>
      <c r="M18" s="12" t="s">
        <v>153</v>
      </c>
      <c r="N18" s="15"/>
      <c r="O18" s="15"/>
      <c r="P18" s="15"/>
      <c r="Q18" s="15"/>
      <c r="R18" s="15"/>
      <c r="S18" s="15"/>
      <c r="U18" s="13" t="s">
        <v>259</v>
      </c>
    </row>
    <row r="19" spans="1:21" ht="15" customHeight="1" x14ac:dyDescent="0.25">
      <c r="A19" s="34" t="s">
        <v>37</v>
      </c>
      <c r="B19" s="10" t="s">
        <v>210</v>
      </c>
      <c r="C19" s="219">
        <v>40876</v>
      </c>
      <c r="E19" s="26"/>
      <c r="F19" s="26"/>
      <c r="G19" s="12" t="s">
        <v>78</v>
      </c>
      <c r="H19" s="15"/>
      <c r="I19" s="15"/>
      <c r="J19" s="15"/>
      <c r="K19" s="12" t="s">
        <v>120</v>
      </c>
      <c r="L19" s="15"/>
      <c r="M19" s="12" t="s">
        <v>154</v>
      </c>
      <c r="N19" s="15"/>
      <c r="O19" s="15"/>
      <c r="P19" s="15"/>
      <c r="Q19" s="15"/>
      <c r="R19" s="15"/>
      <c r="S19" s="15"/>
      <c r="U19" s="13" t="s">
        <v>260</v>
      </c>
    </row>
    <row r="20" spans="1:21" ht="15" customHeight="1" x14ac:dyDescent="0.25">
      <c r="A20" s="34" t="s">
        <v>38</v>
      </c>
      <c r="B20" s="10" t="s">
        <v>205</v>
      </c>
      <c r="C20" s="219">
        <v>40876</v>
      </c>
      <c r="E20" s="26"/>
      <c r="F20" s="26"/>
      <c r="G20" s="12" t="s">
        <v>79</v>
      </c>
      <c r="H20" s="15"/>
      <c r="I20" s="15"/>
      <c r="J20" s="15"/>
      <c r="K20" s="12" t="s">
        <v>121</v>
      </c>
      <c r="L20" s="15"/>
      <c r="M20" s="12" t="s">
        <v>155</v>
      </c>
      <c r="N20" s="15"/>
      <c r="O20" s="15"/>
      <c r="P20" s="15"/>
      <c r="Q20" s="15"/>
      <c r="R20" s="15"/>
      <c r="S20" s="15"/>
      <c r="U20" s="13" t="s">
        <v>261</v>
      </c>
    </row>
    <row r="21" spans="1:21" ht="15" customHeight="1" x14ac:dyDescent="0.25">
      <c r="A21" s="34" t="s">
        <v>39</v>
      </c>
      <c r="B21" s="10" t="s">
        <v>224</v>
      </c>
      <c r="C21" s="219">
        <v>41972</v>
      </c>
      <c r="E21" s="26"/>
      <c r="F21" s="26"/>
      <c r="G21" s="12" t="s">
        <v>80</v>
      </c>
      <c r="H21" s="15"/>
      <c r="I21" s="15"/>
      <c r="J21" s="15"/>
      <c r="K21" s="12" t="s">
        <v>122</v>
      </c>
      <c r="L21" s="15"/>
      <c r="M21" s="12" t="s">
        <v>156</v>
      </c>
      <c r="N21" s="15"/>
      <c r="O21" s="15"/>
      <c r="P21" s="15"/>
      <c r="Q21" s="15"/>
      <c r="R21" s="15"/>
      <c r="S21" s="15"/>
      <c r="U21" s="13" t="s">
        <v>262</v>
      </c>
    </row>
    <row r="22" spans="1:21" ht="15" customHeight="1" x14ac:dyDescent="0.25">
      <c r="A22" s="34" t="s">
        <v>40</v>
      </c>
      <c r="B22" s="10" t="s">
        <v>223</v>
      </c>
      <c r="C22" s="219">
        <v>40988</v>
      </c>
      <c r="E22" s="26"/>
      <c r="F22" s="26"/>
      <c r="G22" s="12" t="s">
        <v>81</v>
      </c>
      <c r="H22" s="15"/>
      <c r="I22" s="15"/>
      <c r="J22" s="15"/>
      <c r="K22" s="12" t="s">
        <v>123</v>
      </c>
      <c r="L22" s="15"/>
      <c r="M22" s="12" t="s">
        <v>157</v>
      </c>
      <c r="N22" s="15"/>
      <c r="O22" s="15"/>
      <c r="P22" s="15"/>
      <c r="Q22" s="15"/>
      <c r="R22" s="15"/>
      <c r="S22" s="15"/>
      <c r="U22" s="13" t="s">
        <v>263</v>
      </c>
    </row>
    <row r="23" spans="1:21" ht="15" customHeight="1" x14ac:dyDescent="0.25">
      <c r="A23" s="34" t="s">
        <v>41</v>
      </c>
      <c r="B23" s="10" t="s">
        <v>202</v>
      </c>
      <c r="C23" s="219">
        <v>40988</v>
      </c>
      <c r="E23" s="26"/>
      <c r="F23" s="26"/>
      <c r="G23" s="12" t="s">
        <v>82</v>
      </c>
      <c r="H23" s="15"/>
      <c r="I23" s="15"/>
      <c r="J23" s="15"/>
      <c r="K23" s="12" t="s">
        <v>124</v>
      </c>
      <c r="L23" s="15"/>
      <c r="M23" s="12" t="s">
        <v>158</v>
      </c>
      <c r="N23" s="15"/>
      <c r="O23" s="15"/>
      <c r="P23" s="15"/>
      <c r="Q23" s="15"/>
      <c r="R23" s="15"/>
      <c r="S23" s="15"/>
      <c r="U23" s="13" t="s">
        <v>264</v>
      </c>
    </row>
    <row r="24" spans="1:21" ht="15" customHeight="1" x14ac:dyDescent="0.25">
      <c r="A24" s="34" t="s">
        <v>42</v>
      </c>
      <c r="B24" s="10" t="s">
        <v>218</v>
      </c>
      <c r="C24" s="219">
        <v>40988</v>
      </c>
      <c r="E24" s="26"/>
      <c r="F24" s="26"/>
      <c r="G24" s="12" t="s">
        <v>83</v>
      </c>
      <c r="H24" s="15"/>
      <c r="I24" s="15"/>
      <c r="J24" s="15"/>
      <c r="K24" s="12" t="s">
        <v>125</v>
      </c>
      <c r="L24" s="15"/>
      <c r="M24" s="12" t="s">
        <v>159</v>
      </c>
      <c r="N24" s="15"/>
      <c r="O24" s="15"/>
      <c r="P24" s="15"/>
      <c r="Q24" s="15"/>
      <c r="R24" s="15"/>
      <c r="S24" s="15"/>
      <c r="U24" s="13" t="s">
        <v>265</v>
      </c>
    </row>
    <row r="25" spans="1:21" ht="15" customHeight="1" x14ac:dyDescent="0.25">
      <c r="A25" s="34" t="s">
        <v>43</v>
      </c>
      <c r="B25" s="10" t="s">
        <v>214</v>
      </c>
      <c r="C25" s="219">
        <v>40988</v>
      </c>
      <c r="E25" s="26"/>
      <c r="F25" s="26"/>
      <c r="G25" s="12" t="s">
        <v>84</v>
      </c>
      <c r="H25" s="15"/>
      <c r="I25" s="15"/>
      <c r="J25" s="15"/>
      <c r="K25" s="12" t="s">
        <v>126</v>
      </c>
      <c r="L25" s="15"/>
      <c r="M25" s="12" t="s">
        <v>160</v>
      </c>
      <c r="N25" s="15"/>
      <c r="O25" s="15"/>
      <c r="P25" s="15"/>
      <c r="Q25" s="15"/>
      <c r="R25" s="15"/>
      <c r="S25" s="15"/>
      <c r="U25" s="13" t="s">
        <v>266</v>
      </c>
    </row>
    <row r="26" spans="1:21" ht="15" customHeight="1" x14ac:dyDescent="0.25">
      <c r="A26" s="34" t="s">
        <v>44</v>
      </c>
      <c r="B26" s="10" t="s">
        <v>211</v>
      </c>
      <c r="C26" s="219">
        <v>40994</v>
      </c>
      <c r="E26" s="26"/>
      <c r="F26" s="26"/>
      <c r="G26" s="12" t="s">
        <v>85</v>
      </c>
      <c r="H26" s="15"/>
      <c r="I26" s="15"/>
      <c r="J26" s="15"/>
      <c r="K26" s="12" t="s">
        <v>127</v>
      </c>
      <c r="L26" s="15"/>
      <c r="M26" s="12" t="s">
        <v>161</v>
      </c>
      <c r="N26" s="15"/>
      <c r="O26" s="15"/>
      <c r="P26" s="15"/>
      <c r="Q26" s="15"/>
      <c r="R26" s="15"/>
      <c r="S26" s="15"/>
      <c r="U26" s="13" t="s">
        <v>267</v>
      </c>
    </row>
    <row r="27" spans="1:21" ht="15" customHeight="1" x14ac:dyDescent="0.25">
      <c r="A27" s="34" t="s">
        <v>45</v>
      </c>
      <c r="B27" s="10" t="s">
        <v>281</v>
      </c>
      <c r="C27" s="219">
        <v>40994</v>
      </c>
      <c r="E27" s="26"/>
      <c r="F27" s="26"/>
      <c r="G27" s="12" t="s">
        <v>86</v>
      </c>
      <c r="H27" s="15"/>
      <c r="I27" s="15"/>
      <c r="J27" s="15"/>
      <c r="K27" s="12" t="s">
        <v>128</v>
      </c>
      <c r="L27" s="15"/>
      <c r="M27" s="12" t="s">
        <v>162</v>
      </c>
      <c r="N27" s="15"/>
      <c r="O27" s="15"/>
      <c r="P27" s="15"/>
      <c r="Q27" s="15"/>
      <c r="R27" s="15"/>
      <c r="S27" s="15"/>
      <c r="U27" s="13" t="s">
        <v>268</v>
      </c>
    </row>
    <row r="28" spans="1:21" ht="15" customHeight="1" x14ac:dyDescent="0.25">
      <c r="A28" s="34" t="s">
        <v>46</v>
      </c>
      <c r="B28" s="10" t="s">
        <v>216</v>
      </c>
      <c r="C28" s="219">
        <v>40996</v>
      </c>
      <c r="E28" s="26"/>
      <c r="F28" s="26"/>
      <c r="G28" s="12" t="s">
        <v>87</v>
      </c>
      <c r="H28" s="15"/>
      <c r="I28" s="15"/>
      <c r="J28" s="15"/>
      <c r="K28" s="12" t="s">
        <v>129</v>
      </c>
      <c r="L28" s="15"/>
      <c r="M28" s="12" t="s">
        <v>163</v>
      </c>
      <c r="N28" s="15"/>
      <c r="O28" s="15"/>
      <c r="P28" s="15"/>
      <c r="Q28" s="15"/>
      <c r="R28" s="15"/>
      <c r="S28" s="15"/>
      <c r="U28" s="13" t="s">
        <v>269</v>
      </c>
    </row>
    <row r="29" spans="1:21" ht="15" customHeight="1" x14ac:dyDescent="0.25">
      <c r="A29" s="34" t="s">
        <v>47</v>
      </c>
      <c r="B29" s="10" t="s">
        <v>282</v>
      </c>
      <c r="C29" s="219">
        <v>40996</v>
      </c>
      <c r="E29" s="26"/>
      <c r="F29" s="26"/>
      <c r="G29" s="12" t="s">
        <v>88</v>
      </c>
      <c r="H29" s="15"/>
      <c r="I29" s="15"/>
      <c r="J29" s="15"/>
      <c r="K29" s="12" t="s">
        <v>130</v>
      </c>
      <c r="L29" s="15"/>
      <c r="M29" s="12" t="s">
        <v>164</v>
      </c>
      <c r="N29" s="15"/>
      <c r="O29" s="15"/>
      <c r="P29" s="15"/>
      <c r="Q29" s="15"/>
      <c r="R29" s="15"/>
      <c r="S29" s="15"/>
      <c r="U29" s="9" t="s">
        <v>270</v>
      </c>
    </row>
    <row r="30" spans="1:21" ht="15" customHeight="1" x14ac:dyDescent="0.25">
      <c r="A30" s="34" t="s">
        <v>48</v>
      </c>
      <c r="B30" s="10" t="s">
        <v>226</v>
      </c>
      <c r="C30" s="219">
        <v>40996</v>
      </c>
      <c r="E30" s="26"/>
      <c r="F30" s="26"/>
      <c r="G30" s="12" t="s">
        <v>89</v>
      </c>
      <c r="H30" s="15"/>
      <c r="I30" s="15"/>
      <c r="J30" s="15"/>
      <c r="K30" s="12" t="s">
        <v>131</v>
      </c>
      <c r="L30" s="15"/>
      <c r="M30" s="12" t="s">
        <v>165</v>
      </c>
      <c r="N30" s="15"/>
      <c r="O30" s="15"/>
      <c r="P30" s="15"/>
      <c r="Q30" s="15"/>
      <c r="R30" s="15"/>
      <c r="S30" s="15"/>
      <c r="U30" s="9" t="s">
        <v>271</v>
      </c>
    </row>
    <row r="31" spans="1:21" ht="15" customHeight="1" x14ac:dyDescent="0.25">
      <c r="A31" s="34" t="s">
        <v>49</v>
      </c>
      <c r="B31" s="10" t="s">
        <v>283</v>
      </c>
      <c r="C31" s="219">
        <v>41183</v>
      </c>
      <c r="E31" s="26"/>
      <c r="F31" s="26"/>
      <c r="G31" s="12" t="s">
        <v>90</v>
      </c>
      <c r="H31" s="15"/>
      <c r="I31" s="15"/>
      <c r="J31" s="15"/>
      <c r="K31" s="12" t="s">
        <v>132</v>
      </c>
      <c r="L31" s="15"/>
      <c r="M31" s="12" t="s">
        <v>166</v>
      </c>
      <c r="N31" s="15"/>
      <c r="O31" s="15"/>
      <c r="P31" s="15"/>
      <c r="Q31" s="15"/>
      <c r="R31" s="15"/>
      <c r="S31" s="15"/>
      <c r="U31" s="9" t="s">
        <v>272</v>
      </c>
    </row>
    <row r="32" spans="1:21" ht="15" customHeight="1" x14ac:dyDescent="0.25">
      <c r="A32" s="34" t="s">
        <v>50</v>
      </c>
      <c r="B32" s="10" t="s">
        <v>225</v>
      </c>
      <c r="C32" s="219">
        <v>41183</v>
      </c>
      <c r="E32" s="26"/>
      <c r="F32" s="26"/>
      <c r="G32" s="12" t="s">
        <v>91</v>
      </c>
      <c r="H32" s="15"/>
      <c r="I32" s="15"/>
      <c r="J32" s="15"/>
      <c r="K32" s="12" t="s">
        <v>133</v>
      </c>
      <c r="L32" s="15"/>
      <c r="M32" s="12" t="s">
        <v>167</v>
      </c>
      <c r="N32" s="15"/>
      <c r="O32" s="15"/>
      <c r="P32" s="15"/>
      <c r="Q32" s="15"/>
      <c r="R32" s="15"/>
      <c r="S32" s="15"/>
      <c r="U32" s="13" t="s">
        <v>273</v>
      </c>
    </row>
    <row r="33" spans="1:21" ht="15" customHeight="1" x14ac:dyDescent="0.25">
      <c r="A33" s="34" t="s">
        <v>51</v>
      </c>
      <c r="B33" s="10" t="s">
        <v>220</v>
      </c>
      <c r="C33" s="219">
        <v>41183</v>
      </c>
      <c r="E33" s="26"/>
      <c r="F33" s="26"/>
      <c r="G33" s="12" t="s">
        <v>92</v>
      </c>
      <c r="H33" s="15"/>
      <c r="I33" s="15"/>
      <c r="J33" s="15"/>
      <c r="K33" s="12" t="s">
        <v>134</v>
      </c>
      <c r="L33" s="15"/>
      <c r="M33" s="12" t="s">
        <v>168</v>
      </c>
      <c r="N33" s="15"/>
      <c r="O33" s="15"/>
      <c r="P33" s="15"/>
      <c r="Q33" s="15"/>
      <c r="R33" s="15"/>
      <c r="S33" s="15"/>
      <c r="U33" s="13" t="s">
        <v>274</v>
      </c>
    </row>
    <row r="34" spans="1:21" ht="15" customHeight="1" x14ac:dyDescent="0.25">
      <c r="A34" s="34" t="s">
        <v>52</v>
      </c>
      <c r="B34" s="10" t="s">
        <v>284</v>
      </c>
      <c r="C34" s="219">
        <v>41183</v>
      </c>
      <c r="E34" s="15"/>
      <c r="F34" s="15"/>
      <c r="G34" s="26">
        <f>COUNTIF(G2:G33,"&gt;&lt;")</f>
        <v>32</v>
      </c>
      <c r="H34" s="15"/>
      <c r="I34" s="15"/>
      <c r="J34" s="15"/>
      <c r="K34" s="12" t="s">
        <v>135</v>
      </c>
      <c r="L34" s="15"/>
      <c r="M34" s="12" t="s">
        <v>169</v>
      </c>
      <c r="N34" s="15"/>
      <c r="O34" s="15"/>
      <c r="P34" s="15"/>
      <c r="Q34" s="15"/>
      <c r="R34" s="15"/>
      <c r="S34" s="15"/>
      <c r="U34" s="13" t="s">
        <v>275</v>
      </c>
    </row>
    <row r="35" spans="1:21" ht="15" customHeight="1" x14ac:dyDescent="0.25">
      <c r="A35" s="34" t="s">
        <v>53</v>
      </c>
      <c r="B35" s="217" t="s">
        <v>285</v>
      </c>
      <c r="C35" s="219">
        <v>41183</v>
      </c>
      <c r="E35" s="15"/>
      <c r="F35" s="15"/>
      <c r="G35" s="15"/>
      <c r="H35" s="15"/>
      <c r="I35" s="15"/>
      <c r="J35" s="26"/>
      <c r="K35" s="26">
        <f>COUNTIF(K2:K34,"&gt;&lt;")</f>
        <v>33</v>
      </c>
      <c r="L35" s="15"/>
      <c r="M35" s="12" t="s">
        <v>170</v>
      </c>
      <c r="N35" s="15"/>
      <c r="O35" s="15"/>
      <c r="P35" s="15"/>
      <c r="Q35" s="15"/>
      <c r="R35" s="15"/>
      <c r="S35" s="15"/>
      <c r="U35" s="13" t="s">
        <v>276</v>
      </c>
    </row>
    <row r="36" spans="1:21" x14ac:dyDescent="0.25">
      <c r="A36" s="34" t="s">
        <v>54</v>
      </c>
      <c r="B36" s="215"/>
      <c r="C36" s="215"/>
      <c r="E36" s="15"/>
      <c r="F36" s="15"/>
      <c r="G36" s="15"/>
      <c r="H36" s="15"/>
      <c r="I36" s="15"/>
      <c r="J36" s="15"/>
      <c r="K36" s="15"/>
      <c r="L36" s="15"/>
      <c r="M36" s="12" t="s">
        <v>171</v>
      </c>
      <c r="N36" s="15"/>
      <c r="O36" s="15"/>
      <c r="P36" s="15"/>
      <c r="Q36" s="15"/>
      <c r="R36" s="15"/>
      <c r="S36" s="15"/>
      <c r="U36" s="13" t="s">
        <v>277</v>
      </c>
    </row>
    <row r="37" spans="1:21" x14ac:dyDescent="0.25">
      <c r="A37" s="15">
        <f>COUNTIF(A2:A35,"&gt;&lt;")</f>
        <v>34</v>
      </c>
      <c r="E37" s="15"/>
      <c r="F37" s="15"/>
      <c r="G37" s="15"/>
      <c r="H37" s="15"/>
      <c r="I37" s="15"/>
      <c r="J37" s="15"/>
      <c r="K37" s="15"/>
      <c r="L37" s="15"/>
      <c r="M37" s="26"/>
      <c r="N37" s="15"/>
      <c r="O37" s="15"/>
      <c r="P37" s="15"/>
      <c r="Q37" s="15"/>
      <c r="R37" s="15"/>
      <c r="S37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Gestion générale</vt:lpstr>
      <vt:lpstr>Listes déroulantes</vt:lpstr>
      <vt:lpstr>Explo</vt:lpstr>
      <vt:lpstr>Explo1</vt:lpstr>
      <vt:lpstr>Explo2</vt:lpstr>
      <vt:lpstr>Exploachat</vt:lpstr>
      <vt:lpstr>Exploachat1</vt:lpstr>
      <vt:lpstr>Exploachat2</vt:lpstr>
      <vt:lpstr>'Gestion générale'!Zone_d_impression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SMOUCOVIT</dc:creator>
  <cp:lastModifiedBy>Emmanuel SMOUCOVIT</cp:lastModifiedBy>
  <cp:lastPrinted>2014-07-25T07:54:23Z</cp:lastPrinted>
  <dcterms:created xsi:type="dcterms:W3CDTF">2014-07-25T06:28:51Z</dcterms:created>
  <dcterms:modified xsi:type="dcterms:W3CDTF">2014-07-29T08:27:26Z</dcterms:modified>
</cp:coreProperties>
</file>