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kyDrive\REVOL\"/>
    </mc:Choice>
  </mc:AlternateContent>
  <bookViews>
    <workbookView xWindow="0" yWindow="0" windowWidth="28800" windowHeight="13965"/>
  </bookViews>
  <sheets>
    <sheet name="Données" sheetId="6" r:id="rId1"/>
    <sheet name="TCD" sheetId="12" r:id="rId2"/>
  </sheets>
  <definedNames>
    <definedName name="_xlcn.LinkedTable_Tableau11" hidden="1">Tableau1[]</definedName>
  </definedNames>
  <calcPr calcId="152511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-1fb81da4-4d33-48f1-b33e-22d560cc3ece" name="Tableau1" connection="LinkedTable_Tableau1"/>
        </x15:modelTables>
      </x15:dataModel>
    </ext>
  </extLst>
</workbook>
</file>

<file path=xl/calcChain.xml><?xml version="1.0" encoding="utf-8"?>
<calcChain xmlns="http://schemas.openxmlformats.org/spreadsheetml/2006/main">
  <c r="H21" i="6" l="1"/>
  <c r="H22" i="6"/>
  <c r="H23" i="6"/>
  <c r="H24" i="6"/>
  <c r="H25" i="6"/>
  <c r="H26" i="6"/>
  <c r="H27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D27" i="6"/>
  <c r="D26" i="6"/>
  <c r="G25" i="6"/>
  <c r="D25" i="6"/>
  <c r="D24" i="6"/>
  <c r="G24" i="6" s="1"/>
  <c r="D23" i="6"/>
  <c r="G23" i="6" s="1"/>
  <c r="G27" i="6" l="1"/>
  <c r="G26" i="6"/>
  <c r="D22" i="6" l="1"/>
  <c r="G22" i="6" s="1"/>
  <c r="D21" i="6"/>
  <c r="G21" i="6" s="1"/>
  <c r="D20" i="6"/>
  <c r="D19" i="6"/>
  <c r="D18" i="6"/>
  <c r="D17" i="6"/>
  <c r="D16" i="6"/>
  <c r="G19" i="6" l="1"/>
  <c r="H19" i="6"/>
  <c r="G16" i="6"/>
  <c r="H16" i="6"/>
  <c r="G20" i="6"/>
  <c r="H20" i="6"/>
  <c r="H18" i="6"/>
  <c r="G18" i="6"/>
  <c r="H17" i="6"/>
  <c r="G17" i="6"/>
  <c r="D15" i="6"/>
  <c r="D14" i="6"/>
  <c r="D13" i="6"/>
  <c r="D12" i="6"/>
  <c r="D11" i="6"/>
  <c r="D10" i="6"/>
  <c r="D9" i="6"/>
  <c r="D8" i="6"/>
  <c r="D7" i="6"/>
  <c r="D6" i="6"/>
  <c r="D5" i="6"/>
  <c r="D4" i="6"/>
  <c r="F7" i="6" l="1"/>
  <c r="G7" i="6"/>
  <c r="H7" i="6"/>
  <c r="G11" i="6"/>
  <c r="H11" i="6"/>
  <c r="G15" i="6"/>
  <c r="H15" i="6"/>
  <c r="H10" i="6"/>
  <c r="G10" i="6"/>
  <c r="H8" i="6"/>
  <c r="F8" i="6"/>
  <c r="G8" i="6"/>
  <c r="H12" i="6"/>
  <c r="G12" i="6"/>
  <c r="H6" i="6"/>
  <c r="F6" i="6"/>
  <c r="G6" i="6"/>
  <c r="G14" i="6"/>
  <c r="H14" i="6"/>
  <c r="G4" i="6"/>
  <c r="H4" i="6"/>
  <c r="F4" i="6"/>
  <c r="H5" i="6"/>
  <c r="F5" i="6"/>
  <c r="G5" i="6"/>
  <c r="H9" i="6"/>
  <c r="G9" i="6"/>
  <c r="H13" i="6"/>
  <c r="G13" i="6"/>
</calcChain>
</file>

<file path=xl/connections.xml><?xml version="1.0" encoding="utf-8"?>
<connections xmlns="http://schemas.openxmlformats.org/spreadsheetml/2006/main">
  <connection id="1" name="LinkedTable_Tableau1" type="102" refreshedVersion="5" minRefreshableVersion="5">
    <extLst>
      <ext xmlns:x15="http://schemas.microsoft.com/office/spreadsheetml/2010/11/main" uri="{DE250136-89BD-433C-8126-D09CA5730AF9}">
        <x15:connection id="Tableau1-1fb81da4-4d33-48f1-b33e-22d560cc3ece">
          <x15:rangePr sourceName="_xlcn.LinkedTable_Tableau11"/>
        </x15:connection>
      </ext>
    </extLst>
  </connection>
  <connection id="2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<sst xmlns="http://schemas.openxmlformats.org/spreadsheetml/2006/main" count="67" uniqueCount="21">
  <si>
    <t>Commercial</t>
  </si>
  <si>
    <t>Date facture</t>
  </si>
  <si>
    <t>Année</t>
  </si>
  <si>
    <t>Total général</t>
  </si>
  <si>
    <t>Eric</t>
  </si>
  <si>
    <t>Maurice</t>
  </si>
  <si>
    <t>Julie</t>
  </si>
  <si>
    <t>Sandrine</t>
  </si>
  <si>
    <t>Christophe</t>
  </si>
  <si>
    <t>2013 YTD</t>
  </si>
  <si>
    <t>2014 YTD</t>
  </si>
  <si>
    <t>2013 annuel</t>
  </si>
  <si>
    <t>Montant</t>
  </si>
  <si>
    <t>Date du YTD</t>
  </si>
  <si>
    <t xml:space="preserve">2013 YTD </t>
  </si>
  <si>
    <t xml:space="preserve">2013 annuel </t>
  </si>
  <si>
    <t xml:space="preserve">2014 YTD </t>
  </si>
  <si>
    <t>Catégorie produit</t>
  </si>
  <si>
    <t>Catégorie 1</t>
  </si>
  <si>
    <t>Catégorie 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</si>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</sst>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/>
    <xf numFmtId="17" fontId="0" fillId="0" borderId="0" xfId="0" applyNumberFormat="1"/>
    <xf numFmtId="0" fontId="0" fillId="0" borderId="0" xfId="0" applyAlignment="1">
      <alignment horizontal="center"/>
    </xf>
    <xf numFmtId="0" fontId="1" fillId="0" borderId="1" xfId="0" applyFont="1" applyBorder="1"/>
    <xf numFmtId="14" fontId="0" fillId="2" borderId="1" xfId="0" applyNumberFormat="1" applyFill="1" applyBorder="1"/>
  </cellXfs>
  <cellStyles count="1">
    <cellStyle name="Normal" xfId="0" builtinId="0"/>
  </cellStyles>
  <dxfs count="6">
    <dxf>
      <alignment horizontal="center" readingOrder="0"/>
    </dxf>
    <dxf>
      <alignment horizontal="center" readingOrder="0"/>
    </dxf>
    <dxf>
      <numFmt numFmtId="4" formatCode="#,##0.00"/>
    </dxf>
    <dxf>
      <numFmt numFmtId="19" formatCode="dd/mm/yyyy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13" Type="http://schemas.openxmlformats.org/officeDocument/2006/relationships/customXml" Target="../customXml/item4.xml"/><Relationship Id="rId18" Type="http://schemas.openxmlformats.org/officeDocument/2006/relationships/customXml" Target="../customXml/item9.xml"/><Relationship Id="rId26" Type="http://schemas.openxmlformats.org/officeDocument/2006/relationships/customXml" Target="../customXml/item17.xml"/><Relationship Id="rId3" Type="http://schemas.openxmlformats.org/officeDocument/2006/relationships/pivotCacheDefinition" Target="pivotCache/pivotCacheDefinition1.xml"/><Relationship Id="rId21" Type="http://schemas.openxmlformats.org/officeDocument/2006/relationships/customXml" Target="../customXml/item12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17" Type="http://schemas.openxmlformats.org/officeDocument/2006/relationships/customXml" Target="../customXml/item8.xml"/><Relationship Id="rId25" Type="http://schemas.openxmlformats.org/officeDocument/2006/relationships/customXml" Target="../customXml/item16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7.xml"/><Relationship Id="rId20" Type="http://schemas.openxmlformats.org/officeDocument/2006/relationships/customXml" Target="../customXml/item11.xml"/><Relationship Id="rId29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24" Type="http://schemas.openxmlformats.org/officeDocument/2006/relationships/customXml" Target="../customXml/item15.xml"/><Relationship Id="rId5" Type="http://schemas.openxmlformats.org/officeDocument/2006/relationships/connections" Target="connections.xml"/><Relationship Id="rId15" Type="http://schemas.openxmlformats.org/officeDocument/2006/relationships/customXml" Target="../customXml/item6.xml"/><Relationship Id="rId23" Type="http://schemas.openxmlformats.org/officeDocument/2006/relationships/customXml" Target="../customXml/item14.xml"/><Relationship Id="rId28" Type="http://schemas.openxmlformats.org/officeDocument/2006/relationships/customXml" Target="../customXml/item19.xml"/><Relationship Id="rId10" Type="http://schemas.openxmlformats.org/officeDocument/2006/relationships/customXml" Target="../customXml/item1.xml"/><Relationship Id="rId19" Type="http://schemas.openxmlformats.org/officeDocument/2006/relationships/customXml" Target="../customXml/item10.xml"/><Relationship Id="rId4" Type="http://schemas.openxmlformats.org/officeDocument/2006/relationships/theme" Target="theme/theme1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Relationship Id="rId22" Type="http://schemas.openxmlformats.org/officeDocument/2006/relationships/customXml" Target="../customXml/item13.xml"/><Relationship Id="rId27" Type="http://schemas.openxmlformats.org/officeDocument/2006/relationships/customXml" Target="../customXml/item18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Gabriel Bionnet" refreshedDate="41876.510149189817" createdVersion="5" refreshedVersion="5" minRefreshableVersion="3" recordCount="24">
  <cacheSource type="worksheet">
    <worksheetSource name="Tableau1"/>
  </cacheSource>
  <cacheFields count="8">
    <cacheField name="Commercial" numFmtId="49">
      <sharedItems count="5">
        <s v="Eric"/>
        <s v="Maurice"/>
        <s v="Julie"/>
        <s v="Sandrine"/>
        <s v="Christophe"/>
      </sharedItems>
    </cacheField>
    <cacheField name="Catégorie produit" numFmtId="49">
      <sharedItems/>
    </cacheField>
    <cacheField name="Date facture" numFmtId="14">
      <sharedItems containsSemiMixedTypes="0" containsNonDate="0" containsDate="1" containsString="0" minDate="2013-01-01T00:00:00" maxDate="2014-12-02T00:00:00"/>
    </cacheField>
    <cacheField name="Année" numFmtId="0">
      <sharedItems containsSemiMixedTypes="0" containsString="0" containsNumber="1" containsInteger="1" minValue="2013" maxValue="2014"/>
    </cacheField>
    <cacheField name="Montant" numFmtId="4">
      <sharedItems containsSemiMixedTypes="0" containsString="0" containsNumber="1" containsInteger="1" minValue="25" maxValue="100"/>
    </cacheField>
    <cacheField name="2013 YTD" numFmtId="0">
      <sharedItems containsSemiMixedTypes="0" containsString="0" containsNumber="1" containsInteger="1" minValue="0" maxValue="100"/>
    </cacheField>
    <cacheField name="2013 annuel" numFmtId="0">
      <sharedItems containsSemiMixedTypes="0" containsString="0" containsNumber="1" containsInteger="1" minValue="0" maxValue="100"/>
    </cacheField>
    <cacheField name="2014 YTD" numFmtId="0">
      <sharedItems containsSemiMixedTypes="0" containsString="0" containsNumber="1" containsInteger="1" minValue="0" maxValue="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s v="Catégorie 1"/>
    <d v="2013-01-01T00:00:00"/>
    <n v="2013"/>
    <n v="100"/>
    <n v="100"/>
    <n v="100"/>
    <n v="0"/>
  </r>
  <r>
    <x v="1"/>
    <s v="Catégorie 2"/>
    <d v="2013-02-01T00:00:00"/>
    <n v="2013"/>
    <n v="100"/>
    <n v="100"/>
    <n v="100"/>
    <n v="0"/>
  </r>
  <r>
    <x v="2"/>
    <s v="Catégorie 1"/>
    <d v="2013-03-01T00:00:00"/>
    <n v="2013"/>
    <n v="100"/>
    <n v="100"/>
    <n v="100"/>
    <n v="0"/>
  </r>
  <r>
    <x v="3"/>
    <s v="Catégorie 2"/>
    <d v="2013-04-01T00:00:00"/>
    <n v="2013"/>
    <n v="100"/>
    <n v="100"/>
    <n v="100"/>
    <n v="0"/>
  </r>
  <r>
    <x v="4"/>
    <s v="Catégorie 1"/>
    <d v="2013-05-01T00:00:00"/>
    <n v="2013"/>
    <n v="100"/>
    <n v="100"/>
    <n v="100"/>
    <n v="0"/>
  </r>
  <r>
    <x v="2"/>
    <s v="Catégorie 2"/>
    <d v="2013-06-01T00:00:00"/>
    <n v="2013"/>
    <n v="100"/>
    <n v="100"/>
    <n v="100"/>
    <n v="0"/>
  </r>
  <r>
    <x v="0"/>
    <s v="Catégorie 1"/>
    <d v="2013-07-01T00:00:00"/>
    <n v="2013"/>
    <n v="100"/>
    <n v="100"/>
    <n v="100"/>
    <n v="0"/>
  </r>
  <r>
    <x v="1"/>
    <s v="Catégorie 2"/>
    <d v="2013-08-01T00:00:00"/>
    <n v="2013"/>
    <n v="100"/>
    <n v="0"/>
    <n v="100"/>
    <n v="0"/>
  </r>
  <r>
    <x v="2"/>
    <s v="Catégorie 1"/>
    <d v="2013-09-01T00:00:00"/>
    <n v="2013"/>
    <n v="100"/>
    <n v="0"/>
    <n v="100"/>
    <n v="0"/>
  </r>
  <r>
    <x v="3"/>
    <s v="Catégorie 2"/>
    <d v="2013-10-01T00:00:00"/>
    <n v="2013"/>
    <n v="100"/>
    <n v="0"/>
    <n v="100"/>
    <n v="0"/>
  </r>
  <r>
    <x v="4"/>
    <s v="Catégorie 1"/>
    <d v="2013-11-01T00:00:00"/>
    <n v="2013"/>
    <n v="100"/>
    <n v="0"/>
    <n v="100"/>
    <n v="0"/>
  </r>
  <r>
    <x v="2"/>
    <s v="Catégorie 2"/>
    <d v="2013-12-01T00:00:00"/>
    <n v="2013"/>
    <n v="100"/>
    <n v="0"/>
    <n v="100"/>
    <n v="0"/>
  </r>
  <r>
    <x v="0"/>
    <s v="Catégorie 1"/>
    <d v="2014-01-01T00:00:00"/>
    <n v="2014"/>
    <n v="25"/>
    <n v="0"/>
    <n v="0"/>
    <n v="25"/>
  </r>
  <r>
    <x v="1"/>
    <s v="Catégorie 2"/>
    <d v="2014-02-01T00:00:00"/>
    <n v="2014"/>
    <n v="25"/>
    <n v="0"/>
    <n v="0"/>
    <n v="25"/>
  </r>
  <r>
    <x v="2"/>
    <s v="Catégorie 1"/>
    <d v="2014-03-01T00:00:00"/>
    <n v="2014"/>
    <n v="25"/>
    <n v="0"/>
    <n v="0"/>
    <n v="25"/>
  </r>
  <r>
    <x v="3"/>
    <s v="Catégorie 2"/>
    <d v="2014-04-01T00:00:00"/>
    <n v="2014"/>
    <n v="25"/>
    <n v="0"/>
    <n v="0"/>
    <n v="25"/>
  </r>
  <r>
    <x v="4"/>
    <s v="Catégorie 1"/>
    <d v="2014-05-01T00:00:00"/>
    <n v="2014"/>
    <n v="25"/>
    <n v="0"/>
    <n v="0"/>
    <n v="25"/>
  </r>
  <r>
    <x v="2"/>
    <s v="Catégorie 2"/>
    <d v="2014-06-01T00:00:00"/>
    <n v="2014"/>
    <n v="25"/>
    <n v="0"/>
    <n v="0"/>
    <n v="25"/>
  </r>
  <r>
    <x v="0"/>
    <s v="Catégorie 1"/>
    <d v="2014-07-01T00:00:00"/>
    <n v="2014"/>
    <n v="25"/>
    <n v="0"/>
    <n v="0"/>
    <n v="25"/>
  </r>
  <r>
    <x v="1"/>
    <s v="Catégorie 2"/>
    <d v="2014-08-01T00:00:00"/>
    <n v="2014"/>
    <n v="25"/>
    <n v="0"/>
    <n v="0"/>
    <n v="0"/>
  </r>
  <r>
    <x v="2"/>
    <s v="Catégorie 1"/>
    <d v="2014-09-01T00:00:00"/>
    <n v="2014"/>
    <n v="25"/>
    <n v="0"/>
    <n v="0"/>
    <n v="0"/>
  </r>
  <r>
    <x v="3"/>
    <s v="Catégorie 2"/>
    <d v="2014-10-01T00:00:00"/>
    <n v="2014"/>
    <n v="25"/>
    <n v="0"/>
    <n v="0"/>
    <n v="0"/>
  </r>
  <r>
    <x v="4"/>
    <s v="Catégorie 1"/>
    <d v="2014-11-01T00:00:00"/>
    <n v="2014"/>
    <n v="25"/>
    <n v="0"/>
    <n v="0"/>
    <n v="0"/>
  </r>
  <r>
    <x v="2"/>
    <s v="Catégorie 2"/>
    <d v="2014-12-01T00:00:00"/>
    <n v="2014"/>
    <n v="25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">
  <location ref="A3:D9" firstHeaderRow="0" firstDataRow="1" firstDataCol="1"/>
  <pivotFields count="8">
    <pivotField axis="axisRow" showAll="0">
      <items count="6">
        <item x="4"/>
        <item x="0"/>
        <item x="2"/>
        <item x="1"/>
        <item x="3"/>
        <item t="default"/>
      </items>
    </pivotField>
    <pivotField showAll="0" defaultSubtotal="0"/>
    <pivotField numFmtId="14" showAll="0"/>
    <pivotField showAll="0"/>
    <pivotField numFmtId="4" showAll="0"/>
    <pivotField dataField="1" showAll="0" defaultSubtotal="0"/>
    <pivotField dataField="1" showAll="0" defaultSubtotal="0"/>
    <pivotField dataField="1" showAll="0" defaultSubtota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2014 YTD " fld="7" baseField="0" baseItem="0"/>
    <dataField name="2013 YTD " fld="5" baseField="0" baseItem="0"/>
    <dataField name="2013 annuel " fld="6" baseField="0" baseItem="0"/>
  </dataFields>
  <formats count="1">
    <format dxfId="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3:H27" totalsRowShown="0">
  <autoFilter ref="A3:H27"/>
  <tableColumns count="8">
    <tableColumn id="1" name="Commercial" dataDxfId="5"/>
    <tableColumn id="9" name="Catégorie produit" dataDxfId="4"/>
    <tableColumn id="2" name="Date facture" dataDxfId="3"/>
    <tableColumn id="3" name="Année">
      <calculatedColumnFormula>YEAR(C4)</calculatedColumnFormula>
    </tableColumn>
    <tableColumn id="5" name="Montant" dataDxfId="2"/>
    <tableColumn id="6" name="2013 YTD">
      <calculatedColumnFormula>IF(Tableau1[[#This Row],[Date facture]]&lt;($B$1-365),IF(Tableau1[[#This Row],[Année]]=2013,Tableau1[[#This Row],[Montant]],0),0)</calculatedColumnFormula>
    </tableColumn>
    <tableColumn id="7" name="2013 annuel">
      <calculatedColumnFormula>IF(Tableau1[[#This Row],[Année]]=2013,Tableau1[[#This Row],[Montant]],0)</calculatedColumnFormula>
    </tableColumn>
    <tableColumn id="8" name="2014 YTD">
      <calculatedColumnFormula>IF(Tableau1[[#This Row],[Date facture]]&lt;$B$1,IF(Tableau1[[#This Row],[Année]]=2014,Tableau1[[#This Row],[Montant]],0),0)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pane ySplit="3" topLeftCell="A4" activePane="bottomLeft" state="frozen"/>
      <selection pane="bottomLeft" activeCell="B1" sqref="B1"/>
    </sheetView>
  </sheetViews>
  <sheetFormatPr baseColWidth="10" defaultRowHeight="15" x14ac:dyDescent="0.25"/>
  <cols>
    <col min="1" max="2" width="25.85546875" customWidth="1"/>
    <col min="3" max="3" width="14" customWidth="1"/>
    <col min="5" max="5" width="19.85546875" customWidth="1"/>
    <col min="7" max="7" width="13.5703125" customWidth="1"/>
  </cols>
  <sheetData>
    <row r="1" spans="1:8" x14ac:dyDescent="0.25">
      <c r="A1" s="9" t="s">
        <v>13</v>
      </c>
      <c r="B1" s="10">
        <v>41851</v>
      </c>
    </row>
    <row r="3" spans="1:8" x14ac:dyDescent="0.25">
      <c r="A3" t="s">
        <v>0</v>
      </c>
      <c r="B3" t="s">
        <v>17</v>
      </c>
      <c r="C3" t="s">
        <v>1</v>
      </c>
      <c r="D3" t="s">
        <v>2</v>
      </c>
      <c r="E3" t="s">
        <v>12</v>
      </c>
      <c r="F3" t="s">
        <v>9</v>
      </c>
      <c r="G3" t="s">
        <v>11</v>
      </c>
      <c r="H3" t="s">
        <v>10</v>
      </c>
    </row>
    <row r="4" spans="1:8" x14ac:dyDescent="0.25">
      <c r="A4" s="1" t="s">
        <v>4</v>
      </c>
      <c r="B4" s="1" t="s">
        <v>18</v>
      </c>
      <c r="C4" s="6">
        <v>41275</v>
      </c>
      <c r="D4">
        <f>YEAR(C4)</f>
        <v>2013</v>
      </c>
      <c r="E4" s="2">
        <v>100</v>
      </c>
      <c r="F4">
        <f>IF(Tableau1[[#This Row],[Date facture]]&lt;($B$1-365),IF(Tableau1[[#This Row],[Année]]=2013,Tableau1[[#This Row],[Montant]],0),0)</f>
        <v>100</v>
      </c>
      <c r="G4">
        <f>IF(Tableau1[[#This Row],[Année]]=2013,Tableau1[[#This Row],[Montant]],0)</f>
        <v>100</v>
      </c>
      <c r="H4">
        <f>IF(Tableau1[[#This Row],[Date facture]]&lt;$B$1,IF(Tableau1[[#This Row],[Année]]=2014,Tableau1[[#This Row],[Montant]],0),0)</f>
        <v>0</v>
      </c>
    </row>
    <row r="5" spans="1:8" x14ac:dyDescent="0.25">
      <c r="A5" s="1" t="s">
        <v>5</v>
      </c>
      <c r="B5" s="1" t="s">
        <v>19</v>
      </c>
      <c r="C5" s="6">
        <v>41306</v>
      </c>
      <c r="D5">
        <f t="shared" ref="D5:D8" si="0">YEAR(C5)</f>
        <v>2013</v>
      </c>
      <c r="E5" s="2">
        <v>100</v>
      </c>
      <c r="F5">
        <f>IF(Tableau1[[#This Row],[Date facture]]&lt;($B$1-365),IF(Tableau1[[#This Row],[Année]]=2013,Tableau1[[#This Row],[Montant]],0),0)</f>
        <v>100</v>
      </c>
      <c r="G5">
        <f>IF(Tableau1[[#This Row],[Année]]=2013,Tableau1[[#This Row],[Montant]],0)</f>
        <v>100</v>
      </c>
      <c r="H5">
        <f>IF(Tableau1[[#This Row],[Date facture]]&lt;$B$1,IF(Tableau1[[#This Row],[Année]]=2014,Tableau1[[#This Row],[Montant]],0),0)</f>
        <v>0</v>
      </c>
    </row>
    <row r="6" spans="1:8" x14ac:dyDescent="0.25">
      <c r="A6" s="1" t="s">
        <v>6</v>
      </c>
      <c r="B6" s="1" t="s">
        <v>18</v>
      </c>
      <c r="C6" s="6">
        <v>41334</v>
      </c>
      <c r="D6">
        <f t="shared" si="0"/>
        <v>2013</v>
      </c>
      <c r="E6" s="2">
        <v>100</v>
      </c>
      <c r="F6">
        <f>IF(Tableau1[[#This Row],[Date facture]]&lt;($B$1-365),IF(Tableau1[[#This Row],[Année]]=2013,Tableau1[[#This Row],[Montant]],0),0)</f>
        <v>100</v>
      </c>
      <c r="G6">
        <f>IF(Tableau1[[#This Row],[Année]]=2013,Tableau1[[#This Row],[Montant]],0)</f>
        <v>100</v>
      </c>
      <c r="H6">
        <f>IF(Tableau1[[#This Row],[Date facture]]&lt;$B$1,IF(Tableau1[[#This Row],[Année]]=2014,Tableau1[[#This Row],[Montant]],0),0)</f>
        <v>0</v>
      </c>
    </row>
    <row r="7" spans="1:8" x14ac:dyDescent="0.25">
      <c r="A7" s="1" t="s">
        <v>7</v>
      </c>
      <c r="B7" s="1" t="s">
        <v>19</v>
      </c>
      <c r="C7" s="6">
        <v>41365</v>
      </c>
      <c r="D7">
        <f t="shared" si="0"/>
        <v>2013</v>
      </c>
      <c r="E7" s="2">
        <v>100</v>
      </c>
      <c r="F7">
        <f>IF(Tableau1[[#This Row],[Date facture]]&lt;($B$1-365),IF(Tableau1[[#This Row],[Année]]=2013,Tableau1[[#This Row],[Montant]],0),0)</f>
        <v>100</v>
      </c>
      <c r="G7">
        <f>IF(Tableau1[[#This Row],[Année]]=2013,Tableau1[[#This Row],[Montant]],0)</f>
        <v>100</v>
      </c>
      <c r="H7">
        <f>IF(Tableau1[[#This Row],[Date facture]]&lt;$B$1,IF(Tableau1[[#This Row],[Année]]=2014,Tableau1[[#This Row],[Montant]],0),0)</f>
        <v>0</v>
      </c>
    </row>
    <row r="8" spans="1:8" x14ac:dyDescent="0.25">
      <c r="A8" s="1" t="s">
        <v>8</v>
      </c>
      <c r="B8" s="1" t="s">
        <v>18</v>
      </c>
      <c r="C8" s="6">
        <v>41395</v>
      </c>
      <c r="D8">
        <f t="shared" si="0"/>
        <v>2013</v>
      </c>
      <c r="E8" s="2">
        <v>100</v>
      </c>
      <c r="F8">
        <f>IF(Tableau1[[#This Row],[Date facture]]&lt;($B$1-365),IF(Tableau1[[#This Row],[Année]]=2013,Tableau1[[#This Row],[Montant]],0),0)</f>
        <v>100</v>
      </c>
      <c r="G8">
        <f>IF(Tableau1[[#This Row],[Année]]=2013,Tableau1[[#This Row],[Montant]],0)</f>
        <v>100</v>
      </c>
      <c r="H8">
        <f>IF(Tableau1[[#This Row],[Date facture]]&lt;$B$1,IF(Tableau1[[#This Row],[Année]]=2014,Tableau1[[#This Row],[Montant]],0),0)</f>
        <v>0</v>
      </c>
    </row>
    <row r="9" spans="1:8" x14ac:dyDescent="0.25">
      <c r="A9" s="1" t="s">
        <v>6</v>
      </c>
      <c r="B9" s="1" t="s">
        <v>19</v>
      </c>
      <c r="C9" s="6">
        <v>41426</v>
      </c>
      <c r="D9">
        <f t="shared" ref="D9" si="1">YEAR(C9)</f>
        <v>2013</v>
      </c>
      <c r="E9" s="2">
        <v>100</v>
      </c>
      <c r="F9">
        <f>IF(Tableau1[[#This Row],[Date facture]]&lt;($B$1-365),IF(Tableau1[[#This Row],[Année]]=2013,Tableau1[[#This Row],[Montant]],0),0)</f>
        <v>100</v>
      </c>
      <c r="G9">
        <f>IF(Tableau1[[#This Row],[Année]]=2013,Tableau1[[#This Row],[Montant]],0)</f>
        <v>100</v>
      </c>
      <c r="H9">
        <f>IF(Tableau1[[#This Row],[Date facture]]&lt;$B$1,IF(Tableau1[[#This Row],[Année]]=2014,Tableau1[[#This Row],[Montant]],0),0)</f>
        <v>0</v>
      </c>
    </row>
    <row r="10" spans="1:8" x14ac:dyDescent="0.25">
      <c r="A10" s="1" t="s">
        <v>4</v>
      </c>
      <c r="B10" s="1" t="s">
        <v>18</v>
      </c>
      <c r="C10" s="6">
        <v>41456</v>
      </c>
      <c r="D10">
        <f>YEAR(C10)</f>
        <v>2013</v>
      </c>
      <c r="E10" s="2">
        <v>100</v>
      </c>
      <c r="F10">
        <f>IF(Tableau1[[#This Row],[Date facture]]&lt;($B$1-365),IF(Tableau1[[#This Row],[Année]]=2013,Tableau1[[#This Row],[Montant]],0),0)</f>
        <v>100</v>
      </c>
      <c r="G10">
        <f>IF(Tableau1[[#This Row],[Année]]=2013,Tableau1[[#This Row],[Montant]],0)</f>
        <v>100</v>
      </c>
      <c r="H10">
        <f>IF(Tableau1[[#This Row],[Date facture]]&lt;$B$1,IF(Tableau1[[#This Row],[Année]]=2014,Tableau1[[#This Row],[Montant]],0),0)</f>
        <v>0</v>
      </c>
    </row>
    <row r="11" spans="1:8" x14ac:dyDescent="0.25">
      <c r="A11" s="1" t="s">
        <v>5</v>
      </c>
      <c r="B11" s="1" t="s">
        <v>19</v>
      </c>
      <c r="C11" s="6">
        <v>41487</v>
      </c>
      <c r="D11">
        <f t="shared" ref="D11:D15" si="2">YEAR(C11)</f>
        <v>2013</v>
      </c>
      <c r="E11" s="2">
        <v>100</v>
      </c>
      <c r="F11">
        <f>IF(Tableau1[[#This Row],[Date facture]]&lt;($B$1-365),IF(Tableau1[[#This Row],[Année]]=2013,Tableau1[[#This Row],[Montant]],0),0)</f>
        <v>0</v>
      </c>
      <c r="G11">
        <f>IF(Tableau1[[#This Row],[Année]]=2013,Tableau1[[#This Row],[Montant]],0)</f>
        <v>100</v>
      </c>
      <c r="H11">
        <f>IF(Tableau1[[#This Row],[Date facture]]&lt;$B$1,IF(Tableau1[[#This Row],[Année]]=2014,Tableau1[[#This Row],[Montant]],0),0)</f>
        <v>0</v>
      </c>
    </row>
    <row r="12" spans="1:8" x14ac:dyDescent="0.25">
      <c r="A12" s="1" t="s">
        <v>6</v>
      </c>
      <c r="B12" s="1" t="s">
        <v>18</v>
      </c>
      <c r="C12" s="6">
        <v>41518</v>
      </c>
      <c r="D12">
        <f t="shared" si="2"/>
        <v>2013</v>
      </c>
      <c r="E12" s="2">
        <v>100</v>
      </c>
      <c r="F12">
        <f>IF(Tableau1[[#This Row],[Date facture]]&lt;($B$1-365),IF(Tableau1[[#This Row],[Année]]=2013,Tableau1[[#This Row],[Montant]],0),0)</f>
        <v>0</v>
      </c>
      <c r="G12">
        <f>IF(Tableau1[[#This Row],[Année]]=2013,Tableau1[[#This Row],[Montant]],0)</f>
        <v>100</v>
      </c>
      <c r="H12">
        <f>IF(Tableau1[[#This Row],[Date facture]]&lt;$B$1,IF(Tableau1[[#This Row],[Année]]=2014,Tableau1[[#This Row],[Montant]],0),0)</f>
        <v>0</v>
      </c>
    </row>
    <row r="13" spans="1:8" x14ac:dyDescent="0.25">
      <c r="A13" s="1" t="s">
        <v>7</v>
      </c>
      <c r="B13" s="1" t="s">
        <v>19</v>
      </c>
      <c r="C13" s="6">
        <v>41548</v>
      </c>
      <c r="D13">
        <f t="shared" si="2"/>
        <v>2013</v>
      </c>
      <c r="E13" s="2">
        <v>100</v>
      </c>
      <c r="F13">
        <f>IF(Tableau1[[#This Row],[Date facture]]&lt;($B$1-365),IF(Tableau1[[#This Row],[Année]]=2013,Tableau1[[#This Row],[Montant]],0),0)</f>
        <v>0</v>
      </c>
      <c r="G13">
        <f>IF(Tableau1[[#This Row],[Année]]=2013,Tableau1[[#This Row],[Montant]],0)</f>
        <v>100</v>
      </c>
      <c r="H13">
        <f>IF(Tableau1[[#This Row],[Date facture]]&lt;$B$1,IF(Tableau1[[#This Row],[Année]]=2014,Tableau1[[#This Row],[Montant]],0),0)</f>
        <v>0</v>
      </c>
    </row>
    <row r="14" spans="1:8" x14ac:dyDescent="0.25">
      <c r="A14" s="1" t="s">
        <v>8</v>
      </c>
      <c r="B14" s="1" t="s">
        <v>18</v>
      </c>
      <c r="C14" s="6">
        <v>41579</v>
      </c>
      <c r="D14">
        <f t="shared" si="2"/>
        <v>2013</v>
      </c>
      <c r="E14" s="2">
        <v>100</v>
      </c>
      <c r="F14">
        <f>IF(Tableau1[[#This Row],[Date facture]]&lt;($B$1-365),IF(Tableau1[[#This Row],[Année]]=2013,Tableau1[[#This Row],[Montant]],0),0)</f>
        <v>0</v>
      </c>
      <c r="G14">
        <f>IF(Tableau1[[#This Row],[Année]]=2013,Tableau1[[#This Row],[Montant]],0)</f>
        <v>100</v>
      </c>
      <c r="H14">
        <f>IF(Tableau1[[#This Row],[Date facture]]&lt;$B$1,IF(Tableau1[[#This Row],[Année]]=2014,Tableau1[[#This Row],[Montant]],0),0)</f>
        <v>0</v>
      </c>
    </row>
    <row r="15" spans="1:8" x14ac:dyDescent="0.25">
      <c r="A15" s="1" t="s">
        <v>6</v>
      </c>
      <c r="B15" s="1" t="s">
        <v>19</v>
      </c>
      <c r="C15" s="6">
        <v>41609</v>
      </c>
      <c r="D15">
        <f t="shared" si="2"/>
        <v>2013</v>
      </c>
      <c r="E15" s="2">
        <v>100</v>
      </c>
      <c r="F15">
        <f>IF(Tableau1[[#This Row],[Date facture]]&lt;($B$1-365),IF(Tableau1[[#This Row],[Année]]=2013,Tableau1[[#This Row],[Montant]],0),0)</f>
        <v>0</v>
      </c>
      <c r="G15">
        <f>IF(Tableau1[[#This Row],[Année]]=2013,Tableau1[[#This Row],[Montant]],0)</f>
        <v>100</v>
      </c>
      <c r="H15">
        <f>IF(Tableau1[[#This Row],[Date facture]]&lt;$B$1,IF(Tableau1[[#This Row],[Année]]=2014,Tableau1[[#This Row],[Montant]],0),0)</f>
        <v>0</v>
      </c>
    </row>
    <row r="16" spans="1:8" x14ac:dyDescent="0.25">
      <c r="A16" s="1" t="s">
        <v>4</v>
      </c>
      <c r="B16" s="1" t="s">
        <v>18</v>
      </c>
      <c r="C16" s="6">
        <v>41640</v>
      </c>
      <c r="D16">
        <f>YEAR(C16)</f>
        <v>2014</v>
      </c>
      <c r="E16" s="2">
        <v>25</v>
      </c>
      <c r="F16">
        <f>IF(Tableau1[[#This Row],[Date facture]]&lt;($B$1-365),IF(Tableau1[[#This Row],[Année]]=2013,Tableau1[[#This Row],[Montant]],0),0)</f>
        <v>0</v>
      </c>
      <c r="G16">
        <f>IF(Tableau1[[#This Row],[Année]]=2013,Tableau1[[#This Row],[Montant]],0)</f>
        <v>0</v>
      </c>
      <c r="H16">
        <f>IF(Tableau1[[#This Row],[Date facture]]&lt;$B$1,IF(Tableau1[[#This Row],[Année]]=2014,Tableau1[[#This Row],[Montant]],0),0)</f>
        <v>25</v>
      </c>
    </row>
    <row r="17" spans="1:8" x14ac:dyDescent="0.25">
      <c r="A17" s="1" t="s">
        <v>5</v>
      </c>
      <c r="B17" s="1" t="s">
        <v>19</v>
      </c>
      <c r="C17" s="6">
        <v>41671</v>
      </c>
      <c r="D17">
        <f t="shared" ref="D17:D21" si="3">YEAR(C17)</f>
        <v>2014</v>
      </c>
      <c r="E17" s="2">
        <v>25</v>
      </c>
      <c r="F17">
        <f>IF(Tableau1[[#This Row],[Date facture]]&lt;($B$1-365),IF(Tableau1[[#This Row],[Année]]=2013,Tableau1[[#This Row],[Montant]],0),0)</f>
        <v>0</v>
      </c>
      <c r="G17">
        <f>IF(Tableau1[[#This Row],[Année]]=2013,Tableau1[[#This Row],[Montant]],0)</f>
        <v>0</v>
      </c>
      <c r="H17">
        <f>IF(Tableau1[[#This Row],[Date facture]]&lt;$B$1,IF(Tableau1[[#This Row],[Année]]=2014,Tableau1[[#This Row],[Montant]],0),0)</f>
        <v>25</v>
      </c>
    </row>
    <row r="18" spans="1:8" x14ac:dyDescent="0.25">
      <c r="A18" s="1" t="s">
        <v>6</v>
      </c>
      <c r="B18" s="1" t="s">
        <v>18</v>
      </c>
      <c r="C18" s="6">
        <v>41699</v>
      </c>
      <c r="D18">
        <f t="shared" si="3"/>
        <v>2014</v>
      </c>
      <c r="E18" s="2">
        <v>25</v>
      </c>
      <c r="F18">
        <f>IF(Tableau1[[#This Row],[Date facture]]&lt;($B$1-365),IF(Tableau1[[#This Row],[Année]]=2013,Tableau1[[#This Row],[Montant]],0),0)</f>
        <v>0</v>
      </c>
      <c r="G18">
        <f>IF(Tableau1[[#This Row],[Année]]=2013,Tableau1[[#This Row],[Montant]],0)</f>
        <v>0</v>
      </c>
      <c r="H18">
        <f>IF(Tableau1[[#This Row],[Date facture]]&lt;$B$1,IF(Tableau1[[#This Row],[Année]]=2014,Tableau1[[#This Row],[Montant]],0),0)</f>
        <v>25</v>
      </c>
    </row>
    <row r="19" spans="1:8" x14ac:dyDescent="0.25">
      <c r="A19" s="1" t="s">
        <v>7</v>
      </c>
      <c r="B19" s="1" t="s">
        <v>19</v>
      </c>
      <c r="C19" s="6">
        <v>41730</v>
      </c>
      <c r="D19">
        <f t="shared" si="3"/>
        <v>2014</v>
      </c>
      <c r="E19" s="2">
        <v>25</v>
      </c>
      <c r="F19">
        <f>IF(Tableau1[[#This Row],[Date facture]]&lt;($B$1-365),IF(Tableau1[[#This Row],[Année]]=2013,Tableau1[[#This Row],[Montant]],0),0)</f>
        <v>0</v>
      </c>
      <c r="G19">
        <f>IF(Tableau1[[#This Row],[Année]]=2013,Tableau1[[#This Row],[Montant]],0)</f>
        <v>0</v>
      </c>
      <c r="H19">
        <f>IF(Tableau1[[#This Row],[Date facture]]&lt;$B$1,IF(Tableau1[[#This Row],[Année]]=2014,Tableau1[[#This Row],[Montant]],0),0)</f>
        <v>25</v>
      </c>
    </row>
    <row r="20" spans="1:8" x14ac:dyDescent="0.25">
      <c r="A20" s="1" t="s">
        <v>8</v>
      </c>
      <c r="B20" s="1" t="s">
        <v>18</v>
      </c>
      <c r="C20" s="6">
        <v>41760</v>
      </c>
      <c r="D20">
        <f t="shared" si="3"/>
        <v>2014</v>
      </c>
      <c r="E20" s="2">
        <v>25</v>
      </c>
      <c r="F20">
        <f>IF(Tableau1[[#This Row],[Date facture]]&lt;($B$1-365),IF(Tableau1[[#This Row],[Année]]=2013,Tableau1[[#This Row],[Montant]],0),0)</f>
        <v>0</v>
      </c>
      <c r="G20">
        <f>IF(Tableau1[[#This Row],[Année]]=2013,Tableau1[[#This Row],[Montant]],0)</f>
        <v>0</v>
      </c>
      <c r="H20">
        <f>IF(Tableau1[[#This Row],[Date facture]]&lt;$B$1,IF(Tableau1[[#This Row],[Année]]=2014,Tableau1[[#This Row],[Montant]],0),0)</f>
        <v>25</v>
      </c>
    </row>
    <row r="21" spans="1:8" x14ac:dyDescent="0.25">
      <c r="A21" s="1" t="s">
        <v>6</v>
      </c>
      <c r="B21" s="1" t="s">
        <v>19</v>
      </c>
      <c r="C21" s="6">
        <v>41791</v>
      </c>
      <c r="D21">
        <f t="shared" si="3"/>
        <v>2014</v>
      </c>
      <c r="E21" s="2">
        <v>25</v>
      </c>
      <c r="F21">
        <f>IF(Tableau1[[#This Row],[Date facture]]&lt;($B$1-365),IF(Tableau1[[#This Row],[Année]]=2013,Tableau1[[#This Row],[Montant]],0),0)</f>
        <v>0</v>
      </c>
      <c r="G21">
        <f>IF(Tableau1[[#This Row],[Année]]=2013,Tableau1[[#This Row],[Montant]],0)</f>
        <v>0</v>
      </c>
      <c r="H21">
        <f>IF(Tableau1[[#This Row],[Date facture]]&lt;$B$1,IF(Tableau1[[#This Row],[Année]]=2014,Tableau1[[#This Row],[Montant]],0),0)</f>
        <v>25</v>
      </c>
    </row>
    <row r="22" spans="1:8" x14ac:dyDescent="0.25">
      <c r="A22" s="1" t="s">
        <v>4</v>
      </c>
      <c r="B22" s="1" t="s">
        <v>18</v>
      </c>
      <c r="C22" s="6">
        <v>41821</v>
      </c>
      <c r="D22">
        <f>YEAR(C22)</f>
        <v>2014</v>
      </c>
      <c r="E22" s="2">
        <v>25</v>
      </c>
      <c r="F22">
        <f>IF(Tableau1[[#This Row],[Date facture]]&lt;($B$1-365),IF(Tableau1[[#This Row],[Année]]=2013,Tableau1[[#This Row],[Montant]],0),0)</f>
        <v>0</v>
      </c>
      <c r="G22">
        <f>IF(Tableau1[[#This Row],[Année]]=2013,Tableau1[[#This Row],[Montant]],0)</f>
        <v>0</v>
      </c>
      <c r="H22">
        <f>IF(Tableau1[[#This Row],[Date facture]]&lt;$B$1,IF(Tableau1[[#This Row],[Année]]=2014,Tableau1[[#This Row],[Montant]],0),0)</f>
        <v>25</v>
      </c>
    </row>
    <row r="23" spans="1:8" x14ac:dyDescent="0.25">
      <c r="A23" s="1" t="s">
        <v>5</v>
      </c>
      <c r="B23" s="1" t="s">
        <v>19</v>
      </c>
      <c r="C23" s="6">
        <v>41852</v>
      </c>
      <c r="D23">
        <f t="shared" ref="D23:D27" si="4">YEAR(C23)</f>
        <v>2014</v>
      </c>
      <c r="E23" s="2">
        <v>25</v>
      </c>
      <c r="F23">
        <f>IF(Tableau1[[#This Row],[Date facture]]&lt;($B$1-365),IF(Tableau1[[#This Row],[Année]]=2013,Tableau1[[#This Row],[Montant]],0),0)</f>
        <v>0</v>
      </c>
      <c r="G23">
        <f>IF(Tableau1[[#This Row],[Année]]=2013,Tableau1[[#This Row],[Montant]],0)</f>
        <v>0</v>
      </c>
      <c r="H23">
        <f>IF(Tableau1[[#This Row],[Date facture]]&lt;$B$1,IF(Tableau1[[#This Row],[Année]]=2014,Tableau1[[#This Row],[Montant]],0),0)</f>
        <v>0</v>
      </c>
    </row>
    <row r="24" spans="1:8" x14ac:dyDescent="0.25">
      <c r="A24" s="1" t="s">
        <v>6</v>
      </c>
      <c r="B24" s="1" t="s">
        <v>18</v>
      </c>
      <c r="C24" s="6">
        <v>41883</v>
      </c>
      <c r="D24">
        <f t="shared" si="4"/>
        <v>2014</v>
      </c>
      <c r="E24" s="2">
        <v>25</v>
      </c>
      <c r="F24">
        <f>IF(Tableau1[[#This Row],[Date facture]]&lt;($B$1-365),IF(Tableau1[[#This Row],[Année]]=2013,Tableau1[[#This Row],[Montant]],0),0)</f>
        <v>0</v>
      </c>
      <c r="G24">
        <f>IF(Tableau1[[#This Row],[Année]]=2013,Tableau1[[#This Row],[Montant]],0)</f>
        <v>0</v>
      </c>
      <c r="H24">
        <f>IF(Tableau1[[#This Row],[Date facture]]&lt;$B$1,IF(Tableau1[[#This Row],[Année]]=2014,Tableau1[[#This Row],[Montant]],0),0)</f>
        <v>0</v>
      </c>
    </row>
    <row r="25" spans="1:8" x14ac:dyDescent="0.25">
      <c r="A25" s="1" t="s">
        <v>7</v>
      </c>
      <c r="B25" s="1" t="s">
        <v>19</v>
      </c>
      <c r="C25" s="6">
        <v>41913</v>
      </c>
      <c r="D25">
        <f t="shared" si="4"/>
        <v>2014</v>
      </c>
      <c r="E25" s="2">
        <v>25</v>
      </c>
      <c r="F25">
        <f>IF(Tableau1[[#This Row],[Date facture]]&lt;($B$1-365),IF(Tableau1[[#This Row],[Année]]=2013,Tableau1[[#This Row],[Montant]],0),0)</f>
        <v>0</v>
      </c>
      <c r="G25">
        <f>IF(Tableau1[[#This Row],[Année]]=2013,Tableau1[[#This Row],[Montant]],0)</f>
        <v>0</v>
      </c>
      <c r="H25">
        <f>IF(Tableau1[[#This Row],[Date facture]]&lt;$B$1,IF(Tableau1[[#This Row],[Année]]=2014,Tableau1[[#This Row],[Montant]],0),0)</f>
        <v>0</v>
      </c>
    </row>
    <row r="26" spans="1:8" x14ac:dyDescent="0.25">
      <c r="A26" s="1" t="s">
        <v>8</v>
      </c>
      <c r="B26" s="1" t="s">
        <v>18</v>
      </c>
      <c r="C26" s="6">
        <v>41944</v>
      </c>
      <c r="D26">
        <f t="shared" si="4"/>
        <v>2014</v>
      </c>
      <c r="E26" s="2">
        <v>25</v>
      </c>
      <c r="F26">
        <f>IF(Tableau1[[#This Row],[Date facture]]&lt;($B$1-365),IF(Tableau1[[#This Row],[Année]]=2013,Tableau1[[#This Row],[Montant]],0),0)</f>
        <v>0</v>
      </c>
      <c r="G26">
        <f>IF(Tableau1[[#This Row],[Année]]=2013,Tableau1[[#This Row],[Montant]],0)</f>
        <v>0</v>
      </c>
      <c r="H26">
        <f>IF(Tableau1[[#This Row],[Date facture]]&lt;$B$1,IF(Tableau1[[#This Row],[Année]]=2014,Tableau1[[#This Row],[Montant]],0),0)</f>
        <v>0</v>
      </c>
    </row>
    <row r="27" spans="1:8" x14ac:dyDescent="0.25">
      <c r="A27" s="1" t="s">
        <v>6</v>
      </c>
      <c r="B27" s="1" t="s">
        <v>19</v>
      </c>
      <c r="C27" s="6">
        <v>41974</v>
      </c>
      <c r="D27">
        <f t="shared" si="4"/>
        <v>2014</v>
      </c>
      <c r="E27" s="2">
        <v>25</v>
      </c>
      <c r="F27">
        <f>IF(Tableau1[[#This Row],[Date facture]]&lt;($B$1-365),IF(Tableau1[[#This Row],[Année]]=2013,Tableau1[[#This Row],[Montant]],0),0)</f>
        <v>0</v>
      </c>
      <c r="G27">
        <f>IF(Tableau1[[#This Row],[Année]]=2013,Tableau1[[#This Row],[Montant]],0)</f>
        <v>0</v>
      </c>
      <c r="H27">
        <f>IF(Tableau1[[#This Row],[Date facture]]&lt;$B$1,IF(Tableau1[[#This Row],[Année]]=2014,Tableau1[[#This Row],[Montant]],0),0)</f>
        <v>0</v>
      </c>
    </row>
    <row r="28" spans="1:8" x14ac:dyDescent="0.25">
      <c r="A28" s="1"/>
      <c r="B28" s="1"/>
      <c r="C28" s="6"/>
      <c r="E28" s="2"/>
    </row>
    <row r="30" spans="1:8" x14ac:dyDescent="0.25">
      <c r="D30" s="7"/>
    </row>
    <row r="31" spans="1:8" x14ac:dyDescent="0.25">
      <c r="C31" s="6"/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9"/>
  <sheetViews>
    <sheetView workbookViewId="0">
      <selection activeCell="F12" sqref="F12"/>
    </sheetView>
  </sheetViews>
  <sheetFormatPr baseColWidth="10" defaultRowHeight="15" x14ac:dyDescent="0.25"/>
  <cols>
    <col min="1" max="1" width="12.5703125" customWidth="1"/>
    <col min="2" max="2" width="9.28515625" customWidth="1"/>
    <col min="3" max="3" width="9.28515625" bestFit="1" customWidth="1"/>
    <col min="4" max="4" width="12" customWidth="1"/>
  </cols>
  <sheetData>
    <row r="3" spans="1:4" x14ac:dyDescent="0.25">
      <c r="A3" s="3" t="s">
        <v>20</v>
      </c>
      <c r="B3" s="8" t="s">
        <v>16</v>
      </c>
      <c r="C3" s="8" t="s">
        <v>14</v>
      </c>
      <c r="D3" s="8" t="s">
        <v>15</v>
      </c>
    </row>
    <row r="4" spans="1:4" x14ac:dyDescent="0.25">
      <c r="A4" s="5" t="s">
        <v>8</v>
      </c>
      <c r="B4" s="4">
        <v>25</v>
      </c>
      <c r="C4" s="4">
        <v>100</v>
      </c>
      <c r="D4" s="4">
        <v>200</v>
      </c>
    </row>
    <row r="5" spans="1:4" x14ac:dyDescent="0.25">
      <c r="A5" s="5" t="s">
        <v>4</v>
      </c>
      <c r="B5" s="4">
        <v>50</v>
      </c>
      <c r="C5" s="4">
        <v>200</v>
      </c>
      <c r="D5" s="4">
        <v>200</v>
      </c>
    </row>
    <row r="6" spans="1:4" x14ac:dyDescent="0.25">
      <c r="A6" s="5" t="s">
        <v>6</v>
      </c>
      <c r="B6" s="4">
        <v>50</v>
      </c>
      <c r="C6" s="4">
        <v>200</v>
      </c>
      <c r="D6" s="4">
        <v>400</v>
      </c>
    </row>
    <row r="7" spans="1:4" x14ac:dyDescent="0.25">
      <c r="A7" s="5" t="s">
        <v>5</v>
      </c>
      <c r="B7" s="4">
        <v>25</v>
      </c>
      <c r="C7" s="4">
        <v>100</v>
      </c>
      <c r="D7" s="4">
        <v>200</v>
      </c>
    </row>
    <row r="8" spans="1:4" x14ac:dyDescent="0.25">
      <c r="A8" s="5" t="s">
        <v>7</v>
      </c>
      <c r="B8" s="4">
        <v>25</v>
      </c>
      <c r="C8" s="4">
        <v>100</v>
      </c>
      <c r="D8" s="4">
        <v>200</v>
      </c>
    </row>
    <row r="9" spans="1:4" x14ac:dyDescent="0.25">
      <c r="A9" s="5" t="s">
        <v>3</v>
      </c>
      <c r="B9" s="4">
        <v>175</v>
      </c>
      <c r="C9" s="4">
        <v>700</v>
      </c>
      <c r="D9" s="4">
        <v>1200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�� 
</file>

<file path=customXml/item4.xml>�� 
</file>

<file path=customXml/item5.xml>�� 
</file>

<file path=customXml/item6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3A945F0E32DB46A1241EC5D80AA514" ma:contentTypeVersion="0" ma:contentTypeDescription="Crée un document." ma:contentTypeScope="" ma:versionID="21ab65d7e425e7d6bc320790f32f3c9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40ef83625d0e97cdee98f9eaec9de0fe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7.xml>�� 
</file>

<file path=customXml/item8.xml>�� 
</file>

<file path=customXml/item9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66D85B1C-59C2-4FD7-864C-34789E0CF3F6}">
  <ds:schemaRefs>
    <ds:schemaRef ds:uri="http://gemini/pivotcustomization/LinkedTables"/>
  </ds:schemaRefs>
</ds:datastoreItem>
</file>

<file path=customXml/itemProps2.xml><?xml version="1.0" encoding="utf-8"?>
<ds:datastoreItem xmlns:ds="http://schemas.openxmlformats.org/officeDocument/2006/customXml" ds:itemID="{ECF294A1-2E62-4ADC-B98B-B680C0877A37}">
  <ds:schemaRefs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D8F3FE6-F144-4568-A14A-75DB87FEF5EA}">
  <ds:schemaRefs>
    <ds:schemaRef ds:uri="http://gemini/pivotcustomization/TableOrder"/>
  </ds:schemaRefs>
</ds:datastoreItem>
</file>

<file path=customXml/itemProps4.xml><?xml version="1.0" encoding="utf-8"?>
<ds:datastoreItem xmlns:ds="http://schemas.openxmlformats.org/officeDocument/2006/customXml" ds:itemID="{2C9F111E-69C2-4AA4-BD28-CFD0091EB575}">
  <ds:schemaRefs>
    <ds:schemaRef ds:uri="http://gemini/pivotcustomization/LinkedTableUpdateMode"/>
  </ds:schemaRefs>
</ds:datastoreItem>
</file>

<file path=customXml/itemProps5.xml><?xml version="1.0" encoding="utf-8"?>
<ds:datastoreItem xmlns:ds="http://schemas.openxmlformats.org/officeDocument/2006/customXml" ds:itemID="{D67D2338-0748-44D5-8C6B-B4875BBA7396}">
  <ds:schemaRefs>
    <ds:schemaRef ds:uri="http://gemini/pivotcustomization/MeasureGridState"/>
  </ds:schemaRefs>
</ds:datastoreItem>
</file>

<file path=customXml/itemProps6.xml><?xml version="1.0" encoding="utf-8"?>
<ds:datastoreItem xmlns:ds="http://schemas.openxmlformats.org/officeDocument/2006/customXml" ds:itemID="{38487794-FD90-4AB7-BC85-815511A0B2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7.xml><?xml version="1.0" encoding="utf-8"?>
<ds:datastoreItem xmlns:ds="http://schemas.openxmlformats.org/officeDocument/2006/customXml" ds:itemID="{817C21EF-CA14-4A6F-8F60-742BE79E1CB1}">
  <ds:schemaRefs>
    <ds:schemaRef ds:uri="http://gemini/pivotcustomization/RelationshipAutoDetectionEnabled"/>
  </ds:schemaRefs>
</ds:datastoreItem>
</file>

<file path=customXml/itemProps8.xml><?xml version="1.0" encoding="utf-8"?>
<ds:datastoreItem xmlns:ds="http://schemas.openxmlformats.org/officeDocument/2006/customXml" ds:itemID="{6CF17BFB-B6BE-48AD-A80D-C9B9D83B2149}">
  <ds:schemaRefs>
    <ds:schemaRef ds:uri="http://gemini/pivotcustomization/ManualCalcMode"/>
  </ds:schemaRefs>
</ds:datastoreItem>
</file>

<file path=customXml/itemProps9.xml><?xml version="1.0" encoding="utf-8"?>
<ds:datastoreItem xmlns:ds="http://schemas.openxmlformats.org/officeDocument/2006/customXml" ds:itemID="{85075860-2C4A-433E-9622-16E3FB891862}">
  <ds:schemaRefs>
    <ds:schemaRef ds:uri="http://schemas.microsoft.com/sharepoint/v3/contenttype/forms"/>
  </ds:schemaRefs>
</ds:datastoreItem>
</file>

<file path=customXml/itemProps10.xml><?xml version="1.0" encoding="utf-8"?>
<ds:datastoreItem xmlns:ds="http://schemas.openxmlformats.org/officeDocument/2006/customXml" ds:itemID="{FCA5C017-7403-4760-A2B2-FC103653221C}">
  <ds:schemaRefs>
    <ds:schemaRef ds:uri="http://gemini/pivotcustomization/ErrorCache"/>
  </ds:schemaRefs>
</ds:datastoreItem>
</file>

<file path=customXml/itemProps11.xml><?xml version="1.0" encoding="utf-8"?>
<ds:datastoreItem xmlns:ds="http://schemas.openxmlformats.org/officeDocument/2006/customXml" ds:itemID="{63101A2A-04DD-4819-9056-FBC17DF98E03}">
  <ds:schemaRefs>
    <ds:schemaRef ds:uri="http://gemini/pivotcustomization/Diagrams"/>
  </ds:schemaRefs>
</ds:datastoreItem>
</file>

<file path=customXml/itemProps12.xml><?xml version="1.0" encoding="utf-8"?>
<ds:datastoreItem xmlns:ds="http://schemas.openxmlformats.org/officeDocument/2006/customXml" ds:itemID="{D70E9D49-CEEF-471B-8B25-1D792254D4C1}">
  <ds:schemaRefs>
    <ds:schemaRef ds:uri="http://gemini/pivotcustomization/ClientWindowXML"/>
  </ds:schemaRefs>
</ds:datastoreItem>
</file>

<file path=customXml/itemProps13.xml><?xml version="1.0" encoding="utf-8"?>
<ds:datastoreItem xmlns:ds="http://schemas.openxmlformats.org/officeDocument/2006/customXml" ds:itemID="{06AC9502-803C-4D82-BDC6-C71FB2C065F4}">
  <ds:schemaRefs>
    <ds:schemaRef ds:uri="http://gemini/pivotcustomization/ShowHidden"/>
  </ds:schemaRefs>
</ds:datastoreItem>
</file>

<file path=customXml/itemProps14.xml><?xml version="1.0" encoding="utf-8"?>
<ds:datastoreItem xmlns:ds="http://schemas.openxmlformats.org/officeDocument/2006/customXml" ds:itemID="{3388EEF2-101E-4313-B00F-96B0446FD6B2}">
  <ds:schemaRefs>
    <ds:schemaRef ds:uri="http://gemini/pivotcustomization/ShowImplicitMeasures"/>
  </ds:schemaRefs>
</ds:datastoreItem>
</file>

<file path=customXml/itemProps15.xml><?xml version="1.0" encoding="utf-8"?>
<ds:datastoreItem xmlns:ds="http://schemas.openxmlformats.org/officeDocument/2006/customXml" ds:itemID="{24FDAA86-298A-4242-9A10-8407B23A21F0}">
  <ds:schemaRefs>
    <ds:schemaRef ds:uri="http://gemini/pivotcustomization/PowerPivotVersion"/>
  </ds:schemaRefs>
</ds:datastoreItem>
</file>

<file path=customXml/itemProps16.xml><?xml version="1.0" encoding="utf-8"?>
<ds:datastoreItem xmlns:ds="http://schemas.openxmlformats.org/officeDocument/2006/customXml" ds:itemID="{EE19894B-5D95-461B-AD4B-426D0E346150}">
  <ds:schemaRefs>
    <ds:schemaRef ds:uri="http://gemini/pivotcustomization/TableCountInSandbox"/>
  </ds:schemaRefs>
</ds:datastoreItem>
</file>

<file path=customXml/itemProps17.xml><?xml version="1.0" encoding="utf-8"?>
<ds:datastoreItem xmlns:ds="http://schemas.openxmlformats.org/officeDocument/2006/customXml" ds:itemID="{1537F489-FE02-41F7-A310-19C4F82C4FE1}">
  <ds:schemaRefs>
    <ds:schemaRef ds:uri="http://gemini/pivotcustomization/TableXML_Tableau1-1fb81da4-4d33-48f1-b33e-22d560cc3ece"/>
  </ds:schemaRefs>
</ds:datastoreItem>
</file>

<file path=customXml/itemProps18.xml><?xml version="1.0" encoding="utf-8"?>
<ds:datastoreItem xmlns:ds="http://schemas.openxmlformats.org/officeDocument/2006/customXml" ds:itemID="{1C7A5AFA-4FAA-45E8-9E2A-4DC77BE29A6A}">
  <ds:schemaRefs>
    <ds:schemaRef ds:uri="http://gemini/pivotcustomization/IsSandboxEmbedded"/>
  </ds:schemaRefs>
</ds:datastoreItem>
</file>

<file path=customXml/itemProps19.xml><?xml version="1.0" encoding="utf-8"?>
<ds:datastoreItem xmlns:ds="http://schemas.openxmlformats.org/officeDocument/2006/customXml" ds:itemID="{16EACE47-F3A9-4C42-947F-729FEDB55B32}">
  <ds:schemaRefs>
    <ds:schemaRef ds:uri="http://gemini/pivotcustomization/072227de-6376-40d0-890b-81ff71fd8443"/>
  </ds:schemaRefs>
</ds:datastoreItem>
</file>

<file path=customXml/itemProps20.xml><?xml version="1.0" encoding="utf-8"?>
<ds:datastoreItem xmlns:ds="http://schemas.openxmlformats.org/officeDocument/2006/customXml" ds:itemID="{BBB99A6F-0B2B-496A-8B2B-388C73011329}">
  <ds:schemaRefs>
    <ds:schemaRef ds:uri="http://gemini/pivotcustomization/SandboxNonEmpt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2014-05-06T09:04:32Z</dcterms:created>
  <dcterms:modified xsi:type="dcterms:W3CDTF">2014-08-25T10:14:51Z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0x010100083A945F0E32DB46A1241EC5D80AA514</vt:lpwstr>
  </property>
  <property fmtid="{D5CDD505-2E9C-101B-9397-08002B2CF9AE}" pid="3" name="IsMyDocuments">
    <vt:bool>true</vt:bool>
  </property>
</Properties>
</file>