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4000" windowHeight="11175"/>
  </bookViews>
  <sheets>
    <sheet name="Feuil2" sheetId="2" r:id="rId1"/>
    <sheet name="Feuil1" sheetId="1" r:id="rId2"/>
  </sheets>
  <definedNames>
    <definedName name="Cc1s" localSheetId="0">Feuil2!$E$6:$E$10</definedName>
    <definedName name="Cc1s">Feuil1!$F$6:$F$10</definedName>
    <definedName name="Cc2s" localSheetId="0">Feuil2!$F$6:$F$10</definedName>
    <definedName name="Cc2s">Feuil1!$G$6:$G$10</definedName>
    <definedName name="Ccis" localSheetId="0">Feuil2!$G$6:$G$10</definedName>
    <definedName name="Ccis">Feuil1!$H$6:$H$10</definedName>
    <definedName name="Mails" localSheetId="0">Feuil2!$D$6:$D$10</definedName>
    <definedName name="Mails">Feuil1!$E$6:$E$10</definedName>
    <definedName name="Noms" localSheetId="0">Feuil2!$C$6:$C$10</definedName>
    <definedName name="Noms">Feuil1!$D$6:$D$10</definedName>
    <definedName name="Objets" localSheetId="0">Feuil2!$H$6:$H$10</definedName>
    <definedName name="Objets">Feuil1!$I$6:$I$10</definedName>
    <definedName name="PJs" localSheetId="0">Feuil2!#REF!</definedName>
    <definedName name="PJs">Feuil1!#REF!</definedName>
    <definedName name="Tableau2" localSheetId="0">Feuil2!#REF!</definedName>
    <definedName name="Tableau2">Feuil1!#REF!</definedName>
    <definedName name="Tableau3" localSheetId="0">Feuil2!#REF!</definedName>
    <definedName name="Tableau3">Feuil1!#REF!</definedName>
    <definedName name="Textes" localSheetId="0">Feuil2!$I$6:$I$10</definedName>
    <definedName name="Textes">Feuil1!$J$6:$J$10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2"/>
  <c r="L9"/>
  <c r="M9"/>
  <c r="N9"/>
  <c r="O9"/>
  <c r="P9"/>
  <c r="K10"/>
  <c r="L10"/>
  <c r="M10"/>
  <c r="B10" s="1"/>
  <c r="N10"/>
  <c r="O10"/>
  <c r="P10"/>
  <c r="K6"/>
  <c r="L6"/>
  <c r="M6"/>
  <c r="N6"/>
  <c r="O6"/>
  <c r="P6"/>
  <c r="K7"/>
  <c r="L7"/>
  <c r="M7"/>
  <c r="N7"/>
  <c r="O7"/>
  <c r="P7"/>
  <c r="P8"/>
  <c r="O8"/>
  <c r="N8"/>
  <c r="M8"/>
  <c r="L8"/>
  <c r="K8"/>
  <c r="F16" i="1"/>
  <c r="C16" s="1"/>
  <c r="E21" s="1"/>
  <c r="D16"/>
  <c r="B6" i="2" l="1"/>
  <c r="B9"/>
  <c r="B7"/>
  <c r="B8"/>
  <c r="E20" i="1"/>
  <c r="D20" s="1"/>
  <c r="E16"/>
  <c r="F17"/>
  <c r="F19"/>
  <c r="F18"/>
  <c r="D18" s="1"/>
  <c r="D21"/>
  <c r="C18" l="1"/>
  <c r="E18" s="1"/>
  <c r="D17"/>
  <c r="C17"/>
  <c r="E17" s="1"/>
  <c r="C19"/>
  <c r="E19" s="1"/>
  <c r="D19" s="1"/>
  <c r="D13" l="1"/>
  <c r="D14"/>
</calcChain>
</file>

<file path=xl/comments1.xml><?xml version="1.0" encoding="utf-8"?>
<comments xmlns="http://schemas.openxmlformats.org/spreadsheetml/2006/main">
  <authors>
    <author>Patrice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>Avec nom convivial</t>
        </r>
      </text>
    </comment>
  </commentList>
</comments>
</file>

<file path=xl/sharedStrings.xml><?xml version="1.0" encoding="utf-8"?>
<sst xmlns="http://schemas.openxmlformats.org/spreadsheetml/2006/main" count="98" uniqueCount="42">
  <si>
    <t>Claire</t>
  </si>
  <si>
    <t>Christiane</t>
  </si>
  <si>
    <t>Mireille</t>
  </si>
  <si>
    <t>Nadine</t>
  </si>
  <si>
    <t>Annie</t>
  </si>
  <si>
    <t>nadine@ccm.com</t>
  </si>
  <si>
    <t>annie@ccm.com</t>
  </si>
  <si>
    <t>christiane@ccm.com</t>
  </si>
  <si>
    <t>claire@ccm.com</t>
  </si>
  <si>
    <t>mireille@ccm.com</t>
  </si>
  <si>
    <t>Essai de mail pour Nadine</t>
  </si>
  <si>
    <t>Nom</t>
  </si>
  <si>
    <t>Mail</t>
  </si>
  <si>
    <t>Objet</t>
  </si>
  <si>
    <t>Texte</t>
  </si>
  <si>
    <t>Bonjour Nadine</t>
  </si>
  <si>
    <t>Cc1</t>
  </si>
  <si>
    <t>Cc2</t>
  </si>
  <si>
    <t>Cci</t>
  </si>
  <si>
    <t>Rappel Réunion</t>
  </si>
  <si>
    <t>Copie cachée à Mireille</t>
  </si>
  <si>
    <t>Réponse sondage</t>
  </si>
  <si>
    <t>Données</t>
  </si>
  <si>
    <t>Destinataire</t>
  </si>
  <si>
    <t>Cliquer sur le lien pour générer le mail à envoyer</t>
  </si>
  <si>
    <t>calculs</t>
  </si>
  <si>
    <t>Envoi de mail avec un lien hertexte</t>
  </si>
  <si>
    <t>Néant</t>
  </si>
  <si>
    <t>(pas de pièce jointe avec mailto)</t>
  </si>
  <si>
    <t xml:space="preserve">Notes : </t>
  </si>
  <si>
    <t>Bonjour,
Réunion demain, 50% de présence indispensable.</t>
  </si>
  <si>
    <t>Information %36</t>
  </si>
  <si>
    <t>1 — Dans l'objet et dans le texte, les caractères %  doivent être remplacés par %25</t>
  </si>
  <si>
    <t>2 — Dans l'objet et dans le texte, les espaces doivent être remplacés par %20</t>
  </si>
  <si>
    <t>3 — Dans le texte, les retour à la ligne doivent être remplacés par %0D%0A (i.e. CrLf)</t>
  </si>
  <si>
    <t>Mail to</t>
  </si>
  <si>
    <t xml:space="preserve"> </t>
  </si>
  <si>
    <t>Envoi de mail avec un lien hypertexte</t>
  </si>
  <si>
    <t>Calculs</t>
  </si>
  <si>
    <t>Lien</t>
  </si>
  <si>
    <t>(il n'est pas possible de joindre une pièce avec mailto)</t>
  </si>
  <si>
    <t xml:space="preserve">4 — Il faut que les noms utilisés en Cc et Cci soient dans la liste.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</si>
</sst>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u/>
      <sz val="16"/>
      <color theme="10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1" xfId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8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hristiane@ccm.com" TargetMode="External"/><Relationship Id="rId2" Type="http://schemas.openxmlformats.org/officeDocument/2006/relationships/hyperlink" Target="mailto:claire@ccm.com" TargetMode="External"/><Relationship Id="rId1" Type="http://schemas.openxmlformats.org/officeDocument/2006/relationships/hyperlink" Target="mailto:mireille@ccm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nadine@ccm.com" TargetMode="External"/><Relationship Id="rId4" Type="http://schemas.openxmlformats.org/officeDocument/2006/relationships/hyperlink" Target="mailto:annie@ccm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christiane@ccm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claire@ccm.com" TargetMode="External"/><Relationship Id="rId1" Type="http://schemas.openxmlformats.org/officeDocument/2006/relationships/hyperlink" Target="mailto:mireille@ccm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mailto:nadine@ccm.com" TargetMode="External"/><Relationship Id="rId4" Type="http://schemas.openxmlformats.org/officeDocument/2006/relationships/hyperlink" Target="mailto:annie@cc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"/>
  <sheetViews>
    <sheetView tabSelected="1" workbookViewId="0">
      <selection activeCell="A3" sqref="A3"/>
    </sheetView>
  </sheetViews>
  <sheetFormatPr baseColWidth="10" defaultRowHeight="15"/>
  <cols>
    <col min="1" max="1" width="11.42578125" style="3"/>
    <col min="2" max="2" width="23.7109375" style="3" customWidth="1"/>
    <col min="3" max="3" width="14.5703125" style="3" customWidth="1"/>
    <col min="4" max="4" width="24" style="3" customWidth="1"/>
    <col min="5" max="7" width="11.42578125" style="3"/>
    <col min="8" max="8" width="24" style="3" bestFit="1" customWidth="1"/>
    <col min="9" max="9" width="32" style="3" customWidth="1"/>
    <col min="10" max="10" width="11.42578125" style="3"/>
    <col min="11" max="11" width="7.140625" style="3" customWidth="1"/>
    <col min="12" max="16" width="5.7109375" style="3" customWidth="1"/>
    <col min="17" max="16384" width="11.42578125" style="3"/>
  </cols>
  <sheetData>
    <row r="1" spans="1:17" ht="21">
      <c r="A1" s="13" t="s">
        <v>37</v>
      </c>
    </row>
    <row r="2" spans="1:17">
      <c r="A2" s="14" t="s">
        <v>40</v>
      </c>
    </row>
    <row r="3" spans="1:17" ht="20.25" customHeight="1">
      <c r="A3" s="14"/>
      <c r="B3" s="11" t="s">
        <v>24</v>
      </c>
    </row>
    <row r="4" spans="1:17" ht="15.75">
      <c r="C4" s="11" t="s">
        <v>22</v>
      </c>
      <c r="K4" s="11" t="s">
        <v>38</v>
      </c>
    </row>
    <row r="5" spans="1:17" ht="18.75">
      <c r="B5" s="2" t="s">
        <v>39</v>
      </c>
      <c r="C5" s="2" t="s">
        <v>11</v>
      </c>
      <c r="D5" s="2" t="s">
        <v>12</v>
      </c>
      <c r="E5" s="2" t="s">
        <v>16</v>
      </c>
      <c r="F5" s="2" t="s">
        <v>17</v>
      </c>
      <c r="G5" s="2" t="s">
        <v>18</v>
      </c>
      <c r="H5" s="2" t="s">
        <v>13</v>
      </c>
      <c r="I5" s="2" t="s">
        <v>14</v>
      </c>
      <c r="J5" s="17"/>
      <c r="K5" s="1" t="s">
        <v>35</v>
      </c>
      <c r="L5" s="1" t="s">
        <v>16</v>
      </c>
      <c r="M5" s="1" t="s">
        <v>17</v>
      </c>
      <c r="N5" s="1" t="s">
        <v>18</v>
      </c>
      <c r="O5" s="1" t="s">
        <v>13</v>
      </c>
      <c r="P5" s="1" t="s">
        <v>14</v>
      </c>
      <c r="Q5" s="3" t="s">
        <v>36</v>
      </c>
    </row>
    <row r="6" spans="1:17" ht="18.75">
      <c r="B6" s="5" t="str">
        <f t="shared" ref="B6:B10" si="0">HYPERLINK(K6&amp;L6&amp;M6&amp;N6&amp;O6&amp;P6,"Envoi mail à " &amp; C6)</f>
        <v>Envoi mail à Nadine</v>
      </c>
      <c r="C6" s="1" t="s">
        <v>3</v>
      </c>
      <c r="D6" s="5" t="s">
        <v>5</v>
      </c>
      <c r="E6" s="1" t="s">
        <v>4</v>
      </c>
      <c r="F6" s="1" t="s">
        <v>0</v>
      </c>
      <c r="G6" s="1" t="s">
        <v>2</v>
      </c>
      <c r="H6" s="1" t="s">
        <v>10</v>
      </c>
      <c r="I6" s="1" t="s">
        <v>15</v>
      </c>
      <c r="J6" s="17"/>
      <c r="K6" s="1" t="str">
        <f t="shared" ref="K6:K7" si="1">"mailto:?to=" &amp; C6 &amp; "&lt;" &amp; D6 &amp; "&gt;"</f>
        <v>mailto:?to=Nadine&lt;nadine@ccm.com&gt;</v>
      </c>
      <c r="L6" s="1" t="str">
        <f>IF(E6&gt;""," &amp;cc=" &amp; INDEX(Mails,MATCH(E6,Noms,0)),"")</f>
        <v xml:space="preserve"> &amp;cc=annie@ccm.com</v>
      </c>
      <c r="M6" s="1" t="str">
        <f>IF(F6&gt;"",";" &amp; INDEX(Mails,MATCH(F6,Noms,0)),"")</f>
        <v>;claire@ccm.com</v>
      </c>
      <c r="N6" s="1" t="str">
        <f>IF(G6&gt;""," &amp;bcc=" &amp; INDEX(Mails,MATCH(G6,Noms,0)),"")</f>
        <v xml:space="preserve"> &amp;bcc=mireille@ccm.com</v>
      </c>
      <c r="O6" s="1" t="str">
        <f t="shared" ref="O6:O7" si="2">IF(H6&gt;""," &amp;subject=" &amp; SUBSTITUTE(SUBSTITUTE(H6&amp;"","%","%25")," ","%20"),"")</f>
        <v xml:space="preserve"> &amp;subject=Essai%20de%20mail%20pour%20Nadine</v>
      </c>
      <c r="P6" s="1" t="str">
        <f t="shared" ref="P6:P7" si="3">IF(I6&gt;""," &amp;body=" &amp; SUBSTITUTE(SUBSTITUTE(SUBSTITUTE(I6&amp;"","%","%25"),CHAR(10),"%0D%0A")," ","%20"),"")</f>
        <v xml:space="preserve"> &amp;body=Bonjour%20Nadine</v>
      </c>
      <c r="Q6" s="3" t="s">
        <v>36</v>
      </c>
    </row>
    <row r="7" spans="1:17" ht="60">
      <c r="B7" s="5" t="str">
        <f t="shared" si="0"/>
        <v>Envoi mail à Annie</v>
      </c>
      <c r="C7" s="1" t="s">
        <v>4</v>
      </c>
      <c r="D7" s="5" t="s">
        <v>6</v>
      </c>
      <c r="E7" s="1" t="s">
        <v>0</v>
      </c>
      <c r="F7" s="1"/>
      <c r="G7" s="1" t="s">
        <v>2</v>
      </c>
      <c r="H7" s="1" t="s">
        <v>19</v>
      </c>
      <c r="I7" s="6" t="s">
        <v>30</v>
      </c>
      <c r="J7" s="17"/>
      <c r="K7" s="1" t="str">
        <f t="shared" si="1"/>
        <v>mailto:?to=Annie&lt;annie@ccm.com&gt;</v>
      </c>
      <c r="L7" s="1" t="str">
        <f>IF(E7&gt;""," &amp;cc=" &amp; INDEX(Mails,MATCH(E7,Noms,0)),"")</f>
        <v xml:space="preserve"> &amp;cc=claire@ccm.com</v>
      </c>
      <c r="M7" s="1" t="str">
        <f>IF(F7&gt;"",";" &amp; INDEX(Mails,MATCH(F7,Noms,0)),"")</f>
        <v/>
      </c>
      <c r="N7" s="1" t="str">
        <f>IF(G7&gt;""," &amp;bcc=" &amp; INDEX(Mails,MATCH(G7,Noms,0)),"")</f>
        <v xml:space="preserve"> &amp;bcc=mireille@ccm.com</v>
      </c>
      <c r="O7" s="1" t="str">
        <f t="shared" si="2"/>
        <v xml:space="preserve"> &amp;subject=Rappel%20Réunion</v>
      </c>
      <c r="P7" s="1" t="str">
        <f t="shared" si="3"/>
        <v xml:space="preserve"> &amp;body=Bonjour,%0D%0A%0D%0ARéunion%20demain,%2050%25%20de%20présence%20indispensable.</v>
      </c>
      <c r="Q7" s="3" t="s">
        <v>36</v>
      </c>
    </row>
    <row r="8" spans="1:17" ht="18.75">
      <c r="B8" s="5" t="str">
        <f>HYPERLINK(K8&amp;L8&amp;M8&amp;N8&amp;O8&amp;P8,"Envoi mail à " &amp; C8)</f>
        <v>Envoi mail à Christiane</v>
      </c>
      <c r="C8" s="1" t="s">
        <v>1</v>
      </c>
      <c r="D8" s="5" t="s">
        <v>7</v>
      </c>
      <c r="E8" s="1"/>
      <c r="F8" s="1"/>
      <c r="G8" s="1" t="s">
        <v>2</v>
      </c>
      <c r="H8" s="1" t="s">
        <v>31</v>
      </c>
      <c r="I8" s="1" t="s">
        <v>20</v>
      </c>
      <c r="J8" s="17"/>
      <c r="K8" s="1" t="str">
        <f>"mailto:?to=" &amp; C8 &amp; "&lt;" &amp; D8 &amp; "&gt;"</f>
        <v>mailto:?to=Christiane&lt;christiane@ccm.com&gt;</v>
      </c>
      <c r="L8" s="1" t="str">
        <f>IF(E8&gt;""," &amp;cc=" &amp; INDEX(Mails,MATCH(E8,Noms,0)),"")</f>
        <v/>
      </c>
      <c r="M8" s="1" t="str">
        <f>IF(F8&gt;"",";" &amp; INDEX(Mails,MATCH(F8,Noms,0)),"")</f>
        <v/>
      </c>
      <c r="N8" s="1" t="str">
        <f>IF(G8&gt;""," &amp;bcc=" &amp; INDEX(Mails,MATCH(G8,Noms,0)),"")</f>
        <v xml:space="preserve"> &amp;bcc=mireille@ccm.com</v>
      </c>
      <c r="O8" s="1" t="str">
        <f>IF(H8&gt;""," &amp;subject=" &amp; SUBSTITUTE(SUBSTITUTE(H8&amp;"","%","%25")," ","%20"),"")</f>
        <v xml:space="preserve"> &amp;subject=Information%20%2536</v>
      </c>
      <c r="P8" s="1" t="str">
        <f>IF(I8&gt;""," &amp;body=" &amp; SUBSTITUTE(SUBSTITUTE(SUBSTITUTE(I8&amp;"","%","%25"),CHAR(10),"%0D%0A")," ","%20"),"")</f>
        <v xml:space="preserve"> &amp;body=Copie%20cachée%20à%20Mireille</v>
      </c>
      <c r="Q8" s="3" t="s">
        <v>36</v>
      </c>
    </row>
    <row r="9" spans="1:17" ht="18.75">
      <c r="B9" s="5" t="str">
        <f t="shared" si="0"/>
        <v>Envoi mail à Claire</v>
      </c>
      <c r="C9" s="1" t="s">
        <v>0</v>
      </c>
      <c r="D9" s="5" t="s">
        <v>8</v>
      </c>
      <c r="E9" s="1" t="s">
        <v>3</v>
      </c>
      <c r="F9" s="1"/>
      <c r="G9" s="1"/>
      <c r="H9" s="1" t="s">
        <v>21</v>
      </c>
      <c r="I9" s="1" t="s">
        <v>27</v>
      </c>
      <c r="J9" s="17"/>
      <c r="K9" s="1" t="str">
        <f t="shared" ref="K9:K10" si="4">"mailto:?to=" &amp; C9 &amp; "&lt;" &amp; D9 &amp; "&gt;"</f>
        <v>mailto:?to=Claire&lt;claire@ccm.com&gt;</v>
      </c>
      <c r="L9" s="1" t="str">
        <f>IF(E9&gt;""," &amp;cc=" &amp; INDEX(Mails,MATCH(E9,Noms,0)),"")</f>
        <v xml:space="preserve"> &amp;cc=nadine@ccm.com</v>
      </c>
      <c r="M9" s="1" t="str">
        <f>IF(F9&gt;"",";" &amp; INDEX(Mails,MATCH(F9,Noms,0)),"")</f>
        <v/>
      </c>
      <c r="N9" s="1" t="str">
        <f>IF(G9&gt;""," &amp;bcc=" &amp; INDEX(Mails,MATCH(G9,Noms,0)),"")</f>
        <v/>
      </c>
      <c r="O9" s="1" t="str">
        <f t="shared" ref="O9:O10" si="5">IF(H9&gt;""," &amp;subject=" &amp; SUBSTITUTE(SUBSTITUTE(H9&amp;"","%","%25")," ","%20"),"")</f>
        <v xml:space="preserve"> &amp;subject=Réponse%20sondage</v>
      </c>
      <c r="P9" s="1" t="str">
        <f t="shared" ref="P9:P10" si="6">IF(I9&gt;""," &amp;body=" &amp; SUBSTITUTE(SUBSTITUTE(SUBSTITUTE(I9&amp;"","%","%25"),CHAR(10),"%0D%0A")," ","%20"),"")</f>
        <v xml:space="preserve"> &amp;body=Néant</v>
      </c>
      <c r="Q9" s="3" t="s">
        <v>36</v>
      </c>
    </row>
    <row r="10" spans="1:17" ht="18.75">
      <c r="B10" s="5" t="str">
        <f t="shared" si="0"/>
        <v>Envoi mail à Mireille</v>
      </c>
      <c r="C10" s="1" t="s">
        <v>2</v>
      </c>
      <c r="D10" s="5" t="s">
        <v>9</v>
      </c>
      <c r="E10" s="1"/>
      <c r="F10" s="1"/>
      <c r="G10" s="1"/>
      <c r="H10" s="1"/>
      <c r="I10" s="1"/>
      <c r="J10" s="17"/>
      <c r="K10" s="1" t="str">
        <f t="shared" si="4"/>
        <v>mailto:?to=Mireille&lt;mireille@ccm.com&gt;</v>
      </c>
      <c r="L10" s="1" t="str">
        <f>IF(E10&gt;""," &amp;cc=" &amp; INDEX(Mails,MATCH(E10,Noms,0)),"")</f>
        <v/>
      </c>
      <c r="M10" s="1" t="str">
        <f>IF(F10&gt;"",";" &amp; INDEX(Mails,MATCH(F10,Noms,0)),"")</f>
        <v/>
      </c>
      <c r="N10" s="1" t="str">
        <f>IF(G10&gt;""," &amp;bcc=" &amp; INDEX(Mails,MATCH(G10,Noms,0)),"")</f>
        <v/>
      </c>
      <c r="O10" s="1" t="str">
        <f t="shared" si="5"/>
        <v/>
      </c>
      <c r="P10" s="1" t="str">
        <f t="shared" si="6"/>
        <v/>
      </c>
      <c r="Q10" s="3" t="s">
        <v>36</v>
      </c>
    </row>
    <row r="11" spans="1:17">
      <c r="C11" s="7"/>
      <c r="D11" s="12"/>
      <c r="E11" s="7"/>
      <c r="F11" s="7"/>
      <c r="G11" s="7"/>
      <c r="H11" s="7"/>
      <c r="I11" s="7"/>
    </row>
    <row r="12" spans="1:17" ht="15.75">
      <c r="C12" s="11" t="s">
        <v>29</v>
      </c>
    </row>
    <row r="13" spans="1:17">
      <c r="C13" s="3" t="s">
        <v>32</v>
      </c>
    </row>
    <row r="14" spans="1:17">
      <c r="C14" s="3" t="s">
        <v>33</v>
      </c>
    </row>
    <row r="15" spans="1:17">
      <c r="C15" s="3" t="s">
        <v>34</v>
      </c>
    </row>
    <row r="16" spans="1:17">
      <c r="C16" s="3" t="s">
        <v>41</v>
      </c>
    </row>
  </sheetData>
  <hyperlinks>
    <hyperlink ref="D10" r:id="rId1"/>
    <hyperlink ref="D9" r:id="rId2"/>
    <hyperlink ref="D8" r:id="rId3"/>
    <hyperlink ref="D7" r:id="rId4"/>
    <hyperlink ref="D6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J27"/>
  <sheetViews>
    <sheetView workbookViewId="0">
      <selection activeCell="F8" sqref="F8"/>
    </sheetView>
  </sheetViews>
  <sheetFormatPr baseColWidth="10" defaultRowHeight="15"/>
  <cols>
    <col min="1" max="1" width="11.42578125" style="3"/>
    <col min="2" max="2" width="13.85546875" style="3" customWidth="1"/>
    <col min="3" max="3" width="3" style="3" customWidth="1"/>
    <col min="4" max="4" width="14.5703125" style="3" customWidth="1"/>
    <col min="5" max="5" width="24" style="3" customWidth="1"/>
    <col min="6" max="8" width="11.42578125" style="3"/>
    <col min="9" max="9" width="24" style="3" bestFit="1" customWidth="1"/>
    <col min="10" max="10" width="32" style="3" customWidth="1"/>
    <col min="11" max="21" width="11.42578125" style="3"/>
    <col min="22" max="22" width="26.7109375" style="3" bestFit="1" customWidth="1"/>
    <col min="23" max="16384" width="11.42578125" style="3"/>
  </cols>
  <sheetData>
    <row r="1" spans="1:10" ht="21">
      <c r="A1" s="13" t="s">
        <v>26</v>
      </c>
    </row>
    <row r="2" spans="1:10">
      <c r="A2" s="14" t="s">
        <v>28</v>
      </c>
    </row>
    <row r="3" spans="1:10">
      <c r="A3" s="14"/>
    </row>
    <row r="4" spans="1:10" ht="15.75">
      <c r="D4" s="11" t="s">
        <v>22</v>
      </c>
    </row>
    <row r="5" spans="1:10">
      <c r="D5" s="2" t="s">
        <v>11</v>
      </c>
      <c r="E5" s="2" t="s">
        <v>12</v>
      </c>
      <c r="F5" s="2" t="s">
        <v>16</v>
      </c>
      <c r="G5" s="2" t="s">
        <v>17</v>
      </c>
      <c r="H5" s="2" t="s">
        <v>18</v>
      </c>
      <c r="I5" s="2" t="s">
        <v>13</v>
      </c>
      <c r="J5" s="2" t="s">
        <v>14</v>
      </c>
    </row>
    <row r="6" spans="1:10">
      <c r="D6" s="1" t="s">
        <v>3</v>
      </c>
      <c r="E6" s="5" t="s">
        <v>5</v>
      </c>
      <c r="F6" s="1" t="s">
        <v>4</v>
      </c>
      <c r="G6" s="1" t="s">
        <v>0</v>
      </c>
      <c r="H6" s="1" t="s">
        <v>2</v>
      </c>
      <c r="I6" s="1" t="s">
        <v>10</v>
      </c>
      <c r="J6" s="1" t="s">
        <v>15</v>
      </c>
    </row>
    <row r="7" spans="1:10" ht="60">
      <c r="D7" s="1" t="s">
        <v>4</v>
      </c>
      <c r="E7" s="5" t="s">
        <v>6</v>
      </c>
      <c r="F7" s="1" t="s">
        <v>0</v>
      </c>
      <c r="G7" s="1"/>
      <c r="H7" s="1" t="s">
        <v>2</v>
      </c>
      <c r="I7" s="1" t="s">
        <v>19</v>
      </c>
      <c r="J7" s="6" t="s">
        <v>30</v>
      </c>
    </row>
    <row r="8" spans="1:10">
      <c r="D8" s="1" t="s">
        <v>1</v>
      </c>
      <c r="E8" s="5" t="s">
        <v>7</v>
      </c>
      <c r="F8" s="1"/>
      <c r="G8" s="1"/>
      <c r="H8" s="1" t="s">
        <v>2</v>
      </c>
      <c r="I8" s="1" t="s">
        <v>31</v>
      </c>
      <c r="J8" s="1" t="s">
        <v>20</v>
      </c>
    </row>
    <row r="9" spans="1:10">
      <c r="D9" s="1" t="s">
        <v>0</v>
      </c>
      <c r="E9" s="5" t="s">
        <v>8</v>
      </c>
      <c r="F9" s="1" t="s">
        <v>3</v>
      </c>
      <c r="G9" s="1"/>
      <c r="H9" s="1"/>
      <c r="I9" s="1" t="s">
        <v>21</v>
      </c>
      <c r="J9" s="1" t="s">
        <v>27</v>
      </c>
    </row>
    <row r="10" spans="1:10">
      <c r="D10" s="1" t="s">
        <v>2</v>
      </c>
      <c r="E10" s="5" t="s">
        <v>9</v>
      </c>
      <c r="F10" s="1"/>
      <c r="G10" s="1"/>
      <c r="H10" s="1"/>
      <c r="I10" s="1"/>
      <c r="J10" s="1"/>
    </row>
    <row r="11" spans="1:10">
      <c r="D11" s="7"/>
      <c r="E11" s="12"/>
      <c r="F11" s="7"/>
      <c r="G11" s="7"/>
      <c r="H11" s="7"/>
      <c r="I11" s="7"/>
      <c r="J11" s="7"/>
    </row>
    <row r="12" spans="1:10" ht="15.75">
      <c r="B12" s="11" t="s">
        <v>23</v>
      </c>
      <c r="D12" s="11" t="s">
        <v>24</v>
      </c>
    </row>
    <row r="13" spans="1:10" ht="21">
      <c r="B13" s="4" t="s">
        <v>1</v>
      </c>
      <c r="D13" s="15" t="str">
        <f>HYPERLINK(D16&amp;E16&amp;D17&amp;E17&amp;D18&amp;E18&amp;D19&amp;E19&amp;D20&amp;E20&amp;D21&amp;E21,"Envoi message à " &amp; B13)</f>
        <v>Envoi message à Christiane</v>
      </c>
    </row>
    <row r="14" spans="1:10">
      <c r="D14" s="16" t="str">
        <f>HYPERLINK(D16&amp;E16&amp;D17&amp;E17&amp;D18&amp;E18&amp;D19&amp;E19&amp;D20&amp;E20&amp;D21&amp;E21)</f>
        <v>mailto:?to=Christiane&lt;christiane@ccm.com&gt; &amp;bcc=mireille@ccm.com &amp;subject=Information%20%2536 &amp;body=Copie%20cachée%20à%20Mireille</v>
      </c>
    </row>
    <row r="15" spans="1:10" ht="15.75">
      <c r="D15" s="11" t="s">
        <v>25</v>
      </c>
    </row>
    <row r="16" spans="1:10">
      <c r="C16" s="3">
        <f>MATCH(F16,Noms,0)</f>
        <v>3</v>
      </c>
      <c r="D16" s="8" t="str">
        <f>"mailto:?to="</f>
        <v>mailto:?to=</v>
      </c>
      <c r="E16" s="3" t="str">
        <f>F16&amp;"&lt;"&amp;INDEX(Mails,$C16) &amp; "&gt;"</f>
        <v>Christiane&lt;christiane@ccm.com&gt;</v>
      </c>
      <c r="F16" s="3" t="str">
        <f>B13</f>
        <v>Christiane</v>
      </c>
    </row>
    <row r="17" spans="3:6">
      <c r="C17" s="3" t="str">
        <f>IF(F17&gt;"",MATCH(F17,Noms,0),"")</f>
        <v/>
      </c>
      <c r="D17" s="9" t="str">
        <f>IF(F17&gt;""," &amp;cc=","")</f>
        <v/>
      </c>
      <c r="E17" s="3" t="str">
        <f>IF(F17&gt;"",INDEX(Mails,$C17) &amp; "","")</f>
        <v/>
      </c>
      <c r="F17" s="3" t="str">
        <f>INDEX(Cc1s,$C$16) &amp; ""</f>
        <v/>
      </c>
    </row>
    <row r="18" spans="3:6">
      <c r="C18" s="3" t="str">
        <f>IF(F18&gt;"",MATCH(F18,Noms,0),"")</f>
        <v/>
      </c>
      <c r="D18" s="9" t="str">
        <f>IF(F18&gt;"",";","")</f>
        <v/>
      </c>
      <c r="E18" s="3" t="str">
        <f>IF(F18&gt;"",INDEX(Mails,$C18) &amp; "","")</f>
        <v/>
      </c>
      <c r="F18" s="3" t="str">
        <f>INDEX(Cc2s,$C$16) &amp; ""</f>
        <v/>
      </c>
    </row>
    <row r="19" spans="3:6">
      <c r="C19" s="3">
        <f>IF(F19&gt;"",MATCH(F19,Noms,0),"")</f>
        <v>5</v>
      </c>
      <c r="D19" s="9" t="str">
        <f>IF(E19&gt;""," &amp;bcc=","")</f>
        <v xml:space="preserve"> &amp;bcc=</v>
      </c>
      <c r="E19" s="3" t="str">
        <f>IF(F19&gt;"",INDEX(Mails,$C19) &amp; "","")</f>
        <v>mireille@ccm.com</v>
      </c>
      <c r="F19" s="3" t="str">
        <f>INDEX(Ccis,$C$16) &amp; ""</f>
        <v>Mireille</v>
      </c>
    </row>
    <row r="20" spans="3:6">
      <c r="D20" s="9" t="str">
        <f>IF(E20&gt;""," &amp;subject=","")</f>
        <v xml:space="preserve"> &amp;subject=</v>
      </c>
      <c r="E20" s="3" t="str">
        <f>SUBSTITUTE(SUBSTITUTE(INDEX(Objets,$C$16)&amp;"","%","%25")," ","%20")</f>
        <v>Information%20%2536</v>
      </c>
    </row>
    <row r="21" spans="3:6">
      <c r="D21" s="10" t="str">
        <f>IF(E21&gt;""," &amp;body=","")</f>
        <v xml:space="preserve"> &amp;body=</v>
      </c>
      <c r="E21" s="3" t="str">
        <f>SUBSTITUTE(SUBSTITUTE(SUBSTITUTE(INDEX(Textes,$C$16)&amp;"","%","%25"),CHAR(10),"%0D%0A")," ","%20")</f>
        <v>Copie%20cachée%20à%20Mireille</v>
      </c>
    </row>
    <row r="24" spans="3:6" ht="15.75">
      <c r="D24" s="11" t="s">
        <v>29</v>
      </c>
    </row>
    <row r="25" spans="3:6">
      <c r="D25" s="3" t="s">
        <v>32</v>
      </c>
    </row>
    <row r="26" spans="3:6">
      <c r="D26" s="3" t="s">
        <v>33</v>
      </c>
    </row>
    <row r="27" spans="3:6">
      <c r="D27" s="3" t="s">
        <v>34</v>
      </c>
    </row>
  </sheetData>
  <dataValidations count="1">
    <dataValidation type="list" allowBlank="1" showInputMessage="1" showErrorMessage="1" sqref="B13">
      <formula1>Noms</formula1>
    </dataValidation>
  </dataValidations>
  <hyperlinks>
    <hyperlink ref="E10" r:id="rId1"/>
    <hyperlink ref="E9" r:id="rId2"/>
    <hyperlink ref="E8" r:id="rId3"/>
    <hyperlink ref="E7" r:id="rId4"/>
    <hyperlink ref="E6" r:id="rId5"/>
  </hyperlinks>
  <pageMargins left="0.7" right="0.7" top="0.75" bottom="0.75" header="0.3" footer="0.3"/>
  <pageSetup paperSize="9" orientation="portrait"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Feuil2</vt:lpstr>
      <vt:lpstr>Feuil1</vt:lpstr>
      <vt:lpstr>Feuil2!Cc1s</vt:lpstr>
      <vt:lpstr>Cc1s</vt:lpstr>
      <vt:lpstr>Feuil2!Cc2s</vt:lpstr>
      <vt:lpstr>Cc2s</vt:lpstr>
      <vt:lpstr>Feuil2!Ccis</vt:lpstr>
      <vt:lpstr>Ccis</vt:lpstr>
      <vt:lpstr>Feuil2!Mails</vt:lpstr>
      <vt:lpstr>Mails</vt:lpstr>
      <vt:lpstr>Feuil2!Noms</vt:lpstr>
      <vt:lpstr>Noms</vt:lpstr>
      <vt:lpstr>Feuil2!Objets</vt:lpstr>
      <vt:lpstr>Objets</vt:lpstr>
      <vt:lpstr>Feuil2!Textes</vt:lpstr>
      <vt:lpstr>Textes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Hyperlien; Mail</cp:keywords>
  <cp:lastModifiedBy>Patrice</cp:lastModifiedBy>
  <dcterms:created xsi:type="dcterms:W3CDTF">2017-07-18T14:42:54Z</dcterms:created>
  <dcterms:modified xsi:type="dcterms:W3CDTF">2020-03-18T18:18:37Z</dcterms:modified>
</cp:coreProperties>
</file>