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4115" windowHeight="4680"/>
  </bookViews>
  <sheets>
    <sheet name="Feuil1" sheetId="1" r:id="rId1"/>
    <sheet name="Feuil2" sheetId="6" r:id="rId2"/>
  </sheets>
  <definedNames>
    <definedName name="nom_complet">Feuil1!$A$5:$A$24</definedName>
    <definedName name="_xlnm.Print_Area" localSheetId="0">Feuil1!$F$19:$M$41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F37" i="1"/>
  <c r="L24"/>
  <c r="J23"/>
  <c r="J22"/>
  <c r="J21"/>
  <c r="F24" l="1"/>
  <c r="F20"/>
  <c r="F11" l="1"/>
  <c r="F7" l="1"/>
  <c r="F35" s="1"/>
  <c r="F8"/>
  <c r="F10"/>
  <c r="F32" s="1"/>
  <c r="F31"/>
  <c r="F34" l="1"/>
  <c r="F33"/>
</calcChain>
</file>

<file path=xl/sharedStrings.xml><?xml version="1.0" encoding="utf-8"?>
<sst xmlns="http://schemas.openxmlformats.org/spreadsheetml/2006/main" count="137" uniqueCount="50">
  <si>
    <t>A</t>
  </si>
  <si>
    <t>B</t>
  </si>
  <si>
    <t>C</t>
  </si>
  <si>
    <t>D</t>
  </si>
  <si>
    <t>E</t>
  </si>
  <si>
    <t>Global</t>
  </si>
  <si>
    <t>Moyenne du mois en cours</t>
  </si>
  <si>
    <t>nom complet</t>
  </si>
  <si>
    <t>Total général</t>
  </si>
  <si>
    <t>L/100 Km</t>
  </si>
  <si>
    <t>Societe</t>
  </si>
  <si>
    <t>Nom</t>
  </si>
  <si>
    <t>Contrat</t>
  </si>
  <si>
    <t>ERIC</t>
  </si>
  <si>
    <t>PASCAL</t>
  </si>
  <si>
    <t>SYLVAIN</t>
  </si>
  <si>
    <t>CHRISTOPHE</t>
  </si>
  <si>
    <t>JEROME</t>
  </si>
  <si>
    <t>PATRICK</t>
  </si>
  <si>
    <t>PIERRE</t>
  </si>
  <si>
    <t>OLIVIER</t>
  </si>
  <si>
    <t>SAMUEL</t>
  </si>
  <si>
    <t>REGIS</t>
  </si>
  <si>
    <t>LUC</t>
  </si>
  <si>
    <t>FABIEN</t>
  </si>
  <si>
    <t>BERTRAND</t>
  </si>
  <si>
    <t>JEAN</t>
  </si>
  <si>
    <t>FABIENNE</t>
  </si>
  <si>
    <t>JEAN-FRANCOIS</t>
  </si>
  <si>
    <t>YVAN</t>
  </si>
  <si>
    <t>JEAN-BAPTISTE</t>
  </si>
  <si>
    <t>Type de véhicule :</t>
  </si>
  <si>
    <t>Juin</t>
  </si>
  <si>
    <t xml:space="preserve"> JEAN-FRANCOIS</t>
  </si>
  <si>
    <t xml:space="preserve"> CHRISTOPHE</t>
  </si>
  <si>
    <t xml:space="preserve"> ERIC</t>
  </si>
  <si>
    <t>GERTRUDE</t>
  </si>
  <si>
    <t>Societe 1</t>
  </si>
  <si>
    <t>Societe 2</t>
  </si>
  <si>
    <t>Depot 1</t>
  </si>
  <si>
    <t>Depot 2</t>
  </si>
  <si>
    <t>Depot 3</t>
  </si>
  <si>
    <t>Depot 4</t>
  </si>
  <si>
    <t>Depot 5</t>
  </si>
  <si>
    <t>Contrat 1</t>
  </si>
  <si>
    <t>Contrat 2</t>
  </si>
  <si>
    <t>Type a</t>
  </si>
  <si>
    <t>Type b</t>
  </si>
  <si>
    <t>Depot</t>
  </si>
  <si>
    <t>Vehicule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</si>
</sst>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2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/>
    <xf numFmtId="2" fontId="0" fillId="0" borderId="0" xfId="0" applyNumberFormat="1"/>
    <xf numFmtId="1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pivotButton="1" applyNumberFormat="1" applyAlignment="1">
      <alignment horizontal="center" wrapText="1"/>
    </xf>
    <xf numFmtId="0" fontId="2" fillId="0" borderId="0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Border="1"/>
    <xf numFmtId="2" fontId="6" fillId="0" borderId="0" xfId="0" applyNumberFormat="1" applyFont="1" applyBorder="1" applyAlignment="1">
      <alignment horizontal="right"/>
    </xf>
    <xf numFmtId="2" fontId="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2" fontId="6" fillId="0" borderId="0" xfId="0" applyNumberFormat="1" applyFont="1" applyBorder="1"/>
    <xf numFmtId="2" fontId="8" fillId="0" borderId="0" xfId="0" applyNumberFormat="1" applyFont="1" applyBorder="1" applyAlignment="1">
      <alignment horizontal="left" vertical="center"/>
    </xf>
    <xf numFmtId="2" fontId="0" fillId="0" borderId="0" xfId="0" applyNumberFormat="1" applyBorder="1" applyAlignment="1">
      <alignment horizontal="center"/>
    </xf>
    <xf numFmtId="2" fontId="9" fillId="0" borderId="0" xfId="0" applyNumberFormat="1" applyFont="1" applyBorder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right"/>
    </xf>
    <xf numFmtId="0" fontId="7" fillId="0" borderId="0" xfId="0" applyFont="1" applyBorder="1"/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1" xfId="0" applyBorder="1"/>
    <xf numFmtId="2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4" xfId="0" applyBorder="1"/>
    <xf numFmtId="2" fontId="0" fillId="0" borderId="0" xfId="0" applyNumberForma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0" fillId="0" borderId="6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 indent="2"/>
    </xf>
    <xf numFmtId="49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12">
    <dxf>
      <numFmt numFmtId="1" formatCode="0"/>
      <alignment horizontal="center" vertical="center" textRotation="0" wrapText="0" indent="0" relativeIndent="0" justifyLastLine="0" shrinkToFit="0" mergeCell="0" readingOrder="0"/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9523</xdr:colOff>
      <xdr:row>29</xdr:row>
      <xdr:rowOff>331692</xdr:rowOff>
    </xdr:from>
    <xdr:to>
      <xdr:col>9</xdr:col>
      <xdr:colOff>473943</xdr:colOff>
      <xdr:row>35</xdr:row>
      <xdr:rowOff>180975</xdr:rowOff>
    </xdr:to>
    <xdr:grpSp>
      <xdr:nvGrpSpPr>
        <xdr:cNvPr id="25" name="Groupe 24"/>
        <xdr:cNvGrpSpPr/>
      </xdr:nvGrpSpPr>
      <xdr:grpSpPr>
        <a:xfrm>
          <a:off x="4733923" y="6313392"/>
          <a:ext cx="4522070" cy="3335433"/>
          <a:chOff x="4933948" y="5865676"/>
          <a:chExt cx="4044197" cy="3335475"/>
        </a:xfrm>
      </xdr:grpSpPr>
      <xdr:grpSp>
        <xdr:nvGrpSpPr>
          <xdr:cNvPr id="19" name="Groupe 18"/>
          <xdr:cNvGrpSpPr/>
        </xdr:nvGrpSpPr>
        <xdr:grpSpPr>
          <a:xfrm>
            <a:off x="4933949" y="5865676"/>
            <a:ext cx="2134044" cy="847725"/>
            <a:chOff x="4924425" y="5875201"/>
            <a:chExt cx="1532432" cy="847725"/>
          </a:xfrm>
        </xdr:grpSpPr>
        <xdr:sp macro="" textlink="">
          <xdr:nvSpPr>
            <xdr:cNvPr id="13" name="Pentagone 12"/>
            <xdr:cNvSpPr/>
          </xdr:nvSpPr>
          <xdr:spPr>
            <a:xfrm>
              <a:off x="4924425" y="5943598"/>
              <a:ext cx="1520678" cy="600644"/>
            </a:xfrm>
            <a:prstGeom prst="homePlate">
              <a:avLst>
                <a:gd name="adj" fmla="val 45357"/>
              </a:avLst>
            </a:prstGeom>
            <a:solidFill>
              <a:srgbClr val="00B050">
                <a:alpha val="25000"/>
              </a:srgbClr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4" name="Rectangle 13"/>
            <xdr:cNvSpPr/>
          </xdr:nvSpPr>
          <xdr:spPr>
            <a:xfrm>
              <a:off x="5868973" y="587520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A</a:t>
              </a:r>
            </a:p>
          </xdr:txBody>
        </xdr:sp>
      </xdr:grpSp>
      <xdr:grpSp>
        <xdr:nvGrpSpPr>
          <xdr:cNvPr id="20" name="Groupe 19"/>
          <xdr:cNvGrpSpPr/>
        </xdr:nvGrpSpPr>
        <xdr:grpSpPr>
          <a:xfrm>
            <a:off x="4933951" y="6515101"/>
            <a:ext cx="2633998" cy="847725"/>
            <a:chOff x="4924425" y="6524626"/>
            <a:chExt cx="1891443" cy="847725"/>
          </a:xfrm>
        </xdr:grpSpPr>
        <xdr:sp macro="" textlink="">
          <xdr:nvSpPr>
            <xdr:cNvPr id="12" name="Pentagone 11"/>
            <xdr:cNvSpPr/>
          </xdr:nvSpPr>
          <xdr:spPr>
            <a:xfrm>
              <a:off x="4924425" y="6562725"/>
              <a:ext cx="1838729" cy="594000"/>
            </a:xfrm>
            <a:prstGeom prst="homePlate">
              <a:avLst>
                <a:gd name="adj" fmla="val 45357"/>
              </a:avLst>
            </a:prstGeom>
            <a:solidFill>
              <a:srgbClr val="92D050">
                <a:alpha val="25000"/>
              </a:srgbClr>
            </a:solidFill>
            <a:ln>
              <a:solidFill>
                <a:srgbClr val="92D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5" name="Rectangle 14"/>
            <xdr:cNvSpPr/>
          </xdr:nvSpPr>
          <xdr:spPr>
            <a:xfrm>
              <a:off x="6227984" y="6524626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B</a:t>
              </a:r>
            </a:p>
          </xdr:txBody>
        </xdr:sp>
      </xdr:grpSp>
      <xdr:grpSp>
        <xdr:nvGrpSpPr>
          <xdr:cNvPr id="21" name="Groupe 20"/>
          <xdr:cNvGrpSpPr/>
        </xdr:nvGrpSpPr>
        <xdr:grpSpPr>
          <a:xfrm>
            <a:off x="4933948" y="7134226"/>
            <a:ext cx="3081298" cy="847725"/>
            <a:chOff x="4924425" y="7143751"/>
            <a:chExt cx="2212645" cy="847725"/>
          </a:xfrm>
        </xdr:grpSpPr>
        <xdr:sp macro="" textlink="">
          <xdr:nvSpPr>
            <xdr:cNvPr id="10" name="Pentagone 9"/>
            <xdr:cNvSpPr/>
          </xdr:nvSpPr>
          <xdr:spPr>
            <a:xfrm>
              <a:off x="4924425" y="7181850"/>
              <a:ext cx="2186596" cy="594000"/>
            </a:xfrm>
            <a:prstGeom prst="homePlate">
              <a:avLst>
                <a:gd name="adj" fmla="val 45357"/>
              </a:avLst>
            </a:prstGeom>
            <a:solidFill>
              <a:srgbClr val="FFFF00">
                <a:alpha val="25000"/>
              </a:srgbClr>
            </a:solidFill>
            <a:ln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6" name="Rectangle 15"/>
            <xdr:cNvSpPr/>
          </xdr:nvSpPr>
          <xdr:spPr>
            <a:xfrm>
              <a:off x="6549186" y="71437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C</a:t>
              </a:r>
            </a:p>
          </xdr:txBody>
        </xdr:sp>
      </xdr:grpSp>
      <xdr:grpSp>
        <xdr:nvGrpSpPr>
          <xdr:cNvPr id="23" name="Groupe 22"/>
          <xdr:cNvGrpSpPr/>
        </xdr:nvGrpSpPr>
        <xdr:grpSpPr>
          <a:xfrm>
            <a:off x="4933950" y="8353426"/>
            <a:ext cx="4044195" cy="847725"/>
            <a:chOff x="4924425" y="8362951"/>
            <a:chExt cx="2904089" cy="847725"/>
          </a:xfrm>
        </xdr:grpSpPr>
        <xdr:sp macro="" textlink="">
          <xdr:nvSpPr>
            <xdr:cNvPr id="11" name="Pentagone 10"/>
            <xdr:cNvSpPr/>
          </xdr:nvSpPr>
          <xdr:spPr>
            <a:xfrm>
              <a:off x="4924425" y="8416119"/>
              <a:ext cx="2895600" cy="597981"/>
            </a:xfrm>
            <a:prstGeom prst="homePlate">
              <a:avLst>
                <a:gd name="adj" fmla="val 45357"/>
              </a:avLst>
            </a:prstGeom>
            <a:solidFill>
              <a:srgbClr val="FF0000">
                <a:alpha val="25000"/>
              </a:srgbClr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7" name="Rectangle 16"/>
            <xdr:cNvSpPr/>
          </xdr:nvSpPr>
          <xdr:spPr>
            <a:xfrm>
              <a:off x="7240630" y="83629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>
                    <a:outerShdw blurRad="50800" algn="tl" rotWithShape="0">
                      <a:srgbClr val="000000"/>
                    </a:outerShdw>
                  </a:effectLst>
                </a:rPr>
                <a:t>E</a:t>
              </a:r>
            </a:p>
          </xdr:txBody>
        </xdr:sp>
      </xdr:grpSp>
      <xdr:grpSp>
        <xdr:nvGrpSpPr>
          <xdr:cNvPr id="22" name="Groupe 21"/>
          <xdr:cNvGrpSpPr/>
        </xdr:nvGrpSpPr>
        <xdr:grpSpPr>
          <a:xfrm>
            <a:off x="4933950" y="7751628"/>
            <a:ext cx="3594873" cy="847725"/>
            <a:chOff x="4924424" y="7761153"/>
            <a:chExt cx="2581436" cy="847725"/>
          </a:xfrm>
        </xdr:grpSpPr>
        <xdr:sp macro="" textlink="">
          <xdr:nvSpPr>
            <xdr:cNvPr id="9" name="Pentagone 8"/>
            <xdr:cNvSpPr/>
          </xdr:nvSpPr>
          <xdr:spPr>
            <a:xfrm>
              <a:off x="4924424" y="7800973"/>
              <a:ext cx="2544403" cy="589930"/>
            </a:xfrm>
            <a:prstGeom prst="homePlate">
              <a:avLst>
                <a:gd name="adj" fmla="val 45357"/>
              </a:avLst>
            </a:prstGeom>
            <a:solidFill>
              <a:srgbClr val="FFC000">
                <a:alpha val="25000"/>
              </a:srgbClr>
            </a:solidFill>
            <a:ln>
              <a:solidFill>
                <a:srgbClr val="FFC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8" name="Rectangle 17"/>
            <xdr:cNvSpPr/>
          </xdr:nvSpPr>
          <xdr:spPr>
            <a:xfrm>
              <a:off x="6917976" y="7761153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D</a:t>
              </a:r>
            </a:p>
          </xdr:txBody>
        </xdr:sp>
      </xdr:grpSp>
    </xdr:grpSp>
    <xdr:clientData/>
  </xdr:twoCellAnchor>
  <xdr:twoCellAnchor>
    <xdr:from>
      <xdr:col>10</xdr:col>
      <xdr:colOff>1</xdr:colOff>
      <xdr:row>33</xdr:row>
      <xdr:rowOff>616324</xdr:rowOff>
    </xdr:from>
    <xdr:to>
      <xdr:col>11</xdr:col>
      <xdr:colOff>0</xdr:colOff>
      <xdr:row>35</xdr:row>
      <xdr:rowOff>38106</xdr:rowOff>
    </xdr:to>
    <xdr:grpSp>
      <xdr:nvGrpSpPr>
        <xdr:cNvPr id="36" name="Groupe 35"/>
        <xdr:cNvGrpSpPr/>
      </xdr:nvGrpSpPr>
      <xdr:grpSpPr>
        <a:xfrm>
          <a:off x="9544051" y="8845924"/>
          <a:ext cx="761999" cy="660032"/>
          <a:chOff x="9838765" y="8617319"/>
          <a:chExt cx="761999" cy="655930"/>
        </a:xfrm>
      </xdr:grpSpPr>
      <xdr:sp macro="" textlink="">
        <xdr:nvSpPr>
          <xdr:cNvPr id="34" name="Triangle rectangle 33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5" name="Triangle rectangle 34"/>
          <xdr:cNvSpPr/>
        </xdr:nvSpPr>
        <xdr:spPr>
          <a:xfrm>
            <a:off x="9838765" y="8617319"/>
            <a:ext cx="757516" cy="655930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10</xdr:col>
      <xdr:colOff>3572</xdr:colOff>
      <xdr:row>33</xdr:row>
      <xdr:rowOff>764</xdr:rowOff>
    </xdr:from>
    <xdr:to>
      <xdr:col>11</xdr:col>
      <xdr:colOff>3571</xdr:colOff>
      <xdr:row>34</xdr:row>
      <xdr:rowOff>14775</xdr:rowOff>
    </xdr:to>
    <xdr:grpSp>
      <xdr:nvGrpSpPr>
        <xdr:cNvPr id="53" name="Groupe 52"/>
        <xdr:cNvGrpSpPr/>
      </xdr:nvGrpSpPr>
      <xdr:grpSpPr>
        <a:xfrm>
          <a:off x="9547622" y="8230364"/>
          <a:ext cx="761999" cy="633136"/>
          <a:chOff x="9838765" y="8617319"/>
          <a:chExt cx="761999" cy="627533"/>
        </a:xfrm>
      </xdr:grpSpPr>
      <xdr:sp macro="" textlink="">
        <xdr:nvSpPr>
          <xdr:cNvPr id="54" name="Triangle rectangle 53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5" name="Triangle rectangle 54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10</xdr:col>
      <xdr:colOff>1</xdr:colOff>
      <xdr:row>32</xdr:row>
      <xdr:rowOff>0</xdr:rowOff>
    </xdr:from>
    <xdr:to>
      <xdr:col>11</xdr:col>
      <xdr:colOff>5953</xdr:colOff>
      <xdr:row>33</xdr:row>
      <xdr:rowOff>14012</xdr:rowOff>
    </xdr:to>
    <xdr:grpSp>
      <xdr:nvGrpSpPr>
        <xdr:cNvPr id="56" name="Groupe 55"/>
        <xdr:cNvGrpSpPr/>
      </xdr:nvGrpSpPr>
      <xdr:grpSpPr>
        <a:xfrm>
          <a:off x="9544051" y="7610475"/>
          <a:ext cx="767952" cy="633137"/>
          <a:chOff x="9838765" y="8617319"/>
          <a:chExt cx="761999" cy="627533"/>
        </a:xfrm>
      </xdr:grpSpPr>
      <xdr:sp macro="" textlink="">
        <xdr:nvSpPr>
          <xdr:cNvPr id="57" name="Triangle rectangle 56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8" name="Triangle rectangle 57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758428</xdr:colOff>
      <xdr:row>30</xdr:row>
      <xdr:rowOff>613168</xdr:rowOff>
    </xdr:from>
    <xdr:to>
      <xdr:col>10</xdr:col>
      <xdr:colOff>758427</xdr:colOff>
      <xdr:row>32</xdr:row>
      <xdr:rowOff>17579</xdr:rowOff>
    </xdr:to>
    <xdr:grpSp>
      <xdr:nvGrpSpPr>
        <xdr:cNvPr id="59" name="Groupe 58"/>
        <xdr:cNvGrpSpPr/>
      </xdr:nvGrpSpPr>
      <xdr:grpSpPr>
        <a:xfrm>
          <a:off x="9540478" y="6985393"/>
          <a:ext cx="761999" cy="642661"/>
          <a:chOff x="9838765" y="8617319"/>
          <a:chExt cx="761999" cy="636974"/>
        </a:xfrm>
      </xdr:grpSpPr>
      <xdr:sp macro="" textlink="">
        <xdr:nvSpPr>
          <xdr:cNvPr id="60" name="Triangle rectangle 59"/>
          <xdr:cNvSpPr/>
        </xdr:nvSpPr>
        <xdr:spPr>
          <a:xfrm flipV="1">
            <a:off x="9838765" y="8626762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1" name="Triangle rectangle 60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758428</xdr:colOff>
      <xdr:row>29</xdr:row>
      <xdr:rowOff>371482</xdr:rowOff>
    </xdr:from>
    <xdr:to>
      <xdr:col>11</xdr:col>
      <xdr:colOff>0</xdr:colOff>
      <xdr:row>31</xdr:row>
      <xdr:rowOff>11211</xdr:rowOff>
    </xdr:to>
    <xdr:grpSp>
      <xdr:nvGrpSpPr>
        <xdr:cNvPr id="62" name="Groupe 61"/>
        <xdr:cNvGrpSpPr/>
      </xdr:nvGrpSpPr>
      <xdr:grpSpPr>
        <a:xfrm>
          <a:off x="9540478" y="6353182"/>
          <a:ext cx="765572" cy="649379"/>
          <a:chOff x="9838765" y="8617321"/>
          <a:chExt cx="761999" cy="648188"/>
        </a:xfrm>
      </xdr:grpSpPr>
      <xdr:sp macro="" textlink="">
        <xdr:nvSpPr>
          <xdr:cNvPr id="63" name="Triangle rectangle 62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4" name="Triangle rectangle 63"/>
          <xdr:cNvSpPr/>
        </xdr:nvSpPr>
        <xdr:spPr>
          <a:xfrm>
            <a:off x="9838765" y="8651588"/>
            <a:ext cx="757516" cy="61392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23" name="Perso" displayName="Perso" ref="B2:F21" totalsRowShown="0">
  <tableColumns count="5">
    <tableColumn id="1" name="Nom" dataDxfId="0"/>
    <tableColumn id="2" name="Societe"/>
    <tableColumn id="3" name="Depot"/>
    <tableColumn id="4" name="Contrat"/>
    <tableColumn id="5" name="Vehicu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75"/>
  <sheetViews>
    <sheetView showGridLines="0" tabSelected="1" topLeftCell="A16" zoomScaleNormal="100" workbookViewId="0">
      <selection activeCell="H19" sqref="H19"/>
    </sheetView>
  </sheetViews>
  <sheetFormatPr baseColWidth="10" defaultRowHeight="15"/>
  <cols>
    <col min="1" max="1" width="32" customWidth="1"/>
    <col min="2" max="2" width="11.42578125" style="6" customWidth="1"/>
    <col min="3" max="3" width="11.42578125" customWidth="1"/>
    <col min="4" max="4" width="12.5703125" customWidth="1"/>
    <col min="5" max="5" width="3.42578125" customWidth="1"/>
    <col min="6" max="6" width="26.7109375" style="6" customWidth="1"/>
    <col min="7" max="7" width="10" customWidth="1"/>
    <col min="8" max="8" width="7.5703125" style="6" customWidth="1"/>
    <col min="9" max="9" width="16.5703125" customWidth="1"/>
    <col min="10" max="10" width="11.42578125" customWidth="1"/>
    <col min="13" max="13" width="3.7109375" customWidth="1"/>
    <col min="14" max="14" width="7.42578125" customWidth="1"/>
  </cols>
  <sheetData>
    <row r="1" spans="1:15">
      <c r="A1" s="18" t="s">
        <v>32</v>
      </c>
      <c r="C1" s="2"/>
      <c r="E1" s="30"/>
      <c r="F1" s="31"/>
      <c r="G1" s="32"/>
      <c r="H1" s="31"/>
      <c r="I1" s="32"/>
      <c r="J1" s="32"/>
      <c r="K1" s="32"/>
      <c r="L1" s="32"/>
      <c r="M1" s="32"/>
      <c r="N1" s="33"/>
    </row>
    <row r="2" spans="1:15">
      <c r="A2" s="5"/>
      <c r="B2" s="23"/>
      <c r="C2" s="3"/>
      <c r="E2" s="34"/>
      <c r="F2" s="14"/>
      <c r="G2" s="4"/>
      <c r="H2" s="14"/>
      <c r="I2" s="4"/>
      <c r="J2" s="4"/>
      <c r="K2" s="4"/>
      <c r="L2" s="4"/>
      <c r="M2" s="4"/>
      <c r="N2" s="35"/>
    </row>
    <row r="3" spans="1:15">
      <c r="A3" s="5"/>
      <c r="B3" s="6" t="s">
        <v>5</v>
      </c>
      <c r="C3" s="3"/>
      <c r="E3" s="36"/>
      <c r="F3" s="14"/>
      <c r="G3" s="4"/>
      <c r="H3" s="14"/>
      <c r="I3" s="4"/>
      <c r="J3" s="4"/>
      <c r="K3" s="4"/>
      <c r="L3" s="4"/>
      <c r="M3" s="4"/>
      <c r="N3" s="35"/>
    </row>
    <row r="4" spans="1:15">
      <c r="A4" s="10" t="s">
        <v>7</v>
      </c>
      <c r="B4" s="6" t="s">
        <v>6</v>
      </c>
      <c r="C4" s="1"/>
      <c r="D4" s="4"/>
      <c r="E4" s="4"/>
      <c r="F4" s="14"/>
      <c r="G4" s="4"/>
      <c r="H4" s="14"/>
      <c r="I4" s="4"/>
      <c r="J4" s="4"/>
      <c r="K4" s="4"/>
      <c r="L4" s="4"/>
      <c r="M4" s="4"/>
      <c r="N4" s="4"/>
      <c r="O4" s="4"/>
    </row>
    <row r="5" spans="1:15">
      <c r="A5" s="8" t="s">
        <v>15</v>
      </c>
      <c r="B5" s="24">
        <v>35.478076003188946</v>
      </c>
      <c r="C5" s="1"/>
      <c r="D5" s="4"/>
      <c r="E5" s="4"/>
      <c r="F5" s="14"/>
      <c r="G5" s="4"/>
      <c r="H5" s="14"/>
      <c r="I5" s="4"/>
      <c r="J5" s="4"/>
      <c r="K5" s="4"/>
      <c r="L5" s="4"/>
      <c r="M5" s="4"/>
      <c r="N5" s="4"/>
      <c r="O5" s="4"/>
    </row>
    <row r="6" spans="1:15">
      <c r="A6" s="8" t="s">
        <v>28</v>
      </c>
      <c r="B6" s="24">
        <v>33.509468400638838</v>
      </c>
      <c r="C6" s="1"/>
      <c r="D6" s="4"/>
      <c r="E6" s="4"/>
      <c r="F6" s="14"/>
      <c r="G6" s="4"/>
      <c r="H6" s="14"/>
      <c r="I6" s="29"/>
      <c r="J6" s="4"/>
      <c r="K6" s="4"/>
      <c r="L6" s="4"/>
      <c r="M6" s="4"/>
      <c r="N6" s="4"/>
      <c r="O6" s="4"/>
    </row>
    <row r="7" spans="1:15">
      <c r="A7" s="8" t="s">
        <v>16</v>
      </c>
      <c r="B7" s="24">
        <v>34.404170616113745</v>
      </c>
      <c r="C7" s="1"/>
      <c r="D7" s="4"/>
      <c r="E7" s="4" t="s">
        <v>4</v>
      </c>
      <c r="F7" s="14">
        <f ca="1">F9+3</f>
        <v>38.15</v>
      </c>
      <c r="G7" s="4"/>
      <c r="H7" s="14"/>
      <c r="I7" s="4"/>
      <c r="J7" s="4"/>
      <c r="K7" s="4"/>
      <c r="L7" s="4"/>
      <c r="M7" s="4"/>
      <c r="N7" s="4"/>
      <c r="O7" s="4"/>
    </row>
    <row r="8" spans="1:15">
      <c r="A8" s="8" t="s">
        <v>26</v>
      </c>
      <c r="B8" s="24">
        <v>39.205463182897866</v>
      </c>
      <c r="C8" s="1"/>
      <c r="D8" s="4"/>
      <c r="E8" s="4" t="s">
        <v>3</v>
      </c>
      <c r="F8" s="14">
        <f ca="1">F9+1</f>
        <v>36.15</v>
      </c>
      <c r="G8" s="4"/>
      <c r="H8" s="14"/>
      <c r="I8" s="4"/>
      <c r="J8" s="4"/>
      <c r="K8" s="4"/>
      <c r="L8" s="4"/>
      <c r="M8" s="4"/>
      <c r="N8" s="4"/>
      <c r="O8" s="4"/>
    </row>
    <row r="9" spans="1:15">
      <c r="A9" s="7" t="s">
        <v>13</v>
      </c>
      <c r="B9" s="24">
        <v>36.127924850555083</v>
      </c>
      <c r="C9" s="1"/>
      <c r="D9" s="4"/>
      <c r="E9" s="4" t="s">
        <v>2</v>
      </c>
      <c r="F9" s="14">
        <v>35.15</v>
      </c>
      <c r="G9" s="4"/>
      <c r="H9" s="14"/>
      <c r="I9" s="4"/>
      <c r="J9" s="4"/>
      <c r="K9" s="14"/>
      <c r="L9" s="4"/>
      <c r="M9" s="4"/>
      <c r="N9" s="4"/>
      <c r="O9" s="4"/>
    </row>
    <row r="10" spans="1:15">
      <c r="A10" s="7" t="s">
        <v>24</v>
      </c>
      <c r="B10" s="24">
        <v>34.318278167291716</v>
      </c>
      <c r="C10" s="1"/>
      <c r="D10" s="4"/>
      <c r="E10" s="4" t="s">
        <v>1</v>
      </c>
      <c r="F10" s="14">
        <f ca="1">F9-1</f>
        <v>34.15</v>
      </c>
      <c r="G10" s="4"/>
      <c r="H10" s="14"/>
      <c r="I10" s="26"/>
      <c r="J10" s="4"/>
      <c r="K10" s="4"/>
      <c r="L10" s="4"/>
      <c r="M10" s="4"/>
      <c r="N10" s="4"/>
      <c r="O10" s="4"/>
    </row>
    <row r="11" spans="1:15">
      <c r="A11" s="8" t="s">
        <v>22</v>
      </c>
      <c r="B11" s="24">
        <v>36.038178936752622</v>
      </c>
      <c r="C11" s="1"/>
      <c r="D11" s="4"/>
      <c r="E11" s="4" t="s">
        <v>0</v>
      </c>
      <c r="F11" s="14">
        <f ca="1">F9-3</f>
        <v>32.15</v>
      </c>
      <c r="G11" s="4"/>
      <c r="H11" s="14"/>
      <c r="I11" s="4"/>
      <c r="J11" s="4"/>
      <c r="K11" s="4"/>
      <c r="L11" s="4"/>
      <c r="M11" s="4"/>
      <c r="N11" s="4"/>
      <c r="O11" s="4"/>
    </row>
    <row r="12" spans="1:15">
      <c r="A12" s="7" t="s">
        <v>30</v>
      </c>
      <c r="B12" s="24">
        <v>31.114487859784528</v>
      </c>
      <c r="C12" s="1"/>
      <c r="D12" s="4"/>
      <c r="E12" s="4"/>
      <c r="F12" s="14"/>
      <c r="G12" s="4"/>
      <c r="H12" s="14"/>
      <c r="I12" s="4"/>
      <c r="J12" s="4"/>
      <c r="K12" s="4"/>
      <c r="L12" s="4"/>
      <c r="M12" s="4"/>
      <c r="N12" s="4"/>
      <c r="O12" s="4"/>
    </row>
    <row r="13" spans="1:15">
      <c r="A13" s="8" t="s">
        <v>21</v>
      </c>
      <c r="B13" s="24">
        <v>31.494195092758808</v>
      </c>
      <c r="C13" s="1"/>
      <c r="D13" s="4"/>
      <c r="E13" s="45"/>
      <c r="F13" s="37"/>
      <c r="G13" s="4"/>
      <c r="H13" s="14"/>
      <c r="I13" s="4"/>
      <c r="J13" s="4"/>
      <c r="K13" s="4"/>
      <c r="L13" s="4"/>
      <c r="M13" s="4"/>
      <c r="N13" s="4"/>
      <c r="O13" s="4"/>
    </row>
    <row r="14" spans="1:15" ht="15.75">
      <c r="A14" s="7" t="s">
        <v>14</v>
      </c>
      <c r="B14" s="24">
        <v>32.827380952380949</v>
      </c>
      <c r="C14" s="1"/>
      <c r="D14" s="4"/>
      <c r="E14" s="4"/>
      <c r="F14" s="14"/>
      <c r="G14" s="4"/>
      <c r="H14" s="14"/>
      <c r="I14" s="4"/>
      <c r="J14" s="38"/>
      <c r="K14" s="11"/>
      <c r="L14" s="4"/>
      <c r="M14" s="4"/>
      <c r="N14" s="4"/>
      <c r="O14" s="4"/>
    </row>
    <row r="15" spans="1:15">
      <c r="A15" s="7" t="s">
        <v>23</v>
      </c>
      <c r="B15" s="24">
        <v>33.522482163597154</v>
      </c>
      <c r="C15" s="1"/>
      <c r="D15" s="4"/>
      <c r="E15" s="4"/>
      <c r="F15" s="14"/>
      <c r="G15" s="4"/>
      <c r="H15" s="14"/>
      <c r="I15" s="4"/>
      <c r="J15" s="4"/>
      <c r="K15" s="4"/>
      <c r="L15" s="4"/>
      <c r="M15" s="4"/>
      <c r="N15" s="4"/>
      <c r="O15" s="4"/>
    </row>
    <row r="16" spans="1:15">
      <c r="A16" s="8" t="s">
        <v>20</v>
      </c>
      <c r="B16" s="24">
        <v>34.34169884169885</v>
      </c>
      <c r="C16" s="1"/>
      <c r="D16" s="4"/>
      <c r="E16" s="4"/>
      <c r="F16" s="14"/>
      <c r="G16" s="4"/>
      <c r="H16" s="14"/>
      <c r="I16" s="4"/>
      <c r="J16" s="4"/>
      <c r="K16" s="4"/>
      <c r="L16" s="4"/>
      <c r="M16" s="4"/>
      <c r="N16" s="4"/>
      <c r="O16" s="4"/>
    </row>
    <row r="17" spans="1:14">
      <c r="A17" s="7" t="s">
        <v>18</v>
      </c>
      <c r="B17" s="24">
        <v>31.989703666499253</v>
      </c>
      <c r="C17" s="1"/>
      <c r="E17" s="30"/>
      <c r="F17" s="31"/>
      <c r="G17" s="32"/>
      <c r="H17" s="31"/>
      <c r="I17" s="32"/>
      <c r="J17" s="32"/>
      <c r="K17" s="32"/>
      <c r="L17" s="32"/>
      <c r="M17" s="32"/>
      <c r="N17" s="33"/>
    </row>
    <row r="18" spans="1:14">
      <c r="A18" s="7" t="s">
        <v>19</v>
      </c>
      <c r="B18" s="24">
        <v>30.256671766105729</v>
      </c>
      <c r="C18" s="1"/>
      <c r="E18" s="36"/>
      <c r="F18" s="14"/>
      <c r="G18" s="4"/>
      <c r="H18" s="14"/>
      <c r="I18" s="4"/>
      <c r="J18" s="26"/>
      <c r="K18" s="4"/>
      <c r="L18" s="4"/>
      <c r="M18" s="4"/>
      <c r="N18" s="35"/>
    </row>
    <row r="19" spans="1:14">
      <c r="A19" s="7" t="s">
        <v>25</v>
      </c>
      <c r="B19" s="24">
        <v>43.016443701226308</v>
      </c>
      <c r="C19" s="1"/>
      <c r="D19" s="4"/>
      <c r="E19" s="36"/>
      <c r="F19" s="14"/>
      <c r="G19" s="4"/>
      <c r="H19" s="14"/>
      <c r="I19" s="4"/>
      <c r="J19" s="4"/>
      <c r="K19" s="4"/>
      <c r="L19" s="4"/>
      <c r="M19" s="4"/>
      <c r="N19" s="35"/>
    </row>
    <row r="20" spans="1:14" ht="21">
      <c r="A20" s="7" t="s">
        <v>29</v>
      </c>
      <c r="B20" s="24">
        <v>38.248384491114699</v>
      </c>
      <c r="C20" s="1"/>
      <c r="D20" s="4"/>
      <c r="E20" s="36"/>
      <c r="F20" s="19" t="str">
        <f ca="1">"Mois de "&amp;A1</f>
        <v>Mois de Juin</v>
      </c>
      <c r="G20" s="4"/>
      <c r="H20" s="14"/>
      <c r="I20" s="4"/>
      <c r="J20" s="4"/>
      <c r="K20" s="4"/>
      <c r="L20" s="4"/>
      <c r="M20" s="4"/>
      <c r="N20" s="35"/>
    </row>
    <row r="21" spans="1:14" ht="23.25">
      <c r="A21" s="8" t="s">
        <v>17</v>
      </c>
      <c r="B21" s="24">
        <v>33.954157303370792</v>
      </c>
      <c r="C21" s="1"/>
      <c r="D21" s="4"/>
      <c r="E21" s="36"/>
      <c r="F21" s="14"/>
      <c r="G21" s="4"/>
      <c r="H21" s="14"/>
      <c r="I21" s="4"/>
      <c r="J21" s="27" t="str">
        <f ca="1">VLOOKUP(F22,Perso[[#All],[Nom]:[Vehicule]],2,FALSE)</f>
        <v>Societe 2</v>
      </c>
      <c r="K21" s="4"/>
      <c r="L21" s="4"/>
      <c r="M21" s="4"/>
      <c r="N21" s="35"/>
    </row>
    <row r="22" spans="1:14" ht="26.25">
      <c r="A22" s="7" t="s">
        <v>27</v>
      </c>
      <c r="B22" s="24">
        <v>33.634388332175824</v>
      </c>
      <c r="C22" s="1"/>
      <c r="D22" s="4"/>
      <c r="E22" s="36"/>
      <c r="F22" s="20" t="s">
        <v>29</v>
      </c>
      <c r="G22" s="4"/>
      <c r="H22" s="14"/>
      <c r="I22" s="4"/>
      <c r="J22" s="28" t="str">
        <f ca="1">VLOOKUP(F22,Perso[[#All],[Nom]:[Vehicule]],3,FALSE)</f>
        <v>Depot 4</v>
      </c>
      <c r="K22" s="29"/>
      <c r="L22" s="4"/>
      <c r="M22" s="4"/>
      <c r="N22" s="35"/>
    </row>
    <row r="23" spans="1:14" ht="18.75">
      <c r="A23" s="7" t="s">
        <v>36</v>
      </c>
      <c r="B23" s="24">
        <v>35.631085123742182</v>
      </c>
      <c r="C23" s="1"/>
      <c r="D23" s="4"/>
      <c r="E23" s="36"/>
      <c r="F23" s="14"/>
      <c r="G23" s="4"/>
      <c r="H23" s="14"/>
      <c r="I23" s="4"/>
      <c r="J23" s="28" t="str">
        <f ca="1">VLOOKUP(F22,Perso[[#All],[Nom]:[Vehicule]],4,FALSE)</f>
        <v>Contrat 1</v>
      </c>
      <c r="K23" s="4"/>
      <c r="L23" s="4"/>
      <c r="M23" s="4"/>
      <c r="N23" s="35"/>
    </row>
    <row r="24" spans="1:14" ht="21">
      <c r="A24" s="25" t="s">
        <v>8</v>
      </c>
      <c r="B24" s="24">
        <v>34.69</v>
      </c>
      <c r="C24" s="1"/>
      <c r="D24" s="4"/>
      <c r="E24" s="36"/>
      <c r="F24" s="15">
        <f ca="1">VLOOKUP(F22,A5:B275,2,FALSE)</f>
        <v>38.248384491114699</v>
      </c>
      <c r="G24" s="16" t="s">
        <v>9</v>
      </c>
      <c r="H24" s="14"/>
      <c r="I24" s="4"/>
      <c r="J24" s="43" t="s">
        <v>31</v>
      </c>
      <c r="K24" s="43"/>
      <c r="L24" s="28" t="str">
        <f ca="1">VLOOKUP(F22,Perso[[Nom]:[Vehicule]],5,FALSE)</f>
        <v>Type b</v>
      </c>
      <c r="M24" s="4"/>
      <c r="N24" s="35"/>
    </row>
    <row r="25" spans="1:14">
      <c r="A25" s="7"/>
      <c r="B25" s="24"/>
      <c r="C25" s="1"/>
      <c r="D25" s="4"/>
      <c r="E25" s="36"/>
      <c r="F25" s="14"/>
      <c r="G25" s="4"/>
      <c r="H25" s="14"/>
      <c r="I25" s="4"/>
      <c r="J25" s="4"/>
      <c r="K25" s="4"/>
      <c r="L25" s="4"/>
      <c r="M25" s="4"/>
      <c r="N25" s="35"/>
    </row>
    <row r="26" spans="1:14">
      <c r="A26" s="7"/>
      <c r="B26" s="24"/>
      <c r="C26" s="1"/>
      <c r="E26" s="36"/>
      <c r="F26" s="14"/>
      <c r="G26" s="4"/>
      <c r="H26" s="14"/>
      <c r="I26" s="4"/>
      <c r="J26" s="4"/>
      <c r="K26" s="4"/>
      <c r="L26" s="4"/>
      <c r="M26" s="4"/>
      <c r="N26" s="35"/>
    </row>
    <row r="27" spans="1:14">
      <c r="A27" s="8"/>
      <c r="B27" s="24"/>
      <c r="C27" s="1"/>
      <c r="E27" s="36"/>
      <c r="F27" s="14"/>
      <c r="G27" s="4"/>
      <c r="H27" s="14"/>
      <c r="I27" s="4"/>
      <c r="J27" s="4"/>
      <c r="K27" s="4"/>
      <c r="L27" s="4"/>
      <c r="M27" s="4"/>
      <c r="N27" s="35"/>
    </row>
    <row r="28" spans="1:14">
      <c r="A28" s="8"/>
      <c r="B28" s="24"/>
      <c r="C28" s="1"/>
      <c r="E28" s="36"/>
      <c r="F28" s="14"/>
      <c r="G28" s="4"/>
      <c r="H28" s="14"/>
      <c r="I28" s="4"/>
      <c r="J28" s="4"/>
      <c r="K28" s="4"/>
      <c r="L28" s="4"/>
      <c r="M28" s="4"/>
      <c r="N28" s="35"/>
    </row>
    <row r="29" spans="1:14">
      <c r="A29" s="7"/>
      <c r="B29" s="24"/>
      <c r="C29" s="1"/>
      <c r="E29" s="36"/>
      <c r="F29" s="14"/>
      <c r="G29" s="4"/>
      <c r="H29" s="14"/>
      <c r="I29" s="4"/>
      <c r="J29" s="4"/>
      <c r="K29" s="4"/>
      <c r="L29" s="4"/>
      <c r="M29" s="4"/>
      <c r="N29" s="35"/>
    </row>
    <row r="30" spans="1:14" ht="30.95" customHeight="1">
      <c r="A30" s="12"/>
      <c r="B30" s="24"/>
      <c r="C30" s="1"/>
      <c r="E30" s="36"/>
      <c r="F30" s="14"/>
      <c r="G30" s="4"/>
      <c r="H30" s="14"/>
      <c r="I30" s="4"/>
      <c r="J30" s="4"/>
      <c r="K30" s="4"/>
      <c r="L30" s="4"/>
      <c r="M30" s="4"/>
      <c r="N30" s="35"/>
    </row>
    <row r="31" spans="1:14" ht="48.75" customHeight="1">
      <c r="A31" s="13"/>
      <c r="B31" s="24"/>
      <c r="C31" s="1"/>
      <c r="E31" s="36"/>
      <c r="F31" s="44" t="str">
        <f ca="1">"Moins de "&amp;ROUND(F11,2)&amp;" Litres"</f>
        <v>Moins de 32,15 Litres</v>
      </c>
      <c r="G31" s="44"/>
      <c r="H31" s="14"/>
      <c r="I31" s="4"/>
      <c r="J31" s="4"/>
      <c r="K31" s="17"/>
      <c r="L31" s="17" t="s">
        <v>0</v>
      </c>
      <c r="M31" s="4"/>
      <c r="N31" s="35"/>
    </row>
    <row r="32" spans="1:14" ht="48.75" customHeight="1">
      <c r="A32" s="9"/>
      <c r="B32" s="24"/>
      <c r="C32" s="1"/>
      <c r="E32" s="36"/>
      <c r="F32" s="44" t="str">
        <f ca="1">"Entre "&amp;ROUND(F11,2)&amp;" et "&amp;ROUND(F10,2)&amp;" Litres"</f>
        <v>Entre 32,15 et 34,15 Litres</v>
      </c>
      <c r="G32" s="44"/>
      <c r="H32" s="14"/>
      <c r="I32" s="4"/>
      <c r="J32" s="4"/>
      <c r="K32" s="17"/>
      <c r="L32" s="17" t="s">
        <v>1</v>
      </c>
      <c r="M32" s="4"/>
      <c r="N32" s="35"/>
    </row>
    <row r="33" spans="1:14" ht="48.75" customHeight="1">
      <c r="A33" s="13"/>
      <c r="B33" s="24"/>
      <c r="C33" s="1"/>
      <c r="E33" s="36"/>
      <c r="F33" s="44" t="str">
        <f ca="1">"Entre "&amp;ROUND(F10,2)&amp;" et "&amp;ROUND(F8,2)&amp;" Litres"</f>
        <v>Entre 34,15 et 36,15 Litres</v>
      </c>
      <c r="G33" s="44"/>
      <c r="H33" s="14"/>
      <c r="I33" s="4"/>
      <c r="J33" s="4"/>
      <c r="K33" s="17"/>
      <c r="L33" s="17" t="s">
        <v>2</v>
      </c>
      <c r="M33" s="4"/>
      <c r="N33" s="35"/>
    </row>
    <row r="34" spans="1:14" ht="48.75" customHeight="1">
      <c r="A34" s="9"/>
      <c r="B34" s="24"/>
      <c r="C34" s="1"/>
      <c r="E34" s="36"/>
      <c r="F34" s="44" t="str">
        <f ca="1">"Entre "&amp;ROUND(F8,2)&amp;" et "&amp;ROUND(F7,2)&amp;" Litres"</f>
        <v>Entre 36,15 et 38,15 Litres</v>
      </c>
      <c r="G34" s="44"/>
      <c r="H34" s="14"/>
      <c r="I34" s="4"/>
      <c r="J34" s="4"/>
      <c r="K34" s="17"/>
      <c r="L34" s="17" t="s">
        <v>3</v>
      </c>
      <c r="M34" s="4"/>
      <c r="N34" s="35"/>
    </row>
    <row r="35" spans="1:14" ht="48.75" customHeight="1">
      <c r="A35" s="7"/>
      <c r="B35" s="24"/>
      <c r="C35" s="1"/>
      <c r="E35" s="36"/>
      <c r="F35" s="44" t="str">
        <f ca="1">" Plus de "&amp;ROUND(F7,2)&amp;" Litres"</f>
        <v xml:space="preserve"> Plus de 38,15 Litres</v>
      </c>
      <c r="G35" s="44"/>
      <c r="H35" s="14"/>
      <c r="I35" s="4"/>
      <c r="J35" s="4"/>
      <c r="K35" s="17"/>
      <c r="L35" s="17" t="s">
        <v>4</v>
      </c>
      <c r="M35" s="4"/>
      <c r="N35" s="35"/>
    </row>
    <row r="36" spans="1:14" ht="48.75" customHeight="1">
      <c r="A36" s="8"/>
      <c r="B36" s="24"/>
      <c r="C36" s="1"/>
      <c r="E36" s="36"/>
      <c r="F36" s="21"/>
      <c r="G36" s="4"/>
      <c r="H36" s="14"/>
      <c r="I36" s="4"/>
      <c r="J36" s="4"/>
      <c r="K36" s="4"/>
      <c r="L36" s="4"/>
      <c r="M36" s="4"/>
      <c r="N36" s="35"/>
    </row>
    <row r="37" spans="1:14" ht="48.75" customHeight="1">
      <c r="A37" s="8"/>
      <c r="B37" s="24"/>
      <c r="C37" s="1"/>
      <c r="E37" s="36"/>
      <c r="F37" s="22" t="str">
        <f ca="1">"Votre consomation pour cette période est de "&amp;ROUND(F24,2)&amp;" L au 100 Km"</f>
        <v>Votre consomation pour cette période est de 38,25 L au 100 Km</v>
      </c>
      <c r="G37" s="4"/>
      <c r="H37" s="14"/>
      <c r="I37" s="4"/>
      <c r="J37" s="4"/>
      <c r="K37" s="4"/>
      <c r="L37" s="4"/>
      <c r="M37" s="4"/>
      <c r="N37" s="35"/>
    </row>
    <row r="38" spans="1:14" ht="48.75" customHeight="1">
      <c r="A38" s="7"/>
      <c r="B38" s="24"/>
      <c r="C38" s="1"/>
      <c r="E38" s="36"/>
      <c r="F38" s="14"/>
      <c r="G38" s="4"/>
      <c r="H38" s="14"/>
      <c r="I38" s="4"/>
      <c r="J38" s="4"/>
      <c r="K38" s="4"/>
      <c r="L38" s="4"/>
      <c r="M38" s="4"/>
      <c r="N38" s="35"/>
    </row>
    <row r="39" spans="1:14" ht="48.75" customHeight="1">
      <c r="A39" s="7"/>
      <c r="B39" s="24"/>
      <c r="C39" s="1"/>
      <c r="E39" s="36"/>
      <c r="F39" s="14"/>
      <c r="G39" s="4"/>
      <c r="H39" s="14"/>
      <c r="I39" s="4"/>
      <c r="J39" s="4"/>
      <c r="K39" s="4"/>
      <c r="L39" s="4"/>
      <c r="M39" s="4"/>
      <c r="N39" s="35"/>
    </row>
    <row r="40" spans="1:14" ht="30.95" customHeight="1">
      <c r="A40" s="7"/>
      <c r="B40" s="24"/>
      <c r="C40" s="1"/>
      <c r="E40" s="36"/>
      <c r="F40" s="14"/>
      <c r="G40" s="4"/>
      <c r="H40" s="14"/>
      <c r="I40" s="4"/>
      <c r="J40" s="4"/>
      <c r="K40" s="4"/>
      <c r="L40" s="4"/>
      <c r="M40" s="4"/>
      <c r="N40" s="35"/>
    </row>
    <row r="41" spans="1:14" ht="30.95" customHeight="1">
      <c r="A41" s="8"/>
      <c r="B41" s="24"/>
      <c r="C41" s="1"/>
      <c r="E41" s="36"/>
      <c r="F41" s="14"/>
      <c r="G41" s="4"/>
      <c r="H41" s="14"/>
      <c r="I41" s="4"/>
      <c r="J41" s="4"/>
      <c r="K41" s="4"/>
      <c r="L41" s="4"/>
      <c r="M41" s="4"/>
      <c r="N41" s="35"/>
    </row>
    <row r="42" spans="1:14">
      <c r="A42" s="7"/>
      <c r="B42" s="24"/>
      <c r="C42" s="1"/>
      <c r="E42" s="36"/>
      <c r="F42" s="14"/>
      <c r="G42" s="4"/>
      <c r="H42" s="14"/>
      <c r="I42" s="4"/>
      <c r="J42" s="4"/>
      <c r="K42" s="4"/>
      <c r="L42" s="4"/>
      <c r="M42" s="4"/>
      <c r="N42" s="35"/>
    </row>
    <row r="43" spans="1:14">
      <c r="A43" s="8"/>
      <c r="B43" s="24"/>
      <c r="C43" s="1"/>
      <c r="E43" s="36"/>
      <c r="F43" s="14"/>
      <c r="G43" s="4"/>
      <c r="H43" s="14"/>
      <c r="I43" s="4"/>
      <c r="J43" s="4"/>
      <c r="K43" s="4"/>
      <c r="L43" s="4"/>
      <c r="M43" s="4"/>
      <c r="N43" s="35"/>
    </row>
    <row r="44" spans="1:14">
      <c r="A44" s="7"/>
      <c r="B44" s="24"/>
      <c r="C44" s="1"/>
      <c r="E44" s="39"/>
      <c r="F44" s="40"/>
      <c r="G44" s="41"/>
      <c r="H44" s="40"/>
      <c r="I44" s="41"/>
      <c r="J44" s="41"/>
      <c r="K44" s="41"/>
      <c r="L44" s="41"/>
      <c r="M44" s="41"/>
      <c r="N44" s="42"/>
    </row>
    <row r="45" spans="1:14">
      <c r="A45" s="8"/>
      <c r="B45" s="24"/>
      <c r="C45" s="1"/>
    </row>
    <row r="46" spans="1:14">
      <c r="A46" s="7"/>
      <c r="B46" s="24"/>
      <c r="C46" s="1"/>
    </row>
    <row r="47" spans="1:14">
      <c r="A47" s="8"/>
      <c r="B47" s="24"/>
      <c r="C47" s="1"/>
    </row>
    <row r="48" spans="1:14">
      <c r="A48" s="7"/>
      <c r="B48" s="24"/>
      <c r="C48" s="1"/>
    </row>
    <row r="49" spans="1:3">
      <c r="A49" s="7"/>
      <c r="B49" s="24"/>
      <c r="C49" s="1"/>
    </row>
    <row r="50" spans="1:3">
      <c r="A50" s="8"/>
      <c r="B50" s="24"/>
      <c r="C50" s="1"/>
    </row>
    <row r="51" spans="1:3">
      <c r="A51" s="8"/>
      <c r="B51" s="24"/>
      <c r="C51" s="1"/>
    </row>
    <row r="52" spans="1:3">
      <c r="A52" s="9"/>
      <c r="B52" s="24"/>
      <c r="C52" s="1"/>
    </row>
    <row r="53" spans="1:3">
      <c r="A53" s="7"/>
      <c r="B53" s="24"/>
      <c r="C53" s="1"/>
    </row>
    <row r="54" spans="1:3">
      <c r="A54" s="7"/>
      <c r="B54" s="24"/>
      <c r="C54" s="1"/>
    </row>
    <row r="55" spans="1:3">
      <c r="A55" s="8"/>
      <c r="B55" s="24"/>
      <c r="C55" s="1"/>
    </row>
    <row r="56" spans="1:3">
      <c r="A56" s="9"/>
      <c r="B56" s="24"/>
      <c r="C56" s="1"/>
    </row>
    <row r="57" spans="1:3">
      <c r="A57" s="7"/>
      <c r="B57" s="24"/>
      <c r="C57" s="1"/>
    </row>
    <row r="58" spans="1:3">
      <c r="A58" s="7"/>
      <c r="B58" s="24"/>
      <c r="C58" s="1"/>
    </row>
    <row r="59" spans="1:3">
      <c r="A59" s="9"/>
      <c r="B59" s="24"/>
      <c r="C59" s="1"/>
    </row>
    <row r="60" spans="1:3">
      <c r="A60" s="8"/>
      <c r="B60" s="24"/>
      <c r="C60" s="1"/>
    </row>
    <row r="61" spans="1:3">
      <c r="A61" s="8"/>
      <c r="B61" s="24"/>
      <c r="C61" s="1"/>
    </row>
    <row r="62" spans="1:3">
      <c r="A62" s="7"/>
      <c r="B62" s="24"/>
      <c r="C62" s="1"/>
    </row>
    <row r="63" spans="1:3">
      <c r="A63" s="7"/>
      <c r="B63" s="24"/>
      <c r="C63" s="1"/>
    </row>
    <row r="64" spans="1:3">
      <c r="A64" s="8"/>
      <c r="B64" s="24"/>
      <c r="C64" s="1"/>
    </row>
    <row r="65" spans="1:3">
      <c r="A65" s="7"/>
      <c r="B65" s="24"/>
      <c r="C65" s="1"/>
    </row>
    <row r="66" spans="1:3">
      <c r="A66" s="7"/>
      <c r="B66" s="24"/>
      <c r="C66" s="1"/>
    </row>
    <row r="67" spans="1:3">
      <c r="A67" s="7"/>
      <c r="B67" s="24"/>
      <c r="C67" s="1"/>
    </row>
    <row r="68" spans="1:3">
      <c r="A68" s="8"/>
      <c r="B68" s="24"/>
      <c r="C68" s="1"/>
    </row>
    <row r="69" spans="1:3">
      <c r="A69" s="7"/>
      <c r="B69" s="24"/>
      <c r="C69" s="1"/>
    </row>
    <row r="70" spans="1:3">
      <c r="A70" s="8"/>
      <c r="B70" s="24"/>
      <c r="C70" s="1"/>
    </row>
    <row r="71" spans="1:3">
      <c r="A71" s="7"/>
      <c r="B71" s="24"/>
      <c r="C71" s="1"/>
    </row>
    <row r="72" spans="1:3">
      <c r="A72" s="8"/>
      <c r="B72" s="24"/>
      <c r="C72" s="1"/>
    </row>
    <row r="73" spans="1:3">
      <c r="A73" s="9"/>
      <c r="B73" s="24"/>
      <c r="C73" s="1"/>
    </row>
    <row r="74" spans="1:3">
      <c r="A74" s="7"/>
      <c r="B74" s="24"/>
      <c r="C74" s="1"/>
    </row>
    <row r="75" spans="1:3">
      <c r="A75" s="7"/>
      <c r="B75" s="24"/>
      <c r="C75" s="1"/>
    </row>
    <row r="76" spans="1:3">
      <c r="A76" s="7"/>
      <c r="B76" s="24"/>
      <c r="C76" s="1"/>
    </row>
    <row r="77" spans="1:3">
      <c r="A77" s="7"/>
      <c r="B77" s="24"/>
      <c r="C77" s="1"/>
    </row>
    <row r="78" spans="1:3">
      <c r="A78" s="7"/>
      <c r="B78" s="24"/>
      <c r="C78" s="1"/>
    </row>
    <row r="79" spans="1:3">
      <c r="A79" s="8"/>
      <c r="B79" s="24"/>
      <c r="C79" s="1"/>
    </row>
    <row r="80" spans="1:3">
      <c r="A80" s="8"/>
      <c r="B80" s="24"/>
      <c r="C80" s="1"/>
    </row>
    <row r="81" spans="1:3">
      <c r="A81" s="7"/>
      <c r="B81" s="24"/>
      <c r="C81" s="1"/>
    </row>
    <row r="82" spans="1:3">
      <c r="A82" s="7"/>
      <c r="B82" s="24"/>
      <c r="C82" s="1"/>
    </row>
    <row r="83" spans="1:3">
      <c r="A83" s="7"/>
      <c r="B83" s="24"/>
      <c r="C83" s="1"/>
    </row>
    <row r="84" spans="1:3">
      <c r="A84" s="7"/>
      <c r="B84" s="24"/>
      <c r="C84" s="1"/>
    </row>
    <row r="85" spans="1:3">
      <c r="A85" s="7"/>
      <c r="B85" s="24"/>
      <c r="C85" s="1"/>
    </row>
    <row r="86" spans="1:3">
      <c r="A86" s="9"/>
      <c r="B86" s="24"/>
      <c r="C86" s="1"/>
    </row>
    <row r="87" spans="1:3">
      <c r="A87" s="7"/>
      <c r="B87" s="24"/>
      <c r="C87" s="1"/>
    </row>
    <row r="88" spans="1:3">
      <c r="A88" s="7"/>
      <c r="B88" s="24"/>
      <c r="C88" s="1"/>
    </row>
    <row r="89" spans="1:3">
      <c r="A89" s="8"/>
      <c r="B89" s="24"/>
      <c r="C89" s="1"/>
    </row>
    <row r="90" spans="1:3">
      <c r="A90" s="7"/>
      <c r="B90" s="24"/>
      <c r="C90" s="1"/>
    </row>
    <row r="91" spans="1:3">
      <c r="A91" s="8"/>
      <c r="B91" s="24"/>
      <c r="C91" s="1"/>
    </row>
    <row r="92" spans="1:3">
      <c r="A92" s="7"/>
      <c r="B92" s="24"/>
      <c r="C92" s="1"/>
    </row>
    <row r="93" spans="1:3">
      <c r="A93" s="8"/>
      <c r="B93" s="24"/>
      <c r="C93" s="1"/>
    </row>
    <row r="94" spans="1:3">
      <c r="A94" s="8"/>
      <c r="B94" s="24"/>
      <c r="C94" s="1"/>
    </row>
    <row r="95" spans="1:3">
      <c r="A95" s="7"/>
      <c r="B95" s="24"/>
      <c r="C95" s="1"/>
    </row>
    <row r="96" spans="1:3">
      <c r="A96" s="7"/>
      <c r="B96" s="24"/>
      <c r="C96" s="1"/>
    </row>
    <row r="97" spans="1:3">
      <c r="A97" s="7"/>
      <c r="B97" s="24"/>
      <c r="C97" s="1"/>
    </row>
    <row r="98" spans="1:3">
      <c r="A98" s="7"/>
      <c r="B98" s="24"/>
      <c r="C98" s="1"/>
    </row>
    <row r="99" spans="1:3">
      <c r="A99" s="7"/>
      <c r="B99" s="24"/>
      <c r="C99" s="1"/>
    </row>
    <row r="100" spans="1:3">
      <c r="A100" s="7"/>
      <c r="B100" s="24"/>
      <c r="C100" s="1"/>
    </row>
    <row r="101" spans="1:3">
      <c r="A101" s="9"/>
      <c r="B101" s="24"/>
      <c r="C101" s="1"/>
    </row>
    <row r="102" spans="1:3">
      <c r="A102" s="8"/>
      <c r="B102" s="24"/>
      <c r="C102" s="1"/>
    </row>
    <row r="103" spans="1:3">
      <c r="A103" s="7"/>
      <c r="B103" s="24"/>
      <c r="C103" s="1"/>
    </row>
    <row r="104" spans="1:3">
      <c r="A104" s="7"/>
      <c r="B104" s="24"/>
      <c r="C104" s="1"/>
    </row>
    <row r="105" spans="1:3">
      <c r="A105" s="8"/>
      <c r="B105" s="24"/>
      <c r="C105" s="1"/>
    </row>
    <row r="106" spans="1:3">
      <c r="A106" s="9"/>
      <c r="B106" s="24"/>
      <c r="C106" s="1"/>
    </row>
    <row r="107" spans="1:3">
      <c r="A107" s="8"/>
      <c r="B107" s="24"/>
      <c r="C107" s="1"/>
    </row>
    <row r="108" spans="1:3">
      <c r="A108" s="7"/>
      <c r="B108" s="24"/>
      <c r="C108" s="1"/>
    </row>
    <row r="109" spans="1:3">
      <c r="A109" s="8"/>
      <c r="B109" s="24"/>
      <c r="C109" s="1"/>
    </row>
    <row r="110" spans="1:3">
      <c r="A110" s="7"/>
      <c r="B110" s="24"/>
      <c r="C110" s="1"/>
    </row>
    <row r="111" spans="1:3">
      <c r="A111" s="8"/>
      <c r="B111" s="24"/>
      <c r="C111" s="1"/>
    </row>
    <row r="112" spans="1:3">
      <c r="A112" s="8"/>
      <c r="B112" s="24"/>
      <c r="C112" s="1"/>
    </row>
    <row r="113" spans="1:3">
      <c r="A113" s="8"/>
      <c r="B113" s="24"/>
      <c r="C113" s="1"/>
    </row>
    <row r="114" spans="1:3">
      <c r="A114" s="9"/>
      <c r="B114" s="24"/>
      <c r="C114" s="1"/>
    </row>
    <row r="115" spans="1:3">
      <c r="A115" s="8"/>
      <c r="B115" s="24"/>
      <c r="C115" s="1"/>
    </row>
    <row r="116" spans="1:3">
      <c r="A116" s="7"/>
      <c r="B116" s="24"/>
      <c r="C116" s="1"/>
    </row>
    <row r="117" spans="1:3">
      <c r="A117" s="7"/>
      <c r="B117" s="24"/>
      <c r="C117" s="1"/>
    </row>
    <row r="118" spans="1:3">
      <c r="A118" s="7"/>
      <c r="B118" s="24"/>
      <c r="C118" s="1"/>
    </row>
    <row r="119" spans="1:3">
      <c r="A119" s="25"/>
      <c r="B119" s="24"/>
    </row>
    <row r="120" spans="1:3">
      <c r="A120" s="25"/>
      <c r="B120" s="24"/>
    </row>
    <row r="121" spans="1:3">
      <c r="A121" s="25"/>
      <c r="B121" s="24"/>
    </row>
    <row r="122" spans="1:3">
      <c r="A122" s="25"/>
      <c r="B122" s="24"/>
    </row>
    <row r="123" spans="1:3">
      <c r="A123" s="25"/>
      <c r="B123" s="24"/>
    </row>
    <row r="124" spans="1:3">
      <c r="A124" s="25"/>
      <c r="B124" s="24"/>
    </row>
    <row r="125" spans="1:3">
      <c r="A125" s="25"/>
      <c r="B125" s="24"/>
    </row>
    <row r="126" spans="1:3">
      <c r="A126" s="25"/>
      <c r="B126" s="24"/>
    </row>
    <row r="127" spans="1:3">
      <c r="A127" s="25"/>
      <c r="B127" s="24"/>
    </row>
    <row r="128" spans="1:3">
      <c r="A128" s="25"/>
      <c r="B128" s="24"/>
    </row>
    <row r="129" spans="1:2">
      <c r="A129" s="25"/>
      <c r="B129" s="24"/>
    </row>
    <row r="130" spans="1:2">
      <c r="A130" s="25"/>
      <c r="B130" s="24"/>
    </row>
    <row r="131" spans="1:2">
      <c r="A131" s="25"/>
      <c r="B131" s="24"/>
    </row>
    <row r="132" spans="1:2">
      <c r="A132" s="25"/>
      <c r="B132" s="24"/>
    </row>
    <row r="133" spans="1:2">
      <c r="A133" s="25"/>
      <c r="B133" s="24"/>
    </row>
    <row r="134" spans="1:2">
      <c r="A134" s="25"/>
      <c r="B134" s="24"/>
    </row>
    <row r="135" spans="1:2">
      <c r="A135" s="25"/>
      <c r="B135" s="24"/>
    </row>
    <row r="136" spans="1:2">
      <c r="A136" s="25"/>
      <c r="B136" s="24"/>
    </row>
    <row r="137" spans="1:2">
      <c r="A137" s="25"/>
      <c r="B137" s="24"/>
    </row>
    <row r="138" spans="1:2">
      <c r="A138" s="25"/>
      <c r="B138" s="24"/>
    </row>
    <row r="139" spans="1:2">
      <c r="A139" s="25"/>
      <c r="B139" s="24"/>
    </row>
    <row r="140" spans="1:2">
      <c r="A140" s="25"/>
      <c r="B140" s="24"/>
    </row>
    <row r="141" spans="1:2">
      <c r="A141" s="25"/>
      <c r="B141" s="24"/>
    </row>
    <row r="142" spans="1:2">
      <c r="A142" s="25"/>
      <c r="B142" s="24"/>
    </row>
    <row r="143" spans="1:2">
      <c r="A143" s="25"/>
      <c r="B143" s="24"/>
    </row>
    <row r="144" spans="1:2">
      <c r="A144" s="25"/>
      <c r="B144" s="24"/>
    </row>
    <row r="145" spans="1:2">
      <c r="A145" s="25"/>
      <c r="B145" s="24"/>
    </row>
    <row r="146" spans="1:2">
      <c r="A146" s="25"/>
      <c r="B146" s="24"/>
    </row>
    <row r="147" spans="1:2">
      <c r="A147" s="25"/>
      <c r="B147" s="24"/>
    </row>
    <row r="148" spans="1:2">
      <c r="A148" s="25"/>
      <c r="B148" s="24"/>
    </row>
    <row r="149" spans="1:2">
      <c r="A149" s="25"/>
      <c r="B149" s="24"/>
    </row>
    <row r="150" spans="1:2">
      <c r="A150" s="25"/>
      <c r="B150" s="24"/>
    </row>
    <row r="151" spans="1:2">
      <c r="A151" s="25"/>
      <c r="B151" s="24"/>
    </row>
    <row r="152" spans="1:2">
      <c r="A152" s="25"/>
      <c r="B152" s="24"/>
    </row>
    <row r="153" spans="1:2">
      <c r="A153" s="25"/>
      <c r="B153" s="24"/>
    </row>
    <row r="154" spans="1:2">
      <c r="A154" s="25"/>
      <c r="B154" s="24"/>
    </row>
    <row r="155" spans="1:2">
      <c r="A155" s="25"/>
      <c r="B155" s="24"/>
    </row>
    <row r="156" spans="1:2">
      <c r="A156" s="25"/>
      <c r="B156" s="24"/>
    </row>
    <row r="157" spans="1:2">
      <c r="A157" s="25"/>
      <c r="B157" s="24"/>
    </row>
    <row r="158" spans="1:2">
      <c r="A158" s="25"/>
      <c r="B158" s="24"/>
    </row>
    <row r="159" spans="1:2">
      <c r="A159" s="25"/>
      <c r="B159" s="24"/>
    </row>
    <row r="160" spans="1:2">
      <c r="A160" s="25"/>
      <c r="B160" s="24"/>
    </row>
    <row r="161" spans="1:2">
      <c r="A161" s="25"/>
      <c r="B161" s="24"/>
    </row>
    <row r="162" spans="1:2">
      <c r="A162" s="25"/>
      <c r="B162" s="24"/>
    </row>
    <row r="163" spans="1:2">
      <c r="A163" s="25"/>
      <c r="B163" s="24"/>
    </row>
    <row r="164" spans="1:2">
      <c r="A164" s="25"/>
      <c r="B164" s="24"/>
    </row>
    <row r="165" spans="1:2">
      <c r="A165" s="25"/>
      <c r="B165" s="24"/>
    </row>
    <row r="166" spans="1:2">
      <c r="A166" s="25"/>
      <c r="B166" s="24"/>
    </row>
    <row r="167" spans="1:2">
      <c r="A167" s="25"/>
      <c r="B167" s="24"/>
    </row>
    <row r="168" spans="1:2">
      <c r="A168" s="25"/>
      <c r="B168" s="24"/>
    </row>
    <row r="169" spans="1:2">
      <c r="A169" s="25"/>
      <c r="B169" s="24"/>
    </row>
    <row r="170" spans="1:2">
      <c r="A170" s="25"/>
      <c r="B170" s="24"/>
    </row>
    <row r="171" spans="1:2">
      <c r="A171" s="25"/>
      <c r="B171" s="24"/>
    </row>
    <row r="172" spans="1:2">
      <c r="A172" s="25"/>
      <c r="B172" s="24"/>
    </row>
    <row r="173" spans="1:2">
      <c r="A173" s="25"/>
      <c r="B173" s="24"/>
    </row>
    <row r="174" spans="1:2">
      <c r="A174" s="25"/>
      <c r="B174" s="24"/>
    </row>
    <row r="175" spans="1:2">
      <c r="A175" s="25"/>
      <c r="B175" s="24"/>
    </row>
    <row r="176" spans="1:2">
      <c r="A176" s="25"/>
      <c r="B176" s="24"/>
    </row>
    <row r="177" spans="1:2">
      <c r="A177" s="25"/>
      <c r="B177" s="24"/>
    </row>
    <row r="178" spans="1:2">
      <c r="A178" s="25"/>
      <c r="B178" s="24"/>
    </row>
    <row r="179" spans="1:2">
      <c r="A179" s="25"/>
      <c r="B179" s="24"/>
    </row>
    <row r="180" spans="1:2">
      <c r="A180" s="25"/>
      <c r="B180" s="24"/>
    </row>
    <row r="181" spans="1:2">
      <c r="A181" s="25"/>
      <c r="B181" s="24"/>
    </row>
    <row r="182" spans="1:2">
      <c r="A182" s="25"/>
      <c r="B182" s="24"/>
    </row>
    <row r="183" spans="1:2">
      <c r="A183" s="25"/>
      <c r="B183" s="24"/>
    </row>
    <row r="184" spans="1:2">
      <c r="A184" s="25"/>
      <c r="B184" s="24"/>
    </row>
    <row r="185" spans="1:2">
      <c r="A185" s="25"/>
      <c r="B185" s="24"/>
    </row>
    <row r="186" spans="1:2">
      <c r="A186" s="25"/>
      <c r="B186" s="24"/>
    </row>
    <row r="187" spans="1:2">
      <c r="A187" s="25"/>
      <c r="B187" s="24"/>
    </row>
    <row r="188" spans="1:2">
      <c r="A188" s="25"/>
      <c r="B188" s="24"/>
    </row>
    <row r="189" spans="1:2">
      <c r="A189" s="25"/>
      <c r="B189" s="24"/>
    </row>
    <row r="190" spans="1:2">
      <c r="A190" s="25"/>
      <c r="B190" s="24"/>
    </row>
    <row r="191" spans="1:2">
      <c r="A191" s="25"/>
      <c r="B191" s="24"/>
    </row>
    <row r="192" spans="1:2">
      <c r="A192" s="25"/>
      <c r="B192" s="24"/>
    </row>
    <row r="193" spans="1:2">
      <c r="A193" s="25"/>
      <c r="B193" s="24"/>
    </row>
    <row r="194" spans="1:2">
      <c r="A194" s="25"/>
      <c r="B194" s="24"/>
    </row>
    <row r="195" spans="1:2">
      <c r="A195" s="25"/>
      <c r="B195" s="24"/>
    </row>
    <row r="196" spans="1:2">
      <c r="A196" s="25"/>
      <c r="B196" s="24"/>
    </row>
    <row r="197" spans="1:2">
      <c r="A197" s="25"/>
      <c r="B197" s="24"/>
    </row>
    <row r="198" spans="1:2">
      <c r="A198" s="25"/>
      <c r="B198" s="24"/>
    </row>
    <row r="199" spans="1:2">
      <c r="A199" s="25"/>
      <c r="B199" s="24"/>
    </row>
    <row r="200" spans="1:2">
      <c r="A200" s="25"/>
      <c r="B200" s="24"/>
    </row>
    <row r="201" spans="1:2">
      <c r="A201" s="25"/>
      <c r="B201" s="24"/>
    </row>
    <row r="202" spans="1:2">
      <c r="A202" s="25"/>
      <c r="B202" s="24"/>
    </row>
    <row r="203" spans="1:2">
      <c r="A203" s="25"/>
      <c r="B203" s="24"/>
    </row>
    <row r="204" spans="1:2">
      <c r="A204" s="25"/>
      <c r="B204" s="24"/>
    </row>
    <row r="205" spans="1:2">
      <c r="A205" s="25"/>
      <c r="B205" s="24"/>
    </row>
    <row r="206" spans="1:2">
      <c r="A206" s="25"/>
      <c r="B206" s="24"/>
    </row>
    <row r="207" spans="1:2">
      <c r="A207" s="25"/>
      <c r="B207" s="24"/>
    </row>
    <row r="208" spans="1:2">
      <c r="A208" s="25"/>
      <c r="B208" s="24"/>
    </row>
    <row r="209" spans="1:2">
      <c r="A209" s="25"/>
      <c r="B209" s="24"/>
    </row>
    <row r="210" spans="1:2">
      <c r="A210" s="25"/>
      <c r="B210" s="24"/>
    </row>
    <row r="211" spans="1:2">
      <c r="A211" s="25"/>
      <c r="B211" s="24"/>
    </row>
    <row r="212" spans="1:2">
      <c r="A212" s="25"/>
      <c r="B212" s="24"/>
    </row>
    <row r="213" spans="1:2">
      <c r="A213" s="25"/>
      <c r="B213" s="24"/>
    </row>
    <row r="214" spans="1:2">
      <c r="A214" s="25"/>
      <c r="B214" s="24"/>
    </row>
    <row r="215" spans="1:2">
      <c r="A215" s="25"/>
      <c r="B215" s="24"/>
    </row>
    <row r="216" spans="1:2">
      <c r="A216" s="25"/>
      <c r="B216" s="24"/>
    </row>
    <row r="217" spans="1:2">
      <c r="A217" s="25"/>
      <c r="B217" s="24"/>
    </row>
    <row r="218" spans="1:2">
      <c r="A218" s="25"/>
      <c r="B218" s="24"/>
    </row>
    <row r="219" spans="1:2">
      <c r="A219" s="25"/>
      <c r="B219" s="24"/>
    </row>
    <row r="220" spans="1:2">
      <c r="A220" s="25"/>
      <c r="B220" s="24"/>
    </row>
    <row r="221" spans="1:2">
      <c r="A221" s="25"/>
      <c r="B221" s="24"/>
    </row>
    <row r="222" spans="1:2">
      <c r="A222" s="25"/>
      <c r="B222" s="24"/>
    </row>
    <row r="223" spans="1:2">
      <c r="A223" s="25"/>
      <c r="B223" s="24"/>
    </row>
    <row r="224" spans="1:2">
      <c r="A224" s="25"/>
      <c r="B224" s="24"/>
    </row>
    <row r="225" spans="1:2">
      <c r="A225" s="25"/>
      <c r="B225" s="24"/>
    </row>
    <row r="226" spans="1:2">
      <c r="A226" s="25"/>
      <c r="B226" s="24"/>
    </row>
    <row r="227" spans="1:2">
      <c r="A227" s="25"/>
      <c r="B227" s="24"/>
    </row>
    <row r="228" spans="1:2">
      <c r="A228" s="25"/>
      <c r="B228" s="24"/>
    </row>
    <row r="229" spans="1:2">
      <c r="A229" s="25"/>
      <c r="B229" s="24"/>
    </row>
    <row r="230" spans="1:2">
      <c r="A230" s="25"/>
      <c r="B230" s="24"/>
    </row>
    <row r="231" spans="1:2">
      <c r="A231" s="25"/>
      <c r="B231" s="24"/>
    </row>
    <row r="232" spans="1:2">
      <c r="A232" s="25"/>
      <c r="B232" s="24"/>
    </row>
    <row r="233" spans="1:2">
      <c r="A233" s="25"/>
      <c r="B233" s="24"/>
    </row>
    <row r="234" spans="1:2">
      <c r="A234" s="25"/>
      <c r="B234" s="24"/>
    </row>
    <row r="235" spans="1:2">
      <c r="A235" s="25"/>
      <c r="B235" s="24"/>
    </row>
    <row r="236" spans="1:2">
      <c r="A236" s="25"/>
      <c r="B236" s="24"/>
    </row>
    <row r="237" spans="1:2">
      <c r="A237" s="25"/>
      <c r="B237" s="24"/>
    </row>
    <row r="238" spans="1:2">
      <c r="A238" s="25"/>
      <c r="B238" s="24"/>
    </row>
    <row r="239" spans="1:2">
      <c r="A239" s="25"/>
      <c r="B239" s="24"/>
    </row>
    <row r="240" spans="1:2">
      <c r="A240" s="25"/>
      <c r="B240" s="24"/>
    </row>
    <row r="241" spans="1:2">
      <c r="A241" s="25"/>
      <c r="B241" s="24"/>
    </row>
    <row r="242" spans="1:2">
      <c r="A242" s="25"/>
      <c r="B242" s="24"/>
    </row>
    <row r="243" spans="1:2">
      <c r="A243" s="25"/>
      <c r="B243" s="24"/>
    </row>
    <row r="244" spans="1:2">
      <c r="A244" s="25"/>
      <c r="B244" s="24"/>
    </row>
    <row r="245" spans="1:2">
      <c r="A245" s="25"/>
      <c r="B245" s="24"/>
    </row>
    <row r="246" spans="1:2">
      <c r="A246" s="25"/>
      <c r="B246" s="24"/>
    </row>
    <row r="247" spans="1:2">
      <c r="A247" s="25"/>
      <c r="B247" s="24"/>
    </row>
    <row r="248" spans="1:2">
      <c r="A248" s="25"/>
      <c r="B248" s="24"/>
    </row>
    <row r="249" spans="1:2">
      <c r="A249" s="25"/>
      <c r="B249" s="24"/>
    </row>
    <row r="250" spans="1:2">
      <c r="A250" s="25"/>
      <c r="B250" s="24"/>
    </row>
    <row r="251" spans="1:2">
      <c r="A251" s="25"/>
      <c r="B251" s="24"/>
    </row>
    <row r="252" spans="1:2">
      <c r="A252" s="25"/>
      <c r="B252" s="24"/>
    </row>
    <row r="253" spans="1:2">
      <c r="A253" s="25"/>
      <c r="B253" s="24"/>
    </row>
    <row r="254" spans="1:2">
      <c r="A254" s="25"/>
      <c r="B254" s="24"/>
    </row>
    <row r="255" spans="1:2">
      <c r="A255" s="25"/>
      <c r="B255" s="24"/>
    </row>
    <row r="256" spans="1:2">
      <c r="A256" s="25"/>
      <c r="B256" s="24"/>
    </row>
    <row r="257" spans="1:2">
      <c r="A257" s="25"/>
      <c r="B257" s="24"/>
    </row>
    <row r="258" spans="1:2">
      <c r="A258" s="25"/>
      <c r="B258" s="24"/>
    </row>
    <row r="259" spans="1:2">
      <c r="A259" s="25"/>
      <c r="B259" s="24"/>
    </row>
    <row r="260" spans="1:2">
      <c r="A260" s="25"/>
      <c r="B260" s="24"/>
    </row>
    <row r="261" spans="1:2">
      <c r="A261" s="25"/>
      <c r="B261" s="24"/>
    </row>
    <row r="262" spans="1:2">
      <c r="A262" s="25"/>
      <c r="B262" s="24"/>
    </row>
    <row r="263" spans="1:2">
      <c r="A263" s="25"/>
      <c r="B263" s="24"/>
    </row>
    <row r="264" spans="1:2">
      <c r="A264" s="25"/>
      <c r="B264" s="24"/>
    </row>
    <row r="265" spans="1:2">
      <c r="A265" s="25"/>
      <c r="B265" s="24"/>
    </row>
    <row r="266" spans="1:2">
      <c r="A266" s="25"/>
      <c r="B266" s="24"/>
    </row>
    <row r="267" spans="1:2">
      <c r="A267" s="25"/>
      <c r="B267" s="24"/>
    </row>
    <row r="268" spans="1:2">
      <c r="A268" s="25"/>
      <c r="B268" s="24"/>
    </row>
    <row r="269" spans="1:2">
      <c r="A269" s="25"/>
      <c r="B269" s="24"/>
    </row>
    <row r="270" spans="1:2">
      <c r="A270" s="25"/>
      <c r="B270" s="24"/>
    </row>
    <row r="271" spans="1:2">
      <c r="A271" s="25"/>
      <c r="B271" s="24"/>
    </row>
    <row r="272" spans="1:2">
      <c r="A272" s="25"/>
      <c r="B272" s="24"/>
    </row>
    <row r="273" spans="1:2">
      <c r="A273" s="25"/>
      <c r="B273" s="24"/>
    </row>
    <row r="274" spans="1:2">
      <c r="A274" s="25"/>
      <c r="B274" s="24"/>
    </row>
    <row r="275" spans="1:2">
      <c r="A275" s="25"/>
      <c r="B275" s="24"/>
    </row>
  </sheetData>
  <mergeCells count="6">
    <mergeCell ref="J24:K24"/>
    <mergeCell ref="F34:G34"/>
    <mergeCell ref="F35:G35"/>
    <mergeCell ref="F33:G33"/>
    <mergeCell ref="F31:G31"/>
    <mergeCell ref="F32:G32"/>
  </mergeCells>
  <conditionalFormatting sqref="K31">
    <cfRule type="expression" dxfId="11" priority="19">
      <formula>F24&lt;=F11</formula>
    </cfRule>
  </conditionalFormatting>
  <conditionalFormatting sqref="K32">
    <cfRule type="expression" dxfId="10" priority="20">
      <formula>AND(F11&lt;F24,F24&lt;=F10)</formula>
    </cfRule>
    <cfRule type="expression" dxfId="9" priority="21">
      <formula>F11&lt;F24&lt;=F10</formula>
    </cfRule>
  </conditionalFormatting>
  <conditionalFormatting sqref="K33">
    <cfRule type="expression" dxfId="8" priority="22">
      <formula>AND(F10&lt;F24,F24&lt;=F8)</formula>
    </cfRule>
  </conditionalFormatting>
  <conditionalFormatting sqref="K34:L34">
    <cfRule type="expression" dxfId="7" priority="23">
      <formula>AND(F8&lt;F24,F24&lt;=F7)</formula>
    </cfRule>
  </conditionalFormatting>
  <conditionalFormatting sqref="K35">
    <cfRule type="expression" dxfId="6" priority="24">
      <formula>F24&gt;F7</formula>
    </cfRule>
  </conditionalFormatting>
  <conditionalFormatting sqref="L31">
    <cfRule type="expression" dxfId="5" priority="26">
      <formula>F24&lt;=F11</formula>
    </cfRule>
  </conditionalFormatting>
  <conditionalFormatting sqref="L32">
    <cfRule type="expression" dxfId="4" priority="27">
      <formula>AND(F11&lt;F24,F24&lt;=F10)</formula>
    </cfRule>
  </conditionalFormatting>
  <conditionalFormatting sqref="L33">
    <cfRule type="expression" dxfId="3" priority="28">
      <formula>AND(F10&lt;F24,F24&lt;=F8)</formula>
    </cfRule>
  </conditionalFormatting>
  <conditionalFormatting sqref="L34">
    <cfRule type="expression" dxfId="2" priority="29">
      <formula>AND(F8&lt;F24,F24&lt;=F7)</formula>
    </cfRule>
  </conditionalFormatting>
  <conditionalFormatting sqref="L35">
    <cfRule type="expression" dxfId="1" priority="30">
      <formula>F24&gt;F7</formula>
    </cfRule>
  </conditionalFormatting>
  <dataValidations count="1">
    <dataValidation type="list" allowBlank="1" showInputMessage="1" showErrorMessage="1" sqref="F22 E13">
      <formula1>nom_complet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F21"/>
  <sheetViews>
    <sheetView workbookViewId="0">
      <selection activeCell="B2" sqref="B2"/>
    </sheetView>
  </sheetViews>
  <sheetFormatPr baseColWidth="10" defaultRowHeight="15"/>
  <cols>
    <col min="2" max="2" width="15.5703125" bestFit="1" customWidth="1"/>
    <col min="3" max="6" width="11.5703125" customWidth="1"/>
  </cols>
  <sheetData>
    <row r="2" spans="2:6">
      <c r="B2" s="8" t="s">
        <v>11</v>
      </c>
      <c r="C2" s="5" t="s">
        <v>10</v>
      </c>
      <c r="D2" s="5" t="s">
        <v>48</v>
      </c>
      <c r="E2" s="5" t="s">
        <v>12</v>
      </c>
      <c r="F2" s="5" t="s">
        <v>49</v>
      </c>
    </row>
    <row r="3" spans="2:6">
      <c r="B3" s="8" t="s">
        <v>15</v>
      </c>
      <c r="C3" s="5" t="s">
        <v>37</v>
      </c>
      <c r="D3" s="5" t="s">
        <v>39</v>
      </c>
      <c r="E3" s="5" t="s">
        <v>44</v>
      </c>
      <c r="F3" s="5" t="s">
        <v>46</v>
      </c>
    </row>
    <row r="4" spans="2:6">
      <c r="B4" s="8" t="s">
        <v>33</v>
      </c>
      <c r="C4" s="5" t="s">
        <v>38</v>
      </c>
      <c r="D4" s="5" t="s">
        <v>40</v>
      </c>
      <c r="E4" s="5" t="s">
        <v>44</v>
      </c>
      <c r="F4" s="5" t="s">
        <v>47</v>
      </c>
    </row>
    <row r="5" spans="2:6">
      <c r="B5" s="8" t="s">
        <v>34</v>
      </c>
      <c r="C5" s="5" t="s">
        <v>37</v>
      </c>
      <c r="D5" s="5" t="s">
        <v>41</v>
      </c>
      <c r="E5" s="5" t="s">
        <v>44</v>
      </c>
      <c r="F5" s="5" t="s">
        <v>47</v>
      </c>
    </row>
    <row r="6" spans="2:6">
      <c r="B6" s="8" t="s">
        <v>26</v>
      </c>
      <c r="C6" s="5" t="s">
        <v>37</v>
      </c>
      <c r="D6" s="5" t="s">
        <v>42</v>
      </c>
      <c r="E6" s="5" t="s">
        <v>45</v>
      </c>
      <c r="F6" s="5" t="s">
        <v>47</v>
      </c>
    </row>
    <row r="7" spans="2:6">
      <c r="B7" s="7" t="s">
        <v>35</v>
      </c>
      <c r="C7" s="5" t="s">
        <v>37</v>
      </c>
      <c r="D7" s="5" t="s">
        <v>43</v>
      </c>
      <c r="E7" s="5" t="s">
        <v>44</v>
      </c>
      <c r="F7" s="5" t="s">
        <v>46</v>
      </c>
    </row>
    <row r="8" spans="2:6">
      <c r="B8" s="7" t="s">
        <v>24</v>
      </c>
      <c r="C8" s="5" t="s">
        <v>38</v>
      </c>
      <c r="D8" s="5" t="s">
        <v>39</v>
      </c>
      <c r="E8" s="5" t="s">
        <v>44</v>
      </c>
      <c r="F8" s="5" t="s">
        <v>46</v>
      </c>
    </row>
    <row r="9" spans="2:6">
      <c r="B9" s="8" t="s">
        <v>22</v>
      </c>
      <c r="C9" s="5" t="s">
        <v>38</v>
      </c>
      <c r="D9" s="5" t="s">
        <v>39</v>
      </c>
      <c r="E9" s="5" t="s">
        <v>45</v>
      </c>
      <c r="F9" s="5" t="s">
        <v>47</v>
      </c>
    </row>
    <row r="10" spans="2:6">
      <c r="B10" s="7" t="s">
        <v>30</v>
      </c>
      <c r="C10" s="5" t="s">
        <v>37</v>
      </c>
      <c r="D10" s="5" t="s">
        <v>40</v>
      </c>
      <c r="E10" s="5" t="s">
        <v>45</v>
      </c>
      <c r="F10" s="5" t="s">
        <v>46</v>
      </c>
    </row>
    <row r="11" spans="2:6">
      <c r="B11" s="8" t="s">
        <v>21</v>
      </c>
      <c r="C11" s="5" t="s">
        <v>38</v>
      </c>
      <c r="D11" s="5" t="s">
        <v>41</v>
      </c>
      <c r="E11" s="5" t="s">
        <v>45</v>
      </c>
      <c r="F11" s="5" t="s">
        <v>47</v>
      </c>
    </row>
    <row r="12" spans="2:6">
      <c r="B12" s="7" t="s">
        <v>14</v>
      </c>
      <c r="C12" s="5" t="s">
        <v>37</v>
      </c>
      <c r="D12" s="5" t="s">
        <v>42</v>
      </c>
      <c r="E12" s="5" t="s">
        <v>44</v>
      </c>
      <c r="F12" s="5" t="s">
        <v>46</v>
      </c>
    </row>
    <row r="13" spans="2:6">
      <c r="B13" s="7" t="s">
        <v>23</v>
      </c>
      <c r="C13" s="5" t="s">
        <v>37</v>
      </c>
      <c r="D13" s="5" t="s">
        <v>43</v>
      </c>
      <c r="E13" s="5" t="s">
        <v>44</v>
      </c>
      <c r="F13" s="5" t="s">
        <v>47</v>
      </c>
    </row>
    <row r="14" spans="2:6">
      <c r="B14" s="8" t="s">
        <v>20</v>
      </c>
      <c r="C14" s="5" t="s">
        <v>37</v>
      </c>
      <c r="D14" s="5" t="s">
        <v>39</v>
      </c>
      <c r="E14" s="5" t="s">
        <v>45</v>
      </c>
      <c r="F14" s="5" t="s">
        <v>47</v>
      </c>
    </row>
    <row r="15" spans="2:6">
      <c r="B15" s="7" t="s">
        <v>18</v>
      </c>
      <c r="C15" s="5" t="s">
        <v>38</v>
      </c>
      <c r="D15" s="5" t="s">
        <v>39</v>
      </c>
      <c r="E15" s="5" t="s">
        <v>45</v>
      </c>
      <c r="F15" s="5" t="s">
        <v>47</v>
      </c>
    </row>
    <row r="16" spans="2:6">
      <c r="B16" s="7" t="s">
        <v>19</v>
      </c>
      <c r="C16" s="5" t="s">
        <v>38</v>
      </c>
      <c r="D16" s="5" t="s">
        <v>40</v>
      </c>
      <c r="E16" s="5" t="s">
        <v>45</v>
      </c>
      <c r="F16" s="5" t="s">
        <v>46</v>
      </c>
    </row>
    <row r="17" spans="2:6">
      <c r="B17" s="7" t="s">
        <v>25</v>
      </c>
      <c r="C17" s="5" t="s">
        <v>37</v>
      </c>
      <c r="D17" s="5" t="s">
        <v>41</v>
      </c>
      <c r="E17" s="5" t="s">
        <v>44</v>
      </c>
      <c r="F17" s="5" t="s">
        <v>46</v>
      </c>
    </row>
    <row r="18" spans="2:6">
      <c r="B18" s="7" t="s">
        <v>29</v>
      </c>
      <c r="C18" s="5" t="s">
        <v>38</v>
      </c>
      <c r="D18" s="5" t="s">
        <v>42</v>
      </c>
      <c r="E18" s="5" t="s">
        <v>44</v>
      </c>
      <c r="F18" s="5" t="s">
        <v>47</v>
      </c>
    </row>
    <row r="19" spans="2:6">
      <c r="B19" s="8" t="s">
        <v>17</v>
      </c>
      <c r="C19" s="5" t="s">
        <v>37</v>
      </c>
      <c r="D19" s="5" t="s">
        <v>43</v>
      </c>
      <c r="E19" s="5" t="s">
        <v>45</v>
      </c>
      <c r="F19" s="5" t="s">
        <v>46</v>
      </c>
    </row>
    <row r="20" spans="2:6">
      <c r="B20" s="7" t="s">
        <v>27</v>
      </c>
      <c r="C20" s="5" t="s">
        <v>37</v>
      </c>
      <c r="D20" s="5" t="s">
        <v>39</v>
      </c>
      <c r="E20" s="5" t="s">
        <v>45</v>
      </c>
      <c r="F20" s="5" t="s">
        <v>47</v>
      </c>
    </row>
    <row r="21" spans="2:6">
      <c r="B21" s="7" t="s">
        <v>36</v>
      </c>
      <c r="C21" s="5" t="s">
        <v>37</v>
      </c>
      <c r="D21" s="5" t="s">
        <v>39</v>
      </c>
      <c r="E21" s="5" t="s">
        <v>45</v>
      </c>
      <c r="F21" s="5" t="s">
        <v>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nom_complet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Lecomte</dc:creator>
  <cp:lastModifiedBy>Maxime Lecomte</cp:lastModifiedBy>
  <cp:lastPrinted>2014-08-01T14:06:34Z</cp:lastPrinted>
  <dcterms:created xsi:type="dcterms:W3CDTF">2014-07-29T08:48:30Z</dcterms:created>
  <dcterms:modified xsi:type="dcterms:W3CDTF">2014-08-08T13:08:36Z</dcterms:modified>
</cp:coreProperties>
</file>