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téphanie\Desktop\Borges\"/>
    </mc:Choice>
  </mc:AlternateContent>
  <bookViews>
    <workbookView xWindow="480" yWindow="45" windowWidth="14055" windowHeight="7680" activeTab="1"/>
  </bookViews>
  <sheets>
    <sheet name="Hoja7" sheetId="7" r:id="rId1"/>
    <sheet name="Hoja1" sheetId="1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N409" i="1" l="1"/>
  <c r="M409" i="1"/>
  <c r="L409" i="1"/>
  <c r="K409" i="1"/>
  <c r="J409" i="1" s="1"/>
  <c r="I409" i="1"/>
  <c r="H409" i="1"/>
  <c r="G409" i="1"/>
  <c r="F409" i="1" s="1"/>
  <c r="C409" i="1"/>
  <c r="J408" i="1"/>
  <c r="F408" i="1"/>
  <c r="C408" i="1"/>
  <c r="J407" i="1"/>
  <c r="F407" i="1"/>
  <c r="C407" i="1"/>
  <c r="R406" i="1"/>
  <c r="N406" i="1"/>
  <c r="M406" i="1"/>
  <c r="L406" i="1"/>
  <c r="K406" i="1"/>
  <c r="I406" i="1"/>
  <c r="H406" i="1"/>
  <c r="G406" i="1"/>
  <c r="F406" i="1" s="1"/>
  <c r="C406" i="1"/>
  <c r="J405" i="1"/>
  <c r="F405" i="1"/>
  <c r="C405" i="1"/>
  <c r="J404" i="1"/>
  <c r="F404" i="1"/>
  <c r="C404" i="1"/>
  <c r="R403" i="1"/>
  <c r="N403" i="1"/>
  <c r="M403" i="1"/>
  <c r="L403" i="1"/>
  <c r="K403" i="1"/>
  <c r="I403" i="1"/>
  <c r="H403" i="1"/>
  <c r="G403" i="1"/>
  <c r="F403" i="1" s="1"/>
  <c r="C403" i="1"/>
  <c r="J402" i="1"/>
  <c r="F402" i="1"/>
  <c r="C402" i="1"/>
  <c r="J401" i="1"/>
  <c r="F401" i="1"/>
  <c r="C401" i="1"/>
  <c r="R400" i="1"/>
  <c r="N400" i="1"/>
  <c r="M400" i="1"/>
  <c r="L400" i="1"/>
  <c r="K400" i="1"/>
  <c r="J400" i="1" s="1"/>
  <c r="I400" i="1"/>
  <c r="H400" i="1"/>
  <c r="G400" i="1"/>
  <c r="F400" i="1" s="1"/>
  <c r="C400" i="1"/>
  <c r="J399" i="1"/>
  <c r="F399" i="1"/>
  <c r="C399" i="1"/>
  <c r="J398" i="1"/>
  <c r="F398" i="1"/>
  <c r="C398" i="1"/>
  <c r="R397" i="1"/>
  <c r="N397" i="1"/>
  <c r="M397" i="1"/>
  <c r="L397" i="1"/>
  <c r="K397" i="1"/>
  <c r="I397" i="1"/>
  <c r="H397" i="1"/>
  <c r="G397" i="1"/>
  <c r="F397" i="1" s="1"/>
  <c r="C397" i="1"/>
  <c r="J396" i="1"/>
  <c r="F396" i="1"/>
  <c r="C396" i="1"/>
  <c r="J395" i="1"/>
  <c r="F395" i="1"/>
  <c r="C395" i="1"/>
  <c r="J394" i="1"/>
  <c r="F394" i="1"/>
  <c r="C394" i="1"/>
  <c r="J393" i="1"/>
  <c r="F393" i="1"/>
  <c r="C393" i="1"/>
  <c r="J392" i="1"/>
  <c r="F392" i="1"/>
  <c r="C392" i="1"/>
  <c r="R391" i="1"/>
  <c r="N391" i="1"/>
  <c r="M391" i="1"/>
  <c r="L391" i="1"/>
  <c r="K391" i="1"/>
  <c r="I391" i="1"/>
  <c r="H391" i="1"/>
  <c r="G391" i="1"/>
  <c r="F391" i="1" s="1"/>
  <c r="C391" i="1"/>
  <c r="J390" i="1"/>
  <c r="F390" i="1"/>
  <c r="C390" i="1"/>
  <c r="J389" i="1"/>
  <c r="F389" i="1"/>
  <c r="C389" i="1"/>
  <c r="R388" i="1"/>
  <c r="N388" i="1"/>
  <c r="M388" i="1"/>
  <c r="L388" i="1"/>
  <c r="J388" i="1" s="1"/>
  <c r="K388" i="1"/>
  <c r="I388" i="1"/>
  <c r="H388" i="1"/>
  <c r="F388" i="1" s="1"/>
  <c r="G388" i="1"/>
  <c r="C388" i="1"/>
  <c r="J387" i="1"/>
  <c r="F387" i="1"/>
  <c r="C387" i="1"/>
  <c r="J386" i="1"/>
  <c r="F386" i="1"/>
  <c r="C386" i="1"/>
  <c r="R385" i="1"/>
  <c r="N385" i="1"/>
  <c r="M385" i="1"/>
  <c r="L385" i="1"/>
  <c r="K385" i="1"/>
  <c r="I385" i="1"/>
  <c r="H385" i="1"/>
  <c r="G385" i="1"/>
  <c r="C385" i="1"/>
  <c r="J384" i="1"/>
  <c r="F384" i="1"/>
  <c r="C384" i="1"/>
  <c r="J383" i="1"/>
  <c r="F383" i="1"/>
  <c r="C383" i="1"/>
  <c r="R382" i="1"/>
  <c r="N382" i="1"/>
  <c r="M382" i="1"/>
  <c r="L382" i="1"/>
  <c r="J382" i="1" s="1"/>
  <c r="K382" i="1"/>
  <c r="I382" i="1"/>
  <c r="H382" i="1"/>
  <c r="F382" i="1" s="1"/>
  <c r="G382" i="1"/>
  <c r="C382" i="1"/>
  <c r="J381" i="1"/>
  <c r="F381" i="1"/>
  <c r="C381" i="1"/>
  <c r="J380" i="1"/>
  <c r="F380" i="1"/>
  <c r="C380" i="1"/>
  <c r="R379" i="1"/>
  <c r="N379" i="1"/>
  <c r="M379" i="1"/>
  <c r="L379" i="1"/>
  <c r="K379" i="1"/>
  <c r="I379" i="1"/>
  <c r="H379" i="1"/>
  <c r="G379" i="1"/>
  <c r="C379" i="1"/>
  <c r="J378" i="1"/>
  <c r="F378" i="1"/>
  <c r="C378" i="1"/>
  <c r="J377" i="1"/>
  <c r="F377" i="1"/>
  <c r="C377" i="1"/>
  <c r="R376" i="1"/>
  <c r="N376" i="1"/>
  <c r="M376" i="1"/>
  <c r="L376" i="1"/>
  <c r="J376" i="1" s="1"/>
  <c r="K376" i="1"/>
  <c r="I376" i="1"/>
  <c r="H376" i="1"/>
  <c r="F376" i="1" s="1"/>
  <c r="G376" i="1"/>
  <c r="C376" i="1"/>
  <c r="J375" i="1"/>
  <c r="F375" i="1"/>
  <c r="C375" i="1"/>
  <c r="J374" i="1"/>
  <c r="F374" i="1"/>
  <c r="C374" i="1"/>
  <c r="R373" i="1"/>
  <c r="N373" i="1"/>
  <c r="M373" i="1"/>
  <c r="L373" i="1"/>
  <c r="K373" i="1"/>
  <c r="I373" i="1"/>
  <c r="H373" i="1"/>
  <c r="G373" i="1"/>
  <c r="C373" i="1"/>
  <c r="J372" i="1"/>
  <c r="F372" i="1"/>
  <c r="C372" i="1"/>
  <c r="J371" i="1"/>
  <c r="F371" i="1"/>
  <c r="C371" i="1"/>
  <c r="R370" i="1"/>
  <c r="N370" i="1"/>
  <c r="M370" i="1"/>
  <c r="J370" i="1"/>
  <c r="I370" i="1"/>
  <c r="H370" i="1"/>
  <c r="G370" i="1"/>
  <c r="F370" i="1"/>
  <c r="C370" i="1"/>
  <c r="J369" i="1"/>
  <c r="F369" i="1"/>
  <c r="C369" i="1"/>
  <c r="J368" i="1"/>
  <c r="F368" i="1"/>
  <c r="C368" i="1"/>
  <c r="R367" i="1"/>
  <c r="N367" i="1"/>
  <c r="M367" i="1"/>
  <c r="J367" i="1" s="1"/>
  <c r="I367" i="1"/>
  <c r="H367" i="1"/>
  <c r="G367" i="1"/>
  <c r="C367" i="1"/>
  <c r="J366" i="1"/>
  <c r="F366" i="1"/>
  <c r="C366" i="1"/>
  <c r="J365" i="1"/>
  <c r="F365" i="1"/>
  <c r="C365" i="1"/>
  <c r="R364" i="1"/>
  <c r="N364" i="1"/>
  <c r="M364" i="1"/>
  <c r="L364" i="1"/>
  <c r="J364" i="1" s="1"/>
  <c r="I364" i="1"/>
  <c r="H364" i="1"/>
  <c r="G364" i="1"/>
  <c r="C364" i="1"/>
  <c r="J363" i="1"/>
  <c r="F363" i="1"/>
  <c r="C363" i="1"/>
  <c r="J362" i="1"/>
  <c r="F362" i="1"/>
  <c r="C362" i="1"/>
  <c r="R361" i="1"/>
  <c r="N361" i="1"/>
  <c r="J361" i="1" s="1"/>
  <c r="M361" i="1"/>
  <c r="I361" i="1"/>
  <c r="H361" i="1"/>
  <c r="F361" i="1" s="1"/>
  <c r="G361" i="1"/>
  <c r="C361" i="1"/>
  <c r="J360" i="1"/>
  <c r="F360" i="1"/>
  <c r="C360" i="1"/>
  <c r="J359" i="1"/>
  <c r="F359" i="1"/>
  <c r="C359" i="1"/>
  <c r="J358" i="1"/>
  <c r="F358" i="1"/>
  <c r="C358" i="1"/>
  <c r="J357" i="1"/>
  <c r="F357" i="1"/>
  <c r="C357" i="1"/>
  <c r="J356" i="1"/>
  <c r="F356" i="1"/>
  <c r="C356" i="1"/>
  <c r="R355" i="1"/>
  <c r="N355" i="1"/>
  <c r="J355" i="1" s="1"/>
  <c r="M355" i="1"/>
  <c r="G355" i="1"/>
  <c r="F355" i="1"/>
  <c r="C355" i="1"/>
  <c r="J354" i="1"/>
  <c r="F354" i="1"/>
  <c r="C354" i="1"/>
  <c r="J353" i="1"/>
  <c r="F353" i="1"/>
  <c r="C353" i="1"/>
  <c r="R352" i="1"/>
  <c r="N352" i="1"/>
  <c r="M352" i="1"/>
  <c r="J352" i="1" s="1"/>
  <c r="I352" i="1"/>
  <c r="H352" i="1"/>
  <c r="G352" i="1"/>
  <c r="C352" i="1"/>
  <c r="J351" i="1"/>
  <c r="F351" i="1"/>
  <c r="C351" i="1"/>
  <c r="J350" i="1"/>
  <c r="F350" i="1"/>
  <c r="C350" i="1"/>
  <c r="R349" i="1"/>
  <c r="N349" i="1"/>
  <c r="M349" i="1"/>
  <c r="L349" i="1"/>
  <c r="J349" i="1" s="1"/>
  <c r="K349" i="1"/>
  <c r="F349" i="1"/>
  <c r="C349" i="1"/>
  <c r="J348" i="1"/>
  <c r="F348" i="1"/>
  <c r="C348" i="1"/>
  <c r="J347" i="1"/>
  <c r="F347" i="1"/>
  <c r="C347" i="1"/>
  <c r="N346" i="1"/>
  <c r="M346" i="1"/>
  <c r="L346" i="1"/>
  <c r="K346" i="1"/>
  <c r="I346" i="1"/>
  <c r="H346" i="1"/>
  <c r="F346" i="1" s="1"/>
  <c r="G346" i="1"/>
  <c r="C346" i="1"/>
  <c r="J345" i="1"/>
  <c r="F345" i="1"/>
  <c r="C345" i="1"/>
  <c r="J344" i="1"/>
  <c r="F344" i="1"/>
  <c r="C344" i="1"/>
  <c r="R343" i="1"/>
  <c r="N343" i="1"/>
  <c r="M343" i="1"/>
  <c r="L343" i="1"/>
  <c r="K343" i="1"/>
  <c r="I343" i="1"/>
  <c r="H343" i="1"/>
  <c r="F343" i="1" s="1"/>
  <c r="G343" i="1"/>
  <c r="C343" i="1"/>
  <c r="J342" i="1"/>
  <c r="F342" i="1"/>
  <c r="C342" i="1"/>
  <c r="J341" i="1"/>
  <c r="F341" i="1"/>
  <c r="C341" i="1"/>
  <c r="R340" i="1"/>
  <c r="N340" i="1"/>
  <c r="M340" i="1"/>
  <c r="L340" i="1"/>
  <c r="K340" i="1"/>
  <c r="J340" i="1" s="1"/>
  <c r="I340" i="1"/>
  <c r="H340" i="1"/>
  <c r="G340" i="1"/>
  <c r="F340" i="1" s="1"/>
  <c r="C340" i="1"/>
  <c r="J339" i="1"/>
  <c r="F339" i="1"/>
  <c r="C339" i="1"/>
  <c r="J338" i="1"/>
  <c r="F338" i="1"/>
  <c r="C338" i="1"/>
  <c r="R337" i="1"/>
  <c r="N337" i="1"/>
  <c r="M337" i="1"/>
  <c r="L337" i="1"/>
  <c r="K337" i="1"/>
  <c r="F337" i="1"/>
  <c r="C337" i="1"/>
  <c r="J336" i="1"/>
  <c r="F336" i="1"/>
  <c r="C336" i="1"/>
  <c r="J335" i="1"/>
  <c r="F335" i="1"/>
  <c r="C335" i="1"/>
  <c r="R334" i="1"/>
  <c r="N334" i="1"/>
  <c r="M334" i="1"/>
  <c r="L334" i="1"/>
  <c r="K334" i="1"/>
  <c r="J334" i="1" s="1"/>
  <c r="I334" i="1"/>
  <c r="H334" i="1"/>
  <c r="G334" i="1"/>
  <c r="F334" i="1" s="1"/>
  <c r="C334" i="1"/>
  <c r="J333" i="1"/>
  <c r="F333" i="1"/>
  <c r="C333" i="1"/>
  <c r="J332" i="1"/>
  <c r="F332" i="1"/>
  <c r="C332" i="1"/>
  <c r="R331" i="1"/>
  <c r="N331" i="1"/>
  <c r="M331" i="1"/>
  <c r="L331" i="1"/>
  <c r="K331" i="1"/>
  <c r="I331" i="1"/>
  <c r="H331" i="1"/>
  <c r="G331" i="1"/>
  <c r="F331" i="1" s="1"/>
  <c r="C331" i="1"/>
  <c r="J330" i="1"/>
  <c r="F330" i="1"/>
  <c r="C330" i="1"/>
  <c r="J329" i="1"/>
  <c r="F329" i="1"/>
  <c r="C329" i="1"/>
  <c r="R328" i="1"/>
  <c r="N328" i="1"/>
  <c r="M328" i="1"/>
  <c r="L328" i="1"/>
  <c r="K328" i="1"/>
  <c r="I328" i="1"/>
  <c r="H328" i="1"/>
  <c r="G328" i="1"/>
  <c r="F328" i="1" s="1"/>
  <c r="C328" i="1"/>
  <c r="J327" i="1"/>
  <c r="F327" i="1"/>
  <c r="C327" i="1"/>
  <c r="J326" i="1"/>
  <c r="F326" i="1"/>
  <c r="C326" i="1"/>
  <c r="R325" i="1"/>
  <c r="N325" i="1"/>
  <c r="M325" i="1"/>
  <c r="L325" i="1"/>
  <c r="K325" i="1"/>
  <c r="I325" i="1"/>
  <c r="H325" i="1"/>
  <c r="G325" i="1"/>
  <c r="F325" i="1" s="1"/>
  <c r="C325" i="1"/>
  <c r="J324" i="1"/>
  <c r="F324" i="1"/>
  <c r="C324" i="1"/>
  <c r="J323" i="1"/>
  <c r="F323" i="1"/>
  <c r="C323" i="1"/>
  <c r="J322" i="1"/>
  <c r="F322" i="1"/>
  <c r="C322" i="1"/>
  <c r="J321" i="1"/>
  <c r="F321" i="1"/>
  <c r="C321" i="1"/>
  <c r="J320" i="1"/>
  <c r="F320" i="1"/>
  <c r="C320" i="1"/>
  <c r="R319" i="1"/>
  <c r="N319" i="1"/>
  <c r="M319" i="1"/>
  <c r="L319" i="1"/>
  <c r="K319" i="1"/>
  <c r="J319" i="1" s="1"/>
  <c r="I319" i="1"/>
  <c r="H319" i="1"/>
  <c r="G319" i="1"/>
  <c r="F319" i="1" s="1"/>
  <c r="C319" i="1"/>
  <c r="J318" i="1"/>
  <c r="F318" i="1"/>
  <c r="C318" i="1"/>
  <c r="J317" i="1"/>
  <c r="F317" i="1"/>
  <c r="C317" i="1"/>
  <c r="R316" i="1"/>
  <c r="N316" i="1"/>
  <c r="M316" i="1"/>
  <c r="L316" i="1"/>
  <c r="K316" i="1"/>
  <c r="I316" i="1"/>
  <c r="H316" i="1"/>
  <c r="G316" i="1"/>
  <c r="F316" i="1" s="1"/>
  <c r="C316" i="1"/>
  <c r="J315" i="1"/>
  <c r="F315" i="1"/>
  <c r="C315" i="1"/>
  <c r="J314" i="1"/>
  <c r="F314" i="1"/>
  <c r="C314" i="1"/>
  <c r="R313" i="1"/>
  <c r="N313" i="1"/>
  <c r="M313" i="1"/>
  <c r="L313" i="1"/>
  <c r="K313" i="1"/>
  <c r="J313" i="1"/>
  <c r="I313" i="1"/>
  <c r="H313" i="1"/>
  <c r="G313" i="1"/>
  <c r="F313" i="1"/>
  <c r="C313" i="1"/>
  <c r="J312" i="1"/>
  <c r="F312" i="1"/>
  <c r="C312" i="1"/>
  <c r="J311" i="1"/>
  <c r="F311" i="1"/>
  <c r="C311" i="1"/>
  <c r="R310" i="1"/>
  <c r="N310" i="1"/>
  <c r="M310" i="1"/>
  <c r="L310" i="1"/>
  <c r="K310" i="1"/>
  <c r="J310" i="1" s="1"/>
  <c r="I310" i="1"/>
  <c r="H310" i="1"/>
  <c r="G310" i="1"/>
  <c r="C310" i="1"/>
  <c r="J309" i="1"/>
  <c r="F309" i="1"/>
  <c r="C309" i="1"/>
  <c r="J308" i="1"/>
  <c r="F308" i="1"/>
  <c r="C308" i="1"/>
  <c r="R307" i="1"/>
  <c r="N307" i="1"/>
  <c r="M307" i="1"/>
  <c r="L307" i="1"/>
  <c r="K307" i="1"/>
  <c r="J307" i="1"/>
  <c r="I307" i="1"/>
  <c r="H307" i="1"/>
  <c r="G307" i="1"/>
  <c r="F307" i="1"/>
  <c r="C307" i="1"/>
  <c r="J306" i="1"/>
  <c r="F306" i="1"/>
  <c r="C306" i="1"/>
  <c r="J305" i="1"/>
  <c r="F305" i="1"/>
  <c r="C305" i="1"/>
  <c r="R304" i="1"/>
  <c r="N304" i="1"/>
  <c r="M304" i="1"/>
  <c r="L304" i="1"/>
  <c r="K304" i="1"/>
  <c r="J304" i="1" s="1"/>
  <c r="I304" i="1"/>
  <c r="H304" i="1"/>
  <c r="G304" i="1"/>
  <c r="F304" i="1" s="1"/>
  <c r="C304" i="1"/>
  <c r="J303" i="1"/>
  <c r="F303" i="1"/>
  <c r="C303" i="1"/>
  <c r="J302" i="1"/>
  <c r="F302" i="1"/>
  <c r="C302" i="1"/>
  <c r="R301" i="1"/>
  <c r="N301" i="1"/>
  <c r="M301" i="1"/>
  <c r="L301" i="1"/>
  <c r="K301" i="1"/>
  <c r="I301" i="1"/>
  <c r="H301" i="1"/>
  <c r="G301" i="1"/>
  <c r="F301" i="1" s="1"/>
  <c r="C301" i="1"/>
  <c r="J300" i="1"/>
  <c r="F300" i="1"/>
  <c r="C300" i="1"/>
  <c r="J299" i="1"/>
  <c r="F299" i="1"/>
  <c r="C299" i="1"/>
  <c r="R298" i="1"/>
  <c r="N298" i="1"/>
  <c r="M298" i="1"/>
  <c r="L298" i="1"/>
  <c r="K298" i="1"/>
  <c r="J298" i="1" s="1"/>
  <c r="I298" i="1"/>
  <c r="H298" i="1"/>
  <c r="G298" i="1"/>
  <c r="F298" i="1" s="1"/>
  <c r="C298" i="1"/>
  <c r="J297" i="1"/>
  <c r="F297" i="1"/>
  <c r="C297" i="1"/>
  <c r="J296" i="1"/>
  <c r="F296" i="1"/>
  <c r="C296" i="1"/>
  <c r="R295" i="1"/>
  <c r="N295" i="1"/>
  <c r="M295" i="1"/>
  <c r="L295" i="1"/>
  <c r="K295" i="1"/>
  <c r="I295" i="1"/>
  <c r="H295" i="1"/>
  <c r="G295" i="1"/>
  <c r="F295" i="1" s="1"/>
  <c r="C295" i="1"/>
  <c r="J294" i="1"/>
  <c r="F294" i="1"/>
  <c r="C294" i="1"/>
  <c r="J293" i="1"/>
  <c r="F293" i="1"/>
  <c r="C293" i="1"/>
  <c r="R292" i="1"/>
  <c r="N292" i="1"/>
  <c r="M292" i="1"/>
  <c r="L292" i="1"/>
  <c r="K292" i="1"/>
  <c r="J292" i="1" s="1"/>
  <c r="I292" i="1"/>
  <c r="H292" i="1"/>
  <c r="G292" i="1"/>
  <c r="F292" i="1" s="1"/>
  <c r="C292" i="1"/>
  <c r="J291" i="1"/>
  <c r="F291" i="1"/>
  <c r="C291" i="1"/>
  <c r="J290" i="1"/>
  <c r="F290" i="1"/>
  <c r="C290" i="1"/>
  <c r="R289" i="1"/>
  <c r="N289" i="1"/>
  <c r="M289" i="1"/>
  <c r="L289" i="1"/>
  <c r="J289" i="1" s="1"/>
  <c r="K289" i="1"/>
  <c r="I289" i="1"/>
  <c r="H289" i="1"/>
  <c r="F289" i="1" s="1"/>
  <c r="G289" i="1"/>
  <c r="C289" i="1"/>
  <c r="J288" i="1"/>
  <c r="F288" i="1"/>
  <c r="C288" i="1"/>
  <c r="J287" i="1"/>
  <c r="F287" i="1"/>
  <c r="C287" i="1"/>
  <c r="J286" i="1"/>
  <c r="F286" i="1"/>
  <c r="C286" i="1"/>
  <c r="J285" i="1"/>
  <c r="F285" i="1"/>
  <c r="C285" i="1"/>
  <c r="J284" i="1"/>
  <c r="F284" i="1"/>
  <c r="C284" i="1"/>
  <c r="R283" i="1"/>
  <c r="N283" i="1"/>
  <c r="M283" i="1"/>
  <c r="L283" i="1"/>
  <c r="K283" i="1"/>
  <c r="J283" i="1"/>
  <c r="I283" i="1"/>
  <c r="H283" i="1"/>
  <c r="G283" i="1"/>
  <c r="F283" i="1"/>
  <c r="C283" i="1"/>
  <c r="J282" i="1"/>
  <c r="F282" i="1"/>
  <c r="C282" i="1"/>
  <c r="J281" i="1"/>
  <c r="F281" i="1"/>
  <c r="C281" i="1"/>
  <c r="R280" i="1"/>
  <c r="N280" i="1"/>
  <c r="M280" i="1"/>
  <c r="L280" i="1"/>
  <c r="K280" i="1"/>
  <c r="J280" i="1" s="1"/>
  <c r="I280" i="1"/>
  <c r="H280" i="1"/>
  <c r="G280" i="1"/>
  <c r="C280" i="1"/>
  <c r="J279" i="1"/>
  <c r="F279" i="1"/>
  <c r="C279" i="1"/>
  <c r="J278" i="1"/>
  <c r="F278" i="1"/>
  <c r="C278" i="1"/>
  <c r="R277" i="1"/>
  <c r="N277" i="1"/>
  <c r="M277" i="1"/>
  <c r="L277" i="1"/>
  <c r="K277" i="1"/>
  <c r="J277" i="1"/>
  <c r="I277" i="1"/>
  <c r="H277" i="1"/>
  <c r="G277" i="1"/>
  <c r="F277" i="1"/>
  <c r="C277" i="1"/>
  <c r="J276" i="1"/>
  <c r="F276" i="1"/>
  <c r="C276" i="1"/>
  <c r="J275" i="1"/>
  <c r="F275" i="1"/>
  <c r="C275" i="1"/>
  <c r="R274" i="1"/>
  <c r="N274" i="1"/>
  <c r="M274" i="1"/>
  <c r="L274" i="1"/>
  <c r="K274" i="1"/>
  <c r="J274" i="1" s="1"/>
  <c r="I274" i="1"/>
  <c r="H274" i="1"/>
  <c r="G274" i="1"/>
  <c r="F274" i="1" s="1"/>
  <c r="C274" i="1"/>
  <c r="J273" i="1"/>
  <c r="F273" i="1"/>
  <c r="C273" i="1"/>
  <c r="J272" i="1"/>
  <c r="F272" i="1"/>
  <c r="C272" i="1"/>
  <c r="R271" i="1"/>
  <c r="N271" i="1"/>
  <c r="M271" i="1"/>
  <c r="L271" i="1"/>
  <c r="K271" i="1"/>
  <c r="I271" i="1"/>
  <c r="H271" i="1"/>
  <c r="G271" i="1"/>
  <c r="F271" i="1" s="1"/>
  <c r="C271" i="1"/>
  <c r="J270" i="1"/>
  <c r="F270" i="1"/>
  <c r="C270" i="1"/>
  <c r="J269" i="1"/>
  <c r="F269" i="1"/>
  <c r="C269" i="1"/>
  <c r="R268" i="1"/>
  <c r="N268" i="1"/>
  <c r="M268" i="1"/>
  <c r="L268" i="1"/>
  <c r="K268" i="1"/>
  <c r="J268" i="1" s="1"/>
  <c r="I268" i="1"/>
  <c r="H268" i="1"/>
  <c r="G268" i="1"/>
  <c r="F268" i="1"/>
  <c r="C268" i="1"/>
  <c r="J267" i="1"/>
  <c r="F267" i="1"/>
  <c r="C267" i="1"/>
  <c r="J266" i="1"/>
  <c r="F266" i="1"/>
  <c r="C266" i="1"/>
  <c r="R265" i="1"/>
  <c r="N265" i="1"/>
  <c r="M265" i="1"/>
  <c r="L265" i="1"/>
  <c r="K265" i="1"/>
  <c r="J265" i="1" s="1"/>
  <c r="I265" i="1"/>
  <c r="H265" i="1"/>
  <c r="G265" i="1"/>
  <c r="F265" i="1" s="1"/>
  <c r="C265" i="1"/>
  <c r="J264" i="1"/>
  <c r="F264" i="1"/>
  <c r="C264" i="1"/>
  <c r="J263" i="1"/>
  <c r="F263" i="1"/>
  <c r="C263" i="1"/>
  <c r="N262" i="1"/>
  <c r="M262" i="1"/>
  <c r="L262" i="1"/>
  <c r="K262" i="1"/>
  <c r="J262" i="1" s="1"/>
  <c r="I262" i="1"/>
  <c r="H262" i="1"/>
  <c r="G262" i="1"/>
  <c r="F262" i="1" s="1"/>
  <c r="C262" i="1"/>
  <c r="J261" i="1"/>
  <c r="F261" i="1"/>
  <c r="C261" i="1"/>
  <c r="J260" i="1"/>
  <c r="F260" i="1"/>
  <c r="C260" i="1"/>
  <c r="R259" i="1"/>
  <c r="N259" i="1"/>
  <c r="M259" i="1"/>
  <c r="L259" i="1"/>
  <c r="K259" i="1"/>
  <c r="I259" i="1"/>
  <c r="H259" i="1"/>
  <c r="G259" i="1"/>
  <c r="F259" i="1" s="1"/>
  <c r="C259" i="1"/>
  <c r="J258" i="1"/>
  <c r="F258" i="1"/>
  <c r="C258" i="1"/>
  <c r="J257" i="1"/>
  <c r="F257" i="1"/>
  <c r="C257" i="1"/>
  <c r="R256" i="1"/>
  <c r="N256" i="1"/>
  <c r="M256" i="1"/>
  <c r="L256" i="1"/>
  <c r="K256" i="1"/>
  <c r="J256" i="1" s="1"/>
  <c r="I256" i="1"/>
  <c r="H256" i="1"/>
  <c r="G256" i="1"/>
  <c r="F256" i="1" s="1"/>
  <c r="C256" i="1"/>
  <c r="J255" i="1"/>
  <c r="F255" i="1"/>
  <c r="C255" i="1"/>
  <c r="J254" i="1"/>
  <c r="F254" i="1"/>
  <c r="C254" i="1"/>
  <c r="R253" i="1"/>
  <c r="N253" i="1"/>
  <c r="M253" i="1"/>
  <c r="L253" i="1"/>
  <c r="K253" i="1"/>
  <c r="I253" i="1"/>
  <c r="H253" i="1"/>
  <c r="G253" i="1"/>
  <c r="F253" i="1" s="1"/>
  <c r="C253" i="1"/>
  <c r="J252" i="1"/>
  <c r="F252" i="1"/>
  <c r="C252" i="1"/>
  <c r="J251" i="1"/>
  <c r="F251" i="1"/>
  <c r="C251" i="1"/>
  <c r="J250" i="1"/>
  <c r="F250" i="1"/>
  <c r="C250" i="1"/>
  <c r="J249" i="1"/>
  <c r="F249" i="1"/>
  <c r="C249" i="1"/>
  <c r="J248" i="1"/>
  <c r="F248" i="1"/>
  <c r="C248" i="1"/>
  <c r="R247" i="1"/>
  <c r="N247" i="1"/>
  <c r="M247" i="1"/>
  <c r="L247" i="1"/>
  <c r="K247" i="1"/>
  <c r="I247" i="1"/>
  <c r="H247" i="1"/>
  <c r="F247" i="1" s="1"/>
  <c r="G247" i="1"/>
  <c r="C247" i="1"/>
  <c r="J246" i="1"/>
  <c r="F246" i="1"/>
  <c r="C246" i="1"/>
  <c r="J245" i="1"/>
  <c r="F245" i="1"/>
  <c r="C245" i="1"/>
  <c r="R244" i="1"/>
  <c r="N244" i="1"/>
  <c r="M244" i="1"/>
  <c r="L244" i="1"/>
  <c r="K244" i="1"/>
  <c r="J244" i="1" s="1"/>
  <c r="I244" i="1"/>
  <c r="H244" i="1"/>
  <c r="G244" i="1"/>
  <c r="F244" i="1" s="1"/>
  <c r="C244" i="1"/>
  <c r="J243" i="1"/>
  <c r="F243" i="1"/>
  <c r="C243" i="1"/>
  <c r="J242" i="1"/>
  <c r="F242" i="1"/>
  <c r="C242" i="1"/>
  <c r="N241" i="1"/>
  <c r="M241" i="1"/>
  <c r="L241" i="1"/>
  <c r="K241" i="1"/>
  <c r="J241" i="1" s="1"/>
  <c r="I241" i="1"/>
  <c r="H241" i="1"/>
  <c r="G241" i="1"/>
  <c r="F241" i="1" s="1"/>
  <c r="C241" i="1"/>
  <c r="J240" i="1"/>
  <c r="F240" i="1"/>
  <c r="C240" i="1"/>
  <c r="J239" i="1"/>
  <c r="F239" i="1"/>
  <c r="C239" i="1"/>
  <c r="R238" i="1"/>
  <c r="N238" i="1"/>
  <c r="M238" i="1"/>
  <c r="L238" i="1"/>
  <c r="K238" i="1"/>
  <c r="I238" i="1"/>
  <c r="H238" i="1"/>
  <c r="G238" i="1"/>
  <c r="C238" i="1"/>
  <c r="J237" i="1"/>
  <c r="F237" i="1"/>
  <c r="C237" i="1"/>
  <c r="J236" i="1"/>
  <c r="F236" i="1"/>
  <c r="C236" i="1"/>
  <c r="R235" i="1"/>
  <c r="N235" i="1"/>
  <c r="M235" i="1"/>
  <c r="L235" i="1"/>
  <c r="K235" i="1"/>
  <c r="J235" i="1" s="1"/>
  <c r="I235" i="1"/>
  <c r="H235" i="1"/>
  <c r="G235" i="1"/>
  <c r="F235" i="1" s="1"/>
  <c r="C235" i="1"/>
  <c r="J234" i="1"/>
  <c r="F234" i="1"/>
  <c r="C234" i="1"/>
  <c r="J233" i="1"/>
  <c r="F233" i="1"/>
  <c r="C233" i="1"/>
  <c r="R232" i="1"/>
  <c r="N232" i="1"/>
  <c r="M232" i="1"/>
  <c r="L232" i="1"/>
  <c r="K232" i="1"/>
  <c r="I232" i="1"/>
  <c r="H232" i="1"/>
  <c r="G232" i="1"/>
  <c r="F232" i="1" s="1"/>
  <c r="C232" i="1"/>
  <c r="J231" i="1"/>
  <c r="F231" i="1"/>
  <c r="C231" i="1"/>
  <c r="J230" i="1"/>
  <c r="F230" i="1"/>
  <c r="C230" i="1"/>
  <c r="R229" i="1"/>
  <c r="N229" i="1"/>
  <c r="M229" i="1"/>
  <c r="L229" i="1"/>
  <c r="K229" i="1"/>
  <c r="I229" i="1"/>
  <c r="H229" i="1"/>
  <c r="G229" i="1"/>
  <c r="F229" i="1" s="1"/>
  <c r="C229" i="1"/>
  <c r="J228" i="1"/>
  <c r="F228" i="1"/>
  <c r="C228" i="1"/>
  <c r="J227" i="1"/>
  <c r="F227" i="1"/>
  <c r="C227" i="1"/>
  <c r="R226" i="1"/>
  <c r="N226" i="1"/>
  <c r="M226" i="1"/>
  <c r="L226" i="1"/>
  <c r="K226" i="1"/>
  <c r="J226" i="1"/>
  <c r="I226" i="1"/>
  <c r="H226" i="1"/>
  <c r="G226" i="1"/>
  <c r="F226" i="1"/>
  <c r="C226" i="1"/>
  <c r="J225" i="1"/>
  <c r="F225" i="1"/>
  <c r="C225" i="1"/>
  <c r="J224" i="1"/>
  <c r="F224" i="1"/>
  <c r="C224" i="1"/>
  <c r="R223" i="1"/>
  <c r="N223" i="1"/>
  <c r="M223" i="1"/>
  <c r="L223" i="1"/>
  <c r="K223" i="1"/>
  <c r="J223" i="1" s="1"/>
  <c r="I223" i="1"/>
  <c r="H223" i="1"/>
  <c r="G223" i="1"/>
  <c r="C223" i="1"/>
  <c r="J222" i="1"/>
  <c r="F222" i="1"/>
  <c r="C222" i="1"/>
  <c r="J221" i="1"/>
  <c r="F221" i="1"/>
  <c r="C221" i="1"/>
  <c r="R220" i="1"/>
  <c r="N220" i="1"/>
  <c r="M220" i="1"/>
  <c r="L220" i="1"/>
  <c r="K220" i="1"/>
  <c r="J220" i="1"/>
  <c r="I220" i="1"/>
  <c r="H220" i="1"/>
  <c r="G220" i="1"/>
  <c r="F220" i="1"/>
  <c r="C220" i="1"/>
  <c r="J219" i="1"/>
  <c r="F219" i="1"/>
  <c r="C219" i="1"/>
  <c r="J218" i="1"/>
  <c r="F218" i="1"/>
  <c r="C218" i="1"/>
  <c r="R217" i="1"/>
  <c r="N217" i="1"/>
  <c r="M217" i="1"/>
  <c r="L217" i="1"/>
  <c r="K217" i="1"/>
  <c r="J217" i="1" s="1"/>
  <c r="I217" i="1"/>
  <c r="H217" i="1"/>
  <c r="G217" i="1"/>
  <c r="C217" i="1"/>
  <c r="J216" i="1"/>
  <c r="F216" i="1"/>
  <c r="C216" i="1"/>
  <c r="J215" i="1"/>
  <c r="F215" i="1"/>
  <c r="C215" i="1"/>
  <c r="J214" i="1"/>
  <c r="F214" i="1"/>
  <c r="C214" i="1"/>
  <c r="J213" i="1"/>
  <c r="F213" i="1"/>
  <c r="C213" i="1"/>
  <c r="J212" i="1"/>
  <c r="F212" i="1"/>
  <c r="C212" i="1"/>
  <c r="N211" i="1"/>
  <c r="M211" i="1"/>
  <c r="L211" i="1"/>
  <c r="K211" i="1"/>
  <c r="J211" i="1"/>
  <c r="I211" i="1"/>
  <c r="H211" i="1"/>
  <c r="G211" i="1"/>
  <c r="F211" i="1"/>
  <c r="C211" i="1"/>
  <c r="J210" i="1"/>
  <c r="F210" i="1"/>
  <c r="C210" i="1"/>
  <c r="J209" i="1"/>
  <c r="F209" i="1"/>
  <c r="C209" i="1"/>
  <c r="N208" i="1"/>
  <c r="M208" i="1"/>
  <c r="L208" i="1"/>
  <c r="K208" i="1"/>
  <c r="J208" i="1"/>
  <c r="I208" i="1"/>
  <c r="H208" i="1"/>
  <c r="G208" i="1"/>
  <c r="F208" i="1"/>
  <c r="C208" i="1"/>
  <c r="J207" i="1"/>
  <c r="F207" i="1"/>
  <c r="C207" i="1"/>
  <c r="J206" i="1"/>
  <c r="F206" i="1"/>
  <c r="C206" i="1"/>
  <c r="R205" i="1"/>
  <c r="N205" i="1"/>
  <c r="M205" i="1"/>
  <c r="L205" i="1"/>
  <c r="K205" i="1"/>
  <c r="J205" i="1" s="1"/>
  <c r="I205" i="1"/>
  <c r="H205" i="1"/>
  <c r="G205" i="1"/>
  <c r="C205" i="1"/>
  <c r="J204" i="1"/>
  <c r="F204" i="1"/>
  <c r="C204" i="1"/>
  <c r="J203" i="1"/>
  <c r="F203" i="1"/>
  <c r="C203" i="1"/>
  <c r="R202" i="1"/>
  <c r="N202" i="1"/>
  <c r="M202" i="1"/>
  <c r="L202" i="1"/>
  <c r="K202" i="1"/>
  <c r="J202" i="1"/>
  <c r="I202" i="1"/>
  <c r="H202" i="1"/>
  <c r="G202" i="1"/>
  <c r="F202" i="1"/>
  <c r="C202" i="1"/>
  <c r="J201" i="1"/>
  <c r="F201" i="1"/>
  <c r="C201" i="1"/>
  <c r="J200" i="1"/>
  <c r="F200" i="1"/>
  <c r="C200" i="1"/>
  <c r="R199" i="1"/>
  <c r="N199" i="1"/>
  <c r="M199" i="1"/>
  <c r="L199" i="1"/>
  <c r="K199" i="1"/>
  <c r="J199" i="1" s="1"/>
  <c r="I199" i="1"/>
  <c r="H199" i="1"/>
  <c r="G199" i="1"/>
  <c r="C199" i="1"/>
  <c r="J198" i="1"/>
  <c r="F198" i="1"/>
  <c r="C198" i="1"/>
  <c r="J197" i="1"/>
  <c r="F197" i="1"/>
  <c r="C197" i="1"/>
  <c r="R196" i="1"/>
  <c r="N196" i="1"/>
  <c r="M196" i="1"/>
  <c r="L196" i="1"/>
  <c r="K196" i="1"/>
  <c r="J196" i="1"/>
  <c r="I196" i="1"/>
  <c r="H196" i="1"/>
  <c r="G196" i="1"/>
  <c r="F196" i="1"/>
  <c r="C196" i="1"/>
  <c r="J195" i="1"/>
  <c r="F195" i="1"/>
  <c r="C195" i="1"/>
  <c r="J194" i="1"/>
  <c r="F194" i="1"/>
  <c r="C194" i="1"/>
  <c r="R193" i="1"/>
  <c r="N193" i="1"/>
  <c r="M193" i="1"/>
  <c r="L193" i="1"/>
  <c r="K193" i="1"/>
  <c r="J193" i="1" s="1"/>
  <c r="I193" i="1"/>
  <c r="H193" i="1"/>
  <c r="G193" i="1"/>
  <c r="F193" i="1"/>
  <c r="C193" i="1"/>
  <c r="J192" i="1"/>
  <c r="F192" i="1"/>
  <c r="C192" i="1"/>
  <c r="J191" i="1"/>
  <c r="F191" i="1"/>
  <c r="C191" i="1"/>
  <c r="R190" i="1"/>
  <c r="N190" i="1"/>
  <c r="M190" i="1"/>
  <c r="L190" i="1"/>
  <c r="K190" i="1"/>
  <c r="J190" i="1" s="1"/>
  <c r="I190" i="1"/>
  <c r="H190" i="1"/>
  <c r="G190" i="1"/>
  <c r="F190" i="1"/>
  <c r="C190" i="1"/>
  <c r="J189" i="1"/>
  <c r="F189" i="1"/>
  <c r="C189" i="1"/>
  <c r="J188" i="1"/>
  <c r="F188" i="1"/>
  <c r="C188" i="1"/>
  <c r="R187" i="1"/>
  <c r="N187" i="1"/>
  <c r="M187" i="1"/>
  <c r="L187" i="1"/>
  <c r="K187" i="1"/>
  <c r="J187" i="1" s="1"/>
  <c r="I187" i="1"/>
  <c r="H187" i="1"/>
  <c r="G187" i="1"/>
  <c r="F187" i="1" s="1"/>
  <c r="C187" i="1"/>
  <c r="J186" i="1"/>
  <c r="F186" i="1"/>
  <c r="C186" i="1"/>
  <c r="J185" i="1"/>
  <c r="F185" i="1"/>
  <c r="C185" i="1"/>
  <c r="R184" i="1"/>
  <c r="N184" i="1"/>
  <c r="M184" i="1"/>
  <c r="L184" i="1"/>
  <c r="K184" i="1"/>
  <c r="I184" i="1"/>
  <c r="H184" i="1"/>
  <c r="G184" i="1"/>
  <c r="F184" i="1" s="1"/>
  <c r="C184" i="1"/>
  <c r="J183" i="1"/>
  <c r="F183" i="1"/>
  <c r="C183" i="1"/>
  <c r="J182" i="1"/>
  <c r="F182" i="1"/>
  <c r="C182" i="1"/>
  <c r="R181" i="1"/>
  <c r="N181" i="1"/>
  <c r="M181" i="1"/>
  <c r="L181" i="1"/>
  <c r="K181" i="1"/>
  <c r="J181" i="1" s="1"/>
  <c r="I181" i="1"/>
  <c r="H181" i="1"/>
  <c r="G181" i="1"/>
  <c r="F181" i="1" s="1"/>
  <c r="C181" i="1"/>
  <c r="J180" i="1"/>
  <c r="F180" i="1"/>
  <c r="C180" i="1"/>
  <c r="J179" i="1"/>
  <c r="F179" i="1"/>
  <c r="C179" i="1"/>
  <c r="J178" i="1"/>
  <c r="F178" i="1"/>
  <c r="C178" i="1"/>
  <c r="J177" i="1"/>
  <c r="F177" i="1"/>
  <c r="C177" i="1"/>
  <c r="J176" i="1"/>
  <c r="F176" i="1"/>
  <c r="C176" i="1"/>
  <c r="R175" i="1"/>
  <c r="N175" i="1"/>
  <c r="M175" i="1"/>
  <c r="L175" i="1"/>
  <c r="K175" i="1"/>
  <c r="J175" i="1" s="1"/>
  <c r="I175" i="1"/>
  <c r="H175" i="1"/>
  <c r="G175" i="1"/>
  <c r="F175" i="1" s="1"/>
  <c r="C175" i="1"/>
  <c r="J174" i="1"/>
  <c r="F174" i="1"/>
  <c r="C174" i="1"/>
  <c r="J173" i="1"/>
  <c r="F173" i="1"/>
  <c r="C173" i="1"/>
  <c r="R172" i="1"/>
  <c r="N172" i="1"/>
  <c r="M172" i="1"/>
  <c r="L172" i="1"/>
  <c r="K172" i="1"/>
  <c r="I172" i="1"/>
  <c r="H172" i="1"/>
  <c r="G172" i="1"/>
  <c r="F172" i="1" s="1"/>
  <c r="C172" i="1"/>
  <c r="J171" i="1"/>
  <c r="F171" i="1"/>
  <c r="C171" i="1"/>
  <c r="J170" i="1"/>
  <c r="F170" i="1"/>
  <c r="C170" i="1"/>
  <c r="R169" i="1"/>
  <c r="N169" i="1"/>
  <c r="M169" i="1"/>
  <c r="L169" i="1"/>
  <c r="K169" i="1"/>
  <c r="I169" i="1"/>
  <c r="H169" i="1"/>
  <c r="G169" i="1"/>
  <c r="F169" i="1" s="1"/>
  <c r="C169" i="1"/>
  <c r="J168" i="1"/>
  <c r="F168" i="1"/>
  <c r="C168" i="1"/>
  <c r="J167" i="1"/>
  <c r="F167" i="1"/>
  <c r="C167" i="1"/>
  <c r="R166" i="1"/>
  <c r="N166" i="1"/>
  <c r="M166" i="1"/>
  <c r="L166" i="1"/>
  <c r="K166" i="1"/>
  <c r="J166" i="1"/>
  <c r="I166" i="1"/>
  <c r="H166" i="1"/>
  <c r="G166" i="1"/>
  <c r="F166" i="1"/>
  <c r="C166" i="1"/>
  <c r="J165" i="1"/>
  <c r="F165" i="1"/>
  <c r="C165" i="1"/>
  <c r="J164" i="1"/>
  <c r="F164" i="1"/>
  <c r="C164" i="1"/>
  <c r="R163" i="1"/>
  <c r="N163" i="1"/>
  <c r="M163" i="1"/>
  <c r="L163" i="1"/>
  <c r="K163" i="1"/>
  <c r="J163" i="1" s="1"/>
  <c r="I163" i="1"/>
  <c r="H163" i="1"/>
  <c r="G163" i="1"/>
  <c r="C163" i="1"/>
  <c r="J162" i="1"/>
  <c r="F162" i="1"/>
  <c r="C162" i="1"/>
  <c r="J161" i="1"/>
  <c r="F161" i="1"/>
  <c r="C161" i="1"/>
  <c r="N160" i="1"/>
  <c r="M160" i="1"/>
  <c r="L160" i="1"/>
  <c r="K160" i="1"/>
  <c r="J160" i="1" s="1"/>
  <c r="I160" i="1"/>
  <c r="H160" i="1"/>
  <c r="G160" i="1"/>
  <c r="F160" i="1" s="1"/>
  <c r="C160" i="1"/>
  <c r="J159" i="1"/>
  <c r="F159" i="1"/>
  <c r="C159" i="1"/>
  <c r="J158" i="1"/>
  <c r="F158" i="1"/>
  <c r="C158" i="1"/>
  <c r="R157" i="1"/>
  <c r="N157" i="1"/>
  <c r="M157" i="1"/>
  <c r="L157" i="1"/>
  <c r="K157" i="1"/>
  <c r="J157" i="1"/>
  <c r="I157" i="1"/>
  <c r="H157" i="1"/>
  <c r="G157" i="1"/>
  <c r="F157" i="1"/>
  <c r="C157" i="1"/>
  <c r="J156" i="1"/>
  <c r="F156" i="1"/>
  <c r="C156" i="1"/>
  <c r="J155" i="1"/>
  <c r="F155" i="1"/>
  <c r="C155" i="1"/>
  <c r="U154" i="1"/>
  <c r="T154" i="1"/>
  <c r="S154" i="1"/>
  <c r="R154" i="1"/>
  <c r="N154" i="1"/>
  <c r="M154" i="1"/>
  <c r="L154" i="1"/>
  <c r="K154" i="1"/>
  <c r="J154" i="1"/>
  <c r="I154" i="1"/>
  <c r="H154" i="1"/>
  <c r="G154" i="1"/>
  <c r="F154" i="1"/>
  <c r="C154" i="1"/>
  <c r="J153" i="1"/>
  <c r="F153" i="1"/>
  <c r="C153" i="1"/>
  <c r="J152" i="1"/>
  <c r="F152" i="1"/>
  <c r="C152" i="1"/>
  <c r="U151" i="1"/>
  <c r="T151" i="1"/>
  <c r="S151" i="1"/>
  <c r="R151" i="1"/>
  <c r="N151" i="1"/>
  <c r="M151" i="1"/>
  <c r="L151" i="1"/>
  <c r="K151" i="1"/>
  <c r="J151" i="1"/>
  <c r="I151" i="1"/>
  <c r="H151" i="1"/>
  <c r="G151" i="1"/>
  <c r="F151" i="1"/>
  <c r="C151" i="1"/>
  <c r="J150" i="1"/>
  <c r="F150" i="1"/>
  <c r="C150" i="1"/>
  <c r="J149" i="1"/>
  <c r="F149" i="1"/>
  <c r="C149" i="1"/>
  <c r="U148" i="1"/>
  <c r="T148" i="1"/>
  <c r="S148" i="1"/>
  <c r="R148" i="1"/>
  <c r="N148" i="1"/>
  <c r="M148" i="1"/>
  <c r="L148" i="1"/>
  <c r="K148" i="1"/>
  <c r="J148" i="1"/>
  <c r="I148" i="1"/>
  <c r="H148" i="1"/>
  <c r="G148" i="1"/>
  <c r="F148" i="1"/>
  <c r="C148" i="1"/>
  <c r="J147" i="1"/>
  <c r="F147" i="1"/>
  <c r="C147" i="1"/>
  <c r="J146" i="1"/>
  <c r="F146" i="1"/>
  <c r="C146" i="1"/>
  <c r="U145" i="1"/>
  <c r="T145" i="1"/>
  <c r="S145" i="1"/>
  <c r="R145" i="1"/>
  <c r="N145" i="1"/>
  <c r="M145" i="1"/>
  <c r="L145" i="1"/>
  <c r="K145" i="1"/>
  <c r="J145" i="1"/>
  <c r="I145" i="1"/>
  <c r="H145" i="1"/>
  <c r="G145" i="1"/>
  <c r="F145" i="1"/>
  <c r="C145" i="1"/>
  <c r="J144" i="1"/>
  <c r="F144" i="1"/>
  <c r="C144" i="1"/>
  <c r="J143" i="1"/>
  <c r="F143" i="1"/>
  <c r="C143" i="1"/>
  <c r="J142" i="1"/>
  <c r="F142" i="1"/>
  <c r="C142" i="1"/>
  <c r="J141" i="1"/>
  <c r="F141" i="1"/>
  <c r="C141" i="1"/>
  <c r="J140" i="1"/>
  <c r="F140" i="1"/>
  <c r="C140" i="1"/>
  <c r="R139" i="1"/>
  <c r="N139" i="1"/>
  <c r="M139" i="1"/>
  <c r="L139" i="1"/>
  <c r="J139" i="1" s="1"/>
  <c r="K139" i="1"/>
  <c r="I139" i="1"/>
  <c r="H139" i="1"/>
  <c r="F139" i="1" s="1"/>
  <c r="G139" i="1"/>
  <c r="C139" i="1"/>
  <c r="J138" i="1"/>
  <c r="F138" i="1"/>
  <c r="C138" i="1"/>
  <c r="J137" i="1"/>
  <c r="F137" i="1"/>
  <c r="C137" i="1"/>
  <c r="N136" i="1"/>
  <c r="M136" i="1"/>
  <c r="L136" i="1"/>
  <c r="J136" i="1" s="1"/>
  <c r="K136" i="1"/>
  <c r="I136" i="1"/>
  <c r="H136" i="1"/>
  <c r="F136" i="1" s="1"/>
  <c r="G136" i="1"/>
  <c r="C136" i="1"/>
  <c r="J135" i="1"/>
  <c r="F135" i="1"/>
  <c r="C135" i="1"/>
  <c r="J134" i="1"/>
  <c r="F134" i="1"/>
  <c r="C134" i="1"/>
  <c r="R133" i="1"/>
  <c r="N133" i="1"/>
  <c r="M133" i="1"/>
  <c r="L133" i="1"/>
  <c r="K133" i="1"/>
  <c r="J133" i="1" s="1"/>
  <c r="I133" i="1"/>
  <c r="H133" i="1"/>
  <c r="G133" i="1"/>
  <c r="F133" i="1" s="1"/>
  <c r="C133" i="1"/>
  <c r="J132" i="1"/>
  <c r="F132" i="1"/>
  <c r="C132" i="1"/>
  <c r="J131" i="1"/>
  <c r="F131" i="1"/>
  <c r="C131" i="1"/>
  <c r="R130" i="1"/>
  <c r="N130" i="1"/>
  <c r="M130" i="1"/>
  <c r="L130" i="1"/>
  <c r="K130" i="1"/>
  <c r="I130" i="1"/>
  <c r="H130" i="1"/>
  <c r="G130" i="1"/>
  <c r="F130" i="1" s="1"/>
  <c r="C130" i="1"/>
  <c r="J129" i="1"/>
  <c r="F129" i="1"/>
  <c r="C129" i="1"/>
  <c r="J128" i="1"/>
  <c r="F128" i="1"/>
  <c r="C128" i="1"/>
  <c r="R127" i="1"/>
  <c r="N127" i="1"/>
  <c r="M127" i="1"/>
  <c r="L127" i="1"/>
  <c r="K127" i="1"/>
  <c r="I127" i="1"/>
  <c r="H127" i="1"/>
  <c r="G127" i="1"/>
  <c r="F127" i="1" s="1"/>
  <c r="C127" i="1"/>
  <c r="J126" i="1"/>
  <c r="F126" i="1"/>
  <c r="C126" i="1"/>
  <c r="J125" i="1"/>
  <c r="F125" i="1"/>
  <c r="C125" i="1"/>
  <c r="R124" i="1"/>
  <c r="N124" i="1"/>
  <c r="J124" i="1" s="1"/>
  <c r="M124" i="1"/>
  <c r="L124" i="1"/>
  <c r="K124" i="1"/>
  <c r="I124" i="1"/>
  <c r="H124" i="1"/>
  <c r="G124" i="1"/>
  <c r="F124" i="1"/>
  <c r="C124" i="1"/>
  <c r="J123" i="1"/>
  <c r="F123" i="1"/>
  <c r="C123" i="1"/>
  <c r="J122" i="1"/>
  <c r="F122" i="1"/>
  <c r="C122" i="1"/>
  <c r="R121" i="1"/>
  <c r="N121" i="1"/>
  <c r="M121" i="1"/>
  <c r="L121" i="1"/>
  <c r="K121" i="1"/>
  <c r="J121" i="1" s="1"/>
  <c r="F121" i="1"/>
  <c r="C121" i="1"/>
  <c r="J120" i="1"/>
  <c r="F120" i="1"/>
  <c r="C120" i="1"/>
  <c r="J119" i="1"/>
  <c r="F119" i="1"/>
  <c r="C119" i="1"/>
  <c r="R118" i="1"/>
  <c r="N118" i="1"/>
  <c r="M118" i="1"/>
  <c r="L118" i="1"/>
  <c r="K118" i="1"/>
  <c r="I118" i="1"/>
  <c r="H118" i="1"/>
  <c r="G118" i="1"/>
  <c r="F118" i="1" s="1"/>
  <c r="C118" i="1"/>
  <c r="J117" i="1"/>
  <c r="F117" i="1"/>
  <c r="C117" i="1"/>
  <c r="J116" i="1"/>
  <c r="F116" i="1"/>
  <c r="C116" i="1"/>
  <c r="R115" i="1"/>
  <c r="N115" i="1"/>
  <c r="M115" i="1"/>
  <c r="L115" i="1"/>
  <c r="K115" i="1"/>
  <c r="J115" i="1" s="1"/>
  <c r="I115" i="1"/>
  <c r="H115" i="1"/>
  <c r="G115" i="1"/>
  <c r="F115" i="1"/>
  <c r="C115" i="1"/>
  <c r="J114" i="1"/>
  <c r="F114" i="1"/>
  <c r="C114" i="1"/>
  <c r="J113" i="1"/>
  <c r="F113" i="1"/>
  <c r="C113" i="1"/>
  <c r="R112" i="1"/>
  <c r="N112" i="1"/>
  <c r="M112" i="1"/>
  <c r="L112" i="1"/>
  <c r="K112" i="1"/>
  <c r="J112" i="1" s="1"/>
  <c r="I112" i="1"/>
  <c r="H112" i="1"/>
  <c r="G112" i="1"/>
  <c r="F112" i="1" s="1"/>
  <c r="C112" i="1"/>
  <c r="J111" i="1"/>
  <c r="F111" i="1"/>
  <c r="C111" i="1"/>
  <c r="J110" i="1"/>
  <c r="F110" i="1"/>
  <c r="C110" i="1"/>
  <c r="R109" i="1"/>
  <c r="N109" i="1"/>
  <c r="M109" i="1"/>
  <c r="L109" i="1"/>
  <c r="J109" i="1" s="1"/>
  <c r="K109" i="1"/>
  <c r="I109" i="1"/>
  <c r="H109" i="1"/>
  <c r="F109" i="1" s="1"/>
  <c r="G109" i="1"/>
  <c r="C109" i="1"/>
  <c r="J108" i="1"/>
  <c r="F108" i="1"/>
  <c r="C108" i="1"/>
  <c r="J107" i="1"/>
  <c r="F107" i="1"/>
  <c r="C107" i="1"/>
  <c r="J106" i="1"/>
  <c r="F106" i="1"/>
  <c r="C106" i="1"/>
  <c r="J105" i="1"/>
  <c r="F105" i="1"/>
  <c r="C105" i="1"/>
  <c r="J104" i="1"/>
  <c r="F104" i="1"/>
  <c r="C104" i="1"/>
  <c r="R103" i="1"/>
  <c r="N103" i="1"/>
  <c r="J103" i="1" s="1"/>
  <c r="M103" i="1"/>
  <c r="L103" i="1"/>
  <c r="K103" i="1"/>
  <c r="I103" i="1"/>
  <c r="H103" i="1"/>
  <c r="G103" i="1"/>
  <c r="F103" i="1"/>
  <c r="C103" i="1"/>
  <c r="J102" i="1"/>
  <c r="F102" i="1"/>
  <c r="C102" i="1"/>
  <c r="J101" i="1"/>
  <c r="F101" i="1"/>
  <c r="C101" i="1"/>
  <c r="R100" i="1"/>
  <c r="N100" i="1"/>
  <c r="M100" i="1"/>
  <c r="L100" i="1"/>
  <c r="K100" i="1"/>
  <c r="J100" i="1" s="1"/>
  <c r="I100" i="1"/>
  <c r="H100" i="1"/>
  <c r="G100" i="1"/>
  <c r="F100" i="1" s="1"/>
  <c r="C100" i="1"/>
  <c r="J99" i="1"/>
  <c r="F99" i="1"/>
  <c r="C99" i="1"/>
  <c r="J98" i="1"/>
  <c r="F98" i="1"/>
  <c r="C98" i="1"/>
  <c r="R97" i="1"/>
  <c r="N97" i="1"/>
  <c r="M97" i="1"/>
  <c r="L97" i="1"/>
  <c r="J97" i="1" s="1"/>
  <c r="K97" i="1"/>
  <c r="I97" i="1"/>
  <c r="H97" i="1"/>
  <c r="F97" i="1" s="1"/>
  <c r="G97" i="1"/>
  <c r="C97" i="1"/>
  <c r="J96" i="1"/>
  <c r="F96" i="1"/>
  <c r="C96" i="1"/>
  <c r="J95" i="1"/>
  <c r="F95" i="1"/>
  <c r="C95" i="1"/>
  <c r="R94" i="1"/>
  <c r="N94" i="1"/>
  <c r="M94" i="1"/>
  <c r="L94" i="1"/>
  <c r="K94" i="1"/>
  <c r="I94" i="1"/>
  <c r="H94" i="1"/>
  <c r="F94" i="1" s="1"/>
  <c r="G94" i="1"/>
  <c r="C94" i="1"/>
  <c r="J93" i="1"/>
  <c r="F93" i="1"/>
  <c r="C93" i="1"/>
  <c r="J92" i="1"/>
  <c r="F92" i="1"/>
  <c r="C92" i="1"/>
  <c r="R91" i="1"/>
  <c r="N91" i="1"/>
  <c r="M91" i="1"/>
  <c r="L91" i="1"/>
  <c r="K91" i="1"/>
  <c r="F91" i="1"/>
  <c r="C91" i="1"/>
  <c r="J90" i="1"/>
  <c r="F90" i="1"/>
  <c r="C90" i="1"/>
  <c r="J89" i="1"/>
  <c r="F89" i="1"/>
  <c r="C89" i="1"/>
  <c r="R88" i="1"/>
  <c r="N88" i="1"/>
  <c r="M88" i="1"/>
  <c r="L88" i="1"/>
  <c r="K88" i="1"/>
  <c r="J88" i="1"/>
  <c r="I88" i="1"/>
  <c r="H88" i="1"/>
  <c r="G88" i="1"/>
  <c r="F88" i="1"/>
  <c r="C88" i="1"/>
  <c r="J87" i="1"/>
  <c r="F87" i="1"/>
  <c r="C87" i="1"/>
  <c r="J86" i="1"/>
  <c r="F86" i="1"/>
  <c r="C86" i="1"/>
  <c r="R85" i="1"/>
  <c r="N85" i="1"/>
  <c r="M85" i="1"/>
  <c r="L85" i="1"/>
  <c r="K85" i="1"/>
  <c r="J85" i="1" s="1"/>
  <c r="I85" i="1"/>
  <c r="H85" i="1"/>
  <c r="G85" i="1"/>
  <c r="C85" i="1"/>
  <c r="J84" i="1"/>
  <c r="F84" i="1"/>
  <c r="C84" i="1"/>
  <c r="J83" i="1"/>
  <c r="F83" i="1"/>
  <c r="C83" i="1"/>
  <c r="R82" i="1"/>
  <c r="N82" i="1"/>
  <c r="M82" i="1"/>
  <c r="L82" i="1"/>
  <c r="K82" i="1"/>
  <c r="J82" i="1"/>
  <c r="I82" i="1"/>
  <c r="H82" i="1"/>
  <c r="G82" i="1"/>
  <c r="F82" i="1"/>
  <c r="C82" i="1"/>
  <c r="J81" i="1"/>
  <c r="F81" i="1"/>
  <c r="C81" i="1"/>
  <c r="J80" i="1"/>
  <c r="F80" i="1"/>
  <c r="C80" i="1"/>
  <c r="N79" i="1"/>
  <c r="M79" i="1"/>
  <c r="L79" i="1"/>
  <c r="K79" i="1"/>
  <c r="J79" i="1"/>
  <c r="F79" i="1"/>
  <c r="C79" i="1"/>
  <c r="J78" i="1"/>
  <c r="F78" i="1"/>
  <c r="C78" i="1"/>
  <c r="J77" i="1"/>
  <c r="F77" i="1"/>
  <c r="C77" i="1"/>
  <c r="R76" i="1"/>
  <c r="N76" i="1"/>
  <c r="M76" i="1"/>
  <c r="L76" i="1"/>
  <c r="J76" i="1" s="1"/>
  <c r="K76" i="1"/>
  <c r="I76" i="1"/>
  <c r="H76" i="1"/>
  <c r="F76" i="1" s="1"/>
  <c r="G76" i="1"/>
  <c r="C76" i="1"/>
  <c r="J75" i="1"/>
  <c r="F75" i="1"/>
  <c r="C75" i="1"/>
  <c r="J74" i="1"/>
  <c r="F74" i="1"/>
  <c r="C74" i="1"/>
  <c r="R73" i="1"/>
  <c r="N73" i="1"/>
  <c r="M73" i="1"/>
  <c r="L73" i="1"/>
  <c r="K73" i="1"/>
  <c r="F73" i="1"/>
  <c r="C73" i="1"/>
  <c r="J72" i="1"/>
  <c r="F72" i="1"/>
  <c r="C72" i="1"/>
  <c r="J71" i="1"/>
  <c r="F71" i="1"/>
  <c r="C71" i="1"/>
  <c r="J70" i="1"/>
  <c r="F70" i="1"/>
  <c r="C70" i="1"/>
  <c r="J69" i="1"/>
  <c r="F69" i="1"/>
  <c r="C69" i="1"/>
  <c r="J68" i="1"/>
  <c r="F68" i="1"/>
  <c r="C68" i="1"/>
  <c r="R67" i="1"/>
  <c r="N67" i="1"/>
  <c r="M67" i="1"/>
  <c r="L67" i="1"/>
  <c r="K67" i="1"/>
  <c r="J67" i="1" s="1"/>
  <c r="I67" i="1"/>
  <c r="H67" i="1"/>
  <c r="G67" i="1"/>
  <c r="F67" i="1" s="1"/>
  <c r="C67" i="1"/>
  <c r="J66" i="1"/>
  <c r="F66" i="1"/>
  <c r="C66" i="1"/>
  <c r="J65" i="1"/>
  <c r="F65" i="1"/>
  <c r="C65" i="1"/>
  <c r="R64" i="1"/>
  <c r="N64" i="1"/>
  <c r="M64" i="1"/>
  <c r="L64" i="1"/>
  <c r="J64" i="1" s="1"/>
  <c r="K64" i="1"/>
  <c r="I64" i="1"/>
  <c r="H64" i="1"/>
  <c r="F64" i="1" s="1"/>
  <c r="G64" i="1"/>
  <c r="C64" i="1"/>
  <c r="J63" i="1"/>
  <c r="F63" i="1"/>
  <c r="C63" i="1"/>
  <c r="J62" i="1"/>
  <c r="F62" i="1"/>
  <c r="C62" i="1"/>
  <c r="R61" i="1"/>
  <c r="N61" i="1"/>
  <c r="M61" i="1"/>
  <c r="L61" i="1"/>
  <c r="K61" i="1"/>
  <c r="J61" i="1" s="1"/>
  <c r="F61" i="1"/>
  <c r="C61" i="1"/>
  <c r="J60" i="1"/>
  <c r="F60" i="1"/>
  <c r="C60" i="1"/>
  <c r="J59" i="1"/>
  <c r="F59" i="1"/>
  <c r="C59" i="1"/>
  <c r="R58" i="1"/>
  <c r="N58" i="1"/>
  <c r="M58" i="1"/>
  <c r="L58" i="1"/>
  <c r="K58" i="1"/>
  <c r="J58" i="1" s="1"/>
  <c r="I58" i="1"/>
  <c r="H58" i="1"/>
  <c r="G58" i="1"/>
  <c r="F58" i="1" s="1"/>
  <c r="C58" i="1"/>
  <c r="J57" i="1"/>
  <c r="F57" i="1"/>
  <c r="C57" i="1"/>
  <c r="J56" i="1"/>
  <c r="F56" i="1"/>
  <c r="C56" i="1"/>
  <c r="R55" i="1"/>
  <c r="N55" i="1"/>
  <c r="M55" i="1"/>
  <c r="L55" i="1"/>
  <c r="J55" i="1" s="1"/>
  <c r="K55" i="1"/>
  <c r="I55" i="1"/>
  <c r="H55" i="1"/>
  <c r="F55" i="1" s="1"/>
  <c r="G55" i="1"/>
  <c r="C55" i="1"/>
  <c r="J54" i="1"/>
  <c r="F54" i="1"/>
  <c r="C54" i="1"/>
  <c r="J53" i="1"/>
  <c r="F53" i="1"/>
  <c r="C53" i="1"/>
  <c r="R52" i="1"/>
  <c r="N52" i="1"/>
  <c r="M52" i="1"/>
  <c r="L52" i="1"/>
  <c r="K52" i="1"/>
  <c r="J52" i="1" s="1"/>
  <c r="I52" i="1"/>
  <c r="H52" i="1"/>
  <c r="G52" i="1"/>
  <c r="F52" i="1" s="1"/>
  <c r="C52" i="1"/>
  <c r="J51" i="1"/>
  <c r="F51" i="1"/>
  <c r="C51" i="1"/>
  <c r="J50" i="1"/>
  <c r="F50" i="1"/>
  <c r="C50" i="1"/>
  <c r="R49" i="1"/>
  <c r="N49" i="1"/>
  <c r="M49" i="1"/>
  <c r="L49" i="1"/>
  <c r="K49" i="1"/>
  <c r="J49" i="1"/>
  <c r="I49" i="1"/>
  <c r="H49" i="1"/>
  <c r="G49" i="1"/>
  <c r="F49" i="1"/>
  <c r="C49" i="1"/>
  <c r="J48" i="1"/>
  <c r="F48" i="1"/>
  <c r="C48" i="1"/>
  <c r="J47" i="1"/>
  <c r="F47" i="1"/>
  <c r="C47" i="1"/>
  <c r="R46" i="1"/>
  <c r="N46" i="1"/>
  <c r="M46" i="1"/>
  <c r="L46" i="1"/>
  <c r="K46" i="1"/>
  <c r="J46" i="1" s="1"/>
  <c r="I46" i="1"/>
  <c r="H46" i="1"/>
  <c r="G46" i="1"/>
  <c r="F46" i="1"/>
  <c r="C46" i="1"/>
  <c r="J45" i="1"/>
  <c r="F45" i="1"/>
  <c r="C45" i="1"/>
  <c r="J44" i="1"/>
  <c r="F44" i="1"/>
  <c r="C44" i="1"/>
  <c r="R43" i="1"/>
  <c r="N43" i="1"/>
  <c r="M43" i="1"/>
  <c r="L43" i="1"/>
  <c r="K43" i="1"/>
  <c r="J43" i="1" s="1"/>
  <c r="I43" i="1"/>
  <c r="H43" i="1"/>
  <c r="G43" i="1"/>
  <c r="F43" i="1"/>
  <c r="C43" i="1"/>
  <c r="J42" i="1"/>
  <c r="F42" i="1"/>
  <c r="C42" i="1"/>
  <c r="J41" i="1"/>
  <c r="F41" i="1"/>
  <c r="C41" i="1"/>
  <c r="R40" i="1"/>
  <c r="N40" i="1"/>
  <c r="M40" i="1"/>
  <c r="L40" i="1"/>
  <c r="K40" i="1"/>
  <c r="J40" i="1" s="1"/>
  <c r="I40" i="1"/>
  <c r="H40" i="1"/>
  <c r="G40" i="1"/>
  <c r="C40" i="1"/>
  <c r="J39" i="1"/>
  <c r="F39" i="1"/>
  <c r="C39" i="1"/>
  <c r="J38" i="1"/>
  <c r="F38" i="1"/>
  <c r="F40" i="1" s="1"/>
  <c r="C38" i="1"/>
  <c r="R37" i="1"/>
  <c r="N37" i="1"/>
  <c r="M37" i="1"/>
  <c r="L37" i="1"/>
  <c r="K37" i="1"/>
  <c r="J37" i="1" s="1"/>
  <c r="I37" i="1"/>
  <c r="H37" i="1"/>
  <c r="G37" i="1"/>
  <c r="F37" i="1" s="1"/>
  <c r="C37" i="1"/>
  <c r="J36" i="1"/>
  <c r="F36" i="1"/>
  <c r="C36" i="1"/>
  <c r="J35" i="1"/>
  <c r="F35" i="1"/>
  <c r="C35" i="1"/>
  <c r="J34" i="1"/>
  <c r="F34" i="1"/>
  <c r="C34" i="1"/>
  <c r="J33" i="1"/>
  <c r="F33" i="1"/>
  <c r="C33" i="1"/>
  <c r="J32" i="1"/>
  <c r="F32" i="1"/>
  <c r="C32" i="1"/>
  <c r="R31" i="1"/>
  <c r="N31" i="1"/>
  <c r="M31" i="1"/>
  <c r="L31" i="1"/>
  <c r="K31" i="1"/>
  <c r="J31" i="1" s="1"/>
  <c r="I31" i="1"/>
  <c r="H31" i="1"/>
  <c r="G31" i="1"/>
  <c r="F31" i="1" s="1"/>
  <c r="C31" i="1"/>
  <c r="J30" i="1"/>
  <c r="F30" i="1"/>
  <c r="C30" i="1"/>
  <c r="J29" i="1"/>
  <c r="F29" i="1"/>
  <c r="C29" i="1"/>
  <c r="R28" i="1"/>
  <c r="N28" i="1"/>
  <c r="M28" i="1"/>
  <c r="L28" i="1"/>
  <c r="K28" i="1"/>
  <c r="J28" i="1"/>
  <c r="I28" i="1"/>
  <c r="H28" i="1"/>
  <c r="G28" i="1"/>
  <c r="F28" i="1"/>
  <c r="C28" i="1"/>
  <c r="J27" i="1"/>
  <c r="F27" i="1"/>
  <c r="C27" i="1"/>
  <c r="J26" i="1"/>
  <c r="F26" i="1"/>
  <c r="C26" i="1"/>
  <c r="R25" i="1"/>
  <c r="N25" i="1"/>
  <c r="M25" i="1"/>
  <c r="L25" i="1"/>
  <c r="K25" i="1"/>
  <c r="J25" i="1" s="1"/>
  <c r="I25" i="1"/>
  <c r="H25" i="1"/>
  <c r="G25" i="1"/>
  <c r="F25" i="1"/>
  <c r="C25" i="1"/>
  <c r="J24" i="1"/>
  <c r="F24" i="1"/>
  <c r="C24" i="1"/>
  <c r="J23" i="1"/>
  <c r="F23" i="1"/>
  <c r="C23" i="1"/>
  <c r="R22" i="1"/>
  <c r="N22" i="1"/>
  <c r="M22" i="1"/>
  <c r="L22" i="1"/>
  <c r="K22" i="1"/>
  <c r="J22" i="1" s="1"/>
  <c r="I22" i="1"/>
  <c r="H22" i="1"/>
  <c r="G22" i="1"/>
  <c r="F22" i="1" s="1"/>
  <c r="C22" i="1"/>
  <c r="J21" i="1"/>
  <c r="F21" i="1"/>
  <c r="C21" i="1"/>
  <c r="J20" i="1"/>
  <c r="F20" i="1"/>
  <c r="C20" i="1"/>
  <c r="R19" i="1"/>
  <c r="N19" i="1"/>
  <c r="M19" i="1"/>
  <c r="L19" i="1"/>
  <c r="K19" i="1"/>
  <c r="I19" i="1"/>
  <c r="H19" i="1"/>
  <c r="G19" i="1"/>
  <c r="F19" i="1" s="1"/>
  <c r="C19" i="1"/>
  <c r="J18" i="1"/>
  <c r="F18" i="1"/>
  <c r="C18" i="1"/>
  <c r="J17" i="1"/>
  <c r="F17" i="1"/>
  <c r="C17" i="1"/>
  <c r="R16" i="1"/>
  <c r="N16" i="1"/>
  <c r="M16" i="1"/>
  <c r="L16" i="1"/>
  <c r="K16" i="1"/>
  <c r="J16" i="1" s="1"/>
  <c r="I16" i="1"/>
  <c r="H16" i="1"/>
  <c r="G16" i="1"/>
  <c r="F16" i="1" s="1"/>
  <c r="C16" i="1"/>
  <c r="J15" i="1"/>
  <c r="F15" i="1"/>
  <c r="C15" i="1"/>
  <c r="J14" i="1"/>
  <c r="F14" i="1"/>
  <c r="C14" i="1"/>
  <c r="R13" i="1"/>
  <c r="N13" i="1"/>
  <c r="M13" i="1"/>
  <c r="L13" i="1"/>
  <c r="K13" i="1"/>
  <c r="I13" i="1"/>
  <c r="H13" i="1"/>
  <c r="G13" i="1"/>
  <c r="F13" i="1" s="1"/>
  <c r="C13" i="1"/>
  <c r="J12" i="1"/>
  <c r="F12" i="1"/>
  <c r="C12" i="1"/>
  <c r="J11" i="1"/>
  <c r="F11" i="1"/>
  <c r="C11" i="1"/>
  <c r="R10" i="1"/>
  <c r="N10" i="1"/>
  <c r="M10" i="1"/>
  <c r="L10" i="1"/>
  <c r="K10" i="1"/>
  <c r="J10" i="1" s="1"/>
  <c r="I10" i="1"/>
  <c r="H10" i="1"/>
  <c r="G10" i="1"/>
  <c r="C10" i="1"/>
  <c r="J9" i="1"/>
  <c r="F9" i="1"/>
  <c r="C9" i="1"/>
  <c r="J8" i="1"/>
  <c r="F8" i="1"/>
  <c r="C8" i="1"/>
  <c r="R7" i="1"/>
  <c r="N7" i="1"/>
  <c r="M7" i="1"/>
  <c r="L7" i="1"/>
  <c r="K7" i="1"/>
  <c r="J7" i="1"/>
  <c r="I7" i="1"/>
  <c r="H7" i="1"/>
  <c r="G7" i="1"/>
  <c r="F7" i="1"/>
  <c r="C7" i="1"/>
  <c r="J6" i="1"/>
  <c r="F6" i="1"/>
  <c r="C6" i="1"/>
  <c r="J5" i="1"/>
  <c r="F5" i="1"/>
  <c r="C5" i="1"/>
  <c r="R4" i="1"/>
  <c r="N4" i="1"/>
  <c r="L4" i="1"/>
  <c r="K4" i="1"/>
  <c r="J4" i="1"/>
  <c r="I4" i="1"/>
  <c r="H4" i="1"/>
  <c r="G4" i="1"/>
  <c r="F4" i="1"/>
  <c r="C4" i="1"/>
  <c r="J3" i="1"/>
  <c r="F3" i="1"/>
  <c r="C3" i="1"/>
  <c r="S2" i="1"/>
  <c r="J2" i="1"/>
  <c r="F2" i="1"/>
  <c r="C2" i="1"/>
  <c r="F10" i="1" l="1"/>
  <c r="F85" i="1"/>
  <c r="J127" i="1"/>
  <c r="J130" i="1"/>
  <c r="F163" i="1"/>
  <c r="J169" i="1"/>
  <c r="J172" i="1"/>
  <c r="F199" i="1"/>
  <c r="F205" i="1"/>
  <c r="F217" i="1"/>
  <c r="F223" i="1"/>
  <c r="J229" i="1"/>
  <c r="J232" i="1"/>
  <c r="J238" i="1"/>
  <c r="F280" i="1"/>
  <c r="F310" i="1"/>
  <c r="J316" i="1"/>
  <c r="J337" i="1"/>
  <c r="F364" i="1"/>
  <c r="J73" i="1"/>
  <c r="J91" i="1"/>
  <c r="J94" i="1"/>
  <c r="F238" i="1"/>
  <c r="J247" i="1"/>
  <c r="J343" i="1"/>
  <c r="J346" i="1"/>
  <c r="J373" i="1"/>
  <c r="J379" i="1"/>
  <c r="J385" i="1"/>
  <c r="J13" i="1"/>
  <c r="J19" i="1"/>
  <c r="J118" i="1"/>
  <c r="J184" i="1"/>
  <c r="J253" i="1"/>
  <c r="J259" i="1"/>
  <c r="J271" i="1"/>
  <c r="J295" i="1"/>
  <c r="J301" i="1"/>
  <c r="J325" i="1"/>
  <c r="J328" i="1"/>
  <c r="J331" i="1"/>
  <c r="F352" i="1"/>
  <c r="F367" i="1"/>
  <c r="F373" i="1"/>
  <c r="F379" i="1"/>
  <c r="F385" i="1"/>
  <c r="J391" i="1"/>
  <c r="J397" i="1"/>
  <c r="J403" i="1"/>
  <c r="J406" i="1"/>
</calcChain>
</file>

<file path=xl/sharedStrings.xml><?xml version="1.0" encoding="utf-8"?>
<sst xmlns="http://schemas.openxmlformats.org/spreadsheetml/2006/main" count="863" uniqueCount="50">
  <si>
    <t>Disponibilidad realizada</t>
  </si>
  <si>
    <t>Prestamos L/P</t>
  </si>
  <si>
    <t>Prestamos C/P</t>
  </si>
  <si>
    <t>Disponibilidad limitada</t>
  </si>
  <si>
    <t>Financ. Comercio Exterior</t>
  </si>
  <si>
    <t>Lineas de descuento</t>
  </si>
  <si>
    <t>Lineas de factoring+sin recurso</t>
  </si>
  <si>
    <t>Disponibilidad immediata</t>
  </si>
  <si>
    <t>Polizas Crédito L/P (Puro)</t>
  </si>
  <si>
    <t>Polizas Crédito L/P (Ren Tacita)</t>
  </si>
  <si>
    <t>Polizas Crédito C/P (Ren Tacita)</t>
  </si>
  <si>
    <t xml:space="preserve">Polizas Crédito C/P </t>
  </si>
  <si>
    <t>Cuentas corrientes caja Eur</t>
  </si>
  <si>
    <t>Cuentas corrientes caja USD</t>
  </si>
  <si>
    <t>Depositos a Corto Plazo</t>
  </si>
  <si>
    <t>Lineas de avales</t>
  </si>
  <si>
    <t>Avales tecnicos</t>
  </si>
  <si>
    <t>Avales ctos doc. Importac</t>
  </si>
  <si>
    <t>Avales operativos</t>
  </si>
  <si>
    <t>DISPONIBILIDAD TOTAL</t>
  </si>
  <si>
    <t>ENDEUDAMIENTO NETO</t>
  </si>
  <si>
    <t>LIMITE</t>
  </si>
  <si>
    <t>UTILIZ</t>
  </si>
  <si>
    <t>DISP</t>
  </si>
  <si>
    <t>Fecha</t>
  </si>
  <si>
    <t>Rótulos de fila</t>
  </si>
  <si>
    <t>Total general</t>
  </si>
  <si>
    <t>Suma de Disponibilidad realizada</t>
  </si>
  <si>
    <t>Suma de Prestamos L/P</t>
  </si>
  <si>
    <t>Valores</t>
  </si>
  <si>
    <t>Suma de Prestamos C/P</t>
  </si>
  <si>
    <t>Suma de Disponibilidad limitada</t>
  </si>
  <si>
    <t>Suma de Financ. Comercio Exterior</t>
  </si>
  <si>
    <t>Suma de Lineas de descuento</t>
  </si>
  <si>
    <t>Suma de Lineas de factoring+sin recurso</t>
  </si>
  <si>
    <t>Suma de Disponibilidad immediata</t>
  </si>
  <si>
    <t>Suma de Polizas Crédito L/P (Ren Tacita)</t>
  </si>
  <si>
    <t>Cuenta de Polizas Crédito L/P (Puro)</t>
  </si>
  <si>
    <t>Suma de Polizas Crédito C/P (Ren Tacita)</t>
  </si>
  <si>
    <t xml:space="preserve">Suma de Polizas Crédito C/P </t>
  </si>
  <si>
    <t>Suma de Cuentas corrientes caja Eur</t>
  </si>
  <si>
    <t>Suma de Cuentas corrientes caja USD</t>
  </si>
  <si>
    <t>Suma de Depositos a Corto Plazo</t>
  </si>
  <si>
    <t>Suma de Lineas de avales</t>
  </si>
  <si>
    <t>Suma de Avales tecnicos</t>
  </si>
  <si>
    <t>Suma de Avales ctos doc. Importac</t>
  </si>
  <si>
    <t>Suma de DISPONIBILIDAD TOTAL</t>
  </si>
  <si>
    <t>Suma de Avales operativos</t>
  </si>
  <si>
    <t>Suma de ENDEUDAMIENTO NETO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</si>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</sst>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4" fontId="0" fillId="0" borderId="0" xfId="0" applyNumberFormat="1" applyBorder="1"/>
    <xf numFmtId="3" fontId="0" fillId="0" borderId="4" xfId="0" applyNumberFormat="1" applyBorder="1"/>
    <xf numFmtId="3" fontId="0" fillId="0" borderId="0" xfId="0" applyNumberFormat="1" applyBorder="1"/>
    <xf numFmtId="0" fontId="0" fillId="0" borderId="0" xfId="0" applyBorder="1"/>
    <xf numFmtId="0" fontId="0" fillId="0" borderId="4" xfId="0" applyBorder="1"/>
    <xf numFmtId="3" fontId="0" fillId="0" borderId="3" xfId="0" applyNumberFormat="1" applyBorder="1"/>
    <xf numFmtId="4" fontId="0" fillId="0" borderId="0" xfId="1" applyNumberFormat="1" applyFont="1" applyBorder="1" applyAlignment="1" applyProtection="1">
      <protection locked="0"/>
    </xf>
    <xf numFmtId="3" fontId="0" fillId="0" borderId="0" xfId="0" applyNumberFormat="1" applyBorder="1" applyAlignment="1">
      <alignment horizontal="right"/>
    </xf>
    <xf numFmtId="3" fontId="0" fillId="0" borderId="0" xfId="0" applyNumberFormat="1" applyFill="1" applyBorder="1"/>
    <xf numFmtId="4" fontId="3" fillId="0" borderId="0" xfId="1" quotePrefix="1" applyNumberFormat="1" applyFont="1" applyBorder="1" applyAlignment="1" applyProtection="1">
      <protection locked="0"/>
    </xf>
    <xf numFmtId="4" fontId="0" fillId="0" borderId="6" xfId="0" applyNumberFormat="1" applyBorder="1"/>
    <xf numFmtId="3" fontId="0" fillId="0" borderId="6" xfId="0" applyNumberFormat="1" applyBorder="1"/>
    <xf numFmtId="3" fontId="0" fillId="0" borderId="7" xfId="0" applyNumberFormat="1" applyBorder="1"/>
    <xf numFmtId="0" fontId="0" fillId="0" borderId="6" xfId="0" applyBorder="1"/>
    <xf numFmtId="3" fontId="0" fillId="0" borderId="8" xfId="0" applyNumberFormat="1" applyBorder="1"/>
    <xf numFmtId="0" fontId="0" fillId="0" borderId="8" xfId="0" applyBorder="1"/>
    <xf numFmtId="0" fontId="0" fillId="0" borderId="9" xfId="0" applyBorder="1"/>
    <xf numFmtId="3" fontId="0" fillId="0" borderId="0" xfId="0" applyNumberFormat="1" applyFont="1" applyFill="1" applyBorder="1"/>
    <xf numFmtId="0" fontId="0" fillId="0" borderId="10" xfId="0" applyBorder="1"/>
    <xf numFmtId="0" fontId="0" fillId="0" borderId="11" xfId="0" applyBorder="1"/>
    <xf numFmtId="3" fontId="0" fillId="0" borderId="1" xfId="0" applyNumberFormat="1" applyBorder="1"/>
    <xf numFmtId="0" fontId="0" fillId="0" borderId="3" xfId="0" applyBorder="1"/>
    <xf numFmtId="0" fontId="0" fillId="0" borderId="7" xfId="0" applyBorder="1"/>
    <xf numFmtId="3" fontId="0" fillId="0" borderId="8" xfId="0" applyNumberFormat="1" applyFill="1" applyBorder="1"/>
    <xf numFmtId="0" fontId="0" fillId="0" borderId="0" xfId="0" applyFill="1" applyBorder="1"/>
    <xf numFmtId="3" fontId="0" fillId="0" borderId="0" xfId="0" applyNumberFormat="1"/>
    <xf numFmtId="0" fontId="0" fillId="0" borderId="0" xfId="0" pivotButton="1"/>
    <xf numFmtId="0" fontId="0" fillId="0" borderId="0" xfId="0" applyNumberFormat="1"/>
    <xf numFmtId="17" fontId="0" fillId="0" borderId="13" xfId="0" applyNumberFormat="1" applyBorder="1" applyAlignment="1">
      <alignment vertical="center"/>
    </xf>
    <xf numFmtId="17" fontId="0" fillId="0" borderId="2" xfId="0" applyNumberFormat="1" applyBorder="1" applyAlignment="1">
      <alignment vertical="center"/>
    </xf>
    <xf numFmtId="17" fontId="0" fillId="0" borderId="5" xfId="0" applyNumberFormat="1" applyBorder="1" applyAlignment="1">
      <alignment vertical="center"/>
    </xf>
    <xf numFmtId="4" fontId="0" fillId="0" borderId="1" xfId="0" applyNumberFormat="1" applyBorder="1"/>
    <xf numFmtId="4" fontId="0" fillId="0" borderId="5" xfId="0" applyNumberFormat="1" applyBorder="1"/>
    <xf numFmtId="3" fontId="0" fillId="0" borderId="5" xfId="0" applyNumberFormat="1" applyBorder="1"/>
    <xf numFmtId="3" fontId="0" fillId="0" borderId="11" xfId="0" applyNumberFormat="1" applyBorder="1"/>
    <xf numFmtId="3" fontId="0" fillId="0" borderId="13" xfId="0" applyNumberFormat="1" applyBorder="1"/>
    <xf numFmtId="3" fontId="0" fillId="0" borderId="14" xfId="0" applyNumberFormat="1" applyBorder="1"/>
    <xf numFmtId="0" fontId="0" fillId="0" borderId="14" xfId="0" applyBorder="1"/>
    <xf numFmtId="0" fontId="0" fillId="7" borderId="11" xfId="0" applyFill="1" applyBorder="1"/>
    <xf numFmtId="0" fontId="0" fillId="7" borderId="12" xfId="0" applyFill="1" applyBorder="1"/>
    <xf numFmtId="0" fontId="0" fillId="7" borderId="1" xfId="0" applyFill="1" applyBorder="1"/>
    <xf numFmtId="0" fontId="0" fillId="8" borderId="11" xfId="0" applyFill="1" applyBorder="1"/>
    <xf numFmtId="0" fontId="0" fillId="8" borderId="12" xfId="0" applyFill="1" applyBorder="1"/>
    <xf numFmtId="0" fontId="0" fillId="8" borderId="1" xfId="0" applyFill="1" applyBorder="1"/>
    <xf numFmtId="0" fontId="0" fillId="9" borderId="11" xfId="0" applyFill="1" applyBorder="1"/>
    <xf numFmtId="0" fontId="0" fillId="9" borderId="12" xfId="0" applyFill="1" applyBorder="1"/>
    <xf numFmtId="0" fontId="2" fillId="7" borderId="1" xfId="0" applyFont="1" applyFill="1" applyBorder="1"/>
    <xf numFmtId="17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</cellXfs>
  <cellStyles count="2">
    <cellStyle name="Milliers [0]" xfId="1" builtinId="6"/>
    <cellStyle name="Normal" xfId="0" builtinId="0"/>
  </cellStyles>
  <dxfs count="2">
    <dxf>
      <alignment horizontal="center" readingOrder="0"/>
    </dxf>
    <dxf>
      <alignment horizontal="center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masson" refreshedDate="41841.44479548611" createdVersion="3" refreshedVersion="3" minRefreshableVersion="3" recordCount="408">
  <cacheSource type="worksheet">
    <worksheetSource ref="A1:W409" sheet="Hoja1"/>
  </cacheSource>
  <cacheFields count="23">
    <cacheField name="Fecha" numFmtId="17">
      <sharedItems containsSemiMixedTypes="0" containsNonDate="0" containsDate="1" containsString="0" minDate="2002-09-01T00:00:00" maxDate="2013-12-02T00:00:00" count="136">
        <d v="2002-09-01T00:00:00"/>
        <d v="2002-10-01T00:00:00"/>
        <d v="2002-11-01T00:00:00"/>
        <d v="2002-12-01T00:00:00"/>
        <d v="2003-01-01T00:00:00"/>
        <d v="2003-02-01T00:00:00"/>
        <d v="2003-03-01T00:00:00"/>
        <d v="2003-04-01T00:00:00"/>
        <d v="2003-05-01T00:00:00"/>
        <d v="2003-06-01T00:00:00"/>
        <d v="2003-07-01T00:00:00"/>
        <d v="2003-08-01T00:00:00"/>
        <d v="2003-09-01T00:00:00"/>
        <d v="2003-10-01T00:00:00"/>
        <d v="2003-11-01T00:00:00"/>
        <d v="2003-12-01T00:00:00"/>
        <d v="2004-01-01T00:00:00"/>
        <d v="2004-02-01T00:00:00"/>
        <d v="2004-03-01T00:00:00"/>
        <d v="2004-04-01T00:00:00"/>
        <d v="2004-05-01T00:00:00"/>
        <d v="2004-06-01T00:00:00"/>
        <d v="2004-07-01T00:00:00"/>
        <d v="2004-08-01T00:00:00"/>
        <d v="2004-09-01T00:00:00"/>
        <d v="2004-10-01T00:00:00"/>
        <d v="2004-11-01T00:00:00"/>
        <d v="2004-12-01T00:00:00"/>
        <d v="2005-01-01T00:00:00"/>
        <d v="2005-02-01T00:00:00"/>
        <d v="2005-03-01T00:00:00"/>
        <d v="2005-04-01T00:00:00"/>
        <d v="2005-05-01T00:00:00"/>
        <d v="2005-06-01T00:00:00"/>
        <d v="2005-07-01T00:00:00"/>
        <d v="2005-08-01T00:00:00"/>
        <d v="2005-09-01T00:00:00"/>
        <d v="2005-10-01T00:00:00"/>
        <d v="2005-11-01T00:00:00"/>
        <d v="2005-12-01T00:00:00"/>
        <d v="2006-01-01T00:00:00"/>
        <d v="2006-02-01T00:00:00"/>
        <d v="2006-03-01T00:00:00"/>
        <d v="2006-04-01T00:00:00"/>
        <d v="2006-05-01T00:00:00"/>
        <d v="2006-06-01T00:00:00"/>
        <d v="2006-07-01T00:00:00"/>
        <d v="2006-08-01T00:00:00"/>
        <d v="2006-09-01T00:00:00"/>
        <d v="2006-10-01T00:00:00"/>
        <d v="2006-11-01T00:00:00"/>
        <d v="2006-12-01T00:00:00"/>
        <d v="2007-01-01T00:00:00"/>
        <d v="2007-02-01T00:00:00"/>
        <d v="2007-03-01T00:00:00"/>
        <d v="2007-04-01T00:00:00"/>
        <d v="2007-05-01T00:00:00"/>
        <d v="2007-06-01T00:00:00"/>
        <d v="2007-07-01T00:00:00"/>
        <d v="2007-08-01T00:00:00"/>
        <d v="2007-09-01T00:00:00"/>
        <d v="2007-10-01T00:00:00"/>
        <d v="2007-11-01T00:00:00"/>
        <d v="2007-12-01T00:00:00"/>
        <d v="2008-01-01T00:00:00"/>
        <d v="2008-02-01T00:00:00"/>
        <d v="2008-03-01T00:00:00"/>
        <d v="2008-04-01T00:00:00"/>
        <d v="2008-05-01T00:00:00"/>
        <d v="2008-06-01T00:00:00"/>
        <d v="2008-07-01T00:00:00"/>
        <d v="2008-08-01T00:00:00"/>
        <d v="2008-09-01T00:00:00"/>
        <d v="2008-10-01T00:00:00"/>
        <d v="2008-11-01T00:00:00"/>
        <d v="2008-12-01T00:00:00"/>
        <d v="2009-01-01T00:00:00"/>
        <d v="2009-02-01T00:00:00"/>
        <d v="2009-03-01T00:00:00"/>
        <d v="2009-04-01T00:00:00"/>
        <d v="2009-05-01T00:00:00"/>
        <d v="2009-06-01T00:00:00"/>
        <d v="2009-07-01T00:00:00"/>
        <d v="2009-08-01T00:00:00"/>
        <d v="2009-09-01T00:00:00"/>
        <d v="2009-10-01T00:00:00"/>
        <d v="2009-11-01T00:00:00"/>
        <d v="2009-12-01T00:00:00"/>
        <d v="2010-01-01T00:00:00"/>
        <d v="2010-02-01T00:00:00"/>
        <d v="2010-03-01T00:00:00"/>
        <d v="2010-04-01T00:00:00"/>
        <d v="2010-05-01T00:00:00"/>
        <d v="2010-06-01T00:00:00"/>
        <d v="2010-07-01T00:00:00"/>
        <d v="2010-08-01T00:00:00"/>
        <d v="2010-09-01T00:00:00"/>
        <d v="2010-10-01T00:00:00"/>
        <d v="2010-11-01T00:00:00"/>
        <d v="2010-12-01T00:00:00"/>
        <d v="2011-01-01T00:00:00"/>
        <d v="2011-02-01T00:00:00"/>
        <d v="2011-03-01T00:00:00"/>
        <d v="2011-04-01T00:00:00"/>
        <d v="2011-05-01T00:00:00"/>
        <d v="2011-06-01T00:00:00"/>
        <d v="2011-07-01T00:00:00"/>
        <d v="2011-08-01T00:00:00"/>
        <d v="2011-09-01T00:00:00"/>
        <d v="2011-10-01T00:00:00"/>
        <d v="2011-11-01T00:00:00"/>
        <d v="2011-12-01T00:00:00"/>
        <d v="2012-01-01T00:00:00"/>
        <d v="2012-02-01T00:00:00"/>
        <d v="2012-03-01T00:00:00"/>
        <d v="2012-04-01T00:00:00"/>
        <d v="2012-05-01T00:00:00"/>
        <d v="2012-06-01T00:00:00"/>
        <d v="2012-07-01T00:00:00"/>
        <d v="2012-08-01T00:00:00"/>
        <d v="2012-09-01T00:00:00"/>
        <d v="2012-10-01T00:00:00"/>
        <d v="2012-11-01T00:00:00"/>
        <d v="2012-12-01T00:00:00"/>
        <d v="2013-01-01T00:00:00"/>
        <d v="2013-02-01T00:00:00"/>
        <d v="2013-03-01T00:00:00"/>
        <d v="2013-04-01T00:00:00"/>
        <d v="2013-05-01T00:00:00"/>
        <d v="2013-06-01T00:00:00"/>
        <d v="2013-07-01T00:00:00"/>
        <d v="2013-08-01T00:00:00"/>
        <d v="2013-09-01T00:00:00"/>
        <d v="2013-10-01T00:00:00"/>
        <d v="2013-11-01T00:00:00"/>
        <d v="2013-12-01T00:00:00"/>
      </sharedItems>
    </cacheField>
    <cacheField name="Typo" numFmtId="0">
      <sharedItems count="3">
        <s v="LIMITE"/>
        <s v="UTILIZ"/>
        <s v="DISP"/>
      </sharedItems>
    </cacheField>
    <cacheField name="Disponibilidad realizada" numFmtId="0">
      <sharedItems containsSemiMixedTypes="0" containsString="0" containsNumber="1" containsInteger="1" minValue="0" maxValue="57723" count="191">
        <n v="52706"/>
        <n v="0"/>
        <n v="51992"/>
        <n v="51993"/>
        <n v="51393"/>
        <n v="51392"/>
        <n v="49617"/>
        <n v="49130"/>
        <n v="48592"/>
        <n v="47689"/>
        <n v="47908"/>
        <n v="46706"/>
        <n v="45267"/>
        <n v="43339"/>
        <n v="43338"/>
        <n v="43781"/>
        <n v="44091"/>
        <n v="43502"/>
        <n v="44248"/>
        <n v="44249"/>
        <n v="43683"/>
        <n v="42837"/>
        <n v="42838"/>
        <n v="42284"/>
        <n v="42147"/>
        <n v="40871"/>
        <n v="41996"/>
        <n v="37992"/>
        <n v="36523"/>
        <n v="36924"/>
        <n v="34974"/>
        <n v="34183"/>
        <n v="34072"/>
        <n v="33261"/>
        <n v="33361"/>
        <n v="32806"/>
        <n v="33575"/>
        <n v="33753"/>
        <n v="37753"/>
        <n v="37193"/>
        <n v="36047"/>
        <n v="36048"/>
        <n v="35265"/>
        <n v="35117"/>
        <n v="34570"/>
        <n v="34576"/>
        <n v="33852"/>
        <n v="33860"/>
        <n v="32999"/>
        <n v="33000"/>
        <n v="32598"/>
        <n v="32599"/>
        <n v="31536"/>
        <n v="31538"/>
        <n v="29920"/>
        <n v="33764"/>
        <n v="33768"/>
        <n v="32722"/>
        <n v="32728"/>
        <n v="33057"/>
        <n v="33067"/>
        <n v="32843"/>
        <n v="32855"/>
        <n v="31958"/>
        <n v="31962"/>
        <n v="31176"/>
        <n v="30199"/>
        <n v="30208"/>
        <n v="29579"/>
        <n v="28974"/>
        <n v="28975"/>
        <n v="29818"/>
        <n v="30109"/>
        <n v="30114"/>
        <n v="32381"/>
        <n v="32382"/>
        <n v="31268"/>
        <n v="31271"/>
        <n v="29875"/>
        <n v="29879"/>
        <n v="32014"/>
        <n v="32026"/>
        <n v="31317"/>
        <n v="31319"/>
        <n v="30677"/>
        <n v="30681"/>
        <n v="27750"/>
        <n v="27704"/>
        <n v="29292"/>
        <n v="26947"/>
        <n v="29727"/>
        <n v="29728"/>
        <n v="30951"/>
        <n v="30963"/>
        <n v="31108"/>
        <n v="31110"/>
        <n v="34341"/>
        <n v="31939"/>
        <n v="31023"/>
        <n v="31028"/>
        <n v="31380"/>
        <n v="31394"/>
        <n v="30410"/>
        <n v="30422"/>
        <n v="30185"/>
        <n v="30186"/>
        <n v="29901"/>
        <n v="29904"/>
        <n v="29799"/>
        <n v="29803"/>
        <n v="28747"/>
        <n v="28753"/>
        <n v="28468"/>
        <n v="28479"/>
        <n v="27793"/>
        <n v="27806"/>
        <n v="27160"/>
        <n v="27166"/>
        <n v="27013"/>
        <n v="27016"/>
        <n v="26538"/>
        <n v="26543"/>
        <n v="27909"/>
        <n v="27918"/>
        <n v="27667"/>
        <n v="27681"/>
        <n v="27032"/>
        <n v="27033"/>
        <n v="26472"/>
        <n v="26480"/>
        <n v="26044"/>
        <n v="26046"/>
        <n v="25040"/>
        <n v="25048"/>
        <n v="26578"/>
        <n v="26590"/>
        <n v="29470"/>
        <n v="29480"/>
        <n v="26646"/>
        <n v="26647"/>
        <n v="28055"/>
        <n v="28062"/>
        <n v="26409"/>
        <n v="26410"/>
        <n v="26159"/>
        <n v="26171"/>
        <n v="28130"/>
        <n v="28135"/>
        <n v="27448"/>
        <n v="27457"/>
        <n v="28454"/>
        <n v="28455"/>
        <n v="30076"/>
        <n v="30080"/>
        <n v="29503"/>
        <n v="29504"/>
        <n v="29534"/>
        <n v="29541"/>
        <n v="43274"/>
        <n v="43283"/>
        <n v="50991"/>
        <n v="49830"/>
        <n v="49225"/>
        <n v="49226"/>
        <n v="54444"/>
        <n v="54445"/>
        <n v="53765"/>
        <n v="53419"/>
        <n v="52539"/>
        <n v="49528"/>
        <n v="48909"/>
        <n v="48670"/>
        <n v="49694"/>
        <n v="50223"/>
        <n v="50321"/>
        <n v="47861"/>
        <n v="47029"/>
        <n v="47238"/>
        <n v="49434"/>
        <n v="46544"/>
        <n v="47619"/>
        <n v="49966"/>
        <n v="50268"/>
        <n v="56078"/>
        <n v="53453"/>
        <n v="56933"/>
        <n v="55488"/>
        <n v="56758"/>
        <n v="57429"/>
        <n v="57723"/>
        <n v="57687"/>
      </sharedItems>
    </cacheField>
    <cacheField name="Prestamos L/P" numFmtId="0">
      <sharedItems containsString="0" containsBlank="1" containsNumber="1" containsInteger="1" minValue="0" maxValue="46039" count="133">
        <n v="38416"/>
        <n v="0"/>
        <n v="39435"/>
        <n v="38945"/>
        <n v="36839"/>
        <n v="35954"/>
        <n v="37491"/>
        <n v="36816"/>
        <n v="34330"/>
        <n v="33604"/>
        <n v="32804"/>
        <n v="31970"/>
        <n v="27359"/>
        <n v="27358"/>
        <n v="27396"/>
        <m/>
        <n v="25875"/>
        <n v="26491"/>
        <n v="27349"/>
        <n v="26640"/>
        <n v="26205"/>
        <n v="25811"/>
        <n v="25681"/>
        <n v="24595"/>
        <n v="25893"/>
        <n v="24282"/>
        <n v="22942"/>
        <n v="22896"/>
        <n v="21871"/>
        <n v="21362"/>
        <n v="21365"/>
        <n v="20378"/>
        <n v="20350"/>
        <n v="19998"/>
        <n v="20965"/>
        <n v="22188"/>
        <n v="26097"/>
        <n v="25127"/>
        <n v="24091"/>
        <n v="23774"/>
        <n v="23784"/>
        <n v="23464"/>
        <n v="23004"/>
        <n v="21491"/>
        <n v="21075"/>
        <n v="20048"/>
        <n v="18989"/>
        <n v="22479"/>
        <n v="21386"/>
        <n v="21840"/>
        <n v="21857"/>
        <n v="21076"/>
        <n v="20510"/>
        <n v="19813"/>
        <n v="19218"/>
        <n v="18762"/>
        <n v="19738"/>
        <n v="20065"/>
        <n v="21912"/>
        <n v="20775"/>
        <n v="19888"/>
        <n v="21707"/>
        <n v="21097"/>
        <n v="20248"/>
        <n v="18155"/>
        <n v="18103"/>
        <n v="19699"/>
        <n v="17293"/>
        <n v="19766"/>
        <n v="20513"/>
        <n v="20797"/>
        <n v="23848"/>
        <n v="21442"/>
        <n v="20620"/>
        <n v="20771"/>
        <n v="20134"/>
        <n v="20064"/>
        <n v="19957"/>
        <n v="19100"/>
        <n v="18079"/>
        <n v="18116"/>
        <n v="17608"/>
        <n v="16818"/>
        <n v="18140"/>
        <n v="17752"/>
        <n v="18055"/>
        <n v="17680"/>
        <n v="16831"/>
        <n v="15806"/>
        <n v="15361"/>
        <n v="14782"/>
        <n v="16536"/>
        <n v="17442"/>
        <n v="14953"/>
        <n v="16636"/>
        <n v="14839"/>
        <n v="16288"/>
        <n v="12931"/>
        <n v="17956"/>
        <n v="18724"/>
        <n v="17997"/>
        <n v="17385"/>
        <n v="16778"/>
        <n v="31627"/>
        <n v="37958"/>
        <n v="36546"/>
        <n v="35958"/>
        <n v="40735"/>
        <n v="40312"/>
        <n v="39948"/>
        <n v="42020"/>
        <n v="37657"/>
        <n v="36772"/>
        <n v="36561"/>
        <n v="37384"/>
        <n v="37847"/>
        <n v="38413"/>
        <n v="37763"/>
        <n v="36907"/>
        <n v="37314"/>
        <n v="39869"/>
        <n v="37550"/>
        <n v="38290"/>
        <n v="40185"/>
        <n v="40365"/>
        <n v="46039"/>
        <n v="42034"/>
        <n v="43481"/>
        <n v="42055"/>
        <n v="42941"/>
        <n v="43624"/>
        <n v="43313"/>
        <n v="42728"/>
      </sharedItems>
    </cacheField>
    <cacheField name="Prestamos C/P" numFmtId="0">
      <sharedItems containsString="0" containsBlank="1" containsNumber="1" containsInteger="1" minValue="0" maxValue="18216" count="183">
        <n v="14290"/>
        <n v="0"/>
        <n v="12557"/>
        <n v="13048"/>
        <n v="14554"/>
        <n v="15438"/>
        <n v="12126"/>
        <n v="12314"/>
        <n v="14262"/>
        <n v="14085"/>
        <n v="14304"/>
        <n v="13902"/>
        <n v="13297"/>
        <n v="15980"/>
        <n v="16385"/>
        <m/>
        <n v="18216"/>
        <n v="17011"/>
        <n v="16899"/>
        <n v="16900"/>
        <n v="17043"/>
        <n v="16632"/>
        <n v="16633"/>
        <n v="16473"/>
        <n v="16466"/>
        <n v="16276"/>
        <n v="16103"/>
        <n v="13710"/>
        <n v="13581"/>
        <n v="14028"/>
        <n v="13103"/>
        <n v="12821"/>
        <n v="12707"/>
        <n v="12883"/>
        <n v="13011"/>
        <n v="12808"/>
        <n v="12610"/>
        <n v="11565"/>
        <n v="11656"/>
        <n v="12066"/>
        <n v="11956"/>
        <n v="11957"/>
        <n v="11491"/>
        <n v="11333"/>
        <n v="11106"/>
        <n v="11112"/>
        <n v="10848"/>
        <n v="10856"/>
        <n v="11508"/>
        <n v="11509"/>
        <n v="11523"/>
        <n v="11524"/>
        <n v="11488"/>
        <n v="11490"/>
        <n v="10931"/>
        <n v="11285"/>
        <n v="11289"/>
        <n v="11336"/>
        <n v="11342"/>
        <n v="11217"/>
        <n v="11227"/>
        <n v="10986"/>
        <n v="10998"/>
        <n v="10882"/>
        <n v="10886"/>
        <n v="10666"/>
        <n v="10386"/>
        <n v="10395"/>
        <n v="10361"/>
        <n v="10212"/>
        <n v="10213"/>
        <n v="10080"/>
        <n v="10044"/>
        <n v="10049"/>
        <n v="10469"/>
        <n v="10470"/>
        <n v="10493"/>
        <n v="10496"/>
        <n v="9987"/>
        <n v="9991"/>
        <n v="10307"/>
        <n v="10319"/>
        <n v="10220"/>
        <n v="10222"/>
        <n v="10429"/>
        <n v="10433"/>
        <n v="9595"/>
        <n v="9601"/>
        <n v="9593"/>
        <n v="9654"/>
        <n v="9961"/>
        <n v="9962"/>
        <n v="10438"/>
        <n v="10450"/>
        <n v="10311"/>
        <n v="10313"/>
        <n v="10497"/>
        <n v="10403"/>
        <n v="10408"/>
        <n v="10609"/>
        <n v="10623"/>
        <n v="10276"/>
        <n v="10288"/>
        <n v="10121"/>
        <n v="10122"/>
        <n v="9944"/>
        <n v="9947"/>
        <n v="10699"/>
        <n v="10703"/>
        <n v="10668"/>
        <n v="10674"/>
        <n v="10352"/>
        <n v="10363"/>
        <n v="10185"/>
        <n v="10198"/>
        <n v="10342"/>
        <n v="10348"/>
        <n v="8873"/>
        <n v="8876"/>
        <n v="8786"/>
        <n v="8791"/>
        <n v="9854"/>
        <n v="9863"/>
        <n v="10001"/>
        <n v="10201"/>
        <n v="10202"/>
        <n v="10683"/>
        <n v="10685"/>
        <n v="10258"/>
        <n v="10266"/>
        <n v="10042"/>
        <n v="10054"/>
        <n v="12028"/>
        <n v="12038"/>
        <n v="11693"/>
        <n v="11694"/>
        <n v="11419"/>
        <n v="11426"/>
        <n v="11570"/>
        <n v="11571"/>
        <n v="9871"/>
        <n v="9883"/>
        <n v="15199"/>
        <n v="15204"/>
        <n v="9492"/>
        <n v="9501"/>
        <n v="9730"/>
        <n v="9731"/>
        <n v="12079"/>
        <n v="12083"/>
        <n v="12118"/>
        <n v="12119"/>
        <n v="12756"/>
        <n v="12763"/>
        <n v="11647"/>
        <n v="13033"/>
        <n v="13284"/>
        <n v="13267"/>
        <n v="13268"/>
        <n v="13709"/>
        <n v="13453"/>
        <n v="13471"/>
        <n v="10519"/>
        <n v="11871"/>
        <n v="12137"/>
        <n v="12109"/>
        <n v="12310"/>
        <n v="12376"/>
        <n v="11908"/>
        <n v="10098"/>
        <n v="9924"/>
        <n v="9565"/>
        <n v="8994"/>
        <n v="9329"/>
        <n v="9781"/>
        <n v="9903"/>
        <n v="10039"/>
        <n v="13452"/>
        <n v="13433"/>
        <n v="13817"/>
        <n v="13805"/>
        <n v="14410"/>
        <n v="14959"/>
      </sharedItems>
    </cacheField>
    <cacheField name="Disponibilidad limitada" numFmtId="3">
      <sharedItems containsSemiMixedTypes="0" containsString="0" containsNumber="1" containsInteger="1" minValue="0" maxValue="134708"/>
    </cacheField>
    <cacheField name="Financ. Comercio Exterior" numFmtId="0">
      <sharedItems containsString="0" containsBlank="1" containsNumber="1" containsInteger="1" minValue="1427" maxValue="117089" count="359">
        <n v="27409"/>
        <n v="13511"/>
        <n v="13898"/>
        <n v="22012"/>
        <n v="12149"/>
        <n v="9863"/>
        <n v="24629"/>
        <n v="14784"/>
        <n v="9845"/>
        <n v="24029"/>
        <n v="17506"/>
        <n v="6523"/>
        <n v="14885"/>
        <n v="9144"/>
        <n v="13158"/>
        <n v="10871"/>
        <n v="15248"/>
        <n v="8781"/>
        <n v="20079"/>
        <n v="13763"/>
        <n v="6316"/>
        <n v="19662"/>
        <n v="9695"/>
        <n v="9967"/>
        <n v="21810"/>
        <n v="8746"/>
        <n v="13064"/>
        <m/>
        <n v="14738"/>
        <n v="7072"/>
        <n v="14173"/>
        <n v="7637"/>
        <n v="23257"/>
        <n v="12284"/>
        <n v="10973"/>
        <n v="23857"/>
        <n v="12724"/>
        <n v="11133"/>
        <n v="14793"/>
        <n v="9064"/>
        <n v="24457"/>
        <n v="16306"/>
        <n v="8151"/>
        <n v="25057"/>
        <n v="21017"/>
        <n v="4040"/>
        <n v="17674"/>
        <n v="7383"/>
        <n v="25757"/>
        <n v="14913"/>
        <n v="10844"/>
        <n v="27857"/>
        <n v="10524"/>
        <n v="17333"/>
        <n v="26702"/>
        <n v="17770"/>
        <n v="8932"/>
        <n v="27002"/>
        <n v="19609"/>
        <n v="7393"/>
        <n v="28655"/>
        <n v="19395"/>
        <n v="9260"/>
        <n v="29136"/>
        <n v="22200"/>
        <n v="6936"/>
        <n v="31221"/>
        <n v="24700"/>
        <n v="6521"/>
        <n v="34788"/>
        <n v="29632"/>
        <n v="5156"/>
        <n v="38791"/>
        <n v="33512"/>
        <n v="5279"/>
        <n v="40503"/>
        <n v="39077"/>
        <n v="1427"/>
        <n v="44439"/>
        <n v="38350"/>
        <n v="6089"/>
        <n v="46682"/>
        <n v="32102"/>
        <n v="14580"/>
        <n v="56227"/>
        <n v="25943"/>
        <n v="30284"/>
        <n v="60781"/>
        <n v="28518"/>
        <n v="32263"/>
        <n v="62078"/>
        <n v="37061"/>
        <n v="25017"/>
        <n v="61825"/>
        <n v="34263"/>
        <n v="27562"/>
        <n v="61791"/>
        <n v="34074"/>
        <n v="27717"/>
        <n v="59925"/>
        <n v="36630"/>
        <n v="23295"/>
        <n v="61163"/>
        <n v="47072"/>
        <n v="14091"/>
        <n v="71103"/>
        <n v="58140"/>
        <n v="12963"/>
        <n v="76546"/>
        <n v="59226"/>
        <n v="17320"/>
        <n v="77122"/>
        <n v="49970"/>
        <n v="27152"/>
        <n v="79172"/>
        <n v="36576"/>
        <n v="42596"/>
        <n v="74472"/>
        <n v="26010"/>
        <n v="48462"/>
        <n v="85593"/>
        <n v="32937"/>
        <n v="52656"/>
        <n v="87693"/>
        <n v="41001"/>
        <n v="46692"/>
        <n v="33619"/>
        <n v="54074"/>
        <n v="88893"/>
        <n v="29976"/>
        <n v="58917"/>
        <n v="86602"/>
        <n v="35228"/>
        <n v="51374"/>
        <n v="87390"/>
        <n v="47417"/>
        <n v="39973"/>
        <n v="89565"/>
        <n v="54163"/>
        <n v="35402"/>
        <n v="93480"/>
        <n v="55868"/>
        <n v="37612"/>
        <n v="94480"/>
        <n v="50209"/>
        <n v="44271"/>
        <n v="100365"/>
        <n v="44587"/>
        <n v="55778"/>
        <n v="72911"/>
        <n v="18485"/>
        <n v="54426"/>
        <n v="100917"/>
        <n v="37138"/>
        <n v="63779"/>
        <n v="40970"/>
        <n v="59947"/>
        <n v="102878"/>
        <n v="35395"/>
        <n v="67483"/>
        <n v="103111"/>
        <n v="28559"/>
        <n v="74552"/>
        <n v="32983"/>
        <n v="70128"/>
        <n v="100461"/>
        <n v="45883"/>
        <n v="54578"/>
        <n v="99501"/>
        <n v="54793"/>
        <n v="44708"/>
        <n v="101301"/>
        <n v="61906"/>
        <n v="39395"/>
        <n v="99201"/>
        <n v="48161"/>
        <n v="51040"/>
        <n v="102400"/>
        <n v="50838"/>
        <n v="51562"/>
        <n v="54950"/>
        <n v="19025"/>
        <n v="35925"/>
        <n v="106900"/>
        <n v="48224"/>
        <n v="58676"/>
        <n v="110858"/>
        <n v="34211"/>
        <n v="76647"/>
        <n v="26620"/>
        <n v="84238"/>
        <n v="113458"/>
        <n v="27862"/>
        <n v="85596"/>
        <n v="111908"/>
        <n v="29665"/>
        <n v="82243"/>
        <n v="111208"/>
        <n v="46487"/>
        <n v="64721"/>
        <n v="109750"/>
        <n v="51818"/>
        <n v="57932"/>
        <n v="108058"/>
        <n v="52405"/>
        <n v="55653"/>
        <n v="113208"/>
        <n v="47251"/>
        <n v="65957"/>
        <n v="115182"/>
        <n v="44913"/>
        <n v="70269"/>
        <n v="109979"/>
        <n v="35725"/>
        <n v="74254"/>
        <n v="111729"/>
        <n v="33403"/>
        <n v="78326"/>
        <n v="111738"/>
        <n v="35309"/>
        <n v="76429"/>
        <n v="112128"/>
        <n v="29410"/>
        <n v="82718"/>
        <n v="112171"/>
        <n v="23079"/>
        <n v="89092"/>
        <n v="109016"/>
        <n v="19943"/>
        <n v="89073"/>
        <n v="109482"/>
        <n v="33536"/>
        <n v="75946"/>
        <n v="109673"/>
        <n v="36690"/>
        <n v="72983"/>
        <n v="108418"/>
        <n v="45804"/>
        <n v="62614"/>
        <n v="110377"/>
        <n v="51903"/>
        <n v="58474"/>
        <n v="110947"/>
        <n v="46625"/>
        <n v="64322"/>
        <n v="112791"/>
        <n v="43755"/>
        <n v="69036"/>
        <n v="117089"/>
        <n v="38928"/>
        <n v="78161"/>
        <n v="113053"/>
        <n v="27501"/>
        <n v="85552"/>
        <n v="114223"/>
        <n v="19461"/>
        <n v="94762"/>
        <n v="111029"/>
        <n v="22149"/>
        <n v="88880"/>
        <n v="109529"/>
        <n v="22941"/>
        <n v="86588"/>
        <n v="111299"/>
        <n v="37301"/>
        <n v="73998"/>
        <n v="105549"/>
        <n v="39509"/>
        <n v="66040"/>
        <n v="105579"/>
        <n v="34420"/>
        <n v="71159"/>
        <n v="104226"/>
        <n v="38098"/>
        <n v="66128"/>
        <n v="100726"/>
        <n v="39957"/>
        <n v="60769"/>
        <n v="97266"/>
        <n v="39894"/>
        <n v="57372"/>
        <n v="98576"/>
        <n v="39520"/>
        <n v="59056"/>
        <n v="97576"/>
        <n v="29274"/>
        <n v="68302"/>
        <n v="97415"/>
        <n v="21423"/>
        <n v="75992"/>
        <n v="96076"/>
        <n v="19986"/>
        <n v="76090"/>
        <n v="97520"/>
        <n v="31286"/>
        <n v="66234"/>
        <n v="97920"/>
        <n v="42268"/>
        <n v="55652"/>
        <n v="98520"/>
        <n v="37201"/>
        <n v="61319"/>
        <n v="42256"/>
        <n v="55264"/>
        <n v="101820"/>
        <n v="38360"/>
        <n v="63460"/>
        <n v="103070"/>
        <n v="38925"/>
        <n v="64145"/>
        <n v="108320"/>
        <n v="31652"/>
        <n v="76668"/>
        <n v="113650"/>
        <n v="49693"/>
        <n v="63957"/>
        <n v="112650"/>
        <n v="50454"/>
        <n v="62196"/>
        <n v="107300"/>
        <n v="58874"/>
        <n v="48426"/>
        <n v="102000"/>
        <n v="65697"/>
        <n v="36303"/>
        <n v="99450"/>
        <n v="80628"/>
        <n v="18822"/>
        <n v="96450"/>
        <n v="71899"/>
        <n v="24551"/>
        <n v="100988"/>
        <n v="66471"/>
        <n v="34517"/>
        <n v="108350"/>
        <n v="76244"/>
        <n v="32106"/>
        <n v="111050"/>
        <n v="73252"/>
        <n v="37798"/>
        <n v="104950"/>
        <n v="64159"/>
        <n v="40791"/>
        <n v="107250"/>
        <n v="56141"/>
        <n v="51109"/>
        <n v="103250"/>
        <n v="44846"/>
        <n v="58404"/>
        <n v="101250"/>
        <n v="51991"/>
        <n v="49259"/>
        <n v="100250"/>
        <n v="50367"/>
        <n v="49883"/>
        <n v="52444"/>
        <n v="48806"/>
        <n v="48753"/>
        <n v="52497"/>
      </sharedItems>
    </cacheField>
    <cacheField name="Lineas de descuento" numFmtId="0">
      <sharedItems containsString="0" containsBlank="1" containsNumber="1" containsInteger="1" minValue="0" maxValue="11954" count="159">
        <n v="3866"/>
        <n v="0"/>
        <n v="307"/>
        <n v="3559"/>
        <n v="235"/>
        <n v="3631"/>
        <n v="336"/>
        <n v="3530"/>
        <n v="311"/>
        <n v="3555"/>
        <n v="3966"/>
        <m/>
        <n v="1351"/>
        <n v="751"/>
        <n v="5000"/>
        <n v="4639"/>
        <n v="361"/>
        <n v="4994"/>
        <n v="6"/>
        <n v="3846"/>
        <n v="1154"/>
        <n v="3096"/>
        <n v="1904"/>
        <n v="1236"/>
        <n v="3764"/>
        <n v="1713"/>
        <n v="3287"/>
        <n v="1497"/>
        <n v="3503"/>
        <n v="1419"/>
        <n v="3581"/>
        <n v="2173"/>
        <n v="2827"/>
        <n v="3028"/>
        <n v="1972"/>
        <n v="3719"/>
        <n v="1281"/>
        <n v="4361"/>
        <n v="639"/>
        <n v="6030"/>
        <n v="2912"/>
        <n v="3118"/>
        <n v="11954"/>
        <n v="4855"/>
        <n v="7099"/>
        <n v="11004"/>
        <n v="5619"/>
        <n v="5385"/>
        <n v="11304"/>
        <n v="5343"/>
        <n v="5961"/>
        <n v="3656"/>
        <n v="7648"/>
        <n v="9974"/>
        <n v="3034"/>
        <n v="6940"/>
        <n v="10900"/>
        <n v="5185"/>
        <n v="5715"/>
        <n v="6241"/>
        <n v="4659"/>
        <n v="7005"/>
        <n v="3895"/>
        <n v="6583"/>
        <n v="4317"/>
        <n v="4010"/>
        <n v="6890"/>
        <n v="3383"/>
        <n v="7517"/>
        <n v="4080"/>
        <n v="6820"/>
        <n v="4927"/>
        <n v="5973"/>
        <n v="5682"/>
        <n v="5218"/>
        <n v="5050"/>
        <n v="5850"/>
        <n v="4229"/>
        <n v="6671"/>
        <n v="5379"/>
        <n v="5521"/>
        <n v="5094"/>
        <n v="5806"/>
        <n v="4377"/>
        <n v="6523"/>
        <n v="3902"/>
        <n v="1098"/>
        <n v="3774"/>
        <n v="7126"/>
        <n v="2808"/>
        <n v="8092"/>
        <n v="3927"/>
        <n v="6973"/>
        <n v="1910"/>
        <n v="8990"/>
        <n v="2068"/>
        <n v="8832"/>
        <n v="2575"/>
        <n v="8325"/>
        <n v="2092"/>
        <n v="8808"/>
        <n v="3135"/>
        <n v="7765"/>
        <n v="4664"/>
        <n v="6236"/>
        <n v="8000"/>
        <n v="4997"/>
        <n v="3003"/>
        <n v="5038"/>
        <n v="2962"/>
        <n v="6500"/>
        <n v="3777"/>
        <n v="2723"/>
        <n v="2321"/>
        <n v="4179"/>
        <n v="573"/>
        <n v="4427"/>
        <n v="3998"/>
        <n v="1002"/>
        <n v="4168"/>
        <n v="832"/>
        <n v="3000"/>
        <n v="2232"/>
        <n v="768"/>
        <n v="2580"/>
        <n v="420"/>
        <n v="628"/>
        <n v="2372"/>
        <n v="530"/>
        <n v="119"/>
        <n v="411"/>
        <n v="59"/>
        <n v="471"/>
        <n v="105"/>
        <n v="425"/>
        <n v="84"/>
        <n v="446"/>
        <n v="224"/>
        <n v="306"/>
        <n v="184"/>
        <n v="346"/>
        <n v="234"/>
        <n v="296"/>
        <n v="243"/>
        <n v="287"/>
        <n v="150"/>
        <n v="380"/>
        <n v="93"/>
        <n v="437"/>
        <n v="46"/>
        <n v="484"/>
        <n v="47"/>
        <n v="483"/>
        <n v="32"/>
        <n v="498"/>
        <n v="35"/>
        <n v="495"/>
        <n v="12"/>
        <n v="518"/>
      </sharedItems>
    </cacheField>
    <cacheField name="Lineas de factoring+sin recurso" numFmtId="0">
      <sharedItems containsString="0" containsBlank="1" containsNumber="1" containsInteger="1" minValue="0" maxValue="14100" count="234">
        <n v="7810"/>
        <n v="797"/>
        <n v="7013"/>
        <n v="897"/>
        <n v="6913"/>
        <n v="1300"/>
        <n v="6510"/>
        <n v="914"/>
        <n v="6896"/>
        <n v="840"/>
        <n v="6970"/>
        <n v="3761"/>
        <n v="4049"/>
        <n v="4742"/>
        <n v="3068"/>
        <n v="4017"/>
        <n v="3793"/>
        <n v="13388"/>
        <n v="11348"/>
        <n v="2040"/>
        <n v="7806"/>
        <n v="3217"/>
        <n v="4589"/>
        <m/>
        <n v="10406"/>
        <n v="1371"/>
        <n v="9035"/>
        <n v="1377"/>
        <n v="9029"/>
        <n v="2261"/>
        <n v="8145"/>
        <n v="2502"/>
        <n v="7904"/>
        <n v="979"/>
        <n v="9427"/>
        <n v="3618"/>
        <n v="6788"/>
        <n v="4933"/>
        <n v="5473"/>
        <n v="9206"/>
        <n v="6010"/>
        <n v="3196"/>
        <n v="11600"/>
        <n v="7266"/>
        <n v="4334"/>
        <n v="13337"/>
        <n v="9106"/>
        <n v="4231"/>
        <n v="2237"/>
        <n v="6969"/>
        <n v="448"/>
        <n v="8758"/>
        <n v="6606"/>
        <n v="613"/>
        <n v="5993"/>
        <n v="742"/>
        <n v="5865"/>
        <n v="1755"/>
        <n v="4851"/>
        <n v="1533"/>
        <n v="5073"/>
        <n v="4598"/>
        <n v="2008"/>
        <n v="2988"/>
        <n v="8000"/>
        <n v="1525"/>
        <n v="6475"/>
        <n v="3017"/>
        <n v="4983"/>
        <n v="13000"/>
        <n v="9293"/>
        <n v="3707"/>
        <n v="14100"/>
        <n v="6862"/>
        <n v="7238"/>
        <n v="9100"/>
        <n v="4577"/>
        <n v="4523"/>
        <n v="3346"/>
        <n v="5754"/>
        <n v="4270"/>
        <n v="4830"/>
        <n v="7224"/>
        <n v="1876"/>
        <n v="6840"/>
        <n v="2260"/>
        <n v="9381"/>
        <n v="0"/>
        <n v="5374"/>
        <n v="3726"/>
        <n v="3638"/>
        <n v="5462"/>
        <n v="7600"/>
        <n v="3109"/>
        <n v="4491"/>
        <n v="6987"/>
        <n v="5809"/>
        <n v="1791"/>
        <n v="3670"/>
        <n v="3930"/>
        <n v="3907"/>
        <n v="3693"/>
        <n v="3216"/>
        <n v="4384"/>
        <n v="2998"/>
        <n v="4602"/>
        <n v="3038"/>
        <n v="4562"/>
        <n v="3546"/>
        <n v="4054"/>
        <n v="3744"/>
        <n v="3856"/>
        <n v="3104"/>
        <n v="4496"/>
        <n v="2862"/>
        <n v="4738"/>
        <n v="9600"/>
        <n v="3536"/>
        <n v="6064"/>
        <n v="7500"/>
        <n v="3306"/>
        <n v="4194"/>
        <n v="3223"/>
        <n v="4277"/>
        <n v="2595"/>
        <n v="4905"/>
        <n v="2667"/>
        <n v="4833"/>
        <n v="2255"/>
        <n v="5245"/>
        <n v="2299"/>
        <n v="5201"/>
        <n v="4283"/>
        <n v="3085"/>
        <n v="6515"/>
        <n v="2664"/>
        <n v="6936"/>
        <n v="2223"/>
        <n v="7377"/>
        <n v="2336"/>
        <n v="7264"/>
        <n v="2166"/>
        <n v="7434"/>
        <n v="1393"/>
        <n v="8207"/>
        <n v="2037"/>
        <n v="7563"/>
        <n v="2763"/>
        <n v="6837"/>
        <n v="2751"/>
        <n v="6849"/>
        <n v="1828"/>
        <n v="7772"/>
        <n v="2424"/>
        <n v="7176"/>
        <n v="10600"/>
        <n v="2393"/>
        <n v="2619"/>
        <n v="7981"/>
        <n v="2189"/>
        <n v="8411"/>
        <n v="1836"/>
        <n v="8764"/>
        <n v="1550"/>
        <n v="9050"/>
        <n v="1113"/>
        <n v="9487"/>
        <n v="1149"/>
        <n v="9451"/>
        <n v="1184"/>
        <n v="9416"/>
        <n v="1315"/>
        <n v="9285"/>
        <n v="1021"/>
        <n v="9579"/>
        <n v="1091"/>
        <n v="9509"/>
        <n v="1354"/>
        <n v="9246"/>
        <n v="1994"/>
        <n v="8606"/>
        <n v="1990"/>
        <n v="8610"/>
        <n v="1182"/>
        <n v="9418"/>
        <n v="950"/>
        <n v="9650"/>
        <n v="315"/>
        <n v="10285"/>
        <n v="416"/>
        <n v="10184"/>
        <n v="748"/>
        <n v="9852"/>
        <n v="8100"/>
        <n v="718"/>
        <n v="7382"/>
        <n v="407"/>
        <n v="7693"/>
        <n v="401"/>
        <n v="7699"/>
        <n v="263"/>
        <n v="7837"/>
        <n v="254"/>
        <n v="7846"/>
        <n v="404"/>
        <n v="7696"/>
        <n v="384"/>
        <n v="7716"/>
        <n v="305"/>
        <n v="7795"/>
        <n v="205"/>
        <n v="7895"/>
        <n v="222"/>
        <n v="7878"/>
        <n v="120"/>
        <n v="7980"/>
        <n v="233"/>
        <n v="7867"/>
        <n v="113"/>
        <n v="7987"/>
        <n v="301"/>
        <n v="7799"/>
        <n v="179"/>
        <n v="7921"/>
        <n v="256"/>
        <n v="7844"/>
        <n v="251"/>
        <n v="7849"/>
        <n v="4000"/>
        <n v="236"/>
        <n v="3764"/>
        <n v="4400"/>
        <n v="2400"/>
        <n v="400"/>
      </sharedItems>
    </cacheField>
    <cacheField name="Disponibilidad immediata" numFmtId="0">
      <sharedItems containsSemiMixedTypes="0" containsString="0" containsNumber="1" containsInteger="1" minValue="0" maxValue="227064" count="375">
        <n v="76472"/>
        <n v="52267"/>
        <n v="26100"/>
        <n v="95543"/>
        <n v="65236"/>
        <n v="31961"/>
        <n v="99317"/>
        <n v="70646"/>
        <n v="30145"/>
        <n v="96503"/>
        <n v="66160"/>
        <n v="36617"/>
        <n v="95413"/>
        <n v="73386"/>
        <n v="28060"/>
        <n v="94140"/>
        <n v="73841"/>
        <n v="26983"/>
        <n v="91520"/>
        <n v="73055"/>
        <n v="22452"/>
        <n v="93308"/>
        <n v="77002"/>
        <n v="19873"/>
        <n v="75332"/>
        <n v="52400"/>
        <n v="27704"/>
        <n v="100886"/>
        <n v="76234"/>
        <n v="28941"/>
        <n v="0"/>
        <n v="100036"/>
        <n v="63749"/>
        <n v="39771"/>
        <n v="102877"/>
        <n v="65733"/>
        <n v="41817"/>
        <n v="103455"/>
        <n v="60345"/>
        <n v="45204"/>
        <n v="103459"/>
        <n v="61861"/>
        <n v="44859"/>
        <n v="105929"/>
        <n v="72721"/>
        <n v="37358"/>
        <n v="105488"/>
        <n v="74364"/>
        <n v="34317"/>
        <n v="104889"/>
        <n v="85142"/>
        <n v="22309"/>
        <n v="111934"/>
        <n v="90230"/>
        <n v="24696"/>
        <n v="109555"/>
        <n v="86744"/>
        <n v="27221"/>
        <n v="108421"/>
        <n v="70670"/>
        <n v="39076"/>
        <n v="100693"/>
        <n v="81100"/>
        <n v="20543"/>
        <n v="99390"/>
        <n v="74136"/>
        <n v="26878"/>
        <n v="96307"/>
        <n v="74399"/>
        <n v="22937"/>
        <n v="98559"/>
        <n v="76367"/>
        <n v="23619"/>
        <n v="100046"/>
        <n v="77719"/>
        <n v="23273"/>
        <n v="107081"/>
        <n v="88801"/>
        <n v="23737"/>
        <n v="113491"/>
        <n v="102184"/>
        <n v="15521"/>
        <n v="115842"/>
        <n v="101060"/>
        <n v="21491"/>
        <n v="120199"/>
        <n v="100847"/>
        <n v="23927"/>
        <n v="119338"/>
        <n v="98769"/>
        <n v="27316"/>
        <n v="121784"/>
        <n v="68740"/>
        <n v="59422"/>
        <n v="136192"/>
        <n v="84540"/>
        <n v="53099"/>
        <n v="136665"/>
        <n v="83171"/>
        <n v="55998"/>
        <n v="136306"/>
        <n v="98695"/>
        <n v="36825"/>
        <n v="164075"/>
        <n v="100220"/>
        <n v="67420"/>
        <n v="171064"/>
        <n v="107141"/>
        <n v="67984"/>
        <n v="175103"/>
        <n v="116824"/>
        <n v="63722"/>
        <n v="173642"/>
        <n v="139383"/>
        <n v="41185"/>
        <n v="176528"/>
        <n v="142803"/>
        <n v="39861"/>
        <n v="179486"/>
        <n v="134375"/>
        <n v="49746"/>
        <n v="181897"/>
        <n v="136179"/>
        <n v="52018"/>
        <n v="192921"/>
        <n v="105313"/>
        <n v="93224"/>
        <n v="181474"/>
        <n v="103255"/>
        <n v="80340"/>
        <n v="182780"/>
        <n v="86155"/>
        <n v="101904"/>
        <n v="182988"/>
        <n v="81789"/>
        <n v="105902"/>
        <n v="181923"/>
        <n v="72447"/>
        <n v="113202"/>
        <n v="184750"/>
        <n v="64740"/>
        <n v="124189"/>
        <n v="183831"/>
        <n v="99329"/>
        <n v="93820"/>
        <n v="184257"/>
        <n v="86499"/>
        <n v="107726"/>
        <n v="182706"/>
        <n v="85200"/>
        <n v="100825"/>
        <n v="182040"/>
        <n v="97016"/>
        <n v="91490"/>
        <n v="187141"/>
        <n v="107666"/>
        <n v="83683"/>
        <n v="213528"/>
        <n v="108687"/>
        <n v="114843"/>
        <n v="177401"/>
        <n v="93576"/>
        <n v="88043"/>
        <n v="178684"/>
        <n v="79856"/>
        <n v="107689"/>
        <n v="175816"/>
        <n v="82164"/>
        <n v="96450"/>
        <n v="173998"/>
        <n v="89707"/>
        <n v="91407"/>
        <n v="177565"/>
        <n v="96805"/>
        <n v="83782"/>
        <n v="180669"/>
        <n v="116099"/>
        <n v="73967"/>
        <n v="179080"/>
        <n v="112719"/>
        <n v="82612"/>
        <n v="179640"/>
        <n v="99518"/>
        <n v="94553"/>
        <n v="178110"/>
        <n v="109496"/>
        <n v="79898"/>
        <n v="179568"/>
        <n v="106734"/>
        <n v="80295"/>
        <n v="227064"/>
        <n v="87929"/>
        <n v="147141"/>
        <n v="175721"/>
        <n v="70962"/>
        <n v="111827"/>
        <n v="177576"/>
        <n v="71769"/>
        <n v="121531"/>
        <n v="177872"/>
        <n v="65710"/>
        <n v="125826"/>
        <n v="177672"/>
        <n v="61125"/>
        <n v="128063"/>
        <n v="178930"/>
        <n v="67057"/>
        <n v="124175"/>
        <n v="176401"/>
        <n v="65355"/>
        <n v="121885"/>
        <n v="168904"/>
        <n v="66514"/>
        <n v="108315"/>
        <n v="165092"/>
        <n v="72126"/>
        <n v="98983"/>
        <n v="162366"/>
        <n v="71061"/>
        <n v="97449"/>
        <n v="160994"/>
        <n v="65494"/>
        <n v="103172"/>
        <n v="160111"/>
        <n v="45804"/>
        <n v="121514"/>
        <n v="158760"/>
        <n v="59223"/>
        <n v="106535"/>
        <n v="154110"/>
        <n v="47013"/>
        <n v="113215"/>
        <n v="154412"/>
        <n v="54766"/>
        <n v="104912"/>
        <n v="151767"/>
        <n v="64605"/>
        <n v="91774"/>
        <n v="153568"/>
        <n v="77775"/>
        <n v="90676"/>
        <n v="153686"/>
        <n v="62807"/>
        <n v="100442"/>
        <n v="154002"/>
        <n v="67103"/>
        <n v="91016"/>
        <n v="153425"/>
        <n v="65043"/>
        <n v="94181"/>
        <n v="161182"/>
        <n v="60986"/>
        <n v="109002"/>
        <n v="156665"/>
        <n v="73903"/>
        <n v="90753"/>
        <n v="158805"/>
        <n v="50742"/>
        <n v="115748"/>
        <n v="132304"/>
        <n v="73693"/>
        <n v="66569"/>
        <n v="131061"/>
        <n v="66073"/>
        <n v="71403"/>
        <n v="127284"/>
        <n v="67545"/>
        <n v="66707"/>
        <n v="128183"/>
        <n v="67402"/>
        <n v="65525"/>
        <n v="131732"/>
        <n v="71157"/>
        <n v="65906"/>
        <n v="134694"/>
        <n v="68060"/>
        <n v="74560"/>
        <n v="132519"/>
        <n v="68904"/>
        <n v="70233"/>
        <n v="129982"/>
        <n v="80570"/>
        <n v="55456"/>
        <n v="135309"/>
        <n v="66205"/>
        <n v="78625"/>
        <n v="133213"/>
        <n v="46445"/>
        <n v="93915"/>
        <n v="129436"/>
        <n v="18543"/>
        <n v="116553"/>
        <n v="129170"/>
        <n v="41933"/>
        <n v="93112"/>
        <n v="124095"/>
        <n v="37126"/>
        <n v="94931"/>
        <n v="125649"/>
        <n v="49183"/>
        <n v="86637"/>
        <n v="123312"/>
        <n v="53092"/>
        <n v="77041"/>
        <n v="121173"/>
        <n v="42790"/>
        <n v="89008"/>
        <n v="121838"/>
        <n v="44029"/>
        <n v="85802"/>
        <n v="122284"/>
        <n v="56229"/>
        <n v="72269"/>
        <n v="117212"/>
        <n v="56429"/>
        <n v="69490"/>
        <n v="116829"/>
        <n v="58734"/>
        <n v="67867"/>
        <n v="117111"/>
        <n v="60745"/>
        <n v="65151"/>
        <n v="115572"/>
        <n v="33403"/>
        <n v="91298"/>
        <n v="34435"/>
        <n v="96738"/>
        <n v="120360"/>
        <n v="52568"/>
        <n v="78753"/>
        <n v="122721"/>
        <n v="69240"/>
        <n v="59884"/>
        <n v="120612"/>
        <n v="77744"/>
        <n v="52701"/>
        <n v="116261"/>
        <n v="74122"/>
        <n v="52461"/>
        <n v="137549"/>
        <n v="83802"/>
        <n v="69170"/>
        <n v="143327"/>
        <n v="102867"/>
        <n v="50126"/>
        <n v="151025"/>
        <n v="106993"/>
        <n v="49057"/>
        <n v="151848"/>
        <n v="101438"/>
        <n v="57392"/>
        <n v="156418"/>
        <n v="96071"/>
        <n v="74398"/>
        <n v="144949"/>
        <n v="58459"/>
        <n v="98126"/>
        <n v="148793"/>
        <n v="80508"/>
        <n v="78663"/>
        <n v="148570"/>
        <n v="73309"/>
        <n v="86192"/>
        <n v="149179"/>
        <n v="77509"/>
        <n v="86666"/>
        <n v="149110"/>
        <n v="48724"/>
        <n v="109859"/>
        <n v="149593"/>
        <n v="49641"/>
        <n v="109802"/>
        <n v="140934"/>
        <n v="63112"/>
        <n v="91253"/>
      </sharedItems>
    </cacheField>
    <cacheField name="Polizas Crédito L/P (Puro)" numFmtId="0">
      <sharedItems containsString="0" containsBlank="1" containsNumber="1" containsInteger="1" minValue="0" maxValue="55575" count="257">
        <n v="23836"/>
        <n v="16750"/>
        <n v="7086"/>
        <n v="23246"/>
        <n v="18987"/>
        <n v="4259"/>
        <n v="23180"/>
        <n v="20227"/>
        <n v="2953"/>
        <n v="22259"/>
        <n v="17452"/>
        <n v="4807"/>
        <n v="22415"/>
        <n v="15756"/>
        <n v="6659"/>
        <n v="22438"/>
        <n v="16290"/>
        <n v="6148"/>
        <n v="21642"/>
        <n v="16324"/>
        <n v="5318"/>
        <n v="19982"/>
        <n v="15641"/>
        <n v="4341"/>
        <n v="19562"/>
        <n v="14365"/>
        <n v="5197"/>
        <n v="14640"/>
        <n v="12500"/>
        <n v="2140"/>
        <m/>
        <n v="13168"/>
        <n v="9771"/>
        <n v="3397"/>
        <n v="15542"/>
        <n v="11485"/>
        <n v="4057"/>
        <n v="14371"/>
        <n v="1171"/>
        <n v="17342"/>
        <n v="15943"/>
        <n v="1399"/>
        <n v="14842"/>
        <n v="2500"/>
        <n v="16622"/>
        <n v="14464"/>
        <n v="2158"/>
        <n v="15909"/>
        <n v="713"/>
        <n v="16621"/>
        <n v="16071"/>
        <n v="550"/>
        <n v="13890"/>
        <n v="2731"/>
        <n v="18421"/>
        <n v="16400"/>
        <n v="2021"/>
        <n v="13868"/>
        <n v="13322"/>
        <n v="546"/>
        <n v="12365"/>
        <n v="10402"/>
        <n v="1963"/>
        <n v="10414"/>
        <n v="1951"/>
        <n v="9360"/>
        <n v="6914"/>
        <n v="2446"/>
        <n v="7560"/>
        <n v="5588"/>
        <n v="1972"/>
        <n v="5640"/>
        <n v="3922"/>
        <n v="1718"/>
        <n v="4089"/>
        <n v="1551"/>
        <n v="4675"/>
        <n v="965"/>
        <n v="7140"/>
        <n v="5202"/>
        <n v="1938"/>
        <n v="5159"/>
        <n v="1981"/>
        <n v="15740"/>
        <n v="15049"/>
        <n v="691"/>
        <n v="8940"/>
        <n v="5273"/>
        <n v="3667"/>
        <n v="6152"/>
        <n v="2788"/>
        <n v="6869"/>
        <n v="2071"/>
        <n v="7747"/>
        <n v="1193"/>
        <n v="6900"/>
        <n v="2040"/>
        <n v="8220"/>
        <n v="6320"/>
        <n v="1900"/>
        <n v="4637"/>
        <n v="3583"/>
        <n v="5263"/>
        <n v="2957"/>
        <n v="5757"/>
        <n v="2463"/>
        <n v="5797"/>
        <n v="2423"/>
        <n v="25620"/>
        <n v="17097"/>
        <n v="8523"/>
        <n v="2920"/>
        <n v="2499"/>
        <n v="421"/>
        <n v="1874"/>
        <n v="1046"/>
        <n v="1526"/>
        <n v="1394"/>
        <n v="1609"/>
        <n v="1311"/>
        <n v="1865"/>
        <n v="1055"/>
        <n v="2200"/>
        <n v="715"/>
        <n v="1485"/>
        <n v="2800"/>
        <n v="470"/>
        <n v="2330"/>
        <n v="280"/>
        <n v="2520"/>
        <n v="1372"/>
        <n v="828"/>
        <n v="4800"/>
        <n v="3597"/>
        <n v="1203"/>
        <n v="32710"/>
        <n v="25331"/>
        <n v="7379"/>
        <n v="5790"/>
        <n v="3684"/>
        <n v="2106"/>
        <n v="5794"/>
        <n v="3944"/>
        <n v="1850"/>
        <n v="3609"/>
        <n v="2181"/>
        <n v="4453"/>
        <n v="1337"/>
        <n v="4686"/>
        <n v="1104"/>
        <n v="4999"/>
        <n v="791"/>
        <n v="4525"/>
        <n v="1265"/>
        <n v="5190"/>
        <n v="4909"/>
        <n v="281"/>
        <n v="4917"/>
        <n v="273"/>
        <n v="8190"/>
        <n v="7642"/>
        <n v="548"/>
        <n v="55575"/>
        <n v="35734"/>
        <n v="19841"/>
        <n v="4200"/>
        <n v="3653"/>
        <n v="547"/>
        <n v="3919"/>
        <n v="3845"/>
        <n v="355"/>
        <n v="256"/>
        <n v="3820"/>
        <n v="380"/>
        <n v="3000"/>
        <n v="2873"/>
        <n v="127"/>
        <n v="2803"/>
        <n v="197"/>
        <n v="3562"/>
        <n v="638"/>
        <n v="3308"/>
        <n v="892"/>
        <n v="3825"/>
        <n v="3057"/>
        <n v="768"/>
        <n v="6169"/>
        <n v="5228"/>
        <n v="941"/>
        <n v="3541"/>
        <n v="2628"/>
        <n v="3169"/>
        <n v="1631"/>
        <n v="1538"/>
        <n v="5169"/>
        <n v="4416"/>
        <n v="753"/>
        <n v="2178"/>
        <n v="2991"/>
        <n v="3812"/>
        <n v="1357"/>
        <n v="3977"/>
        <n v="1192"/>
        <n v="2069"/>
        <n v="3100"/>
        <n v="1947"/>
        <n v="3222"/>
        <n v="570"/>
        <n v="4599"/>
        <n v="4677"/>
        <n v="2976"/>
        <n v="1701"/>
        <n v="3904"/>
        <n v="773"/>
        <n v="2677"/>
        <n v="1326"/>
        <n v="1351"/>
        <n v="1599"/>
        <n v="1078"/>
        <n v="1685"/>
        <n v="992"/>
        <n v="1741"/>
        <n v="936"/>
        <n v="1618"/>
        <n v="1059"/>
        <n v="1669"/>
        <n v="1008"/>
        <n v="1342"/>
        <n v="1335"/>
        <n v="1371"/>
        <n v="1306"/>
        <n v="799"/>
        <n v="1878"/>
        <n v="1200"/>
        <n v="926"/>
        <n v="274"/>
        <n v="4000"/>
        <n v="3979"/>
        <n v="21"/>
        <n v="2000"/>
        <n v="1995"/>
        <n v="5"/>
        <n v="98"/>
        <n v="1902"/>
        <n v="104"/>
        <n v="1896"/>
        <n v="1904"/>
        <n v="96"/>
        <n v="9"/>
        <n v="1991"/>
        <n v="1993"/>
        <n v="7"/>
        <n v="1999"/>
        <n v="1"/>
        <n v="15000"/>
        <n v="4500"/>
        <n v="0"/>
      </sharedItems>
    </cacheField>
    <cacheField name="Polizas Crédito L/P (Ren Tacita)" numFmtId="0">
      <sharedItems containsString="0" containsBlank="1" containsNumber="1" containsInteger="1" minValue="0" maxValue="63524"/>
    </cacheField>
    <cacheField name="Polizas Crédito C/P (Ren Tacita)" numFmtId="0">
      <sharedItems containsString="0" containsBlank="1" containsNumber="1" containsInteger="1" minValue="-5838" maxValue="72708" count="370">
        <m/>
        <n v="18066"/>
        <n v="10025"/>
        <n v="8041"/>
        <n v="21970"/>
        <n v="12833"/>
        <n v="9137"/>
        <n v="15094"/>
        <n v="6876"/>
        <n v="22106"/>
        <n v="18598"/>
        <n v="3508"/>
        <n v="21068"/>
        <n v="19419"/>
        <n v="1649"/>
        <n v="21116"/>
        <n v="18731"/>
        <n v="2385"/>
        <n v="19838"/>
        <n v="17208"/>
        <n v="2630"/>
        <n v="0"/>
        <n v="5838"/>
        <n v="-5838"/>
        <n v="21688"/>
        <n v="16778"/>
        <n v="4910"/>
        <n v="22286"/>
        <n v="15931"/>
        <n v="6355"/>
        <n v="22596"/>
        <n v="13417"/>
        <n v="9179"/>
        <n v="22776"/>
        <n v="12862"/>
        <n v="9914"/>
        <n v="23433"/>
        <n v="14507"/>
        <n v="8926"/>
        <n v="19833"/>
        <n v="14896"/>
        <n v="4937"/>
        <n v="19476"/>
        <n v="16293"/>
        <n v="3183"/>
        <n v="20376"/>
        <n v="18280"/>
        <n v="2096"/>
        <n v="26016"/>
        <n v="19314"/>
        <n v="6702"/>
        <n v="23334"/>
        <n v="21740"/>
        <n v="1594"/>
        <n v="17588"/>
        <n v="13029"/>
        <n v="4559"/>
        <n v="22370"/>
        <n v="21816"/>
        <n v="554"/>
        <n v="21452"/>
        <n v="15876"/>
        <n v="5576"/>
        <n v="18586"/>
        <n v="14013"/>
        <n v="4573"/>
        <n v="22583"/>
        <n v="19300"/>
        <n v="3283"/>
        <n v="24603"/>
        <n v="19783"/>
        <n v="4820"/>
        <n v="32664"/>
        <n v="27907"/>
        <n v="4757"/>
        <n v="35295"/>
        <n v="33080"/>
        <n v="2215"/>
        <n v="35270"/>
        <n v="30516"/>
        <n v="4754"/>
        <n v="34428"/>
        <n v="28776"/>
        <n v="5652"/>
        <n v="33087"/>
        <n v="25735"/>
        <n v="7352"/>
        <n v="26330"/>
        <n v="7651"/>
        <n v="18679"/>
        <n v="26070"/>
        <n v="12635"/>
        <n v="13435"/>
        <n v="24752"/>
        <n v="10476"/>
        <n v="14276"/>
        <n v="26407"/>
        <n v="18362"/>
        <n v="8045"/>
        <n v="31343"/>
        <n v="21616"/>
        <n v="9727"/>
        <n v="34291"/>
        <n v="19019"/>
        <n v="15272"/>
        <n v="39624"/>
        <n v="21903"/>
        <n v="17721"/>
        <n v="37823"/>
        <n v="29497"/>
        <n v="8326"/>
        <n v="39302"/>
        <n v="34264"/>
        <n v="5038"/>
        <n v="34319"/>
        <n v="29350"/>
        <n v="4969"/>
        <n v="31819"/>
        <n v="25600"/>
        <n v="6219"/>
        <n v="27209"/>
        <n v="13266"/>
        <n v="13943"/>
        <n v="32109"/>
        <n v="21843"/>
        <n v="10266"/>
        <n v="34109"/>
        <n v="16096"/>
        <n v="18013"/>
        <n v="32909"/>
        <n v="18031"/>
        <n v="14878"/>
        <n v="33543"/>
        <n v="20208"/>
        <n v="13335"/>
        <n v="39651"/>
        <n v="19474"/>
        <n v="20177"/>
        <n v="32963"/>
        <n v="19796"/>
        <n v="13167"/>
        <n v="32363"/>
        <n v="13499"/>
        <n v="18864"/>
        <n v="29873"/>
        <n v="15807"/>
        <n v="14066"/>
        <n v="37518"/>
        <n v="22105"/>
        <n v="15413"/>
        <n v="36112"/>
        <n v="28180"/>
        <n v="7932"/>
        <n v="46223"/>
        <n v="24950"/>
        <n v="21273"/>
        <n v="31765"/>
        <n v="23109"/>
        <n v="8656"/>
        <n v="51891"/>
        <n v="16900"/>
        <n v="34991"/>
        <n v="52931"/>
        <n v="19551"/>
        <n v="33380"/>
        <n v="51471"/>
        <n v="21275"/>
        <n v="30196"/>
        <n v="55738"/>
        <n v="34098"/>
        <n v="21640"/>
        <n v="58043"/>
        <n v="48407"/>
        <n v="9636"/>
        <n v="63412"/>
        <n v="52529"/>
        <n v="10883"/>
        <n v="57489"/>
        <n v="44705"/>
        <n v="12784"/>
        <n v="62645"/>
        <n v="40212"/>
        <n v="22433"/>
        <n v="61783"/>
        <n v="24068"/>
        <n v="37715"/>
        <n v="61220"/>
        <n v="12927"/>
        <n v="48293"/>
        <n v="60481"/>
        <n v="15758"/>
        <n v="44723"/>
        <n v="63606"/>
        <n v="15590"/>
        <n v="48016"/>
        <n v="64806"/>
        <n v="9936"/>
        <n v="54870"/>
        <n v="65932"/>
        <n v="11077"/>
        <n v="54855"/>
        <n v="70748"/>
        <n v="19025"/>
        <n v="51723"/>
        <n v="72708"/>
        <n v="23057"/>
        <n v="49651"/>
        <n v="70120"/>
        <n v="23337"/>
        <n v="46783"/>
        <n v="69257"/>
        <n v="25315"/>
        <n v="43942"/>
        <n v="61394"/>
        <n v="24094"/>
        <n v="37300"/>
        <n v="59863"/>
        <n v="20663"/>
        <n v="39200"/>
        <n v="61156"/>
        <n v="12627"/>
        <n v="48529"/>
        <n v="60205"/>
        <n v="19876"/>
        <n v="40329"/>
        <n v="61080"/>
        <n v="12110"/>
        <n v="48970"/>
        <n v="56907"/>
        <n v="12362"/>
        <n v="44545"/>
        <n v="56780"/>
        <n v="13579"/>
        <n v="43201"/>
        <n v="48504"/>
        <n v="26734"/>
        <n v="21770"/>
        <n v="48286"/>
        <n v="21757"/>
        <n v="26529"/>
        <n v="46149"/>
        <n v="25494"/>
        <n v="20655"/>
        <n v="46182"/>
        <n v="23628"/>
        <n v="22554"/>
        <n v="46529"/>
        <n v="18023"/>
        <n v="28506"/>
        <n v="47029"/>
        <n v="19084"/>
        <n v="27945"/>
        <n v="43837"/>
        <n v="3429"/>
        <n v="40408"/>
        <n v="44841"/>
        <n v="18484"/>
        <n v="26357"/>
        <n v="40364"/>
        <n v="12178"/>
        <n v="28186"/>
        <n v="39212"/>
        <n v="26045"/>
        <n v="39194"/>
        <n v="9668"/>
        <n v="29526"/>
        <n v="41427"/>
        <n v="15338"/>
        <n v="26089"/>
        <n v="43423"/>
        <n v="18925"/>
        <n v="24498"/>
        <n v="43398"/>
        <n v="22421"/>
        <n v="20977"/>
        <n v="39888"/>
        <n v="26220"/>
        <n v="13668"/>
        <n v="46956"/>
        <n v="17141"/>
        <n v="29815"/>
        <n v="46058"/>
        <n v="13145"/>
        <n v="32913"/>
        <n v="52853"/>
        <n v="8745"/>
        <n v="44108"/>
        <n v="52761"/>
        <n v="15534"/>
        <n v="37227"/>
        <n v="53762"/>
        <n v="11526"/>
        <n v="42236"/>
        <n v="54494"/>
        <n v="18628"/>
        <n v="35866"/>
        <n v="56333"/>
        <n v="15511"/>
        <n v="40822"/>
        <n v="52994"/>
        <n v="8360"/>
        <n v="44634"/>
        <n v="53659"/>
        <n v="15003"/>
        <n v="38656"/>
        <n v="53905"/>
        <n v="23311"/>
        <n v="30594"/>
        <n v="51233"/>
        <n v="25374"/>
        <n v="25859"/>
        <n v="49377"/>
        <n v="28403"/>
        <n v="20974"/>
        <n v="51026"/>
        <n v="28477"/>
        <n v="22549"/>
        <n v="51670"/>
        <n v="26388"/>
        <n v="25282"/>
        <n v="27420"/>
        <n v="24250"/>
        <n v="48978"/>
        <n v="27190"/>
        <n v="21788"/>
        <n v="51535"/>
        <n v="25228"/>
        <n v="26307"/>
        <n v="50464"/>
        <n v="28322"/>
        <n v="22142"/>
        <n v="49308"/>
        <n v="26784"/>
        <n v="22524"/>
        <n v="52518"/>
        <n v="40415"/>
        <n v="12103"/>
        <n v="70595"/>
        <n v="61284"/>
        <n v="9311"/>
        <n v="61457"/>
        <n v="52554"/>
        <n v="8903"/>
        <n v="62187"/>
        <n v="50059"/>
        <n v="12128"/>
        <n v="71940"/>
        <n v="55986"/>
        <n v="15954"/>
        <n v="53708"/>
        <n v="37459"/>
        <n v="16249"/>
        <n v="59096"/>
        <n v="38116"/>
        <n v="20980"/>
        <n v="58962"/>
        <n v="32622"/>
        <n v="26340"/>
        <n v="54051"/>
        <n v="31262"/>
        <n v="22789"/>
        <n v="54090"/>
        <n v="10145"/>
        <n v="43945"/>
        <n v="56986"/>
        <n v="10760"/>
        <n v="46226"/>
        <n v="48327"/>
        <n v="21664"/>
        <n v="26663"/>
      </sharedItems>
    </cacheField>
    <cacheField name="Polizas Crédito C/P " numFmtId="0">
      <sharedItems containsString="0" containsBlank="1" containsNumber="1" containsInteger="1" minValue="3025" maxValue="100367" count="369">
        <n v="19996"/>
        <n v="14373"/>
        <n v="5623"/>
        <n v="26898"/>
        <n v="17547"/>
        <n v="9351"/>
        <n v="26831"/>
        <n v="17187"/>
        <n v="9644"/>
        <n v="24938"/>
        <n v="13258"/>
        <n v="11680"/>
        <n v="23556"/>
        <n v="16728"/>
        <n v="6828"/>
        <n v="22698"/>
        <n v="15849"/>
        <n v="6849"/>
        <n v="20825"/>
        <n v="15037"/>
        <n v="5788"/>
        <n v="25551"/>
        <n v="20382"/>
        <n v="5169"/>
        <n v="24757"/>
        <n v="8035"/>
        <n v="16722"/>
        <n v="32895"/>
        <n v="25734"/>
        <n v="7161"/>
        <m/>
        <n v="31999"/>
        <n v="20684"/>
        <n v="11315"/>
        <n v="32150"/>
        <n v="21527"/>
        <n v="10623"/>
        <n v="32095"/>
        <n v="16870"/>
        <n v="15225"/>
        <n v="30805"/>
        <n v="15081"/>
        <n v="15724"/>
        <n v="37211"/>
        <n v="24859"/>
        <n v="12352"/>
        <n v="36414"/>
        <n v="23738"/>
        <n v="12676"/>
        <n v="34485"/>
        <n v="30683"/>
        <n v="3802"/>
        <n v="35776"/>
        <n v="32505"/>
        <n v="3271"/>
        <n v="35909"/>
        <n v="30853"/>
        <n v="5056"/>
        <n v="45026"/>
        <n v="23061"/>
        <n v="21965"/>
        <n v="38295"/>
        <n v="30031"/>
        <n v="8264"/>
        <n v="39387"/>
        <n v="29437"/>
        <n v="9950"/>
        <n v="39872"/>
        <n v="30936"/>
        <n v="8936"/>
        <n v="41338"/>
        <n v="32304"/>
        <n v="9034"/>
        <n v="42868"/>
        <n v="33183"/>
        <n v="9685"/>
        <n v="42942"/>
        <n v="35464"/>
        <n v="7478"/>
        <n v="46358"/>
        <n v="43333"/>
        <n v="3025"/>
        <n v="48869"/>
        <n v="45320"/>
        <n v="3549"/>
        <n v="50854"/>
        <n v="45554"/>
        <n v="5300"/>
        <n v="51303"/>
        <n v="44774"/>
        <n v="6529"/>
        <n v="51059"/>
        <n v="25632"/>
        <n v="25427"/>
        <n v="43033"/>
        <n v="31009"/>
        <n v="12024"/>
        <n v="45433"/>
        <n v="26108"/>
        <n v="19325"/>
        <n v="42533"/>
        <n v="31551"/>
        <n v="10982"/>
        <n v="64963"/>
        <n v="25853"/>
        <n v="39110"/>
        <n v="64309"/>
        <n v="31753"/>
        <n v="32556"/>
        <n v="68059"/>
        <n v="45280"/>
        <n v="22779"/>
        <n v="70172"/>
        <n v="57526"/>
        <n v="12646"/>
        <n v="72179"/>
        <n v="54297"/>
        <n v="17882"/>
        <n v="80993"/>
        <n v="54958"/>
        <n v="26035"/>
        <n v="87481"/>
        <n v="59891"/>
        <n v="27590"/>
        <n v="87124"/>
        <n v="30331"/>
        <n v="56793"/>
        <n v="94223"/>
        <n v="45143"/>
        <n v="49080"/>
        <n v="94726"/>
        <n v="43970"/>
        <n v="50756"/>
        <n v="96014"/>
        <n v="41343"/>
        <n v="54671"/>
        <n v="94336"/>
        <n v="36366"/>
        <n v="57970"/>
        <n v="92498"/>
        <n v="35589"/>
        <n v="56909"/>
        <n v="98996"/>
        <n v="68575"/>
        <n v="30421"/>
        <n v="99422"/>
        <n v="62110"/>
        <n v="37312"/>
        <n v="100367"/>
        <n v="57294"/>
        <n v="43073"/>
        <n v="92722"/>
        <n v="61718"/>
        <n v="31004"/>
        <n v="93234"/>
        <n v="59227"/>
        <n v="34007"/>
        <n v="99208"/>
        <n v="38786"/>
        <n v="60422"/>
        <n v="90257"/>
        <n v="42083"/>
        <n v="48174"/>
        <n v="71493"/>
        <n v="42069"/>
        <n v="29424"/>
        <n v="67874"/>
        <n v="47626"/>
        <n v="20248"/>
        <n v="69431"/>
        <n v="54451"/>
        <n v="14980"/>
        <n v="68212"/>
        <n v="48134"/>
        <n v="20078"/>
        <n v="70128"/>
        <n v="43893"/>
        <n v="26235"/>
        <n v="63199"/>
        <n v="37018"/>
        <n v="26181"/>
        <n v="70436"/>
        <n v="33907"/>
        <n v="36529"/>
        <n v="70361"/>
        <n v="43070"/>
        <n v="27291"/>
        <n v="69681"/>
        <n v="49488"/>
        <n v="20193"/>
        <n v="72365"/>
        <n v="17013"/>
        <n v="55352"/>
        <n v="73136"/>
        <n v="40527"/>
        <n v="32609"/>
        <n v="74366"/>
        <n v="36888"/>
        <n v="37478"/>
        <n v="73462"/>
        <n v="38605"/>
        <n v="34857"/>
        <n v="72136"/>
        <n v="34514"/>
        <n v="37622"/>
        <n v="68578"/>
        <n v="34807"/>
        <n v="33771"/>
        <n v="65289"/>
        <n v="34355"/>
        <n v="30934"/>
        <n v="60380"/>
        <n v="30091"/>
        <n v="30289"/>
        <n v="56231"/>
        <n v="32126"/>
        <n v="24105"/>
        <n v="61368"/>
        <n v="33162"/>
        <n v="28206"/>
        <n v="59777"/>
        <n v="28631"/>
        <n v="31146"/>
        <n v="55382"/>
        <n v="11377"/>
        <n v="44005"/>
        <n v="57982"/>
        <n v="21230"/>
        <n v="36752"/>
        <n v="55457"/>
        <n v="17685"/>
        <n v="37772"/>
        <n v="57932"/>
        <n v="20996"/>
        <n v="36936"/>
        <n v="57818"/>
        <n v="33882"/>
        <n v="23936"/>
        <n v="61222"/>
        <n v="33454"/>
        <n v="27768"/>
        <n v="61254"/>
        <n v="21126"/>
        <n v="40128"/>
        <n v="63473"/>
        <n v="28471"/>
        <n v="35002"/>
        <n v="62739"/>
        <n v="26781"/>
        <n v="35958"/>
        <n v="70052"/>
        <n v="29710"/>
        <n v="40342"/>
        <n v="65405"/>
        <n v="33736"/>
        <n v="31669"/>
        <n v="71145"/>
        <n v="35453"/>
        <n v="35692"/>
        <n v="72595"/>
        <n v="43797"/>
        <n v="28798"/>
        <n v="77648"/>
        <n v="46793"/>
        <n v="30855"/>
        <n v="75548"/>
        <n v="48790"/>
        <n v="26758"/>
        <n v="76644"/>
        <n v="53451"/>
        <n v="23193"/>
        <n v="77548"/>
        <n v="52954"/>
        <n v="24594"/>
        <n v="78548"/>
        <n v="46581"/>
        <n v="31967"/>
        <n v="76598"/>
        <n v="43948"/>
        <n v="32650"/>
        <n v="50814"/>
        <n v="26834"/>
        <n v="84676"/>
        <n v="47442"/>
        <n v="37234"/>
        <n v="84955"/>
        <n v="31419"/>
        <n v="53536"/>
        <n v="72583"/>
        <n v="5819"/>
        <n v="66764"/>
        <n v="72409"/>
        <n v="22419"/>
        <n v="49990"/>
        <n v="66333"/>
        <n v="25258"/>
        <n v="41075"/>
        <n v="67155"/>
        <n v="30213"/>
        <n v="36942"/>
        <n v="62979"/>
        <n v="36423"/>
        <n v="26556"/>
        <n v="64179"/>
        <n v="33272"/>
        <n v="30907"/>
        <n v="25206"/>
        <n v="38973"/>
        <n v="64379"/>
        <n v="31494"/>
        <n v="32885"/>
        <n v="61979"/>
        <n v="29080"/>
        <n v="32899"/>
        <n v="63452"/>
        <n v="26354"/>
        <n v="37098"/>
        <n v="62085"/>
        <n v="28285"/>
        <n v="33800"/>
        <n v="63902"/>
        <n v="7015"/>
        <n v="56887"/>
        <n v="71382"/>
        <n v="25378"/>
        <n v="46004"/>
        <n v="42307"/>
        <n v="21145"/>
        <n v="70148"/>
        <n v="49422"/>
        <n v="20726"/>
        <n v="66953"/>
        <n v="47338"/>
        <n v="19615"/>
        <n v="70031"/>
        <n v="43387"/>
        <n v="26644"/>
        <n v="68232"/>
        <n v="37083"/>
        <n v="31149"/>
        <n v="74568"/>
        <n v="39439"/>
        <n v="35129"/>
        <n v="74661"/>
        <n v="36379"/>
        <n v="38282"/>
        <n v="79978"/>
        <n v="35585"/>
        <n v="44393"/>
        <n v="76241"/>
        <n v="16500"/>
        <n v="59741"/>
        <n v="74697"/>
        <n v="37892"/>
        <n v="36805"/>
        <n v="74608"/>
        <n v="36187"/>
        <n v="38421"/>
        <n v="80128"/>
        <n v="41747"/>
        <n v="38381"/>
        <n v="80020"/>
        <n v="34079"/>
        <n v="45941"/>
        <n v="77607"/>
        <n v="34381"/>
        <n v="43226"/>
        <n v="36948"/>
        <n v="40659"/>
      </sharedItems>
    </cacheField>
    <cacheField name="Cuentas corrientes caja Eur" numFmtId="0">
      <sharedItems containsString="0" containsBlank="1" containsNumber="1" containsInteger="1" minValue="149" maxValue="12014" count="124">
        <m/>
        <n v="1718"/>
        <n v="1258"/>
        <n v="1013"/>
        <n v="5108"/>
        <n v="5601"/>
        <n v="1357"/>
        <n v="1546"/>
        <n v="1073"/>
        <n v="796"/>
        <n v="1468"/>
        <n v="1502"/>
        <n v="2120"/>
        <n v="1150"/>
        <n v="1834"/>
        <n v="2927"/>
        <n v="1738"/>
        <n v="1572"/>
        <n v="1458"/>
        <n v="914"/>
        <n v="837"/>
        <n v="742"/>
        <n v="1310"/>
        <n v="806"/>
        <n v="950"/>
        <n v="359"/>
        <n v="3975"/>
        <n v="4095"/>
        <n v="4188"/>
        <n v="1743"/>
        <n v="1157"/>
        <n v="6070"/>
        <n v="1212"/>
        <n v="2028"/>
        <n v="149"/>
        <n v="2769"/>
        <n v="3606"/>
        <n v="4135"/>
        <n v="5780"/>
        <n v="5661"/>
        <n v="3824"/>
        <n v="2218"/>
        <n v="1803"/>
        <n v="1962"/>
        <n v="4190"/>
        <n v="4263"/>
        <n v="3396"/>
        <n v="3567"/>
        <n v="8518"/>
        <n v="9793"/>
        <n v="3178"/>
        <n v="6191"/>
        <n v="3845"/>
        <n v="7286"/>
        <n v="3910"/>
        <n v="8734"/>
        <n v="2209"/>
        <n v="3111"/>
        <n v="2653"/>
        <n v="4837"/>
        <n v="11386"/>
        <n v="11661"/>
        <n v="9412"/>
        <n v="4989"/>
        <n v="3497"/>
        <n v="2521"/>
        <n v="6211"/>
        <n v="3996"/>
        <n v="4973"/>
        <n v="4104"/>
        <n v="3143"/>
        <n v="4366"/>
        <n v="4685"/>
        <n v="2111"/>
        <n v="2239"/>
        <n v="3452"/>
        <n v="4751"/>
        <n v="4540"/>
        <n v="4155"/>
        <n v="3609"/>
        <n v="3063"/>
        <n v="5001"/>
        <n v="2310"/>
        <n v="4841"/>
        <n v="6725"/>
        <n v="4899"/>
        <n v="2510"/>
        <n v="2443"/>
        <n v="4175"/>
        <n v="2912"/>
        <n v="3288"/>
        <n v="3191"/>
        <n v="2957"/>
        <n v="4462"/>
        <n v="2450"/>
        <n v="5257"/>
        <n v="3450"/>
        <n v="4079"/>
        <n v="3927"/>
        <n v="6134"/>
        <n v="5950"/>
        <n v="4975"/>
        <n v="4201"/>
        <n v="4465"/>
        <n v="3496"/>
        <n v="4479"/>
        <n v="4333"/>
        <n v="3042"/>
        <n v="3014"/>
        <n v="5757"/>
        <n v="3528"/>
        <n v="8123"/>
        <n v="7811"/>
        <n v="11692"/>
        <n v="6911"/>
        <n v="3189"/>
        <n v="10774"/>
        <n v="8230"/>
        <n v="6946"/>
        <n v="7212"/>
        <n v="12014"/>
        <n v="4575"/>
        <n v="7042"/>
        <n v="6903"/>
      </sharedItems>
    </cacheField>
    <cacheField name="Cuentas corrientes caja USD" numFmtId="0">
      <sharedItems containsString="0" containsBlank="1" containsNumber="1" containsInteger="1" minValue="-935" maxValue="11820" count="124">
        <m/>
        <n v="177"/>
        <n v="396"/>
        <n v="461"/>
        <n v="1166"/>
        <n v="432"/>
        <n v="5327"/>
        <n v="2441"/>
        <n v="2494"/>
        <n v="3976"/>
        <n v="2821"/>
        <n v="1982"/>
        <n v="2553"/>
        <n v="944"/>
        <n v="1427"/>
        <n v="1223"/>
        <n v="1455"/>
        <n v="990"/>
        <n v="1534"/>
        <n v="3496"/>
        <n v="488"/>
        <n v="208"/>
        <n v="314"/>
        <n v="223"/>
        <n v="477"/>
        <n v="587"/>
        <n v="1482"/>
        <n v="119"/>
        <n v="2521"/>
        <n v="2832"/>
        <n v="5590"/>
        <n v="308"/>
        <n v="235"/>
        <n v="476"/>
        <n v="-935"/>
        <n v="796"/>
        <n v="455"/>
        <n v="1308"/>
        <n v="1146"/>
        <n v="475"/>
        <n v="811"/>
        <n v="4082"/>
        <n v="3813"/>
        <n v="159"/>
        <n v="1089"/>
        <n v="440"/>
        <n v="330"/>
        <n v="612"/>
        <n v="800"/>
        <n v="175"/>
        <n v="141"/>
        <n v="275"/>
        <n v="363"/>
        <n v="2716"/>
        <n v="127"/>
        <n v="589"/>
        <n v="4005"/>
        <n v="369"/>
        <n v="4560"/>
        <n v="4865"/>
        <n v="2770"/>
        <n v="1872"/>
        <n v="2472"/>
        <n v="4509"/>
        <n v="4547"/>
        <n v="9513"/>
        <n v="9668"/>
        <n v="6543"/>
        <n v="8198"/>
        <n v="7696"/>
        <n v="1559"/>
        <n v="1332"/>
        <n v="4033"/>
        <n v="5433"/>
        <n v="3755"/>
        <n v="2247"/>
        <n v="1578"/>
        <n v="1111"/>
        <n v="1003"/>
        <n v="11820"/>
        <n v="4562"/>
        <n v="1807"/>
        <n v="958"/>
        <n v="2081"/>
        <n v="3092"/>
        <n v="5175"/>
        <n v="5515"/>
        <n v="2240"/>
        <n v="4056"/>
        <n v="1456"/>
        <n v="2140"/>
        <n v="4969"/>
        <n v="2156"/>
        <n v="3594"/>
        <n v="4264"/>
        <n v="3697"/>
        <n v="1581"/>
        <n v="1948"/>
        <n v="1828"/>
        <n v="4221"/>
        <n v="1846"/>
        <n v="6424"/>
        <n v="7993"/>
        <n v="1749"/>
        <n v="5211"/>
        <n v="5293"/>
        <n v="4452"/>
        <n v="6087"/>
        <n v="5204"/>
        <n v="2875"/>
        <n v="1710"/>
        <n v="2511"/>
        <n v="3731"/>
        <n v="2755"/>
        <n v="1836"/>
        <n v="2847"/>
        <n v="3277"/>
        <n v="3406"/>
        <n v="3432"/>
        <n v="3719"/>
        <n v="2982"/>
        <n v="4898"/>
        <n v="2808"/>
        <n v="6528"/>
      </sharedItems>
    </cacheField>
    <cacheField name="Depositos a Corto Plazo" numFmtId="0">
      <sharedItems containsString="0" containsBlank="1" containsNumber="1" containsInteger="1" minValue="6500" maxValue="6500" count="2">
        <m/>
        <n v="6500"/>
      </sharedItems>
    </cacheField>
    <cacheField name="Lineas de avales" numFmtId="0">
      <sharedItems containsString="0" containsBlank="1" containsNumber="1" containsInteger="1" minValue="-27360" maxValue="61188" count="344">
        <n v="24867"/>
        <n v="18574"/>
        <n v="6293"/>
        <n v="20102"/>
        <n v="8429"/>
        <n v="11673"/>
        <n v="20213"/>
        <n v="10108"/>
        <n v="10105"/>
        <n v="19613"/>
        <n v="8537"/>
        <n v="11076"/>
        <n v="14818"/>
        <n v="8468"/>
        <n v="6350"/>
        <n v="20511"/>
        <n v="9853"/>
        <n v="10658"/>
        <n v="21324"/>
        <n v="14543"/>
        <n v="6781"/>
        <n v="20399"/>
        <n v="16488"/>
        <n v="3911"/>
        <n v="20999"/>
        <n v="18353"/>
        <n v="2646"/>
        <n v="21159"/>
        <n v="14373"/>
        <n v="6786"/>
        <m/>
        <n v="20708"/>
        <n v="15051"/>
        <n v="5657"/>
        <n v="21877"/>
        <n v="14568"/>
        <n v="7309"/>
        <n v="21494"/>
        <n v="9554"/>
        <n v="11940"/>
        <n v="21180"/>
        <n v="9074"/>
        <n v="12106"/>
        <n v="7981"/>
        <n v="13199"/>
        <n v="21138"/>
        <n v="7757"/>
        <n v="13381"/>
        <n v="26949"/>
        <n v="14861"/>
        <n v="12088"/>
        <n v="17967"/>
        <n v="8982"/>
        <n v="29501"/>
        <n v="25088"/>
        <n v="4413"/>
        <n v="31568"/>
        <n v="30861"/>
        <n v="707"/>
        <n v="29882"/>
        <n v="27561"/>
        <n v="2321"/>
        <n v="26467"/>
        <n v="25104"/>
        <n v="1363"/>
        <n v="27589"/>
        <n v="26978"/>
        <n v="611"/>
        <n v="25183"/>
        <n v="19470"/>
        <n v="24070"/>
        <n v="15248"/>
        <n v="8822"/>
        <n v="23953"/>
        <n v="14958"/>
        <n v="8995"/>
        <n v="24575"/>
        <n v="19264"/>
        <n v="5311"/>
        <n v="27897"/>
        <n v="23451"/>
        <n v="4446"/>
        <n v="30762"/>
        <n v="25286"/>
        <n v="5476"/>
        <n v="35053"/>
        <n v="32251"/>
        <n v="2802"/>
        <n v="37661"/>
        <n v="36094"/>
        <n v="1567"/>
        <n v="38725"/>
        <n v="29954"/>
        <n v="8771"/>
        <n v="36447"/>
        <n v="29849"/>
        <n v="6598"/>
        <n v="35692"/>
        <n v="24493"/>
        <n v="11199"/>
        <n v="32646"/>
        <n v="22217"/>
        <n v="10429"/>
        <n v="30993"/>
        <n v="21820"/>
        <n v="9173"/>
        <n v="27930"/>
        <n v="28194"/>
        <n v="-264"/>
        <n v="27583"/>
        <n v="16550"/>
        <n v="11033"/>
        <n v="25741"/>
        <n v="11209"/>
        <n v="14532"/>
        <n v="26109"/>
        <n v="12344"/>
        <n v="13765"/>
        <n v="28082"/>
        <n v="14050"/>
        <n v="14032"/>
        <n v="29261"/>
        <n v="15481"/>
        <n v="14440"/>
        <n v="29590"/>
        <n v="16604"/>
        <n v="12986"/>
        <n v="29819"/>
        <n v="17681"/>
        <n v="12138"/>
        <n v="29801"/>
        <n v="18553"/>
        <n v="11248"/>
        <n v="30495"/>
        <n v="17937"/>
        <n v="12558"/>
        <n v="33013"/>
        <n v="17539"/>
        <n v="15474"/>
        <n v="33501"/>
        <n v="17419"/>
        <n v="16146"/>
        <n v="32901"/>
        <n v="14984"/>
        <n v="17981"/>
        <n v="32936"/>
        <n v="13818"/>
        <n v="19118"/>
        <n v="33033"/>
        <n v="12988"/>
        <n v="20045"/>
        <n v="33774"/>
        <n v="14526"/>
        <n v="19248"/>
        <n v="36509"/>
        <n v="17663"/>
        <n v="18846"/>
        <n v="37460"/>
        <n v="22781"/>
        <n v="14679"/>
        <n v="37803"/>
        <n v="20985"/>
        <n v="16818"/>
        <n v="37824"/>
        <n v="19504"/>
        <n v="18320"/>
        <n v="36989"/>
        <n v="19528"/>
        <n v="17461"/>
        <n v="33760"/>
        <n v="14246"/>
        <n v="19514"/>
        <n v="31409"/>
        <n v="10662"/>
        <n v="20747"/>
        <n v="31283"/>
        <n v="11748"/>
        <n v="19535"/>
        <n v="29869"/>
        <n v="9591"/>
        <n v="20278"/>
        <n v="30091"/>
        <n v="9300"/>
        <n v="20791"/>
        <n v="30706"/>
        <n v="11703"/>
        <n v="19003"/>
        <n v="32030"/>
        <n v="14164"/>
        <n v="31995"/>
        <n v="16169"/>
        <n v="28492"/>
        <n v="9244"/>
        <n v="29328"/>
        <n v="19775"/>
        <n v="9553"/>
        <n v="27441"/>
        <n v="13057"/>
        <n v="14384"/>
        <n v="25756"/>
        <n v="10517"/>
        <n v="15239"/>
        <n v="26918"/>
        <n v="9241"/>
        <n v="17677"/>
        <n v="21632"/>
        <n v="9133"/>
        <n v="12499"/>
        <n v="22661"/>
        <n v="9943"/>
        <n v="12718"/>
        <n v="22875"/>
        <n v="11088"/>
        <n v="11787"/>
        <n v="25204"/>
        <n v="11911"/>
        <n v="25150"/>
        <n v="13695"/>
        <n v="11455"/>
        <n v="14291"/>
        <n v="10859"/>
        <n v="12910"/>
        <n v="12240"/>
        <n v="24823"/>
        <n v="13950"/>
        <n v="10873"/>
        <n v="24779"/>
        <n v="13593"/>
        <n v="11186"/>
        <n v="24479"/>
        <n v="11082"/>
        <n v="15497"/>
        <n v="24379"/>
        <n v="10370"/>
        <n v="14009"/>
        <n v="23906"/>
        <n v="8646"/>
        <n v="15260"/>
        <n v="24906"/>
        <n v="7852"/>
        <n v="17054"/>
        <n v="8993"/>
        <n v="15913"/>
        <n v="25699"/>
        <n v="9168"/>
        <n v="16531"/>
        <n v="10299"/>
        <n v="15400"/>
        <n v="22973"/>
        <n v="10431"/>
        <n v="12542"/>
        <n v="9431"/>
        <n v="13542"/>
        <n v="24073"/>
        <n v="11139"/>
        <n v="12934"/>
        <n v="25373"/>
        <n v="12720"/>
        <n v="12653"/>
        <n v="14232"/>
        <n v="11141"/>
        <n v="25873"/>
        <n v="12591"/>
        <n v="13282"/>
        <n v="26373"/>
        <n v="12876"/>
        <n v="13497"/>
        <n v="26226"/>
        <n v="13737"/>
        <n v="12489"/>
        <n v="17806"/>
        <n v="8420"/>
        <n v="26400"/>
        <n v="15611"/>
        <n v="10789"/>
        <n v="26504"/>
        <n v="13864"/>
        <n v="12640"/>
        <n v="11417"/>
        <n v="14809"/>
        <n v="10057"/>
        <n v="25008"/>
        <n v="11229"/>
        <n v="13779"/>
        <n v="9301"/>
        <n v="15707"/>
        <n v="24728"/>
        <n v="8767"/>
        <n v="15961"/>
        <n v="24628"/>
        <n v="9698"/>
        <n v="14930"/>
        <n v="13601"/>
        <n v="11027"/>
        <n v="26078"/>
        <n v="17996"/>
        <n v="8082"/>
        <n v="26378"/>
        <n v="14855"/>
        <n v="11523"/>
        <n v="27078"/>
        <n v="22766"/>
        <n v="4312"/>
        <n v="36328"/>
        <n v="20850"/>
        <n v="15478"/>
        <n v="33828"/>
        <n v="61188"/>
        <n v="-27360"/>
        <n v="13237"/>
        <n v="20591"/>
        <n v="29993"/>
        <n v="19623"/>
        <n v="9408"/>
        <n v="21585"/>
        <n v="30843"/>
        <n v="10886"/>
        <n v="19957"/>
        <n v="12567"/>
        <n v="18276"/>
        <n v="29843"/>
        <n v="16182"/>
        <n v="13661"/>
        <n v="30043"/>
        <n v="14945"/>
        <n v="15098"/>
        <n v="31843"/>
        <n v="13141"/>
        <n v="18702"/>
        <n v="31443"/>
        <n v="13679"/>
        <n v="17764"/>
        <n v="31514"/>
        <n v="13196"/>
        <n v="18318"/>
        <n v="10994"/>
        <n v="20520"/>
        <n v="32100"/>
        <n v="10617"/>
        <n v="21483"/>
        <n v="9160"/>
        <n v="22354"/>
        <n v="10772"/>
        <n v="9428"/>
      </sharedItems>
    </cacheField>
    <cacheField name="Avales tecnicos" numFmtId="0">
      <sharedItems containsString="0" containsBlank="1" containsNumber="1" containsInteger="1" minValue="-7910" maxValue="21877" count="173">
        <n v="13176"/>
        <n v="6883"/>
        <n v="6293"/>
        <n v="4869"/>
        <n v="6793"/>
        <m/>
        <n v="5020"/>
        <n v="7093"/>
        <n v="7487"/>
        <n v="7858"/>
        <n v="7850"/>
        <n v="8573"/>
        <n v="20399"/>
        <n v="11727"/>
        <n v="20999"/>
        <n v="11971"/>
        <n v="12221"/>
        <n v="20708"/>
        <n v="11339"/>
        <n v="21877"/>
        <n v="10526"/>
        <n v="21494"/>
        <n v="8294"/>
        <n v="5339"/>
        <n v="8286"/>
        <n v="7193"/>
        <n v="5297"/>
        <n v="7212"/>
        <n v="5295"/>
        <n v="7158"/>
        <n v="7848"/>
        <n v="5165"/>
        <n v="11001"/>
        <n v="4565"/>
        <n v="12081"/>
        <n v="11169"/>
        <n v="11069"/>
        <n v="4552"/>
        <n v="11914"/>
        <n v="4542"/>
        <n v="8630"/>
        <n v="5713"/>
        <n v="7086"/>
        <n v="6678"/>
        <n v="5186"/>
        <n v="7229"/>
        <n v="5228"/>
        <n v="7451"/>
        <n v="7311"/>
        <n v="5427"/>
        <n v="8869"/>
        <n v="8820"/>
        <n v="9875"/>
        <n v="5394"/>
        <n v="9415"/>
        <n v="8419"/>
        <n v="5227"/>
        <n v="7892"/>
        <n v="6974"/>
        <n v="6978"/>
        <n v="7791"/>
        <n v="7919"/>
        <n v="8309"/>
        <n v="5586"/>
        <n v="9571"/>
        <n v="9605"/>
        <n v="5451"/>
        <n v="9436"/>
        <n v="10326"/>
        <n v="-4875"/>
        <n v="11813"/>
        <n v="-6362"/>
        <n v="7910"/>
        <n v="-7910"/>
        <n v="5922"/>
        <n v="14153"/>
        <n v="7568"/>
        <n v="12544"/>
        <n v="5722"/>
        <n v="6202"/>
        <n v="12275"/>
        <n v="6086"/>
        <n v="12261"/>
        <n v="15251"/>
        <n v="12517"/>
        <n v="9892"/>
        <n v="10862"/>
        <n v="5623"/>
        <n v="9101"/>
        <n v="8483"/>
        <n v="9756"/>
        <n v="5099"/>
        <n v="8662"/>
        <n v="8149"/>
        <n v="5699"/>
        <n v="8790"/>
        <n v="6237"/>
        <n v="10302"/>
        <n v="11544"/>
        <n v="5774"/>
        <n v="10548"/>
        <n v="9889"/>
        <n v="8684"/>
        <n v="5413"/>
        <n v="7577"/>
        <n v="7490"/>
        <n v="6442"/>
        <n v="8089"/>
        <n v="6526"/>
        <n v="8303"/>
        <n v="6451"/>
        <n v="8264"/>
        <n v="8631"/>
        <n v="8741"/>
        <n v="9110"/>
        <n v="6407"/>
        <n v="6107"/>
        <n v="9213"/>
        <n v="7725"/>
        <n v="9190"/>
        <n v="5700"/>
        <n v="8295"/>
        <n v="7608"/>
        <n v="8749"/>
        <n v="5793"/>
        <n v="7022"/>
        <n v="7806"/>
        <n v="8107"/>
        <n v="8062"/>
        <n v="6393"/>
        <n v="8919"/>
        <n v="6693"/>
        <n v="11269"/>
        <n v="12154"/>
        <n v="11694"/>
        <n v="7196"/>
        <n v="10284"/>
        <n v="14100"/>
        <n v="11601"/>
        <n v="9755"/>
        <n v="10356"/>
        <n v="9704"/>
        <n v="7178"/>
        <n v="10933"/>
        <n v="9100"/>
        <n v="8566"/>
        <n v="8591"/>
        <n v="6278"/>
        <n v="9619"/>
        <n v="9033"/>
        <n v="8808"/>
        <n v="13377"/>
        <n v="6428"/>
        <n v="13709"/>
        <n v="10172"/>
        <n v="11648"/>
        <n v="4343"/>
        <n v="9045"/>
        <n v="8266"/>
        <n v="8838"/>
        <n v="9640"/>
        <n v="11878"/>
        <n v="11585"/>
        <n v="4693"/>
        <n v="9678"/>
        <n v="10320"/>
        <n v="4600"/>
        <n v="11717"/>
        <n v="9885"/>
        <n v="10583"/>
        <n v="9127"/>
        <n v="10739"/>
        <n v="7467"/>
      </sharedItems>
    </cacheField>
    <cacheField name="Avales ctos doc. Importac" numFmtId="0">
      <sharedItems containsString="0" containsBlank="1" containsNumber="1" containsInteger="1" minValue="10" maxValue="50500" count="95">
        <m/>
        <n v="243"/>
        <n v="600"/>
        <n v="1919"/>
        <n v="1794"/>
        <n v="3958"/>
        <n v="3833"/>
        <n v="3838"/>
        <n v="3738"/>
        <n v="3356"/>
        <n v="3180"/>
        <n v="924"/>
        <n v="644"/>
        <n v="921"/>
        <n v="813"/>
        <n v="2795"/>
        <n v="2687"/>
        <n v="2632"/>
        <n v="2524"/>
        <n v="1453"/>
        <n v="1249"/>
        <n v="1356"/>
        <n v="905"/>
        <n v="903"/>
        <n v="303"/>
        <n v="3795"/>
        <n v="3195"/>
        <n v="5970"/>
        <n v="5370"/>
        <n v="17296"/>
        <n v="16696"/>
        <n v="5566"/>
        <n v="4966"/>
        <n v="648"/>
        <n v="48"/>
        <n v="625"/>
        <n v="25"/>
        <n v="654"/>
        <n v="54"/>
        <n v="660"/>
        <n v="60"/>
        <n v="620"/>
        <n v="20"/>
        <n v="10"/>
        <n v="610"/>
        <n v="6082"/>
        <n v="5482"/>
        <n v="64"/>
        <n v="5986"/>
        <n v="5968"/>
        <n v="5922"/>
        <n v="509"/>
        <n v="68"/>
        <n v="61"/>
        <n v="144"/>
        <n v="31"/>
        <n v="63"/>
        <n v="28"/>
        <n v="138"/>
        <n v="150"/>
        <n v="166"/>
        <n v="154"/>
        <n v="571"/>
        <n v="542"/>
        <n v="554"/>
        <n v="1513"/>
        <n v="205"/>
        <n v="12"/>
        <n v="37"/>
        <n v="920"/>
        <n v="504"/>
        <n v="657"/>
        <n v="859"/>
        <n v="393"/>
        <n v="272"/>
        <n v="208"/>
        <n v="1445"/>
        <n v="195"/>
        <n v="3875"/>
        <n v="2625"/>
        <n v="3862"/>
        <n v="2612"/>
        <n v="1563"/>
        <n v="313"/>
        <n v="2420"/>
        <n v="1170"/>
        <n v="1500"/>
        <n v="250"/>
        <n v="1694"/>
        <n v="444"/>
        <n v="605"/>
        <n v="45"/>
        <n v="5500"/>
        <n v="50500"/>
        <n v="5763"/>
      </sharedItems>
    </cacheField>
    <cacheField name="Avales operativos" numFmtId="0">
      <sharedItems containsString="0" containsBlank="1" containsNumber="1" containsInteger="1" minValue="-7345" maxValue="24750" count="122">
        <m/>
        <n v="11691"/>
        <n v="1636"/>
        <n v="3015"/>
        <n v="1050"/>
        <n v="610"/>
        <n v="2003"/>
        <n v="5970"/>
        <n v="4761"/>
        <n v="9382"/>
        <n v="2152"/>
        <n v="3712"/>
        <n v="4042"/>
        <n v="1260"/>
        <n v="545"/>
        <n v="7703"/>
        <n v="10119"/>
        <n v="14087"/>
        <n v="18780"/>
        <n v="16392"/>
        <n v="14034"/>
        <n v="15064"/>
        <n v="9046"/>
        <n v="4329"/>
        <n v="4542"/>
        <n v="8855"/>
        <n v="15356"/>
        <n v="17162"/>
        <n v="20694"/>
        <n v="24750"/>
        <n v="18831"/>
        <n v="19528"/>
        <n v="15770"/>
        <n v="11131"/>
        <n v="9476"/>
        <n v="4520"/>
        <n v="3793"/>
        <n v="3242"/>
        <n v="4010"/>
        <n v="4425"/>
        <n v="5816"/>
        <n v="7148"/>
        <n v="7345"/>
        <n v="-7345"/>
        <n v="6730"/>
        <n v="-6730"/>
        <n v="6114"/>
        <n v="-6114"/>
        <n v="4147"/>
        <n v="-4147"/>
        <n v="3203"/>
        <n v="1430"/>
        <n v="1263"/>
        <n v="1344"/>
        <n v="2251"/>
        <n v="5402"/>
        <n v="7530"/>
        <n v="8468"/>
        <n v="9612"/>
        <n v="8666"/>
        <n v="5145"/>
        <n v="2179"/>
        <n v="1992"/>
        <n v="929"/>
        <n v="1151"/>
        <n v="2913"/>
        <n v="3862"/>
        <n v="4625"/>
        <n v="8700"/>
        <n v="9886"/>
        <n v="4374"/>
        <n v="2940"/>
        <n v="1664"/>
        <n v="1643"/>
        <n v="1853"/>
        <n v="2784"/>
        <n v="3647"/>
        <n v="5033"/>
        <n v="5660"/>
        <n v="4169"/>
        <n v="4839"/>
        <n v="4962"/>
        <n v="1868"/>
        <n v="1256"/>
        <n v="1179"/>
        <n v="351"/>
        <n v="244"/>
        <n v="2146"/>
        <n v="2492"/>
        <n v="2324"/>
        <n v="1370"/>
        <n v="2221"/>
        <n v="1451"/>
        <n v="2078"/>
        <n v="897"/>
        <n v="1149"/>
        <n v="3453"/>
        <n v="3706"/>
        <n v="4109"/>
        <n v="1061"/>
        <n v="353"/>
        <n v="296"/>
        <n v="201"/>
        <n v="1107"/>
        <n v="3982"/>
        <n v="8963"/>
        <n v="6047"/>
        <n v="9390"/>
        <n v="7097"/>
        <n v="6015"/>
        <n v="1589"/>
        <n v="1325"/>
        <n v="1142"/>
        <n v="2048"/>
        <n v="2927"/>
        <n v="4304"/>
        <n v="3360"/>
        <n v="3463"/>
        <n v="3359"/>
        <n v="1479"/>
        <n v="1109"/>
        <n v="34"/>
      </sharedItems>
    </cacheField>
    <cacheField name="DISPONIBILIDAD TOTAL" numFmtId="0">
      <sharedItems containsString="0" containsBlank="1" containsNumber="1" minValue="77.611999999999995" maxValue="360326" count="249">
        <n v="140424"/>
        <m/>
        <n v="57169"/>
        <n v="189649"/>
        <n v="64276"/>
        <n v="195552"/>
        <n v="60471"/>
        <n v="189762"/>
        <n v="64671"/>
        <n v="185852"/>
        <n v="54155"/>
        <n v="186369"/>
        <n v="56091"/>
        <n v="183873"/>
        <n v="44635"/>
        <n v="179053"/>
        <n v="37760"/>
        <n v="177587"/>
        <n v="64467"/>
        <n v="187636"/>
        <n v="57346"/>
        <n v="186645"/>
        <n v="65502"/>
        <n v="190066"/>
        <n v="67142"/>
        <n v="192454"/>
        <n v="77.611999999999995"/>
        <n v="192422"/>
        <n v="76754"/>
        <n v="194042"/>
        <n v="69799"/>
        <n v="193610"/>
        <n v="63387"/>
        <n v="199642"/>
        <n v="44661"/>
        <n v="204811"/>
        <n v="45007"/>
        <n v="207409"/>
        <n v="47563"/>
        <n v="206337"/>
        <n v="62096"/>
        <n v="194401"/>
        <n v="39516"/>
        <n v="190382"/>
        <n v="45144"/>
        <n v="188024"/>
        <n v="39553"/>
        <n v="188980"/>
        <n v="42884"/>
        <n v="193265"/>
        <n v="44218"/>
        <n v="202921"/>
        <n v="43711"/>
        <n v="213471"/>
        <n v="28869"/>
        <n v="217975"/>
        <n v="31104"/>
        <n v="229794"/>
        <n v="42717"/>
        <n v="237621"/>
        <n v="50432"/>
        <n v="255955"/>
        <n v="95731"/>
        <n v="274343"/>
        <n v="102123"/>
        <n v="272591"/>
        <n v="92887"/>
        <n v="269889"/>
        <n v="81340"/>
        <n v="297421"/>
        <n v="110395"/>
        <n v="302420"/>
        <n v="102327"/>
        <n v="315343"/>
        <n v="79809"/>
        <n v="310791"/>
        <n v="65181"/>
        <n v="312056"/>
        <n v="75437"/>
        <n v="314777"/>
        <n v="96124"/>
        <n v="324723"/>
        <n v="114152"/>
        <n v="330977"/>
        <n v="157100"/>
        <n v="334998"/>
        <n v="148400"/>
        <n v="333866"/>
        <n v="165817"/>
        <n v="338946"/>
        <n v="176819"/>
        <n v="333776"/>
        <n v="192825"/>
        <n v="341166"/>
        <n v="198926"/>
        <n v="334883"/>
        <n v="158003"/>
        <n v="341301"/>
        <n v="168742"/>
        <n v="338005"/>
        <n v="164250"/>
        <n v="344373"/>
        <n v="162275"/>
        <n v="351796"/>
        <n v="164729"/>
        <n v="360326"/>
        <n v="194818"/>
        <n v="347012"/>
        <n v="173814"/>
        <n v="359294"/>
        <n v="195829"/>
        <n v="348574"/>
        <n v="192543"/>
        <n v="356771"/>
        <n v="194214"/>
        <n v="345041"/>
        <n v="186316"/>
        <n v="350286"/>
        <n v="161432"/>
        <n v="339083"/>
        <n v="156852"/>
        <n v="351575"/>
        <n v="165400"/>
        <n v="338401"/>
        <n v="162561"/>
        <n v="354849"/>
        <n v="162555"/>
        <n v="348437"/>
        <n v="215084"/>
        <n v="356600"/>
        <n v="201280"/>
        <n v="348777"/>
        <n v="222449"/>
        <n v="359909"/>
        <n v="233153"/>
        <n v="349196"/>
        <n v="240099"/>
        <n v="357938"/>
        <n v="234355"/>
        <n v="344778"/>
        <n v="218746"/>
        <n v="341445"/>
        <n v="191442"/>
        <n v="324803"/>
        <n v="181369"/>
        <n v="337155"/>
        <n v="189697"/>
        <n v="328475"/>
        <n v="196245"/>
        <n v="33167"/>
        <n v="223110"/>
        <n v="322112"/>
        <n v="212862"/>
        <n v="330727"/>
        <n v="218343"/>
        <n v="330332"/>
        <n v="216943"/>
        <n v="327308"/>
        <n v="210299"/>
        <n v="325191"/>
        <n v="210756"/>
        <n v="325985"/>
        <n v="210272"/>
        <n v="324164"/>
        <n v="195283"/>
        <n v="323434"/>
        <n v="187538"/>
        <n v="335279"/>
        <n v="196140"/>
        <n v="331039"/>
        <n v="182561"/>
        <n v="335609"/>
        <n v="213456"/>
        <n v="309564"/>
        <n v="173959"/>
        <n v="300565"/>
        <n v="184210"/>
        <n v="299111"/>
        <n v="186196"/>
        <n v="297325"/>
        <n v="178023"/>
        <n v="299781"/>
        <n v="173298"/>
        <n v="306034"/>
        <n v="167812"/>
        <n v="296888"/>
        <n v="159626"/>
        <n v="294809"/>
        <n v="150949"/>
        <n v="312486"/>
        <n v="168088"/>
        <n v="314497"/>
        <n v="173800"/>
        <n v="306377"/>
        <n v="195431"/>
        <n v="306818"/>
        <n v="175603"/>
        <n v="305774"/>
        <n v="188937"/>
        <n v="306558"/>
        <n v="189676"/>
        <n v="301264"/>
        <n v="177890"/>
        <n v="299138"/>
        <n v="181814"/>
        <n v="297269"/>
        <n v="168402"/>
        <n v="297599"/>
        <n v="159368"/>
        <n v="291279"/>
        <n v="146702"/>
        <n v="297671"/>
        <n v="150252"/>
        <n v="299931"/>
        <n v="151668"/>
        <n v="301541"/>
        <n v="176042"/>
        <n v="188336"/>
        <n v="319130"/>
        <n v="162998"/>
        <n v="322156"/>
        <n v="99592"/>
        <n v="315407"/>
        <n v="124544"/>
        <n v="303616"/>
        <n v="111233"/>
        <n v="320963"/>
        <n v="112283"/>
        <n v="324166"/>
        <n v="97380"/>
        <n v="339515"/>
        <n v="104556"/>
        <n v="346236"/>
        <n v="105854"/>
        <n v="360017"/>
        <n v="129981"/>
        <n v="341123"/>
        <n v="160399"/>
        <n v="350849"/>
        <n v="150373"/>
        <n v="344750"/>
        <n v="165798"/>
        <n v="345131"/>
        <n v="159327"/>
        <n v="345365"/>
        <n v="182123"/>
        <n v="346510"/>
        <n v="181856"/>
        <n v="154098"/>
      </sharedItems>
    </cacheField>
    <cacheField name="ENDEUDAMIENTO NETO" numFmtId="0">
      <sharedItems containsString="0" containsBlank="1" containsNumber="1" containsInteger="1" minValue="0" maxValue="250506" count="127">
        <m/>
        <n v="128280"/>
        <n v="136153"/>
        <n v="145457"/>
        <n v="135366"/>
        <n v="139533"/>
        <n v="138412"/>
        <n v="145877"/>
        <n v="148953"/>
        <n v="119023"/>
        <n v="138845"/>
        <n v="134144"/>
        <n v="133303"/>
        <n v="124339"/>
        <n v="124080"/>
        <n v="134187"/>
        <n v="137519"/>
        <n v="160609"/>
        <n v="163751"/>
        <n v="164331"/>
        <n v="148917"/>
        <n v="162005"/>
        <n v="154147"/>
        <n v="154910"/>
        <n v="150807"/>
        <n v="150986"/>
        <n v="161196"/>
        <n v="184300"/>
        <n v="189704"/>
        <n v="193677"/>
        <n v="190132"/>
        <n v="162345"/>
        <n v="178764"/>
        <n v="183622"/>
        <n v="193509"/>
        <n v="188062"/>
        <n v="196113"/>
        <n v="250506"/>
        <n v="240154"/>
        <n v="239700"/>
        <n v="223600"/>
        <n v="215064"/>
        <n v="179603"/>
        <n v="188391"/>
        <n v="176477"/>
        <n v="165212"/>
        <n v="149838"/>
        <n v="146216"/>
        <n v="186560"/>
        <n v="176676"/>
        <n v="182721"/>
        <n v="186592"/>
        <n v="196410"/>
        <n v="172306"/>
        <n v="183467"/>
        <n v="167749"/>
        <n v="171916"/>
        <n v="167389"/>
        <n v="175356"/>
        <n v="194001"/>
        <n v="195149"/>
        <n v="192691"/>
        <n v="193647"/>
        <n v="199670"/>
        <n v="149069"/>
        <n v="162759"/>
        <n v="144987"/>
        <n v="134332"/>
        <n v="126403"/>
        <n v="130434"/>
        <n v="144263"/>
        <n v="155878"/>
        <n v="162037"/>
        <n v="155452"/>
        <n v="145719"/>
        <n v="118835"/>
        <n v="129277"/>
        <n v="121879"/>
        <n v="122458"/>
        <n v="126423"/>
        <n v="122978"/>
        <n v="124293"/>
        <n v="138235"/>
        <n v="145152"/>
        <n v="146419"/>
        <n v="155839"/>
        <n v="127825"/>
        <n v="144006"/>
        <n v="124341"/>
        <n v="121852"/>
        <n v="127578"/>
        <n v="132617"/>
        <n v="144334"/>
        <n v="144962"/>
        <n v="151369"/>
        <n v="152246"/>
        <n v="148058"/>
        <n v="118661"/>
        <n v="138675"/>
        <n v="124744"/>
        <n v="124263"/>
        <n v="131350"/>
        <n v="125300"/>
        <n v="136851"/>
        <n v="146033"/>
        <n v="152501"/>
        <n v="155262"/>
        <n v="155970"/>
        <n v="129263"/>
        <n v="123823"/>
        <n v="160131"/>
        <n v="221573"/>
        <n v="192865"/>
        <n v="189392"/>
        <n v="210683"/>
        <n v="223795"/>
        <n v="236957"/>
        <n v="237392"/>
        <n v="232038"/>
        <n v="177734"/>
        <n v="202476"/>
        <n v="175961"/>
        <n v="187805"/>
        <n v="0"/>
        <n v="163196"/>
        <n v="164068"/>
        <n v="1724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8">
  <r>
    <x v="0"/>
    <x v="0"/>
    <x v="0"/>
    <x v="0"/>
    <x v="0"/>
    <n v="39085"/>
    <x v="0"/>
    <x v="0"/>
    <x v="0"/>
    <x v="0"/>
    <x v="0"/>
    <n v="32640"/>
    <x v="0"/>
    <x v="0"/>
    <x v="0"/>
    <x v="0"/>
    <x v="0"/>
    <x v="0"/>
    <x v="0"/>
    <x v="0"/>
    <x v="0"/>
    <x v="0"/>
    <x v="0"/>
  </r>
  <r>
    <x v="0"/>
    <x v="1"/>
    <x v="0"/>
    <x v="0"/>
    <x v="0"/>
    <n v="14308"/>
    <x v="1"/>
    <x v="1"/>
    <x v="1"/>
    <x v="1"/>
    <x v="1"/>
    <n v="21144"/>
    <x v="0"/>
    <x v="1"/>
    <x v="0"/>
    <x v="0"/>
    <x v="0"/>
    <x v="1"/>
    <x v="1"/>
    <x v="0"/>
    <x v="1"/>
    <x v="1"/>
    <x v="1"/>
  </r>
  <r>
    <x v="0"/>
    <x v="2"/>
    <x v="1"/>
    <x v="1"/>
    <x v="1"/>
    <n v="24777"/>
    <x v="2"/>
    <x v="0"/>
    <x v="2"/>
    <x v="2"/>
    <x v="2"/>
    <n v="11496"/>
    <x v="0"/>
    <x v="2"/>
    <x v="1"/>
    <x v="1"/>
    <x v="0"/>
    <x v="2"/>
    <x v="2"/>
    <x v="0"/>
    <x v="0"/>
    <x v="2"/>
    <x v="0"/>
  </r>
  <r>
    <x v="1"/>
    <x v="0"/>
    <x v="2"/>
    <x v="2"/>
    <x v="2"/>
    <n v="33688"/>
    <x v="3"/>
    <x v="0"/>
    <x v="0"/>
    <x v="3"/>
    <x v="3"/>
    <n v="27333"/>
    <x v="1"/>
    <x v="3"/>
    <x v="0"/>
    <x v="0"/>
    <x v="0"/>
    <x v="3"/>
    <x v="3"/>
    <x v="0"/>
    <x v="0"/>
    <x v="3"/>
    <x v="0"/>
  </r>
  <r>
    <x v="1"/>
    <x v="1"/>
    <x v="3"/>
    <x v="3"/>
    <x v="3"/>
    <n v="13046"/>
    <x v="4"/>
    <x v="1"/>
    <x v="3"/>
    <x v="4"/>
    <x v="4"/>
    <n v="18677"/>
    <x v="2"/>
    <x v="4"/>
    <x v="0"/>
    <x v="0"/>
    <x v="0"/>
    <x v="4"/>
    <x v="4"/>
    <x v="0"/>
    <x v="2"/>
    <x v="1"/>
    <x v="2"/>
  </r>
  <r>
    <x v="1"/>
    <x v="2"/>
    <x v="1"/>
    <x v="1"/>
    <x v="1"/>
    <n v="20642"/>
    <x v="5"/>
    <x v="0"/>
    <x v="4"/>
    <x v="5"/>
    <x v="5"/>
    <n v="8656"/>
    <x v="3"/>
    <x v="5"/>
    <x v="2"/>
    <x v="2"/>
    <x v="0"/>
    <x v="5"/>
    <x v="5"/>
    <x v="0"/>
    <x v="0"/>
    <x v="4"/>
    <x v="0"/>
  </r>
  <r>
    <x v="2"/>
    <x v="0"/>
    <x v="4"/>
    <x v="4"/>
    <x v="4"/>
    <n v="36305"/>
    <x v="6"/>
    <x v="0"/>
    <x v="0"/>
    <x v="6"/>
    <x v="6"/>
    <n v="27336"/>
    <x v="4"/>
    <x v="6"/>
    <x v="0"/>
    <x v="0"/>
    <x v="0"/>
    <x v="6"/>
    <x v="6"/>
    <x v="0"/>
    <x v="0"/>
    <x v="5"/>
    <x v="0"/>
  </r>
  <r>
    <x v="2"/>
    <x v="1"/>
    <x v="5"/>
    <x v="5"/>
    <x v="5"/>
    <n v="16084"/>
    <x v="7"/>
    <x v="1"/>
    <x v="5"/>
    <x v="7"/>
    <x v="7"/>
    <n v="20399"/>
    <x v="5"/>
    <x v="7"/>
    <x v="0"/>
    <x v="0"/>
    <x v="0"/>
    <x v="7"/>
    <x v="7"/>
    <x v="0"/>
    <x v="3"/>
    <x v="1"/>
    <x v="3"/>
  </r>
  <r>
    <x v="2"/>
    <x v="2"/>
    <x v="1"/>
    <x v="1"/>
    <x v="1"/>
    <n v="20221"/>
    <x v="8"/>
    <x v="0"/>
    <x v="6"/>
    <x v="8"/>
    <x v="8"/>
    <n v="6937"/>
    <x v="6"/>
    <x v="8"/>
    <x v="3"/>
    <x v="3"/>
    <x v="0"/>
    <x v="8"/>
    <x v="5"/>
    <x v="0"/>
    <x v="0"/>
    <x v="6"/>
    <x v="0"/>
  </r>
  <r>
    <x v="3"/>
    <x v="0"/>
    <x v="6"/>
    <x v="6"/>
    <x v="6"/>
    <n v="35705"/>
    <x v="9"/>
    <x v="0"/>
    <x v="0"/>
    <x v="9"/>
    <x v="9"/>
    <n v="27336"/>
    <x v="4"/>
    <x v="9"/>
    <x v="0"/>
    <x v="0"/>
    <x v="0"/>
    <x v="9"/>
    <x v="6"/>
    <x v="0"/>
    <x v="0"/>
    <x v="7"/>
    <x v="0"/>
  </r>
  <r>
    <x v="3"/>
    <x v="1"/>
    <x v="7"/>
    <x v="7"/>
    <x v="7"/>
    <n v="18727"/>
    <x v="10"/>
    <x v="2"/>
    <x v="7"/>
    <x v="10"/>
    <x v="10"/>
    <n v="20356"/>
    <x v="7"/>
    <x v="10"/>
    <x v="0"/>
    <x v="0"/>
    <x v="0"/>
    <x v="10"/>
    <x v="8"/>
    <x v="0"/>
    <x v="4"/>
    <x v="1"/>
    <x v="4"/>
  </r>
  <r>
    <x v="3"/>
    <x v="2"/>
    <x v="1"/>
    <x v="1"/>
    <x v="1"/>
    <n v="16978"/>
    <x v="11"/>
    <x v="3"/>
    <x v="8"/>
    <x v="11"/>
    <x v="11"/>
    <n v="6980"/>
    <x v="8"/>
    <x v="11"/>
    <x v="4"/>
    <x v="4"/>
    <x v="0"/>
    <x v="11"/>
    <x v="5"/>
    <x v="0"/>
    <x v="0"/>
    <x v="8"/>
    <x v="0"/>
  </r>
  <r>
    <x v="4"/>
    <x v="0"/>
    <x v="8"/>
    <x v="8"/>
    <x v="8"/>
    <n v="35705"/>
    <x v="9"/>
    <x v="0"/>
    <x v="0"/>
    <x v="12"/>
    <x v="12"/>
    <n v="27336"/>
    <x v="9"/>
    <x v="12"/>
    <x v="0"/>
    <x v="0"/>
    <x v="0"/>
    <x v="12"/>
    <x v="6"/>
    <x v="0"/>
    <x v="0"/>
    <x v="9"/>
    <x v="0"/>
  </r>
  <r>
    <x v="4"/>
    <x v="1"/>
    <x v="8"/>
    <x v="8"/>
    <x v="8"/>
    <n v="15960"/>
    <x v="12"/>
    <x v="4"/>
    <x v="9"/>
    <x v="13"/>
    <x v="13"/>
    <n v="22304"/>
    <x v="10"/>
    <x v="13"/>
    <x v="0"/>
    <x v="0"/>
    <x v="0"/>
    <x v="13"/>
    <x v="9"/>
    <x v="0"/>
    <x v="5"/>
    <x v="1"/>
    <x v="5"/>
  </r>
  <r>
    <x v="4"/>
    <x v="2"/>
    <x v="1"/>
    <x v="1"/>
    <x v="1"/>
    <n v="19745"/>
    <x v="13"/>
    <x v="5"/>
    <x v="10"/>
    <x v="14"/>
    <x v="14"/>
    <n v="5032"/>
    <x v="11"/>
    <x v="14"/>
    <x v="5"/>
    <x v="5"/>
    <x v="0"/>
    <x v="14"/>
    <x v="5"/>
    <x v="0"/>
    <x v="0"/>
    <x v="10"/>
    <x v="0"/>
  </r>
  <r>
    <x v="5"/>
    <x v="0"/>
    <x v="9"/>
    <x v="9"/>
    <x v="9"/>
    <n v="35705"/>
    <x v="9"/>
    <x v="0"/>
    <x v="0"/>
    <x v="15"/>
    <x v="15"/>
    <n v="27936"/>
    <x v="12"/>
    <x v="15"/>
    <x v="0"/>
    <x v="0"/>
    <x v="0"/>
    <x v="15"/>
    <x v="6"/>
    <x v="0"/>
    <x v="0"/>
    <x v="11"/>
    <x v="0"/>
  </r>
  <r>
    <x v="5"/>
    <x v="1"/>
    <x v="10"/>
    <x v="9"/>
    <x v="10"/>
    <n v="17255"/>
    <x v="14"/>
    <x v="6"/>
    <x v="11"/>
    <x v="16"/>
    <x v="16"/>
    <n v="22283"/>
    <x v="13"/>
    <x v="16"/>
    <x v="0"/>
    <x v="0"/>
    <x v="0"/>
    <x v="16"/>
    <x v="10"/>
    <x v="0"/>
    <x v="6"/>
    <x v="1"/>
    <x v="6"/>
  </r>
  <r>
    <x v="5"/>
    <x v="2"/>
    <x v="1"/>
    <x v="1"/>
    <x v="1"/>
    <n v="18450"/>
    <x v="15"/>
    <x v="7"/>
    <x v="12"/>
    <x v="17"/>
    <x v="17"/>
    <n v="5653"/>
    <x v="14"/>
    <x v="17"/>
    <x v="6"/>
    <x v="6"/>
    <x v="0"/>
    <x v="17"/>
    <x v="5"/>
    <x v="0"/>
    <x v="0"/>
    <x v="12"/>
    <x v="0"/>
  </r>
  <r>
    <x v="6"/>
    <x v="0"/>
    <x v="11"/>
    <x v="10"/>
    <x v="11"/>
    <n v="35705"/>
    <x v="9"/>
    <x v="0"/>
    <x v="0"/>
    <x v="18"/>
    <x v="18"/>
    <n v="27937"/>
    <x v="15"/>
    <x v="18"/>
    <x v="0"/>
    <x v="0"/>
    <x v="0"/>
    <x v="18"/>
    <x v="6"/>
    <x v="0"/>
    <x v="0"/>
    <x v="13"/>
    <x v="0"/>
  </r>
  <r>
    <x v="6"/>
    <x v="1"/>
    <x v="11"/>
    <x v="10"/>
    <x v="11"/>
    <n v="20301"/>
    <x v="16"/>
    <x v="8"/>
    <x v="13"/>
    <x v="19"/>
    <x v="19"/>
    <n v="22963"/>
    <x v="16"/>
    <x v="19"/>
    <x v="0"/>
    <x v="0"/>
    <x v="0"/>
    <x v="19"/>
    <x v="11"/>
    <x v="0"/>
    <x v="7"/>
    <x v="1"/>
    <x v="7"/>
  </r>
  <r>
    <x v="6"/>
    <x v="2"/>
    <x v="1"/>
    <x v="1"/>
    <x v="1"/>
    <n v="15404"/>
    <x v="17"/>
    <x v="9"/>
    <x v="14"/>
    <x v="20"/>
    <x v="20"/>
    <n v="4974"/>
    <x v="17"/>
    <x v="20"/>
    <x v="7"/>
    <x v="7"/>
    <x v="0"/>
    <x v="20"/>
    <x v="5"/>
    <x v="0"/>
    <x v="0"/>
    <x v="14"/>
    <x v="0"/>
  </r>
  <r>
    <x v="7"/>
    <x v="0"/>
    <x v="12"/>
    <x v="11"/>
    <x v="12"/>
    <n v="31755"/>
    <x v="18"/>
    <x v="0"/>
    <x v="0"/>
    <x v="21"/>
    <x v="21"/>
    <n v="27937"/>
    <x v="18"/>
    <x v="21"/>
    <x v="0"/>
    <x v="0"/>
    <x v="0"/>
    <x v="21"/>
    <x v="12"/>
    <x v="0"/>
    <x v="0"/>
    <x v="15"/>
    <x v="0"/>
  </r>
  <r>
    <x v="7"/>
    <x v="1"/>
    <x v="12"/>
    <x v="11"/>
    <x v="12"/>
    <n v="17780"/>
    <x v="19"/>
    <x v="1"/>
    <x v="15"/>
    <x v="22"/>
    <x v="22"/>
    <n v="23771"/>
    <x v="19"/>
    <x v="22"/>
    <x v="0"/>
    <x v="0"/>
    <x v="0"/>
    <x v="22"/>
    <x v="13"/>
    <x v="0"/>
    <x v="8"/>
    <x v="1"/>
    <x v="8"/>
  </r>
  <r>
    <x v="7"/>
    <x v="2"/>
    <x v="1"/>
    <x v="1"/>
    <x v="1"/>
    <n v="13975"/>
    <x v="20"/>
    <x v="0"/>
    <x v="16"/>
    <x v="23"/>
    <x v="23"/>
    <n v="4166"/>
    <x v="20"/>
    <x v="23"/>
    <x v="8"/>
    <x v="8"/>
    <x v="0"/>
    <x v="23"/>
    <x v="5"/>
    <x v="0"/>
    <x v="0"/>
    <x v="16"/>
    <x v="0"/>
  </r>
  <r>
    <x v="8"/>
    <x v="0"/>
    <x v="13"/>
    <x v="12"/>
    <x v="13"/>
    <n v="36916"/>
    <x v="21"/>
    <x v="0"/>
    <x v="17"/>
    <x v="24"/>
    <x v="24"/>
    <n v="31013"/>
    <x v="21"/>
    <x v="24"/>
    <x v="0"/>
    <x v="0"/>
    <x v="0"/>
    <x v="24"/>
    <x v="14"/>
    <x v="0"/>
    <x v="0"/>
    <x v="17"/>
    <x v="0"/>
  </r>
  <r>
    <x v="8"/>
    <x v="1"/>
    <x v="14"/>
    <x v="13"/>
    <x v="13"/>
    <n v="21043"/>
    <x v="22"/>
    <x v="1"/>
    <x v="18"/>
    <x v="25"/>
    <x v="25"/>
    <n v="24162"/>
    <x v="22"/>
    <x v="25"/>
    <x v="0"/>
    <x v="0"/>
    <x v="0"/>
    <x v="25"/>
    <x v="15"/>
    <x v="0"/>
    <x v="9"/>
    <x v="1"/>
    <x v="9"/>
  </r>
  <r>
    <x v="8"/>
    <x v="2"/>
    <x v="1"/>
    <x v="1"/>
    <x v="1"/>
    <n v="15873"/>
    <x v="23"/>
    <x v="0"/>
    <x v="19"/>
    <x v="26"/>
    <x v="26"/>
    <n v="6851"/>
    <x v="23"/>
    <x v="26"/>
    <x v="9"/>
    <x v="9"/>
    <x v="0"/>
    <x v="26"/>
    <x v="5"/>
    <x v="0"/>
    <x v="0"/>
    <x v="18"/>
    <x v="0"/>
  </r>
  <r>
    <x v="9"/>
    <x v="0"/>
    <x v="15"/>
    <x v="14"/>
    <x v="14"/>
    <n v="33582"/>
    <x v="24"/>
    <x v="10"/>
    <x v="20"/>
    <x v="27"/>
    <x v="27"/>
    <n v="31663"/>
    <x v="24"/>
    <x v="27"/>
    <x v="0"/>
    <x v="0"/>
    <x v="0"/>
    <x v="27"/>
    <x v="6"/>
    <x v="0"/>
    <x v="0"/>
    <x v="19"/>
    <x v="0"/>
  </r>
  <r>
    <x v="9"/>
    <x v="1"/>
    <x v="15"/>
    <x v="14"/>
    <x v="14"/>
    <n v="11963"/>
    <x v="25"/>
    <x v="11"/>
    <x v="21"/>
    <x v="28"/>
    <x v="28"/>
    <n v="21222"/>
    <x v="25"/>
    <x v="28"/>
    <x v="0"/>
    <x v="0"/>
    <x v="0"/>
    <x v="28"/>
    <x v="16"/>
    <x v="0"/>
    <x v="10"/>
    <x v="1"/>
    <x v="10"/>
  </r>
  <r>
    <x v="9"/>
    <x v="2"/>
    <x v="1"/>
    <x v="1"/>
    <x v="1"/>
    <n v="21619"/>
    <x v="26"/>
    <x v="10"/>
    <x v="22"/>
    <x v="29"/>
    <x v="29"/>
    <n v="10441"/>
    <x v="26"/>
    <x v="29"/>
    <x v="10"/>
    <x v="10"/>
    <x v="0"/>
    <x v="29"/>
    <x v="5"/>
    <x v="0"/>
    <x v="0"/>
    <x v="20"/>
    <x v="0"/>
  </r>
  <r>
    <x v="10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0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0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1"/>
    <x v="0"/>
    <x v="16"/>
    <x v="16"/>
    <x v="16"/>
    <n v="36182"/>
    <x v="24"/>
    <x v="10"/>
    <x v="24"/>
    <x v="31"/>
    <x v="31"/>
    <n v="32583"/>
    <x v="27"/>
    <x v="31"/>
    <x v="0"/>
    <x v="0"/>
    <x v="0"/>
    <x v="31"/>
    <x v="17"/>
    <x v="0"/>
    <x v="0"/>
    <x v="21"/>
    <x v="0"/>
  </r>
  <r>
    <x v="11"/>
    <x v="1"/>
    <x v="16"/>
    <x v="16"/>
    <x v="16"/>
    <n v="16109"/>
    <x v="28"/>
    <x v="1"/>
    <x v="25"/>
    <x v="32"/>
    <x v="32"/>
    <n v="17363"/>
    <x v="28"/>
    <x v="32"/>
    <x v="0"/>
    <x v="0"/>
    <x v="0"/>
    <x v="32"/>
    <x v="18"/>
    <x v="0"/>
    <x v="11"/>
    <x v="1"/>
    <x v="11"/>
  </r>
  <r>
    <x v="11"/>
    <x v="2"/>
    <x v="1"/>
    <x v="15"/>
    <x v="15"/>
    <n v="20073"/>
    <x v="29"/>
    <x v="10"/>
    <x v="26"/>
    <x v="33"/>
    <x v="33"/>
    <n v="15220"/>
    <x v="29"/>
    <x v="33"/>
    <x v="11"/>
    <x v="11"/>
    <x v="0"/>
    <x v="33"/>
    <x v="5"/>
    <x v="0"/>
    <x v="0"/>
    <x v="22"/>
    <x v="0"/>
  </r>
  <r>
    <x v="12"/>
    <x v="0"/>
    <x v="17"/>
    <x v="17"/>
    <x v="17"/>
    <n v="33567"/>
    <x v="24"/>
    <x v="12"/>
    <x v="24"/>
    <x v="34"/>
    <x v="34"/>
    <n v="32589"/>
    <x v="30"/>
    <x v="34"/>
    <x v="0"/>
    <x v="0"/>
    <x v="0"/>
    <x v="34"/>
    <x v="19"/>
    <x v="0"/>
    <x v="0"/>
    <x v="23"/>
    <x v="0"/>
  </r>
  <r>
    <x v="12"/>
    <x v="1"/>
    <x v="17"/>
    <x v="17"/>
    <x v="17"/>
    <n v="15550"/>
    <x v="30"/>
    <x v="1"/>
    <x v="27"/>
    <x v="35"/>
    <x v="35"/>
    <n v="19304"/>
    <x v="31"/>
    <x v="35"/>
    <x v="0"/>
    <x v="0"/>
    <x v="0"/>
    <x v="35"/>
    <x v="20"/>
    <x v="0"/>
    <x v="12"/>
    <x v="1"/>
    <x v="12"/>
  </r>
  <r>
    <x v="12"/>
    <x v="2"/>
    <x v="1"/>
    <x v="15"/>
    <x v="15"/>
    <n v="18017"/>
    <x v="31"/>
    <x v="12"/>
    <x v="28"/>
    <x v="36"/>
    <x v="36"/>
    <n v="13285"/>
    <x v="32"/>
    <x v="36"/>
    <x v="12"/>
    <x v="12"/>
    <x v="0"/>
    <x v="36"/>
    <x v="5"/>
    <x v="0"/>
    <x v="0"/>
    <x v="24"/>
    <x v="0"/>
  </r>
  <r>
    <x v="13"/>
    <x v="0"/>
    <x v="18"/>
    <x v="18"/>
    <x v="18"/>
    <n v="35014"/>
    <x v="32"/>
    <x v="12"/>
    <x v="24"/>
    <x v="37"/>
    <x v="34"/>
    <n v="33042"/>
    <x v="33"/>
    <x v="37"/>
    <x v="0"/>
    <x v="0"/>
    <x v="0"/>
    <x v="37"/>
    <x v="21"/>
    <x v="0"/>
    <x v="0"/>
    <x v="25"/>
    <x v="0"/>
  </r>
  <r>
    <x v="13"/>
    <x v="1"/>
    <x v="19"/>
    <x v="18"/>
    <x v="19"/>
    <n v="14545"/>
    <x v="33"/>
    <x v="1"/>
    <x v="29"/>
    <x v="38"/>
    <x v="37"/>
    <n v="16242"/>
    <x v="34"/>
    <x v="38"/>
    <x v="0"/>
    <x v="0"/>
    <x v="0"/>
    <x v="38"/>
    <x v="22"/>
    <x v="0"/>
    <x v="13"/>
    <x v="1"/>
    <x v="13"/>
  </r>
  <r>
    <x v="13"/>
    <x v="2"/>
    <x v="1"/>
    <x v="15"/>
    <x v="15"/>
    <n v="20469"/>
    <x v="34"/>
    <x v="12"/>
    <x v="30"/>
    <x v="39"/>
    <x v="38"/>
    <n v="16800"/>
    <x v="35"/>
    <x v="39"/>
    <x v="13"/>
    <x v="13"/>
    <x v="0"/>
    <x v="39"/>
    <x v="5"/>
    <x v="0"/>
    <x v="0"/>
    <x v="26"/>
    <x v="0"/>
  </r>
  <r>
    <x v="14"/>
    <x v="0"/>
    <x v="20"/>
    <x v="19"/>
    <x v="20"/>
    <n v="35014"/>
    <x v="35"/>
    <x v="13"/>
    <x v="24"/>
    <x v="40"/>
    <x v="39"/>
    <n v="31879"/>
    <x v="36"/>
    <x v="40"/>
    <x v="0"/>
    <x v="0"/>
    <x v="0"/>
    <x v="40"/>
    <x v="23"/>
    <x v="1"/>
    <x v="0"/>
    <x v="27"/>
    <x v="0"/>
  </r>
  <r>
    <x v="14"/>
    <x v="1"/>
    <x v="20"/>
    <x v="19"/>
    <x v="20"/>
    <n v="15226"/>
    <x v="36"/>
    <x v="1"/>
    <x v="31"/>
    <x v="41"/>
    <x v="40"/>
    <n v="16330"/>
    <x v="37"/>
    <x v="41"/>
    <x v="0"/>
    <x v="0"/>
    <x v="0"/>
    <x v="41"/>
    <x v="24"/>
    <x v="1"/>
    <x v="14"/>
    <x v="1"/>
    <x v="14"/>
  </r>
  <r>
    <x v="14"/>
    <x v="2"/>
    <x v="1"/>
    <x v="15"/>
    <x v="15"/>
    <n v="19788"/>
    <x v="37"/>
    <x v="13"/>
    <x v="32"/>
    <x v="42"/>
    <x v="41"/>
    <n v="15549"/>
    <x v="38"/>
    <x v="42"/>
    <x v="14"/>
    <x v="14"/>
    <x v="0"/>
    <x v="42"/>
    <x v="5"/>
    <x v="0"/>
    <x v="0"/>
    <x v="28"/>
    <x v="0"/>
  </r>
  <r>
    <x v="15"/>
    <x v="0"/>
    <x v="21"/>
    <x v="20"/>
    <x v="21"/>
    <n v="35014"/>
    <x v="35"/>
    <x v="13"/>
    <x v="24"/>
    <x v="43"/>
    <x v="39"/>
    <n v="31543"/>
    <x v="39"/>
    <x v="43"/>
    <x v="0"/>
    <x v="0"/>
    <x v="0"/>
    <x v="40"/>
    <x v="23"/>
    <x v="1"/>
    <x v="0"/>
    <x v="29"/>
    <x v="0"/>
  </r>
  <r>
    <x v="15"/>
    <x v="1"/>
    <x v="22"/>
    <x v="20"/>
    <x v="22"/>
    <n v="15772"/>
    <x v="38"/>
    <x v="1"/>
    <x v="33"/>
    <x v="44"/>
    <x v="42"/>
    <n v="18124"/>
    <x v="40"/>
    <x v="44"/>
    <x v="0"/>
    <x v="0"/>
    <x v="0"/>
    <x v="43"/>
    <x v="25"/>
    <x v="1"/>
    <x v="14"/>
    <x v="1"/>
    <x v="15"/>
  </r>
  <r>
    <x v="15"/>
    <x v="2"/>
    <x v="1"/>
    <x v="15"/>
    <x v="15"/>
    <n v="19242"/>
    <x v="39"/>
    <x v="13"/>
    <x v="34"/>
    <x v="45"/>
    <x v="43"/>
    <n v="13419"/>
    <x v="41"/>
    <x v="45"/>
    <x v="15"/>
    <x v="15"/>
    <x v="0"/>
    <x v="44"/>
    <x v="5"/>
    <x v="0"/>
    <x v="0"/>
    <x v="30"/>
    <x v="0"/>
  </r>
  <r>
    <x v="16"/>
    <x v="0"/>
    <x v="23"/>
    <x v="21"/>
    <x v="23"/>
    <n v="35614"/>
    <x v="40"/>
    <x v="13"/>
    <x v="24"/>
    <x v="46"/>
    <x v="44"/>
    <n v="32976"/>
    <x v="42"/>
    <x v="46"/>
    <x v="0"/>
    <x v="0"/>
    <x v="0"/>
    <x v="45"/>
    <x v="26"/>
    <x v="2"/>
    <x v="0"/>
    <x v="31"/>
    <x v="0"/>
  </r>
  <r>
    <x v="16"/>
    <x v="1"/>
    <x v="23"/>
    <x v="21"/>
    <x v="23"/>
    <n v="19924"/>
    <x v="41"/>
    <x v="1"/>
    <x v="35"/>
    <x v="47"/>
    <x v="45"/>
    <n v="19869"/>
    <x v="43"/>
    <x v="47"/>
    <x v="0"/>
    <x v="0"/>
    <x v="0"/>
    <x v="46"/>
    <x v="27"/>
    <x v="0"/>
    <x v="14"/>
    <x v="1"/>
    <x v="16"/>
  </r>
  <r>
    <x v="16"/>
    <x v="2"/>
    <x v="1"/>
    <x v="15"/>
    <x v="15"/>
    <n v="15690"/>
    <x v="42"/>
    <x v="13"/>
    <x v="36"/>
    <x v="48"/>
    <x v="46"/>
    <n v="13107"/>
    <x v="44"/>
    <x v="48"/>
    <x v="16"/>
    <x v="16"/>
    <x v="0"/>
    <x v="47"/>
    <x v="5"/>
    <x v="0"/>
    <x v="0"/>
    <x v="32"/>
    <x v="0"/>
  </r>
  <r>
    <x v="17"/>
    <x v="0"/>
    <x v="24"/>
    <x v="22"/>
    <x v="24"/>
    <n v="36214"/>
    <x v="43"/>
    <x v="13"/>
    <x v="24"/>
    <x v="49"/>
    <x v="44"/>
    <n v="33406"/>
    <x v="45"/>
    <x v="49"/>
    <x v="0"/>
    <x v="0"/>
    <x v="0"/>
    <x v="48"/>
    <x v="28"/>
    <x v="2"/>
    <x v="0"/>
    <x v="33"/>
    <x v="0"/>
  </r>
  <r>
    <x v="17"/>
    <x v="1"/>
    <x v="24"/>
    <x v="22"/>
    <x v="24"/>
    <n v="25950"/>
    <x v="44"/>
    <x v="1"/>
    <x v="37"/>
    <x v="50"/>
    <x v="47"/>
    <n v="20270"/>
    <x v="46"/>
    <x v="50"/>
    <x v="0"/>
    <x v="0"/>
    <x v="0"/>
    <x v="49"/>
    <x v="29"/>
    <x v="0"/>
    <x v="15"/>
    <x v="1"/>
    <x v="17"/>
  </r>
  <r>
    <x v="17"/>
    <x v="2"/>
    <x v="1"/>
    <x v="15"/>
    <x v="15"/>
    <n v="10264"/>
    <x v="45"/>
    <x v="13"/>
    <x v="38"/>
    <x v="51"/>
    <x v="48"/>
    <n v="13136"/>
    <x v="47"/>
    <x v="51"/>
    <x v="17"/>
    <x v="17"/>
    <x v="0"/>
    <x v="50"/>
    <x v="5"/>
    <x v="0"/>
    <x v="0"/>
    <x v="34"/>
    <x v="0"/>
  </r>
  <r>
    <x v="18"/>
    <x v="0"/>
    <x v="25"/>
    <x v="23"/>
    <x v="25"/>
    <n v="35014"/>
    <x v="43"/>
    <x v="13"/>
    <x v="39"/>
    <x v="52"/>
    <x v="49"/>
    <n v="33521"/>
    <x v="48"/>
    <x v="52"/>
    <x v="0"/>
    <x v="0"/>
    <x v="0"/>
    <x v="48"/>
    <x v="28"/>
    <x v="2"/>
    <x v="0"/>
    <x v="35"/>
    <x v="0"/>
  </r>
  <r>
    <x v="18"/>
    <x v="1"/>
    <x v="25"/>
    <x v="23"/>
    <x v="25"/>
    <n v="23684"/>
    <x v="46"/>
    <x v="1"/>
    <x v="40"/>
    <x v="53"/>
    <x v="50"/>
    <n v="22340"/>
    <x v="49"/>
    <x v="53"/>
    <x v="0"/>
    <x v="0"/>
    <x v="0"/>
    <x v="51"/>
    <x v="30"/>
    <x v="0"/>
    <x v="16"/>
    <x v="1"/>
    <x v="18"/>
  </r>
  <r>
    <x v="18"/>
    <x v="2"/>
    <x v="1"/>
    <x v="15"/>
    <x v="15"/>
    <n v="11330"/>
    <x v="47"/>
    <x v="13"/>
    <x v="41"/>
    <x v="54"/>
    <x v="51"/>
    <n v="11181"/>
    <x v="50"/>
    <x v="54"/>
    <x v="18"/>
    <x v="18"/>
    <x v="0"/>
    <x v="52"/>
    <x v="5"/>
    <x v="0"/>
    <x v="0"/>
    <x v="36"/>
    <x v="0"/>
  </r>
  <r>
    <x v="19"/>
    <x v="0"/>
    <x v="26"/>
    <x v="24"/>
    <x v="26"/>
    <n v="38108"/>
    <x v="48"/>
    <x v="13"/>
    <x v="42"/>
    <x v="55"/>
    <x v="49"/>
    <n v="33691"/>
    <x v="51"/>
    <x v="55"/>
    <x v="0"/>
    <x v="0"/>
    <x v="0"/>
    <x v="53"/>
    <x v="31"/>
    <x v="2"/>
    <x v="0"/>
    <x v="37"/>
    <x v="0"/>
  </r>
  <r>
    <x v="19"/>
    <x v="1"/>
    <x v="26"/>
    <x v="24"/>
    <x v="26"/>
    <n v="22179"/>
    <x v="49"/>
    <x v="1"/>
    <x v="43"/>
    <x v="56"/>
    <x v="52"/>
    <n v="20261"/>
    <x v="52"/>
    <x v="56"/>
    <x v="0"/>
    <x v="0"/>
    <x v="0"/>
    <x v="54"/>
    <x v="32"/>
    <x v="0"/>
    <x v="17"/>
    <x v="1"/>
    <x v="19"/>
  </r>
  <r>
    <x v="19"/>
    <x v="2"/>
    <x v="1"/>
    <x v="15"/>
    <x v="15"/>
    <n v="15929"/>
    <x v="50"/>
    <x v="13"/>
    <x v="44"/>
    <x v="57"/>
    <x v="53"/>
    <n v="13430"/>
    <x v="53"/>
    <x v="57"/>
    <x v="19"/>
    <x v="19"/>
    <x v="0"/>
    <x v="55"/>
    <x v="5"/>
    <x v="0"/>
    <x v="0"/>
    <x v="38"/>
    <x v="0"/>
  </r>
  <r>
    <x v="20"/>
    <x v="0"/>
    <x v="27"/>
    <x v="25"/>
    <x v="27"/>
    <n v="41945"/>
    <x v="51"/>
    <x v="13"/>
    <x v="45"/>
    <x v="58"/>
    <x v="54"/>
    <n v="27386"/>
    <x v="54"/>
    <x v="58"/>
    <x v="0"/>
    <x v="0"/>
    <x v="0"/>
    <x v="56"/>
    <x v="33"/>
    <x v="2"/>
    <x v="0"/>
    <x v="39"/>
    <x v="0"/>
  </r>
  <r>
    <x v="20"/>
    <x v="1"/>
    <x v="27"/>
    <x v="25"/>
    <x v="27"/>
    <n v="19630"/>
    <x v="52"/>
    <x v="1"/>
    <x v="46"/>
    <x v="59"/>
    <x v="55"/>
    <n v="18180"/>
    <x v="55"/>
    <x v="59"/>
    <x v="0"/>
    <x v="0"/>
    <x v="0"/>
    <x v="57"/>
    <x v="34"/>
    <x v="0"/>
    <x v="18"/>
    <x v="1"/>
    <x v="20"/>
  </r>
  <r>
    <x v="20"/>
    <x v="2"/>
    <x v="1"/>
    <x v="15"/>
    <x v="15"/>
    <n v="22315"/>
    <x v="53"/>
    <x v="13"/>
    <x v="47"/>
    <x v="60"/>
    <x v="56"/>
    <n v="9206"/>
    <x v="56"/>
    <x v="60"/>
    <x v="20"/>
    <x v="20"/>
    <x v="0"/>
    <x v="58"/>
    <x v="5"/>
    <x v="0"/>
    <x v="0"/>
    <x v="40"/>
    <x v="0"/>
  </r>
  <r>
    <x v="21"/>
    <x v="0"/>
    <x v="28"/>
    <x v="26"/>
    <x v="28"/>
    <n v="36659"/>
    <x v="54"/>
    <x v="13"/>
    <x v="39"/>
    <x v="61"/>
    <x v="57"/>
    <n v="26160"/>
    <x v="57"/>
    <x v="61"/>
    <x v="0"/>
    <x v="0"/>
    <x v="0"/>
    <x v="59"/>
    <x v="33"/>
    <x v="2"/>
    <x v="0"/>
    <x v="41"/>
    <x v="0"/>
  </r>
  <r>
    <x v="21"/>
    <x v="1"/>
    <x v="28"/>
    <x v="26"/>
    <x v="28"/>
    <n v="20007"/>
    <x v="55"/>
    <x v="1"/>
    <x v="48"/>
    <x v="62"/>
    <x v="58"/>
    <n v="15931"/>
    <x v="58"/>
    <x v="62"/>
    <x v="0"/>
    <x v="0"/>
    <x v="0"/>
    <x v="60"/>
    <x v="35"/>
    <x v="0"/>
    <x v="19"/>
    <x v="1"/>
    <x v="21"/>
  </r>
  <r>
    <x v="21"/>
    <x v="2"/>
    <x v="1"/>
    <x v="15"/>
    <x v="15"/>
    <n v="16652"/>
    <x v="56"/>
    <x v="13"/>
    <x v="49"/>
    <x v="63"/>
    <x v="59"/>
    <n v="10229"/>
    <x v="59"/>
    <x v="63"/>
    <x v="21"/>
    <x v="21"/>
    <x v="0"/>
    <x v="61"/>
    <x v="5"/>
    <x v="0"/>
    <x v="0"/>
    <x v="42"/>
    <x v="0"/>
  </r>
  <r>
    <x v="22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22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22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23"/>
    <x v="0"/>
    <x v="29"/>
    <x v="27"/>
    <x v="29"/>
    <n v="36959"/>
    <x v="57"/>
    <x v="13"/>
    <x v="39"/>
    <x v="64"/>
    <x v="60"/>
    <n v="26186"/>
    <x v="60"/>
    <x v="64"/>
    <x v="0"/>
    <x v="0"/>
    <x v="0"/>
    <x v="62"/>
    <x v="33"/>
    <x v="2"/>
    <x v="0"/>
    <x v="43"/>
    <x v="0"/>
  </r>
  <r>
    <x v="23"/>
    <x v="1"/>
    <x v="29"/>
    <x v="27"/>
    <x v="29"/>
    <n v="20057"/>
    <x v="58"/>
    <x v="11"/>
    <x v="50"/>
    <x v="65"/>
    <x v="61"/>
    <n v="18421"/>
    <x v="61"/>
    <x v="65"/>
    <x v="0"/>
    <x v="0"/>
    <x v="0"/>
    <x v="63"/>
    <x v="36"/>
    <x v="0"/>
    <x v="20"/>
    <x v="1"/>
    <x v="22"/>
  </r>
  <r>
    <x v="23"/>
    <x v="2"/>
    <x v="1"/>
    <x v="15"/>
    <x v="15"/>
    <n v="16902"/>
    <x v="59"/>
    <x v="13"/>
    <x v="51"/>
    <x v="66"/>
    <x v="62"/>
    <n v="7765"/>
    <x v="62"/>
    <x v="66"/>
    <x v="22"/>
    <x v="22"/>
    <x v="0"/>
    <x v="64"/>
    <x v="5"/>
    <x v="0"/>
    <x v="0"/>
    <x v="44"/>
    <x v="0"/>
  </r>
  <r>
    <x v="24"/>
    <x v="0"/>
    <x v="30"/>
    <x v="28"/>
    <x v="30"/>
    <n v="36012"/>
    <x v="60"/>
    <x v="13"/>
    <x v="52"/>
    <x v="67"/>
    <x v="60"/>
    <n v="25484"/>
    <x v="63"/>
    <x v="67"/>
    <x v="0"/>
    <x v="0"/>
    <x v="0"/>
    <x v="65"/>
    <x v="37"/>
    <x v="2"/>
    <x v="0"/>
    <x v="45"/>
    <x v="0"/>
  </r>
  <r>
    <x v="24"/>
    <x v="1"/>
    <x v="30"/>
    <x v="28"/>
    <x v="30"/>
    <n v="20008"/>
    <x v="61"/>
    <x v="11"/>
    <x v="53"/>
    <x v="68"/>
    <x v="63"/>
    <n v="19036"/>
    <x v="64"/>
    <x v="68"/>
    <x v="0"/>
    <x v="0"/>
    <x v="0"/>
    <x v="66"/>
    <x v="38"/>
    <x v="0"/>
    <x v="21"/>
    <x v="1"/>
    <x v="23"/>
  </r>
  <r>
    <x v="24"/>
    <x v="2"/>
    <x v="1"/>
    <x v="15"/>
    <x v="15"/>
    <n v="16004"/>
    <x v="62"/>
    <x v="13"/>
    <x v="54"/>
    <x v="69"/>
    <x v="64"/>
    <n v="6448"/>
    <x v="65"/>
    <x v="69"/>
    <x v="23"/>
    <x v="23"/>
    <x v="0"/>
    <x v="67"/>
    <x v="5"/>
    <x v="0"/>
    <x v="0"/>
    <x v="46"/>
    <x v="0"/>
  </r>
  <r>
    <x v="25"/>
    <x v="0"/>
    <x v="31"/>
    <x v="29"/>
    <x v="31"/>
    <n v="36493"/>
    <x v="63"/>
    <x v="13"/>
    <x v="52"/>
    <x v="70"/>
    <x v="65"/>
    <n v="25278"/>
    <x v="66"/>
    <x v="70"/>
    <x v="0"/>
    <x v="0"/>
    <x v="0"/>
    <x v="68"/>
    <x v="39"/>
    <x v="3"/>
    <x v="0"/>
    <x v="47"/>
    <x v="0"/>
  </r>
  <r>
    <x v="25"/>
    <x v="1"/>
    <x v="31"/>
    <x v="29"/>
    <x v="31"/>
    <n v="22942"/>
    <x v="64"/>
    <x v="11"/>
    <x v="55"/>
    <x v="71"/>
    <x v="66"/>
    <n v="17849"/>
    <x v="67"/>
    <x v="71"/>
    <x v="0"/>
    <x v="0"/>
    <x v="0"/>
    <x v="69"/>
    <x v="40"/>
    <x v="4"/>
    <x v="22"/>
    <x v="1"/>
    <x v="24"/>
  </r>
  <r>
    <x v="25"/>
    <x v="2"/>
    <x v="1"/>
    <x v="15"/>
    <x v="15"/>
    <n v="13552"/>
    <x v="65"/>
    <x v="13"/>
    <x v="56"/>
    <x v="72"/>
    <x v="67"/>
    <n v="7429"/>
    <x v="68"/>
    <x v="72"/>
    <x v="24"/>
    <x v="24"/>
    <x v="0"/>
    <x v="30"/>
    <x v="41"/>
    <x v="0"/>
    <x v="0"/>
    <x v="48"/>
    <x v="0"/>
  </r>
  <r>
    <x v="26"/>
    <x v="0"/>
    <x v="32"/>
    <x v="30"/>
    <x v="32"/>
    <n v="38578"/>
    <x v="66"/>
    <x v="13"/>
    <x v="52"/>
    <x v="73"/>
    <x v="68"/>
    <n v="25015"/>
    <x v="69"/>
    <x v="73"/>
    <x v="0"/>
    <x v="0"/>
    <x v="0"/>
    <x v="70"/>
    <x v="39"/>
    <x v="5"/>
    <x v="0"/>
    <x v="49"/>
    <x v="0"/>
  </r>
  <r>
    <x v="26"/>
    <x v="1"/>
    <x v="32"/>
    <x v="30"/>
    <x v="32"/>
    <n v="26455"/>
    <x v="67"/>
    <x v="11"/>
    <x v="57"/>
    <x v="74"/>
    <x v="69"/>
    <n v="19165"/>
    <x v="70"/>
    <x v="74"/>
    <x v="0"/>
    <x v="0"/>
    <x v="0"/>
    <x v="71"/>
    <x v="42"/>
    <x v="6"/>
    <x v="23"/>
    <x v="1"/>
    <x v="25"/>
  </r>
  <r>
    <x v="26"/>
    <x v="2"/>
    <x v="1"/>
    <x v="15"/>
    <x v="15"/>
    <n v="12123"/>
    <x v="68"/>
    <x v="13"/>
    <x v="58"/>
    <x v="75"/>
    <x v="70"/>
    <n v="5850"/>
    <x v="71"/>
    <x v="75"/>
    <x v="25"/>
    <x v="25"/>
    <x v="0"/>
    <x v="72"/>
    <x v="5"/>
    <x v="0"/>
    <x v="0"/>
    <x v="50"/>
    <x v="0"/>
  </r>
  <r>
    <x v="27"/>
    <x v="0"/>
    <x v="33"/>
    <x v="31"/>
    <x v="33"/>
    <n v="42145"/>
    <x v="69"/>
    <x v="13"/>
    <x v="52"/>
    <x v="76"/>
    <x v="71"/>
    <n v="25835"/>
    <x v="72"/>
    <x v="76"/>
    <x v="0"/>
    <x v="0"/>
    <x v="0"/>
    <x v="73"/>
    <x v="39"/>
    <x v="7"/>
    <x v="0"/>
    <x v="51"/>
    <x v="0"/>
  </r>
  <r>
    <x v="27"/>
    <x v="1"/>
    <x v="33"/>
    <x v="31"/>
    <x v="33"/>
    <n v="31165"/>
    <x v="70"/>
    <x v="11"/>
    <x v="59"/>
    <x v="77"/>
    <x v="72"/>
    <n v="21508"/>
    <x v="73"/>
    <x v="77"/>
    <x v="0"/>
    <x v="0"/>
    <x v="0"/>
    <x v="74"/>
    <x v="43"/>
    <x v="8"/>
    <x v="24"/>
    <x v="1"/>
    <x v="26"/>
  </r>
  <r>
    <x v="27"/>
    <x v="2"/>
    <x v="1"/>
    <x v="15"/>
    <x v="15"/>
    <n v="10980"/>
    <x v="71"/>
    <x v="13"/>
    <x v="60"/>
    <x v="78"/>
    <x v="73"/>
    <n v="4327"/>
    <x v="74"/>
    <x v="78"/>
    <x v="26"/>
    <x v="26"/>
    <x v="0"/>
    <x v="75"/>
    <x v="5"/>
    <x v="0"/>
    <x v="0"/>
    <x v="52"/>
    <x v="0"/>
  </r>
  <r>
    <x v="28"/>
    <x v="0"/>
    <x v="34"/>
    <x v="32"/>
    <x v="34"/>
    <n v="46148"/>
    <x v="72"/>
    <x v="13"/>
    <x v="52"/>
    <x v="79"/>
    <x v="71"/>
    <n v="26198"/>
    <x v="75"/>
    <x v="79"/>
    <x v="0"/>
    <x v="0"/>
    <x v="0"/>
    <x v="76"/>
    <x v="44"/>
    <x v="9"/>
    <x v="0"/>
    <x v="53"/>
    <x v="0"/>
  </r>
  <r>
    <x v="28"/>
    <x v="1"/>
    <x v="34"/>
    <x v="32"/>
    <x v="34"/>
    <n v="38110"/>
    <x v="73"/>
    <x v="11"/>
    <x v="61"/>
    <x v="80"/>
    <x v="74"/>
    <n v="21682"/>
    <x v="76"/>
    <x v="80"/>
    <x v="0"/>
    <x v="0"/>
    <x v="0"/>
    <x v="77"/>
    <x v="45"/>
    <x v="10"/>
    <x v="25"/>
    <x v="1"/>
    <x v="27"/>
  </r>
  <r>
    <x v="28"/>
    <x v="2"/>
    <x v="1"/>
    <x v="15"/>
    <x v="15"/>
    <n v="8038"/>
    <x v="74"/>
    <x v="13"/>
    <x v="62"/>
    <x v="81"/>
    <x v="75"/>
    <n v="4516"/>
    <x v="77"/>
    <x v="81"/>
    <x v="27"/>
    <x v="27"/>
    <x v="0"/>
    <x v="78"/>
    <x v="5"/>
    <x v="0"/>
    <x v="0"/>
    <x v="54"/>
    <x v="0"/>
  </r>
  <r>
    <x v="29"/>
    <x v="0"/>
    <x v="35"/>
    <x v="33"/>
    <x v="35"/>
    <n v="47860"/>
    <x v="75"/>
    <x v="13"/>
    <x v="52"/>
    <x v="82"/>
    <x v="71"/>
    <n v="26063"/>
    <x v="78"/>
    <x v="82"/>
    <x v="0"/>
    <x v="0"/>
    <x v="0"/>
    <x v="79"/>
    <x v="46"/>
    <x v="11"/>
    <x v="0"/>
    <x v="55"/>
    <x v="0"/>
  </r>
  <r>
    <x v="29"/>
    <x v="1"/>
    <x v="35"/>
    <x v="33"/>
    <x v="35"/>
    <n v="42695"/>
    <x v="76"/>
    <x v="11"/>
    <x v="35"/>
    <x v="83"/>
    <x v="76"/>
    <n v="20549"/>
    <x v="79"/>
    <x v="83"/>
    <x v="0"/>
    <x v="0"/>
    <x v="0"/>
    <x v="80"/>
    <x v="47"/>
    <x v="12"/>
    <x v="26"/>
    <x v="1"/>
    <x v="28"/>
  </r>
  <r>
    <x v="29"/>
    <x v="2"/>
    <x v="1"/>
    <x v="15"/>
    <x v="15"/>
    <n v="5166"/>
    <x v="77"/>
    <x v="13"/>
    <x v="63"/>
    <x v="84"/>
    <x v="77"/>
    <n v="5514"/>
    <x v="80"/>
    <x v="84"/>
    <x v="28"/>
    <x v="28"/>
    <x v="0"/>
    <x v="81"/>
    <x v="5"/>
    <x v="0"/>
    <x v="0"/>
    <x v="56"/>
    <x v="0"/>
  </r>
  <r>
    <x v="30"/>
    <x v="0"/>
    <x v="36"/>
    <x v="34"/>
    <x v="36"/>
    <n v="53190"/>
    <x v="78"/>
    <x v="13"/>
    <x v="64"/>
    <x v="85"/>
    <x v="78"/>
    <n v="27777"/>
    <x v="81"/>
    <x v="85"/>
    <x v="0"/>
    <x v="0"/>
    <x v="0"/>
    <x v="82"/>
    <x v="46"/>
    <x v="13"/>
    <x v="0"/>
    <x v="57"/>
    <x v="0"/>
  </r>
  <r>
    <x v="30"/>
    <x v="1"/>
    <x v="36"/>
    <x v="34"/>
    <x v="36"/>
    <n v="39875"/>
    <x v="79"/>
    <x v="11"/>
    <x v="65"/>
    <x v="86"/>
    <x v="79"/>
    <n v="21315"/>
    <x v="82"/>
    <x v="86"/>
    <x v="0"/>
    <x v="0"/>
    <x v="0"/>
    <x v="83"/>
    <x v="48"/>
    <x v="14"/>
    <x v="27"/>
    <x v="1"/>
    <x v="29"/>
  </r>
  <r>
    <x v="30"/>
    <x v="2"/>
    <x v="1"/>
    <x v="15"/>
    <x v="15"/>
    <n v="13315"/>
    <x v="80"/>
    <x v="13"/>
    <x v="66"/>
    <x v="87"/>
    <x v="80"/>
    <n v="6462"/>
    <x v="83"/>
    <x v="87"/>
    <x v="29"/>
    <x v="29"/>
    <x v="0"/>
    <x v="84"/>
    <x v="5"/>
    <x v="0"/>
    <x v="0"/>
    <x v="58"/>
    <x v="0"/>
  </r>
  <r>
    <x v="31"/>
    <x v="0"/>
    <x v="37"/>
    <x v="35"/>
    <x v="37"/>
    <n v="55433"/>
    <x v="81"/>
    <x v="13"/>
    <x v="64"/>
    <x v="88"/>
    <x v="78"/>
    <n v="27808"/>
    <x v="84"/>
    <x v="88"/>
    <x v="0"/>
    <x v="0"/>
    <x v="0"/>
    <x v="85"/>
    <x v="49"/>
    <x v="15"/>
    <x v="0"/>
    <x v="59"/>
    <x v="0"/>
  </r>
  <r>
    <x v="31"/>
    <x v="1"/>
    <x v="37"/>
    <x v="35"/>
    <x v="37"/>
    <n v="35119"/>
    <x v="82"/>
    <x v="11"/>
    <x v="67"/>
    <x v="89"/>
    <x v="81"/>
    <n v="23101"/>
    <x v="85"/>
    <x v="89"/>
    <x v="0"/>
    <x v="0"/>
    <x v="0"/>
    <x v="86"/>
    <x v="50"/>
    <x v="16"/>
    <x v="28"/>
    <x v="1"/>
    <x v="30"/>
  </r>
  <r>
    <x v="31"/>
    <x v="2"/>
    <x v="1"/>
    <x v="15"/>
    <x v="15"/>
    <n v="20314"/>
    <x v="83"/>
    <x v="13"/>
    <x v="68"/>
    <x v="90"/>
    <x v="82"/>
    <n v="4707"/>
    <x v="86"/>
    <x v="90"/>
    <x v="30"/>
    <x v="30"/>
    <x v="0"/>
    <x v="87"/>
    <x v="5"/>
    <x v="0"/>
    <x v="0"/>
    <x v="60"/>
    <x v="0"/>
  </r>
  <r>
    <x v="32"/>
    <x v="0"/>
    <x v="38"/>
    <x v="36"/>
    <x v="38"/>
    <n v="69978"/>
    <x v="84"/>
    <x v="13"/>
    <x v="69"/>
    <x v="91"/>
    <x v="83"/>
    <n v="28655"/>
    <x v="87"/>
    <x v="91"/>
    <x v="0"/>
    <x v="0"/>
    <x v="0"/>
    <x v="88"/>
    <x v="49"/>
    <x v="17"/>
    <x v="0"/>
    <x v="61"/>
    <x v="0"/>
  </r>
  <r>
    <x v="32"/>
    <x v="1"/>
    <x v="38"/>
    <x v="36"/>
    <x v="38"/>
    <n v="35236"/>
    <x v="85"/>
    <x v="11"/>
    <x v="70"/>
    <x v="92"/>
    <x v="84"/>
    <n v="20408"/>
    <x v="88"/>
    <x v="92"/>
    <x v="0"/>
    <x v="0"/>
    <x v="0"/>
    <x v="89"/>
    <x v="51"/>
    <x v="18"/>
    <x v="29"/>
    <x v="1"/>
    <x v="31"/>
  </r>
  <r>
    <x v="32"/>
    <x v="2"/>
    <x v="1"/>
    <x v="15"/>
    <x v="15"/>
    <n v="34742"/>
    <x v="86"/>
    <x v="13"/>
    <x v="71"/>
    <x v="93"/>
    <x v="85"/>
    <n v="8247"/>
    <x v="89"/>
    <x v="93"/>
    <x v="31"/>
    <x v="31"/>
    <x v="0"/>
    <x v="90"/>
    <x v="5"/>
    <x v="0"/>
    <x v="0"/>
    <x v="62"/>
    <x v="0"/>
  </r>
  <r>
    <x v="33"/>
    <x v="0"/>
    <x v="39"/>
    <x v="37"/>
    <x v="39"/>
    <n v="75632"/>
    <x v="87"/>
    <x v="13"/>
    <x v="72"/>
    <x v="94"/>
    <x v="86"/>
    <n v="58149"/>
    <x v="90"/>
    <x v="94"/>
    <x v="0"/>
    <x v="0"/>
    <x v="0"/>
    <x v="91"/>
    <x v="49"/>
    <x v="19"/>
    <x v="0"/>
    <x v="63"/>
    <x v="0"/>
  </r>
  <r>
    <x v="33"/>
    <x v="1"/>
    <x v="39"/>
    <x v="37"/>
    <x v="39"/>
    <n v="35380"/>
    <x v="88"/>
    <x v="11"/>
    <x v="73"/>
    <x v="95"/>
    <x v="87"/>
    <n v="35623"/>
    <x v="91"/>
    <x v="95"/>
    <x v="0"/>
    <x v="0"/>
    <x v="0"/>
    <x v="92"/>
    <x v="52"/>
    <x v="20"/>
    <x v="30"/>
    <x v="1"/>
    <x v="32"/>
  </r>
  <r>
    <x v="33"/>
    <x v="2"/>
    <x v="1"/>
    <x v="15"/>
    <x v="15"/>
    <n v="40252"/>
    <x v="89"/>
    <x v="13"/>
    <x v="74"/>
    <x v="96"/>
    <x v="88"/>
    <n v="22526"/>
    <x v="92"/>
    <x v="96"/>
    <x v="32"/>
    <x v="32"/>
    <x v="0"/>
    <x v="93"/>
    <x v="5"/>
    <x v="0"/>
    <x v="0"/>
    <x v="64"/>
    <x v="0"/>
  </r>
  <r>
    <x v="34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34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34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35"/>
    <x v="0"/>
    <x v="40"/>
    <x v="38"/>
    <x v="40"/>
    <n v="71929"/>
    <x v="90"/>
    <x v="13"/>
    <x v="75"/>
    <x v="97"/>
    <x v="86"/>
    <n v="57540"/>
    <x v="93"/>
    <x v="97"/>
    <x v="0"/>
    <x v="0"/>
    <x v="0"/>
    <x v="94"/>
    <x v="53"/>
    <x v="21"/>
    <x v="0"/>
    <x v="65"/>
    <x v="0"/>
  </r>
  <r>
    <x v="35"/>
    <x v="1"/>
    <x v="41"/>
    <x v="38"/>
    <x v="41"/>
    <n v="41638"/>
    <x v="91"/>
    <x v="11"/>
    <x v="76"/>
    <x v="98"/>
    <x v="89"/>
    <n v="40435"/>
    <x v="94"/>
    <x v="98"/>
    <x v="0"/>
    <x v="0"/>
    <x v="0"/>
    <x v="95"/>
    <x v="54"/>
    <x v="22"/>
    <x v="31"/>
    <x v="1"/>
    <x v="33"/>
  </r>
  <r>
    <x v="35"/>
    <x v="2"/>
    <x v="1"/>
    <x v="15"/>
    <x v="15"/>
    <n v="30291"/>
    <x v="92"/>
    <x v="13"/>
    <x v="77"/>
    <x v="99"/>
    <x v="90"/>
    <n v="17105"/>
    <x v="95"/>
    <x v="99"/>
    <x v="33"/>
    <x v="33"/>
    <x v="0"/>
    <x v="96"/>
    <x v="5"/>
    <x v="0"/>
    <x v="0"/>
    <x v="66"/>
    <x v="0"/>
  </r>
  <r>
    <x v="36"/>
    <x v="0"/>
    <x v="42"/>
    <x v="39"/>
    <x v="42"/>
    <n v="70925"/>
    <x v="93"/>
    <x v="11"/>
    <x v="75"/>
    <x v="100"/>
    <x v="86"/>
    <n v="58426"/>
    <x v="96"/>
    <x v="100"/>
    <x v="0"/>
    <x v="0"/>
    <x v="0"/>
    <x v="97"/>
    <x v="53"/>
    <x v="23"/>
    <x v="0"/>
    <x v="67"/>
    <x v="0"/>
  </r>
  <r>
    <x v="36"/>
    <x v="1"/>
    <x v="42"/>
    <x v="39"/>
    <x v="42"/>
    <n v="37609"/>
    <x v="94"/>
    <x v="11"/>
    <x v="78"/>
    <x v="101"/>
    <x v="91"/>
    <n v="41913"/>
    <x v="97"/>
    <x v="101"/>
    <x v="0"/>
    <x v="0"/>
    <x v="0"/>
    <x v="98"/>
    <x v="55"/>
    <x v="24"/>
    <x v="32"/>
    <x v="1"/>
    <x v="34"/>
  </r>
  <r>
    <x v="36"/>
    <x v="2"/>
    <x v="1"/>
    <x v="15"/>
    <x v="15"/>
    <n v="33316"/>
    <x v="95"/>
    <x v="1"/>
    <x v="79"/>
    <x v="102"/>
    <x v="92"/>
    <n v="16513"/>
    <x v="98"/>
    <x v="102"/>
    <x v="34"/>
    <x v="34"/>
    <x v="0"/>
    <x v="99"/>
    <x v="5"/>
    <x v="0"/>
    <x v="0"/>
    <x v="68"/>
    <x v="0"/>
  </r>
  <r>
    <x v="37"/>
    <x v="0"/>
    <x v="43"/>
    <x v="40"/>
    <x v="43"/>
    <n v="70891"/>
    <x v="96"/>
    <x v="11"/>
    <x v="75"/>
    <x v="103"/>
    <x v="86"/>
    <n v="58829"/>
    <x v="99"/>
    <x v="103"/>
    <x v="0"/>
    <x v="0"/>
    <x v="0"/>
    <x v="100"/>
    <x v="56"/>
    <x v="25"/>
    <x v="0"/>
    <x v="69"/>
    <x v="0"/>
  </r>
  <r>
    <x v="37"/>
    <x v="1"/>
    <x v="43"/>
    <x v="40"/>
    <x v="43"/>
    <n v="38344"/>
    <x v="97"/>
    <x v="11"/>
    <x v="80"/>
    <x v="104"/>
    <x v="93"/>
    <n v="45004"/>
    <x v="100"/>
    <x v="104"/>
    <x v="0"/>
    <x v="0"/>
    <x v="0"/>
    <x v="101"/>
    <x v="57"/>
    <x v="26"/>
    <x v="33"/>
    <x v="1"/>
    <x v="35"/>
  </r>
  <r>
    <x v="37"/>
    <x v="2"/>
    <x v="1"/>
    <x v="15"/>
    <x v="15"/>
    <n v="32547"/>
    <x v="98"/>
    <x v="1"/>
    <x v="81"/>
    <x v="105"/>
    <x v="94"/>
    <n v="13825"/>
    <x v="101"/>
    <x v="105"/>
    <x v="35"/>
    <x v="35"/>
    <x v="0"/>
    <x v="102"/>
    <x v="5"/>
    <x v="0"/>
    <x v="0"/>
    <x v="70"/>
    <x v="0"/>
  </r>
  <r>
    <x v="38"/>
    <x v="0"/>
    <x v="44"/>
    <x v="41"/>
    <x v="44"/>
    <n v="69025"/>
    <x v="99"/>
    <x v="11"/>
    <x v="75"/>
    <x v="106"/>
    <x v="86"/>
    <n v="63524"/>
    <x v="102"/>
    <x v="106"/>
    <x v="0"/>
    <x v="0"/>
    <x v="0"/>
    <x v="103"/>
    <x v="56"/>
    <x v="27"/>
    <x v="0"/>
    <x v="71"/>
    <x v="0"/>
  </r>
  <r>
    <x v="38"/>
    <x v="1"/>
    <x v="45"/>
    <x v="41"/>
    <x v="45"/>
    <n v="43854"/>
    <x v="100"/>
    <x v="11"/>
    <x v="82"/>
    <x v="107"/>
    <x v="95"/>
    <n v="49469"/>
    <x v="103"/>
    <x v="107"/>
    <x v="0"/>
    <x v="0"/>
    <x v="0"/>
    <x v="104"/>
    <x v="58"/>
    <x v="28"/>
    <x v="34"/>
    <x v="1"/>
    <x v="36"/>
  </r>
  <r>
    <x v="38"/>
    <x v="2"/>
    <x v="1"/>
    <x v="15"/>
    <x v="15"/>
    <n v="25171"/>
    <x v="101"/>
    <x v="1"/>
    <x v="83"/>
    <x v="108"/>
    <x v="96"/>
    <n v="14055"/>
    <x v="104"/>
    <x v="108"/>
    <x v="36"/>
    <x v="36"/>
    <x v="0"/>
    <x v="105"/>
    <x v="5"/>
    <x v="0"/>
    <x v="0"/>
    <x v="72"/>
    <x v="0"/>
  </r>
  <r>
    <x v="39"/>
    <x v="0"/>
    <x v="46"/>
    <x v="42"/>
    <x v="46"/>
    <n v="70263"/>
    <x v="102"/>
    <x v="11"/>
    <x v="75"/>
    <x v="109"/>
    <x v="97"/>
    <n v="59200"/>
    <x v="105"/>
    <x v="109"/>
    <x v="0"/>
    <x v="0"/>
    <x v="0"/>
    <x v="106"/>
    <x v="56"/>
    <x v="29"/>
    <x v="0"/>
    <x v="73"/>
    <x v="0"/>
  </r>
  <r>
    <x v="39"/>
    <x v="1"/>
    <x v="47"/>
    <x v="42"/>
    <x v="47"/>
    <n v="53912"/>
    <x v="103"/>
    <x v="11"/>
    <x v="84"/>
    <x v="110"/>
    <x v="98"/>
    <n v="43321"/>
    <x v="106"/>
    <x v="110"/>
    <x v="0"/>
    <x v="0"/>
    <x v="0"/>
    <x v="107"/>
    <x v="59"/>
    <x v="30"/>
    <x v="35"/>
    <x v="1"/>
    <x v="37"/>
  </r>
  <r>
    <x v="39"/>
    <x v="2"/>
    <x v="1"/>
    <x v="15"/>
    <x v="15"/>
    <n v="16351"/>
    <x v="104"/>
    <x v="11"/>
    <x v="85"/>
    <x v="111"/>
    <x v="99"/>
    <n v="15879"/>
    <x v="107"/>
    <x v="111"/>
    <x v="37"/>
    <x v="37"/>
    <x v="0"/>
    <x v="108"/>
    <x v="5"/>
    <x v="0"/>
    <x v="0"/>
    <x v="74"/>
    <x v="0"/>
  </r>
  <r>
    <x v="40"/>
    <x v="0"/>
    <x v="48"/>
    <x v="43"/>
    <x v="48"/>
    <n v="80484"/>
    <x v="105"/>
    <x v="11"/>
    <x v="86"/>
    <x v="112"/>
    <x v="97"/>
    <n v="57427"/>
    <x v="108"/>
    <x v="112"/>
    <x v="0"/>
    <x v="0"/>
    <x v="0"/>
    <x v="109"/>
    <x v="56"/>
    <x v="31"/>
    <x v="0"/>
    <x v="75"/>
    <x v="0"/>
  </r>
  <r>
    <x v="40"/>
    <x v="1"/>
    <x v="49"/>
    <x v="43"/>
    <x v="49"/>
    <n v="67521"/>
    <x v="106"/>
    <x v="11"/>
    <x v="86"/>
    <x v="113"/>
    <x v="100"/>
    <n v="47723"/>
    <x v="109"/>
    <x v="113"/>
    <x v="0"/>
    <x v="0"/>
    <x v="0"/>
    <x v="110"/>
    <x v="60"/>
    <x v="32"/>
    <x v="36"/>
    <x v="1"/>
    <x v="38"/>
  </r>
  <r>
    <x v="40"/>
    <x v="2"/>
    <x v="1"/>
    <x v="15"/>
    <x v="15"/>
    <n v="12963"/>
    <x v="107"/>
    <x v="1"/>
    <x v="87"/>
    <x v="114"/>
    <x v="101"/>
    <n v="9704"/>
    <x v="110"/>
    <x v="114"/>
    <x v="38"/>
    <x v="38"/>
    <x v="0"/>
    <x v="111"/>
    <x v="5"/>
    <x v="0"/>
    <x v="0"/>
    <x v="76"/>
    <x v="0"/>
  </r>
  <r>
    <x v="41"/>
    <x v="0"/>
    <x v="50"/>
    <x v="44"/>
    <x v="50"/>
    <n v="85646"/>
    <x v="108"/>
    <x v="11"/>
    <x v="75"/>
    <x v="115"/>
    <x v="97"/>
    <n v="56827"/>
    <x v="111"/>
    <x v="115"/>
    <x v="0"/>
    <x v="0"/>
    <x v="0"/>
    <x v="112"/>
    <x v="46"/>
    <x v="33"/>
    <x v="0"/>
    <x v="77"/>
    <x v="0"/>
  </r>
  <r>
    <x v="41"/>
    <x v="1"/>
    <x v="51"/>
    <x v="44"/>
    <x v="51"/>
    <n v="64600"/>
    <x v="109"/>
    <x v="11"/>
    <x v="88"/>
    <x v="116"/>
    <x v="102"/>
    <n v="48979"/>
    <x v="112"/>
    <x v="116"/>
    <x v="0"/>
    <x v="0"/>
    <x v="0"/>
    <x v="113"/>
    <x v="61"/>
    <x v="34"/>
    <x v="37"/>
    <x v="1"/>
    <x v="39"/>
  </r>
  <r>
    <x v="41"/>
    <x v="2"/>
    <x v="1"/>
    <x v="15"/>
    <x v="15"/>
    <n v="21046"/>
    <x v="110"/>
    <x v="1"/>
    <x v="89"/>
    <x v="117"/>
    <x v="103"/>
    <n v="7848"/>
    <x v="113"/>
    <x v="117"/>
    <x v="39"/>
    <x v="39"/>
    <x v="0"/>
    <x v="114"/>
    <x v="5"/>
    <x v="0"/>
    <x v="0"/>
    <x v="78"/>
    <x v="0"/>
  </r>
  <r>
    <x v="42"/>
    <x v="0"/>
    <x v="52"/>
    <x v="45"/>
    <x v="52"/>
    <n v="86222"/>
    <x v="111"/>
    <x v="11"/>
    <x v="75"/>
    <x v="118"/>
    <x v="97"/>
    <n v="55954"/>
    <x v="114"/>
    <x v="118"/>
    <x v="0"/>
    <x v="0"/>
    <x v="0"/>
    <x v="115"/>
    <x v="46"/>
    <x v="35"/>
    <x v="0"/>
    <x v="79"/>
    <x v="0"/>
  </r>
  <r>
    <x v="42"/>
    <x v="1"/>
    <x v="53"/>
    <x v="45"/>
    <x v="53"/>
    <n v="53608"/>
    <x v="112"/>
    <x v="11"/>
    <x v="90"/>
    <x v="119"/>
    <x v="104"/>
    <n v="44310"/>
    <x v="115"/>
    <x v="119"/>
    <x v="0"/>
    <x v="0"/>
    <x v="0"/>
    <x v="116"/>
    <x v="62"/>
    <x v="36"/>
    <x v="38"/>
    <x v="1"/>
    <x v="40"/>
  </r>
  <r>
    <x v="42"/>
    <x v="2"/>
    <x v="1"/>
    <x v="15"/>
    <x v="15"/>
    <n v="32614"/>
    <x v="113"/>
    <x v="1"/>
    <x v="91"/>
    <x v="120"/>
    <x v="105"/>
    <n v="11644"/>
    <x v="116"/>
    <x v="120"/>
    <x v="40"/>
    <x v="40"/>
    <x v="0"/>
    <x v="117"/>
    <x v="5"/>
    <x v="0"/>
    <x v="0"/>
    <x v="80"/>
    <x v="0"/>
  </r>
  <r>
    <x v="43"/>
    <x v="0"/>
    <x v="54"/>
    <x v="46"/>
    <x v="54"/>
    <n v="91772"/>
    <x v="114"/>
    <x v="14"/>
    <x v="92"/>
    <x v="121"/>
    <x v="97"/>
    <n v="54377"/>
    <x v="117"/>
    <x v="121"/>
    <x v="0"/>
    <x v="0"/>
    <x v="0"/>
    <x v="118"/>
    <x v="63"/>
    <x v="37"/>
    <x v="0"/>
    <x v="81"/>
    <x v="0"/>
  </r>
  <r>
    <x v="43"/>
    <x v="1"/>
    <x v="54"/>
    <x v="46"/>
    <x v="54"/>
    <n v="44324"/>
    <x v="115"/>
    <x v="15"/>
    <x v="93"/>
    <x v="122"/>
    <x v="106"/>
    <n v="44891"/>
    <x v="118"/>
    <x v="122"/>
    <x v="0"/>
    <x v="0"/>
    <x v="0"/>
    <x v="119"/>
    <x v="64"/>
    <x v="38"/>
    <x v="39"/>
    <x v="1"/>
    <x v="41"/>
  </r>
  <r>
    <x v="43"/>
    <x v="2"/>
    <x v="1"/>
    <x v="15"/>
    <x v="15"/>
    <n v="47448"/>
    <x v="116"/>
    <x v="16"/>
    <x v="94"/>
    <x v="123"/>
    <x v="107"/>
    <n v="9486"/>
    <x v="119"/>
    <x v="123"/>
    <x v="41"/>
    <x v="41"/>
    <x v="0"/>
    <x v="120"/>
    <x v="5"/>
    <x v="0"/>
    <x v="0"/>
    <x v="82"/>
    <x v="0"/>
  </r>
  <r>
    <x v="44"/>
    <x v="0"/>
    <x v="55"/>
    <x v="47"/>
    <x v="55"/>
    <n v="87072"/>
    <x v="117"/>
    <x v="14"/>
    <x v="92"/>
    <x v="124"/>
    <x v="108"/>
    <n v="52968"/>
    <x v="120"/>
    <x v="124"/>
    <x v="0"/>
    <x v="0"/>
    <x v="0"/>
    <x v="121"/>
    <x v="63"/>
    <x v="39"/>
    <x v="0"/>
    <x v="83"/>
    <x v="0"/>
  </r>
  <r>
    <x v="44"/>
    <x v="1"/>
    <x v="56"/>
    <x v="47"/>
    <x v="56"/>
    <n v="37636"/>
    <x v="118"/>
    <x v="15"/>
    <x v="95"/>
    <x v="125"/>
    <x v="109"/>
    <n v="44619"/>
    <x v="121"/>
    <x v="125"/>
    <x v="0"/>
    <x v="0"/>
    <x v="0"/>
    <x v="122"/>
    <x v="65"/>
    <x v="40"/>
    <x v="40"/>
    <x v="1"/>
    <x v="42"/>
  </r>
  <r>
    <x v="44"/>
    <x v="2"/>
    <x v="1"/>
    <x v="15"/>
    <x v="15"/>
    <n v="49436"/>
    <x v="119"/>
    <x v="16"/>
    <x v="53"/>
    <x v="126"/>
    <x v="110"/>
    <n v="8349"/>
    <x v="122"/>
    <x v="126"/>
    <x v="42"/>
    <x v="42"/>
    <x v="0"/>
    <x v="123"/>
    <x v="5"/>
    <x v="0"/>
    <x v="0"/>
    <x v="84"/>
    <x v="0"/>
  </r>
  <r>
    <x v="45"/>
    <x v="0"/>
    <x v="57"/>
    <x v="48"/>
    <x v="57"/>
    <n v="98193"/>
    <x v="120"/>
    <x v="14"/>
    <x v="92"/>
    <x v="127"/>
    <x v="111"/>
    <n v="52222"/>
    <x v="123"/>
    <x v="127"/>
    <x v="0"/>
    <x v="0"/>
    <x v="0"/>
    <x v="124"/>
    <x v="66"/>
    <x v="41"/>
    <x v="0"/>
    <x v="85"/>
    <x v="0"/>
  </r>
  <r>
    <x v="45"/>
    <x v="1"/>
    <x v="58"/>
    <x v="48"/>
    <x v="58"/>
    <n v="43740"/>
    <x v="121"/>
    <x v="17"/>
    <x v="96"/>
    <x v="128"/>
    <x v="112"/>
    <n v="33770"/>
    <x v="124"/>
    <x v="128"/>
    <x v="0"/>
    <x v="0"/>
    <x v="0"/>
    <x v="125"/>
    <x v="67"/>
    <x v="42"/>
    <x v="41"/>
    <x v="1"/>
    <x v="43"/>
  </r>
  <r>
    <x v="45"/>
    <x v="2"/>
    <x v="1"/>
    <x v="15"/>
    <x v="15"/>
    <n v="54453"/>
    <x v="122"/>
    <x v="18"/>
    <x v="97"/>
    <x v="129"/>
    <x v="113"/>
    <n v="18452"/>
    <x v="125"/>
    <x v="129"/>
    <x v="43"/>
    <x v="43"/>
    <x v="0"/>
    <x v="126"/>
    <x v="5"/>
    <x v="0"/>
    <x v="0"/>
    <x v="86"/>
    <x v="0"/>
  </r>
  <r>
    <x v="46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46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46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47"/>
    <x v="0"/>
    <x v="59"/>
    <x v="49"/>
    <x v="59"/>
    <n v="100293"/>
    <x v="123"/>
    <x v="14"/>
    <x v="92"/>
    <x v="130"/>
    <x v="111"/>
    <n v="51025"/>
    <x v="126"/>
    <x v="130"/>
    <x v="0"/>
    <x v="0"/>
    <x v="0"/>
    <x v="127"/>
    <x v="66"/>
    <x v="41"/>
    <x v="0"/>
    <x v="87"/>
    <x v="0"/>
  </r>
  <r>
    <x v="47"/>
    <x v="1"/>
    <x v="60"/>
    <x v="49"/>
    <x v="60"/>
    <n v="48517"/>
    <x v="124"/>
    <x v="19"/>
    <x v="98"/>
    <x v="131"/>
    <x v="114"/>
    <n v="24215"/>
    <x v="127"/>
    <x v="131"/>
    <x v="0"/>
    <x v="0"/>
    <x v="0"/>
    <x v="128"/>
    <x v="68"/>
    <x v="43"/>
    <x v="42"/>
    <x v="1"/>
    <x v="44"/>
  </r>
  <r>
    <x v="47"/>
    <x v="2"/>
    <x v="1"/>
    <x v="15"/>
    <x v="15"/>
    <n v="51776"/>
    <x v="125"/>
    <x v="20"/>
    <x v="99"/>
    <x v="132"/>
    <x v="115"/>
    <n v="26810"/>
    <x v="128"/>
    <x v="132"/>
    <x v="44"/>
    <x v="44"/>
    <x v="0"/>
    <x v="129"/>
    <x v="69"/>
    <x v="44"/>
    <x v="43"/>
    <x v="88"/>
    <x v="0"/>
  </r>
  <r>
    <x v="48"/>
    <x v="0"/>
    <x v="61"/>
    <x v="50"/>
    <x v="61"/>
    <n v="100293"/>
    <x v="123"/>
    <x v="14"/>
    <x v="92"/>
    <x v="133"/>
    <x v="111"/>
    <n v="51145"/>
    <x v="129"/>
    <x v="133"/>
    <x v="0"/>
    <x v="0"/>
    <x v="0"/>
    <x v="130"/>
    <x v="66"/>
    <x v="41"/>
    <x v="0"/>
    <x v="89"/>
    <x v="0"/>
  </r>
  <r>
    <x v="48"/>
    <x v="1"/>
    <x v="62"/>
    <x v="50"/>
    <x v="62"/>
    <n v="40622"/>
    <x v="126"/>
    <x v="21"/>
    <x v="100"/>
    <x v="134"/>
    <x v="116"/>
    <n v="20889"/>
    <x v="130"/>
    <x v="134"/>
    <x v="0"/>
    <x v="0"/>
    <x v="0"/>
    <x v="131"/>
    <x v="70"/>
    <x v="43"/>
    <x v="44"/>
    <x v="1"/>
    <x v="45"/>
  </r>
  <r>
    <x v="48"/>
    <x v="2"/>
    <x v="1"/>
    <x v="15"/>
    <x v="15"/>
    <n v="59671"/>
    <x v="127"/>
    <x v="22"/>
    <x v="101"/>
    <x v="135"/>
    <x v="117"/>
    <n v="30256"/>
    <x v="131"/>
    <x v="135"/>
    <x v="45"/>
    <x v="45"/>
    <x v="0"/>
    <x v="132"/>
    <x v="71"/>
    <x v="44"/>
    <x v="45"/>
    <x v="90"/>
    <x v="0"/>
  </r>
  <r>
    <x v="49"/>
    <x v="0"/>
    <x v="63"/>
    <x v="51"/>
    <x v="63"/>
    <n v="101493"/>
    <x v="128"/>
    <x v="14"/>
    <x v="92"/>
    <x v="136"/>
    <x v="111"/>
    <n v="51124"/>
    <x v="132"/>
    <x v="136"/>
    <x v="0"/>
    <x v="0"/>
    <x v="0"/>
    <x v="133"/>
    <x v="66"/>
    <x v="44"/>
    <x v="0"/>
    <x v="91"/>
    <x v="0"/>
  </r>
  <r>
    <x v="49"/>
    <x v="1"/>
    <x v="64"/>
    <x v="51"/>
    <x v="64"/>
    <n v="34428"/>
    <x v="129"/>
    <x v="23"/>
    <x v="102"/>
    <x v="137"/>
    <x v="118"/>
    <n v="14264"/>
    <x v="133"/>
    <x v="137"/>
    <x v="0"/>
    <x v="0"/>
    <x v="0"/>
    <x v="134"/>
    <x v="70"/>
    <x v="43"/>
    <x v="46"/>
    <x v="1"/>
    <x v="46"/>
  </r>
  <r>
    <x v="49"/>
    <x v="2"/>
    <x v="1"/>
    <x v="15"/>
    <x v="15"/>
    <n v="67065"/>
    <x v="130"/>
    <x v="24"/>
    <x v="103"/>
    <x v="138"/>
    <x v="119"/>
    <n v="36860"/>
    <x v="134"/>
    <x v="138"/>
    <x v="46"/>
    <x v="46"/>
    <x v="0"/>
    <x v="135"/>
    <x v="71"/>
    <x v="2"/>
    <x v="47"/>
    <x v="92"/>
    <x v="0"/>
  </r>
  <r>
    <x v="50"/>
    <x v="0"/>
    <x v="65"/>
    <x v="52"/>
    <x v="65"/>
    <n v="99202"/>
    <x v="131"/>
    <x v="14"/>
    <x v="92"/>
    <x v="139"/>
    <x v="111"/>
    <n v="49681"/>
    <x v="135"/>
    <x v="139"/>
    <x v="0"/>
    <x v="0"/>
    <x v="0"/>
    <x v="136"/>
    <x v="5"/>
    <x v="45"/>
    <x v="0"/>
    <x v="93"/>
    <x v="0"/>
  </r>
  <r>
    <x v="50"/>
    <x v="1"/>
    <x v="65"/>
    <x v="52"/>
    <x v="65"/>
    <n v="39939"/>
    <x v="132"/>
    <x v="25"/>
    <x v="104"/>
    <x v="140"/>
    <x v="120"/>
    <n v="7812"/>
    <x v="136"/>
    <x v="140"/>
    <x v="0"/>
    <x v="0"/>
    <x v="0"/>
    <x v="137"/>
    <x v="72"/>
    <x v="46"/>
    <x v="48"/>
    <x v="1"/>
    <x v="47"/>
  </r>
  <r>
    <x v="50"/>
    <x v="2"/>
    <x v="1"/>
    <x v="15"/>
    <x v="15"/>
    <n v="59263"/>
    <x v="133"/>
    <x v="26"/>
    <x v="105"/>
    <x v="141"/>
    <x v="121"/>
    <n v="41869"/>
    <x v="137"/>
    <x v="141"/>
    <x v="47"/>
    <x v="47"/>
    <x v="0"/>
    <x v="138"/>
    <x v="73"/>
    <x v="2"/>
    <x v="49"/>
    <x v="94"/>
    <x v="0"/>
  </r>
  <r>
    <x v="51"/>
    <x v="0"/>
    <x v="66"/>
    <x v="53"/>
    <x v="66"/>
    <n v="99990"/>
    <x v="134"/>
    <x v="14"/>
    <x v="92"/>
    <x v="142"/>
    <x v="122"/>
    <n v="49672"/>
    <x v="138"/>
    <x v="142"/>
    <x v="0"/>
    <x v="0"/>
    <x v="0"/>
    <x v="139"/>
    <x v="74"/>
    <x v="47"/>
    <x v="0"/>
    <x v="95"/>
    <x v="0"/>
  </r>
  <r>
    <x v="51"/>
    <x v="1"/>
    <x v="67"/>
    <x v="53"/>
    <x v="67"/>
    <n v="51952"/>
    <x v="135"/>
    <x v="27"/>
    <x v="106"/>
    <x v="143"/>
    <x v="123"/>
    <n v="10243"/>
    <x v="139"/>
    <x v="143"/>
    <x v="0"/>
    <x v="0"/>
    <x v="0"/>
    <x v="140"/>
    <x v="75"/>
    <x v="47"/>
    <x v="50"/>
    <x v="1"/>
    <x v="48"/>
  </r>
  <r>
    <x v="51"/>
    <x v="2"/>
    <x v="1"/>
    <x v="15"/>
    <x v="15"/>
    <n v="48038"/>
    <x v="136"/>
    <x v="28"/>
    <x v="107"/>
    <x v="144"/>
    <x v="124"/>
    <n v="39429"/>
    <x v="140"/>
    <x v="144"/>
    <x v="48"/>
    <x v="48"/>
    <x v="0"/>
    <x v="141"/>
    <x v="5"/>
    <x v="0"/>
    <x v="0"/>
    <x v="96"/>
    <x v="0"/>
  </r>
  <r>
    <x v="52"/>
    <x v="0"/>
    <x v="68"/>
    <x v="54"/>
    <x v="68"/>
    <n v="102165"/>
    <x v="137"/>
    <x v="14"/>
    <x v="92"/>
    <x v="145"/>
    <x v="125"/>
    <n v="49672"/>
    <x v="141"/>
    <x v="145"/>
    <x v="0"/>
    <x v="0"/>
    <x v="0"/>
    <x v="142"/>
    <x v="5"/>
    <x v="48"/>
    <x v="0"/>
    <x v="97"/>
    <x v="0"/>
  </r>
  <r>
    <x v="52"/>
    <x v="1"/>
    <x v="68"/>
    <x v="54"/>
    <x v="68"/>
    <n v="59128"/>
    <x v="138"/>
    <x v="29"/>
    <x v="108"/>
    <x v="146"/>
    <x v="126"/>
    <n v="10420"/>
    <x v="142"/>
    <x v="146"/>
    <x v="0"/>
    <x v="0"/>
    <x v="0"/>
    <x v="143"/>
    <x v="76"/>
    <x v="49"/>
    <x v="51"/>
    <x v="1"/>
    <x v="49"/>
  </r>
  <r>
    <x v="52"/>
    <x v="2"/>
    <x v="1"/>
    <x v="15"/>
    <x v="15"/>
    <n v="43037"/>
    <x v="139"/>
    <x v="30"/>
    <x v="109"/>
    <x v="147"/>
    <x v="127"/>
    <n v="39252"/>
    <x v="143"/>
    <x v="147"/>
    <x v="49"/>
    <x v="49"/>
    <x v="0"/>
    <x v="144"/>
    <x v="5"/>
    <x v="0"/>
    <x v="0"/>
    <x v="98"/>
    <x v="0"/>
  </r>
  <r>
    <x v="53"/>
    <x v="0"/>
    <x v="69"/>
    <x v="55"/>
    <x v="69"/>
    <n v="106080"/>
    <x v="140"/>
    <x v="14"/>
    <x v="92"/>
    <x v="148"/>
    <x v="125"/>
    <n v="49666"/>
    <x v="144"/>
    <x v="148"/>
    <x v="0"/>
    <x v="0"/>
    <x v="0"/>
    <x v="145"/>
    <x v="74"/>
    <x v="43"/>
    <x v="0"/>
    <x v="99"/>
    <x v="0"/>
  </r>
  <r>
    <x v="53"/>
    <x v="1"/>
    <x v="70"/>
    <x v="55"/>
    <x v="70"/>
    <n v="61785"/>
    <x v="141"/>
    <x v="31"/>
    <x v="110"/>
    <x v="149"/>
    <x v="128"/>
    <n v="11819"/>
    <x v="145"/>
    <x v="149"/>
    <x v="0"/>
    <x v="0"/>
    <x v="0"/>
    <x v="146"/>
    <x v="77"/>
    <x v="43"/>
    <x v="52"/>
    <x v="1"/>
    <x v="50"/>
  </r>
  <r>
    <x v="53"/>
    <x v="2"/>
    <x v="1"/>
    <x v="15"/>
    <x v="15"/>
    <n v="44295"/>
    <x v="142"/>
    <x v="32"/>
    <x v="111"/>
    <x v="150"/>
    <x v="129"/>
    <n v="37847"/>
    <x v="146"/>
    <x v="150"/>
    <x v="50"/>
    <x v="50"/>
    <x v="0"/>
    <x v="147"/>
    <x v="5"/>
    <x v="0"/>
    <x v="0"/>
    <x v="100"/>
    <x v="0"/>
  </r>
  <r>
    <x v="54"/>
    <x v="0"/>
    <x v="71"/>
    <x v="56"/>
    <x v="71"/>
    <n v="107080"/>
    <x v="143"/>
    <x v="14"/>
    <x v="92"/>
    <x v="151"/>
    <x v="122"/>
    <n v="49600"/>
    <x v="147"/>
    <x v="151"/>
    <x v="0"/>
    <x v="0"/>
    <x v="0"/>
    <x v="148"/>
    <x v="5"/>
    <x v="50"/>
    <x v="0"/>
    <x v="101"/>
    <x v="0"/>
  </r>
  <r>
    <x v="54"/>
    <x v="1"/>
    <x v="71"/>
    <x v="56"/>
    <x v="71"/>
    <n v="56341"/>
    <x v="144"/>
    <x v="33"/>
    <x v="112"/>
    <x v="152"/>
    <x v="130"/>
    <n v="11821"/>
    <x v="148"/>
    <x v="152"/>
    <x v="0"/>
    <x v="0"/>
    <x v="0"/>
    <x v="149"/>
    <x v="78"/>
    <x v="50"/>
    <x v="53"/>
    <x v="1"/>
    <x v="51"/>
  </r>
  <r>
    <x v="54"/>
    <x v="2"/>
    <x v="1"/>
    <x v="15"/>
    <x v="15"/>
    <n v="50739"/>
    <x v="145"/>
    <x v="34"/>
    <x v="113"/>
    <x v="153"/>
    <x v="131"/>
    <n v="37779"/>
    <x v="149"/>
    <x v="153"/>
    <x v="51"/>
    <x v="51"/>
    <x v="0"/>
    <x v="150"/>
    <x v="5"/>
    <x v="0"/>
    <x v="0"/>
    <x v="102"/>
    <x v="0"/>
  </r>
  <r>
    <x v="55"/>
    <x v="0"/>
    <x v="72"/>
    <x v="57"/>
    <x v="72"/>
    <n v="112965"/>
    <x v="146"/>
    <x v="14"/>
    <x v="92"/>
    <x v="154"/>
    <x v="132"/>
    <n v="52995"/>
    <x v="150"/>
    <x v="154"/>
    <x v="0"/>
    <x v="0"/>
    <x v="0"/>
    <x v="151"/>
    <x v="79"/>
    <x v="51"/>
    <x v="0"/>
    <x v="103"/>
    <x v="0"/>
  </r>
  <r>
    <x v="55"/>
    <x v="1"/>
    <x v="73"/>
    <x v="57"/>
    <x v="73"/>
    <n v="51168"/>
    <x v="147"/>
    <x v="35"/>
    <x v="114"/>
    <x v="155"/>
    <x v="133"/>
    <n v="16662"/>
    <x v="151"/>
    <x v="155"/>
    <x v="0"/>
    <x v="0"/>
    <x v="0"/>
    <x v="152"/>
    <x v="80"/>
    <x v="51"/>
    <x v="54"/>
    <x v="1"/>
    <x v="52"/>
  </r>
  <r>
    <x v="55"/>
    <x v="2"/>
    <x v="1"/>
    <x v="15"/>
    <x v="15"/>
    <n v="61797"/>
    <x v="148"/>
    <x v="36"/>
    <x v="115"/>
    <x v="156"/>
    <x v="134"/>
    <n v="36333"/>
    <x v="152"/>
    <x v="156"/>
    <x v="52"/>
    <x v="52"/>
    <x v="0"/>
    <x v="153"/>
    <x v="5"/>
    <x v="0"/>
    <x v="0"/>
    <x v="104"/>
    <x v="0"/>
  </r>
  <r>
    <x v="56"/>
    <x v="0"/>
    <x v="74"/>
    <x v="58"/>
    <x v="74"/>
    <n v="87511"/>
    <x v="149"/>
    <x v="14"/>
    <x v="116"/>
    <x v="157"/>
    <x v="135"/>
    <n v="35387"/>
    <x v="153"/>
    <x v="157"/>
    <x v="0"/>
    <x v="0"/>
    <x v="0"/>
    <x v="154"/>
    <x v="81"/>
    <x v="0"/>
    <x v="0"/>
    <x v="105"/>
    <x v="0"/>
  </r>
  <r>
    <x v="56"/>
    <x v="1"/>
    <x v="75"/>
    <x v="58"/>
    <x v="75"/>
    <n v="26382"/>
    <x v="150"/>
    <x v="37"/>
    <x v="117"/>
    <x v="158"/>
    <x v="136"/>
    <n v="19620"/>
    <x v="154"/>
    <x v="158"/>
    <x v="0"/>
    <x v="0"/>
    <x v="0"/>
    <x v="155"/>
    <x v="82"/>
    <x v="0"/>
    <x v="55"/>
    <x v="1"/>
    <x v="53"/>
  </r>
  <r>
    <x v="56"/>
    <x v="2"/>
    <x v="1"/>
    <x v="15"/>
    <x v="15"/>
    <n v="61129"/>
    <x v="151"/>
    <x v="38"/>
    <x v="118"/>
    <x v="159"/>
    <x v="137"/>
    <n v="15767"/>
    <x v="155"/>
    <x v="159"/>
    <x v="53"/>
    <x v="53"/>
    <x v="0"/>
    <x v="156"/>
    <x v="5"/>
    <x v="0"/>
    <x v="0"/>
    <x v="106"/>
    <x v="0"/>
  </r>
  <r>
    <x v="57"/>
    <x v="0"/>
    <x v="76"/>
    <x v="59"/>
    <x v="76"/>
    <n v="114447"/>
    <x v="152"/>
    <x v="39"/>
    <x v="119"/>
    <x v="160"/>
    <x v="138"/>
    <n v="49589"/>
    <x v="156"/>
    <x v="160"/>
    <x v="0"/>
    <x v="0"/>
    <x v="0"/>
    <x v="157"/>
    <x v="81"/>
    <x v="52"/>
    <x v="0"/>
    <x v="107"/>
    <x v="0"/>
  </r>
  <r>
    <x v="57"/>
    <x v="1"/>
    <x v="77"/>
    <x v="59"/>
    <x v="77"/>
    <n v="43356"/>
    <x v="153"/>
    <x v="40"/>
    <x v="120"/>
    <x v="161"/>
    <x v="139"/>
    <n v="24700"/>
    <x v="157"/>
    <x v="161"/>
    <x v="0"/>
    <x v="0"/>
    <x v="0"/>
    <x v="158"/>
    <x v="83"/>
    <x v="52"/>
    <x v="56"/>
    <x v="1"/>
    <x v="54"/>
  </r>
  <r>
    <x v="57"/>
    <x v="2"/>
    <x v="1"/>
    <x v="15"/>
    <x v="15"/>
    <n v="71091"/>
    <x v="154"/>
    <x v="41"/>
    <x v="121"/>
    <x v="162"/>
    <x v="140"/>
    <n v="24889"/>
    <x v="158"/>
    <x v="162"/>
    <x v="54"/>
    <x v="31"/>
    <x v="0"/>
    <x v="159"/>
    <x v="5"/>
    <x v="0"/>
    <x v="0"/>
    <x v="108"/>
    <x v="0"/>
  </r>
  <r>
    <x v="58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58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58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59"/>
    <x v="0"/>
    <x v="78"/>
    <x v="60"/>
    <x v="78"/>
    <n v="120371"/>
    <x v="152"/>
    <x v="42"/>
    <x v="119"/>
    <x v="163"/>
    <x v="141"/>
    <n v="49506"/>
    <x v="159"/>
    <x v="163"/>
    <x v="0"/>
    <x v="0"/>
    <x v="0"/>
    <x v="160"/>
    <x v="81"/>
    <x v="53"/>
    <x v="0"/>
    <x v="109"/>
    <x v="0"/>
  </r>
  <r>
    <x v="59"/>
    <x v="1"/>
    <x v="79"/>
    <x v="60"/>
    <x v="79"/>
    <n v="49048"/>
    <x v="155"/>
    <x v="43"/>
    <x v="122"/>
    <x v="164"/>
    <x v="142"/>
    <n v="16943"/>
    <x v="160"/>
    <x v="164"/>
    <x v="0"/>
    <x v="0"/>
    <x v="0"/>
    <x v="161"/>
    <x v="84"/>
    <x v="53"/>
    <x v="57"/>
    <x v="1"/>
    <x v="55"/>
  </r>
  <r>
    <x v="59"/>
    <x v="2"/>
    <x v="1"/>
    <x v="15"/>
    <x v="15"/>
    <n v="71323"/>
    <x v="156"/>
    <x v="44"/>
    <x v="123"/>
    <x v="165"/>
    <x v="143"/>
    <n v="32563"/>
    <x v="161"/>
    <x v="165"/>
    <x v="55"/>
    <x v="54"/>
    <x v="0"/>
    <x v="162"/>
    <x v="5"/>
    <x v="0"/>
    <x v="0"/>
    <x v="110"/>
    <x v="0"/>
  </r>
  <r>
    <x v="60"/>
    <x v="0"/>
    <x v="80"/>
    <x v="61"/>
    <x v="80"/>
    <n v="121382"/>
    <x v="157"/>
    <x v="45"/>
    <x v="119"/>
    <x v="166"/>
    <x v="138"/>
    <n v="49221"/>
    <x v="162"/>
    <x v="166"/>
    <x v="0"/>
    <x v="0"/>
    <x v="0"/>
    <x v="163"/>
    <x v="81"/>
    <x v="54"/>
    <x v="0"/>
    <x v="111"/>
    <x v="0"/>
  </r>
  <r>
    <x v="60"/>
    <x v="1"/>
    <x v="81"/>
    <x v="61"/>
    <x v="81"/>
    <n v="43609"/>
    <x v="158"/>
    <x v="46"/>
    <x v="124"/>
    <x v="167"/>
    <x v="144"/>
    <n v="11378"/>
    <x v="163"/>
    <x v="167"/>
    <x v="0"/>
    <x v="0"/>
    <x v="0"/>
    <x v="164"/>
    <x v="85"/>
    <x v="54"/>
    <x v="58"/>
    <x v="1"/>
    <x v="56"/>
  </r>
  <r>
    <x v="60"/>
    <x v="2"/>
    <x v="1"/>
    <x v="15"/>
    <x v="15"/>
    <n v="77773"/>
    <x v="159"/>
    <x v="47"/>
    <x v="125"/>
    <x v="168"/>
    <x v="145"/>
    <n v="37843"/>
    <x v="164"/>
    <x v="168"/>
    <x v="56"/>
    <x v="55"/>
    <x v="0"/>
    <x v="165"/>
    <x v="5"/>
    <x v="0"/>
    <x v="0"/>
    <x v="112"/>
    <x v="0"/>
  </r>
  <r>
    <x v="61"/>
    <x v="0"/>
    <x v="82"/>
    <x v="62"/>
    <x v="82"/>
    <n v="121915"/>
    <x v="160"/>
    <x v="48"/>
    <x v="119"/>
    <x v="169"/>
    <x v="138"/>
    <n v="47306"/>
    <x v="165"/>
    <x v="169"/>
    <x v="0"/>
    <x v="0"/>
    <x v="0"/>
    <x v="166"/>
    <x v="81"/>
    <x v="38"/>
    <x v="0"/>
    <x v="113"/>
    <x v="0"/>
  </r>
  <r>
    <x v="61"/>
    <x v="1"/>
    <x v="83"/>
    <x v="62"/>
    <x v="83"/>
    <n v="36569"/>
    <x v="161"/>
    <x v="49"/>
    <x v="126"/>
    <x v="170"/>
    <x v="146"/>
    <n v="9528"/>
    <x v="166"/>
    <x v="170"/>
    <x v="0"/>
    <x v="0"/>
    <x v="0"/>
    <x v="167"/>
    <x v="86"/>
    <x v="38"/>
    <x v="59"/>
    <x v="1"/>
    <x v="57"/>
  </r>
  <r>
    <x v="61"/>
    <x v="2"/>
    <x v="1"/>
    <x v="15"/>
    <x v="15"/>
    <n v="85346"/>
    <x v="162"/>
    <x v="50"/>
    <x v="127"/>
    <x v="171"/>
    <x v="147"/>
    <n v="37778"/>
    <x v="167"/>
    <x v="171"/>
    <x v="57"/>
    <x v="56"/>
    <x v="0"/>
    <x v="168"/>
    <x v="5"/>
    <x v="0"/>
    <x v="0"/>
    <x v="114"/>
    <x v="0"/>
  </r>
  <r>
    <x v="62"/>
    <x v="0"/>
    <x v="84"/>
    <x v="63"/>
    <x v="84"/>
    <n v="121915"/>
    <x v="160"/>
    <x v="48"/>
    <x v="119"/>
    <x v="172"/>
    <x v="138"/>
    <n v="47825"/>
    <x v="168"/>
    <x v="172"/>
    <x v="0"/>
    <x v="0"/>
    <x v="0"/>
    <x v="169"/>
    <x v="87"/>
    <x v="55"/>
    <x v="0"/>
    <x v="115"/>
    <x v="0"/>
  </r>
  <r>
    <x v="62"/>
    <x v="1"/>
    <x v="85"/>
    <x v="63"/>
    <x v="85"/>
    <n v="38894"/>
    <x v="163"/>
    <x v="51"/>
    <x v="128"/>
    <x v="173"/>
    <x v="148"/>
    <n v="9887"/>
    <x v="169"/>
    <x v="173"/>
    <x v="0"/>
    <x v="0"/>
    <x v="0"/>
    <x v="170"/>
    <x v="88"/>
    <x v="55"/>
    <x v="60"/>
    <x v="1"/>
    <x v="58"/>
  </r>
  <r>
    <x v="62"/>
    <x v="2"/>
    <x v="1"/>
    <x v="15"/>
    <x v="15"/>
    <n v="83021"/>
    <x v="164"/>
    <x v="52"/>
    <x v="129"/>
    <x v="174"/>
    <x v="149"/>
    <n v="37938"/>
    <x v="170"/>
    <x v="174"/>
    <x v="58"/>
    <x v="57"/>
    <x v="0"/>
    <x v="171"/>
    <x v="5"/>
    <x v="0"/>
    <x v="0"/>
    <x v="116"/>
    <x v="0"/>
  </r>
  <r>
    <x v="63"/>
    <x v="0"/>
    <x v="86"/>
    <x v="64"/>
    <x v="86"/>
    <n v="117935"/>
    <x v="165"/>
    <x v="53"/>
    <x v="119"/>
    <x v="175"/>
    <x v="138"/>
    <n v="46708"/>
    <x v="171"/>
    <x v="175"/>
    <x v="0"/>
    <x v="0"/>
    <x v="0"/>
    <x v="172"/>
    <x v="87"/>
    <x v="56"/>
    <x v="0"/>
    <x v="117"/>
    <x v="0"/>
  </r>
  <r>
    <x v="63"/>
    <x v="1"/>
    <x v="87"/>
    <x v="65"/>
    <x v="87"/>
    <n v="51216"/>
    <x v="166"/>
    <x v="54"/>
    <x v="130"/>
    <x v="176"/>
    <x v="150"/>
    <n v="18800"/>
    <x v="172"/>
    <x v="176"/>
    <x v="0"/>
    <x v="0"/>
    <x v="0"/>
    <x v="173"/>
    <x v="89"/>
    <x v="56"/>
    <x v="61"/>
    <x v="1"/>
    <x v="59"/>
  </r>
  <r>
    <x v="63"/>
    <x v="2"/>
    <x v="1"/>
    <x v="15"/>
    <x v="15"/>
    <n v="66719"/>
    <x v="167"/>
    <x v="55"/>
    <x v="131"/>
    <x v="177"/>
    <x v="151"/>
    <n v="27908"/>
    <x v="173"/>
    <x v="177"/>
    <x v="59"/>
    <x v="58"/>
    <x v="0"/>
    <x v="174"/>
    <x v="5"/>
    <x v="0"/>
    <x v="0"/>
    <x v="118"/>
    <x v="0"/>
  </r>
  <r>
    <x v="64"/>
    <x v="0"/>
    <x v="88"/>
    <x v="66"/>
    <x v="88"/>
    <n v="117901"/>
    <x v="168"/>
    <x v="56"/>
    <x v="119"/>
    <x v="178"/>
    <x v="138"/>
    <n v="46679"/>
    <x v="174"/>
    <x v="178"/>
    <x v="0"/>
    <x v="0"/>
    <x v="0"/>
    <x v="175"/>
    <x v="87"/>
    <x v="57"/>
    <x v="0"/>
    <x v="119"/>
    <x v="0"/>
  </r>
  <r>
    <x v="64"/>
    <x v="1"/>
    <x v="89"/>
    <x v="67"/>
    <x v="89"/>
    <n v="63195"/>
    <x v="169"/>
    <x v="57"/>
    <x v="21"/>
    <x v="179"/>
    <x v="152"/>
    <n v="18647"/>
    <x v="175"/>
    <x v="179"/>
    <x v="0"/>
    <x v="0"/>
    <x v="0"/>
    <x v="176"/>
    <x v="90"/>
    <x v="57"/>
    <x v="62"/>
    <x v="1"/>
    <x v="60"/>
  </r>
  <r>
    <x v="64"/>
    <x v="2"/>
    <x v="1"/>
    <x v="15"/>
    <x v="15"/>
    <n v="54706"/>
    <x v="170"/>
    <x v="58"/>
    <x v="132"/>
    <x v="180"/>
    <x v="153"/>
    <n v="28032"/>
    <x v="176"/>
    <x v="180"/>
    <x v="60"/>
    <x v="59"/>
    <x v="0"/>
    <x v="177"/>
    <x v="5"/>
    <x v="0"/>
    <x v="0"/>
    <x v="120"/>
    <x v="0"/>
  </r>
  <r>
    <x v="65"/>
    <x v="0"/>
    <x v="90"/>
    <x v="68"/>
    <x v="90"/>
    <n v="121801"/>
    <x v="171"/>
    <x v="56"/>
    <x v="116"/>
    <x v="181"/>
    <x v="154"/>
    <n v="46525"/>
    <x v="177"/>
    <x v="181"/>
    <x v="0"/>
    <x v="0"/>
    <x v="0"/>
    <x v="178"/>
    <x v="91"/>
    <x v="58"/>
    <x v="0"/>
    <x v="121"/>
    <x v="0"/>
  </r>
  <r>
    <x v="65"/>
    <x v="1"/>
    <x v="91"/>
    <x v="68"/>
    <x v="91"/>
    <n v="71232"/>
    <x v="172"/>
    <x v="59"/>
    <x v="133"/>
    <x v="182"/>
    <x v="155"/>
    <n v="15997"/>
    <x v="178"/>
    <x v="182"/>
    <x v="0"/>
    <x v="0"/>
    <x v="0"/>
    <x v="179"/>
    <x v="92"/>
    <x v="58"/>
    <x v="63"/>
    <x v="1"/>
    <x v="61"/>
  </r>
  <r>
    <x v="65"/>
    <x v="2"/>
    <x v="1"/>
    <x v="15"/>
    <x v="15"/>
    <n v="50569"/>
    <x v="173"/>
    <x v="60"/>
    <x v="134"/>
    <x v="183"/>
    <x v="156"/>
    <n v="30528"/>
    <x v="179"/>
    <x v="183"/>
    <x v="61"/>
    <x v="60"/>
    <x v="0"/>
    <x v="180"/>
    <x v="5"/>
    <x v="0"/>
    <x v="0"/>
    <x v="122"/>
    <x v="0"/>
  </r>
  <r>
    <x v="66"/>
    <x v="0"/>
    <x v="92"/>
    <x v="69"/>
    <x v="92"/>
    <n v="119701"/>
    <x v="174"/>
    <x v="56"/>
    <x v="116"/>
    <x v="184"/>
    <x v="154"/>
    <n v="39914"/>
    <x v="180"/>
    <x v="184"/>
    <x v="0"/>
    <x v="0"/>
    <x v="0"/>
    <x v="181"/>
    <x v="91"/>
    <x v="59"/>
    <x v="0"/>
    <x v="123"/>
    <x v="0"/>
  </r>
  <r>
    <x v="66"/>
    <x v="1"/>
    <x v="93"/>
    <x v="69"/>
    <x v="93"/>
    <n v="57830"/>
    <x v="175"/>
    <x v="61"/>
    <x v="135"/>
    <x v="185"/>
    <x v="157"/>
    <n v="21297"/>
    <x v="181"/>
    <x v="185"/>
    <x v="0"/>
    <x v="0"/>
    <x v="0"/>
    <x v="182"/>
    <x v="93"/>
    <x v="59"/>
    <x v="64"/>
    <x v="1"/>
    <x v="62"/>
  </r>
  <r>
    <x v="66"/>
    <x v="2"/>
    <x v="1"/>
    <x v="15"/>
    <x v="15"/>
    <n v="61871"/>
    <x v="176"/>
    <x v="62"/>
    <x v="136"/>
    <x v="186"/>
    <x v="158"/>
    <n v="18617"/>
    <x v="182"/>
    <x v="186"/>
    <x v="62"/>
    <x v="61"/>
    <x v="0"/>
    <x v="183"/>
    <x v="5"/>
    <x v="0"/>
    <x v="0"/>
    <x v="124"/>
    <x v="0"/>
  </r>
  <r>
    <x v="67"/>
    <x v="0"/>
    <x v="94"/>
    <x v="70"/>
    <x v="94"/>
    <n v="122900"/>
    <x v="177"/>
    <x v="56"/>
    <x v="116"/>
    <x v="187"/>
    <x v="159"/>
    <n v="39914"/>
    <x v="183"/>
    <x v="187"/>
    <x v="0"/>
    <x v="0"/>
    <x v="0"/>
    <x v="184"/>
    <x v="94"/>
    <x v="60"/>
    <x v="0"/>
    <x v="125"/>
    <x v="0"/>
  </r>
  <r>
    <x v="67"/>
    <x v="1"/>
    <x v="95"/>
    <x v="70"/>
    <x v="95"/>
    <n v="59644"/>
    <x v="178"/>
    <x v="63"/>
    <x v="137"/>
    <x v="188"/>
    <x v="160"/>
    <n v="25536"/>
    <x v="184"/>
    <x v="188"/>
    <x v="0"/>
    <x v="0"/>
    <x v="0"/>
    <x v="185"/>
    <x v="95"/>
    <x v="60"/>
    <x v="65"/>
    <x v="1"/>
    <x v="63"/>
  </r>
  <r>
    <x v="67"/>
    <x v="2"/>
    <x v="1"/>
    <x v="15"/>
    <x v="15"/>
    <n v="63256"/>
    <x v="179"/>
    <x v="64"/>
    <x v="138"/>
    <x v="189"/>
    <x v="161"/>
    <n v="14378"/>
    <x v="185"/>
    <x v="189"/>
    <x v="63"/>
    <x v="62"/>
    <x v="0"/>
    <x v="186"/>
    <x v="5"/>
    <x v="0"/>
    <x v="0"/>
    <x v="126"/>
    <x v="0"/>
  </r>
  <r>
    <x v="68"/>
    <x v="0"/>
    <x v="96"/>
    <x v="71"/>
    <x v="76"/>
    <n v="75450"/>
    <x v="180"/>
    <x v="56"/>
    <x v="116"/>
    <x v="190"/>
    <x v="162"/>
    <n v="37904"/>
    <x v="186"/>
    <x v="190"/>
    <x v="0"/>
    <x v="0"/>
    <x v="0"/>
    <x v="187"/>
    <x v="96"/>
    <x v="61"/>
    <x v="0"/>
    <x v="127"/>
    <x v="0"/>
  </r>
  <r>
    <x v="68"/>
    <x v="1"/>
    <x v="97"/>
    <x v="72"/>
    <x v="96"/>
    <n v="25371"/>
    <x v="181"/>
    <x v="65"/>
    <x v="139"/>
    <x v="191"/>
    <x v="163"/>
    <n v="22255"/>
    <x v="187"/>
    <x v="191"/>
    <x v="0"/>
    <x v="0"/>
    <x v="0"/>
    <x v="188"/>
    <x v="97"/>
    <x v="61"/>
    <x v="66"/>
    <x v="1"/>
    <x v="64"/>
  </r>
  <r>
    <x v="68"/>
    <x v="2"/>
    <x v="1"/>
    <x v="15"/>
    <x v="15"/>
    <n v="50079"/>
    <x v="182"/>
    <x v="66"/>
    <x v="140"/>
    <x v="192"/>
    <x v="164"/>
    <n v="15649"/>
    <x v="188"/>
    <x v="192"/>
    <x v="64"/>
    <x v="63"/>
    <x v="0"/>
    <x v="30"/>
    <x v="5"/>
    <x v="0"/>
    <x v="0"/>
    <x v="128"/>
    <x v="0"/>
  </r>
  <r>
    <x v="69"/>
    <x v="0"/>
    <x v="98"/>
    <x v="73"/>
    <x v="97"/>
    <n v="127400"/>
    <x v="183"/>
    <x v="56"/>
    <x v="116"/>
    <x v="193"/>
    <x v="165"/>
    <n v="37904"/>
    <x v="189"/>
    <x v="193"/>
    <x v="0"/>
    <x v="0"/>
    <x v="0"/>
    <x v="189"/>
    <x v="96"/>
    <x v="53"/>
    <x v="0"/>
    <x v="129"/>
    <x v="0"/>
  </r>
  <r>
    <x v="69"/>
    <x v="1"/>
    <x v="99"/>
    <x v="73"/>
    <x v="98"/>
    <n v="53773"/>
    <x v="184"/>
    <x v="67"/>
    <x v="141"/>
    <x v="194"/>
    <x v="166"/>
    <n v="11024"/>
    <x v="190"/>
    <x v="194"/>
    <x v="0"/>
    <x v="0"/>
    <x v="0"/>
    <x v="190"/>
    <x v="98"/>
    <x v="53"/>
    <x v="67"/>
    <x v="1"/>
    <x v="65"/>
  </r>
  <r>
    <x v="69"/>
    <x v="2"/>
    <x v="1"/>
    <x v="15"/>
    <x v="15"/>
    <n v="73627"/>
    <x v="185"/>
    <x v="68"/>
    <x v="142"/>
    <x v="195"/>
    <x v="167"/>
    <n v="26880"/>
    <x v="191"/>
    <x v="195"/>
    <x v="65"/>
    <x v="64"/>
    <x v="0"/>
    <x v="30"/>
    <x v="5"/>
    <x v="0"/>
    <x v="0"/>
    <x v="130"/>
    <x v="0"/>
  </r>
  <r>
    <x v="70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70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70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71"/>
    <x v="0"/>
    <x v="100"/>
    <x v="74"/>
    <x v="99"/>
    <n v="131358"/>
    <x v="186"/>
    <x v="56"/>
    <x v="116"/>
    <x v="196"/>
    <x v="165"/>
    <n v="35404"/>
    <x v="192"/>
    <x v="196"/>
    <x v="0"/>
    <x v="0"/>
    <x v="0"/>
    <x v="191"/>
    <x v="99"/>
    <x v="62"/>
    <x v="0"/>
    <x v="131"/>
    <x v="0"/>
  </r>
  <r>
    <x v="71"/>
    <x v="1"/>
    <x v="101"/>
    <x v="74"/>
    <x v="100"/>
    <n v="39684"/>
    <x v="187"/>
    <x v="69"/>
    <x v="143"/>
    <x v="197"/>
    <x v="168"/>
    <n v="15372"/>
    <x v="193"/>
    <x v="197"/>
    <x v="0"/>
    <x v="0"/>
    <x v="0"/>
    <x v="153"/>
    <x v="100"/>
    <x v="62"/>
    <x v="68"/>
    <x v="1"/>
    <x v="66"/>
  </r>
  <r>
    <x v="71"/>
    <x v="2"/>
    <x v="1"/>
    <x v="15"/>
    <x v="15"/>
    <n v="91674"/>
    <x v="188"/>
    <x v="70"/>
    <x v="144"/>
    <x v="198"/>
    <x v="156"/>
    <n v="20032"/>
    <x v="194"/>
    <x v="198"/>
    <x v="66"/>
    <x v="65"/>
    <x v="0"/>
    <x v="192"/>
    <x v="5"/>
    <x v="0"/>
    <x v="0"/>
    <x v="132"/>
    <x v="0"/>
  </r>
  <r>
    <x v="72"/>
    <x v="0"/>
    <x v="102"/>
    <x v="75"/>
    <x v="101"/>
    <n v="131358"/>
    <x v="186"/>
    <x v="56"/>
    <x v="116"/>
    <x v="199"/>
    <x v="165"/>
    <n v="35404"/>
    <x v="195"/>
    <x v="199"/>
    <x v="0"/>
    <x v="0"/>
    <x v="0"/>
    <x v="193"/>
    <x v="99"/>
    <x v="63"/>
    <x v="0"/>
    <x v="133"/>
    <x v="0"/>
  </r>
  <r>
    <x v="72"/>
    <x v="1"/>
    <x v="103"/>
    <x v="75"/>
    <x v="102"/>
    <n v="33584"/>
    <x v="189"/>
    <x v="71"/>
    <x v="145"/>
    <x v="200"/>
    <x v="169"/>
    <n v="13324"/>
    <x v="196"/>
    <x v="200"/>
    <x v="0"/>
    <x v="0"/>
    <x v="0"/>
    <x v="194"/>
    <x v="101"/>
    <x v="63"/>
    <x v="69"/>
    <x v="1"/>
    <x v="67"/>
  </r>
  <r>
    <x v="72"/>
    <x v="2"/>
    <x v="1"/>
    <x v="15"/>
    <x v="15"/>
    <n v="97774"/>
    <x v="190"/>
    <x v="72"/>
    <x v="146"/>
    <x v="201"/>
    <x v="170"/>
    <n v="22080"/>
    <x v="197"/>
    <x v="201"/>
    <x v="67"/>
    <x v="66"/>
    <x v="0"/>
    <x v="195"/>
    <x v="5"/>
    <x v="0"/>
    <x v="0"/>
    <x v="134"/>
    <x v="0"/>
  </r>
  <r>
    <x v="73"/>
    <x v="0"/>
    <x v="104"/>
    <x v="76"/>
    <x v="103"/>
    <n v="133958"/>
    <x v="191"/>
    <x v="56"/>
    <x v="116"/>
    <x v="202"/>
    <x v="165"/>
    <n v="35404"/>
    <x v="198"/>
    <x v="202"/>
    <x v="0"/>
    <x v="0"/>
    <x v="0"/>
    <x v="196"/>
    <x v="99"/>
    <x v="63"/>
    <x v="0"/>
    <x v="135"/>
    <x v="0"/>
  </r>
  <r>
    <x v="73"/>
    <x v="1"/>
    <x v="105"/>
    <x v="76"/>
    <x v="104"/>
    <n v="36307"/>
    <x v="192"/>
    <x v="73"/>
    <x v="147"/>
    <x v="203"/>
    <x v="142"/>
    <n v="11590"/>
    <x v="199"/>
    <x v="203"/>
    <x v="0"/>
    <x v="0"/>
    <x v="0"/>
    <x v="197"/>
    <x v="102"/>
    <x v="63"/>
    <x v="70"/>
    <x v="1"/>
    <x v="68"/>
  </r>
  <r>
    <x v="73"/>
    <x v="2"/>
    <x v="1"/>
    <x v="15"/>
    <x v="15"/>
    <n v="97651"/>
    <x v="193"/>
    <x v="74"/>
    <x v="148"/>
    <x v="204"/>
    <x v="171"/>
    <n v="23814"/>
    <x v="200"/>
    <x v="204"/>
    <x v="68"/>
    <x v="67"/>
    <x v="0"/>
    <x v="198"/>
    <x v="5"/>
    <x v="0"/>
    <x v="0"/>
    <x v="136"/>
    <x v="0"/>
  </r>
  <r>
    <x v="74"/>
    <x v="0"/>
    <x v="106"/>
    <x v="77"/>
    <x v="105"/>
    <n v="132408"/>
    <x v="194"/>
    <x v="56"/>
    <x v="116"/>
    <x v="205"/>
    <x v="165"/>
    <n v="35404"/>
    <x v="201"/>
    <x v="205"/>
    <x v="0"/>
    <x v="0"/>
    <x v="0"/>
    <x v="199"/>
    <x v="103"/>
    <x v="63"/>
    <x v="0"/>
    <x v="137"/>
    <x v="0"/>
  </r>
  <r>
    <x v="74"/>
    <x v="1"/>
    <x v="107"/>
    <x v="77"/>
    <x v="106"/>
    <n v="37466"/>
    <x v="195"/>
    <x v="75"/>
    <x v="149"/>
    <x v="206"/>
    <x v="172"/>
    <n v="9405"/>
    <x v="202"/>
    <x v="206"/>
    <x v="0"/>
    <x v="0"/>
    <x v="0"/>
    <x v="200"/>
    <x v="104"/>
    <x v="63"/>
    <x v="71"/>
    <x v="1"/>
    <x v="69"/>
  </r>
  <r>
    <x v="74"/>
    <x v="2"/>
    <x v="1"/>
    <x v="15"/>
    <x v="15"/>
    <n v="94942"/>
    <x v="196"/>
    <x v="76"/>
    <x v="150"/>
    <x v="207"/>
    <x v="173"/>
    <n v="25999"/>
    <x v="203"/>
    <x v="207"/>
    <x v="69"/>
    <x v="68"/>
    <x v="0"/>
    <x v="201"/>
    <x v="5"/>
    <x v="0"/>
    <x v="0"/>
    <x v="138"/>
    <x v="0"/>
  </r>
  <r>
    <x v="75"/>
    <x v="0"/>
    <x v="108"/>
    <x v="78"/>
    <x v="107"/>
    <n v="131708"/>
    <x v="197"/>
    <x v="56"/>
    <x v="116"/>
    <x v="208"/>
    <x v="174"/>
    <n v="35404"/>
    <x v="204"/>
    <x v="208"/>
    <x v="0"/>
    <x v="0"/>
    <x v="0"/>
    <x v="202"/>
    <x v="103"/>
    <x v="64"/>
    <x v="0"/>
    <x v="139"/>
    <x v="0"/>
  </r>
  <r>
    <x v="75"/>
    <x v="1"/>
    <x v="109"/>
    <x v="78"/>
    <x v="108"/>
    <n v="52544"/>
    <x v="198"/>
    <x v="77"/>
    <x v="151"/>
    <x v="209"/>
    <x v="175"/>
    <n v="5070"/>
    <x v="205"/>
    <x v="209"/>
    <x v="0"/>
    <x v="0"/>
    <x v="0"/>
    <x v="203"/>
    <x v="104"/>
    <x v="64"/>
    <x v="72"/>
    <x v="1"/>
    <x v="70"/>
  </r>
  <r>
    <x v="75"/>
    <x v="2"/>
    <x v="1"/>
    <x v="15"/>
    <x v="15"/>
    <n v="79164"/>
    <x v="199"/>
    <x v="78"/>
    <x v="152"/>
    <x v="210"/>
    <x v="176"/>
    <n v="30334"/>
    <x v="206"/>
    <x v="210"/>
    <x v="70"/>
    <x v="69"/>
    <x v="0"/>
    <x v="204"/>
    <x v="5"/>
    <x v="0"/>
    <x v="0"/>
    <x v="140"/>
    <x v="0"/>
  </r>
  <r>
    <x v="76"/>
    <x v="0"/>
    <x v="110"/>
    <x v="79"/>
    <x v="109"/>
    <n v="130250"/>
    <x v="200"/>
    <x v="56"/>
    <x v="116"/>
    <x v="211"/>
    <x v="174"/>
    <n v="35404"/>
    <x v="207"/>
    <x v="211"/>
    <x v="0"/>
    <x v="0"/>
    <x v="0"/>
    <x v="205"/>
    <x v="103"/>
    <x v="65"/>
    <x v="0"/>
    <x v="141"/>
    <x v="0"/>
  </r>
  <r>
    <x v="76"/>
    <x v="1"/>
    <x v="111"/>
    <x v="79"/>
    <x v="110"/>
    <n v="59621"/>
    <x v="201"/>
    <x v="79"/>
    <x v="153"/>
    <x v="212"/>
    <x v="177"/>
    <n v="10283"/>
    <x v="208"/>
    <x v="212"/>
    <x v="0"/>
    <x v="0"/>
    <x v="0"/>
    <x v="206"/>
    <x v="105"/>
    <x v="66"/>
    <x v="73"/>
    <x v="1"/>
    <x v="71"/>
  </r>
  <r>
    <x v="76"/>
    <x v="2"/>
    <x v="1"/>
    <x v="15"/>
    <x v="15"/>
    <n v="70629"/>
    <x v="202"/>
    <x v="80"/>
    <x v="154"/>
    <x v="213"/>
    <x v="178"/>
    <n v="25121"/>
    <x v="209"/>
    <x v="213"/>
    <x v="71"/>
    <x v="70"/>
    <x v="0"/>
    <x v="207"/>
    <x v="5"/>
    <x v="0"/>
    <x v="0"/>
    <x v="142"/>
    <x v="0"/>
  </r>
  <r>
    <x v="77"/>
    <x v="0"/>
    <x v="112"/>
    <x v="80"/>
    <x v="111"/>
    <n v="129558"/>
    <x v="203"/>
    <x v="56"/>
    <x v="155"/>
    <x v="214"/>
    <x v="165"/>
    <n v="35404"/>
    <x v="210"/>
    <x v="214"/>
    <x v="0"/>
    <x v="0"/>
    <x v="0"/>
    <x v="208"/>
    <x v="106"/>
    <x v="35"/>
    <x v="0"/>
    <x v="143"/>
    <x v="0"/>
  </r>
  <r>
    <x v="77"/>
    <x v="1"/>
    <x v="113"/>
    <x v="80"/>
    <x v="112"/>
    <n v="59892"/>
    <x v="204"/>
    <x v="81"/>
    <x v="156"/>
    <x v="215"/>
    <x v="179"/>
    <n v="11123"/>
    <x v="211"/>
    <x v="215"/>
    <x v="0"/>
    <x v="0"/>
    <x v="0"/>
    <x v="209"/>
    <x v="107"/>
    <x v="35"/>
    <x v="74"/>
    <x v="1"/>
    <x v="72"/>
  </r>
  <r>
    <x v="77"/>
    <x v="2"/>
    <x v="1"/>
    <x v="15"/>
    <x v="15"/>
    <n v="69666"/>
    <x v="205"/>
    <x v="82"/>
    <x v="144"/>
    <x v="216"/>
    <x v="180"/>
    <n v="24281"/>
    <x v="212"/>
    <x v="216"/>
    <x v="72"/>
    <x v="71"/>
    <x v="0"/>
    <x v="210"/>
    <x v="5"/>
    <x v="0"/>
    <x v="0"/>
    <x v="144"/>
    <x v="0"/>
  </r>
  <r>
    <x v="78"/>
    <x v="0"/>
    <x v="114"/>
    <x v="81"/>
    <x v="113"/>
    <n v="134708"/>
    <x v="206"/>
    <x v="56"/>
    <x v="155"/>
    <x v="217"/>
    <x v="165"/>
    <n v="35404"/>
    <x v="213"/>
    <x v="217"/>
    <x v="0"/>
    <x v="0"/>
    <x v="0"/>
    <x v="211"/>
    <x v="108"/>
    <x v="67"/>
    <x v="0"/>
    <x v="145"/>
    <x v="0"/>
  </r>
  <r>
    <x v="78"/>
    <x v="1"/>
    <x v="115"/>
    <x v="81"/>
    <x v="114"/>
    <n v="54247"/>
    <x v="207"/>
    <x v="83"/>
    <x v="157"/>
    <x v="218"/>
    <x v="181"/>
    <n v="10497"/>
    <x v="214"/>
    <x v="218"/>
    <x v="0"/>
    <x v="0"/>
    <x v="0"/>
    <x v="212"/>
    <x v="109"/>
    <x v="67"/>
    <x v="75"/>
    <x v="1"/>
    <x v="73"/>
  </r>
  <r>
    <x v="78"/>
    <x v="2"/>
    <x v="1"/>
    <x v="15"/>
    <x v="15"/>
    <n v="80461"/>
    <x v="208"/>
    <x v="84"/>
    <x v="158"/>
    <x v="219"/>
    <x v="182"/>
    <n v="24907"/>
    <x v="215"/>
    <x v="219"/>
    <x v="73"/>
    <x v="72"/>
    <x v="0"/>
    <x v="213"/>
    <x v="5"/>
    <x v="0"/>
    <x v="0"/>
    <x v="146"/>
    <x v="0"/>
  </r>
  <r>
    <x v="79"/>
    <x v="0"/>
    <x v="116"/>
    <x v="82"/>
    <x v="115"/>
    <n v="130782"/>
    <x v="209"/>
    <x v="14"/>
    <x v="155"/>
    <x v="220"/>
    <x v="183"/>
    <n v="37529"/>
    <x v="216"/>
    <x v="220"/>
    <x v="0"/>
    <x v="0"/>
    <x v="0"/>
    <x v="214"/>
    <x v="110"/>
    <x v="68"/>
    <x v="0"/>
    <x v="147"/>
    <x v="0"/>
  </r>
  <r>
    <x v="79"/>
    <x v="1"/>
    <x v="117"/>
    <x v="82"/>
    <x v="116"/>
    <n v="51004"/>
    <x v="210"/>
    <x v="85"/>
    <x v="159"/>
    <x v="221"/>
    <x v="184"/>
    <n v="13143"/>
    <x v="217"/>
    <x v="221"/>
    <x v="0"/>
    <x v="0"/>
    <x v="0"/>
    <x v="215"/>
    <x v="111"/>
    <x v="68"/>
    <x v="76"/>
    <x v="1"/>
    <x v="74"/>
  </r>
  <r>
    <x v="79"/>
    <x v="2"/>
    <x v="1"/>
    <x v="15"/>
    <x v="15"/>
    <n v="79778"/>
    <x v="211"/>
    <x v="86"/>
    <x v="160"/>
    <x v="222"/>
    <x v="185"/>
    <n v="24386"/>
    <x v="218"/>
    <x v="222"/>
    <x v="74"/>
    <x v="73"/>
    <x v="0"/>
    <x v="30"/>
    <x v="5"/>
    <x v="0"/>
    <x v="0"/>
    <x v="148"/>
    <x v="0"/>
  </r>
  <r>
    <x v="80"/>
    <x v="0"/>
    <x v="118"/>
    <x v="83"/>
    <x v="117"/>
    <n v="131479"/>
    <x v="212"/>
    <x v="56"/>
    <x v="155"/>
    <x v="223"/>
    <x v="186"/>
    <n v="37404"/>
    <x v="219"/>
    <x v="223"/>
    <x v="0"/>
    <x v="0"/>
    <x v="0"/>
    <x v="216"/>
    <x v="110"/>
    <x v="36"/>
    <x v="0"/>
    <x v="149"/>
    <x v="0"/>
  </r>
  <r>
    <x v="80"/>
    <x v="1"/>
    <x v="119"/>
    <x v="83"/>
    <x v="118"/>
    <n v="41335"/>
    <x v="213"/>
    <x v="87"/>
    <x v="161"/>
    <x v="224"/>
    <x v="187"/>
    <n v="16572"/>
    <x v="220"/>
    <x v="224"/>
    <x v="0"/>
    <x v="0"/>
    <x v="0"/>
    <x v="217"/>
    <x v="92"/>
    <x v="36"/>
    <x v="77"/>
    <x v="1"/>
    <x v="75"/>
  </r>
  <r>
    <x v="80"/>
    <x v="2"/>
    <x v="1"/>
    <x v="15"/>
    <x v="15"/>
    <n v="90144"/>
    <x v="214"/>
    <x v="88"/>
    <x v="162"/>
    <x v="225"/>
    <x v="188"/>
    <n v="20832"/>
    <x v="221"/>
    <x v="225"/>
    <x v="75"/>
    <x v="74"/>
    <x v="0"/>
    <x v="218"/>
    <x v="5"/>
    <x v="0"/>
    <x v="0"/>
    <x v="150"/>
    <x v="0"/>
  </r>
  <r>
    <x v="81"/>
    <x v="0"/>
    <x v="120"/>
    <x v="84"/>
    <x v="119"/>
    <n v="133229"/>
    <x v="215"/>
    <x v="56"/>
    <x v="155"/>
    <x v="226"/>
    <x v="186"/>
    <n v="34404"/>
    <x v="222"/>
    <x v="226"/>
    <x v="0"/>
    <x v="0"/>
    <x v="0"/>
    <x v="216"/>
    <x v="110"/>
    <x v="68"/>
    <x v="0"/>
    <x v="151"/>
    <x v="0"/>
  </r>
  <r>
    <x v="81"/>
    <x v="1"/>
    <x v="121"/>
    <x v="84"/>
    <x v="120"/>
    <n v="37761"/>
    <x v="216"/>
    <x v="89"/>
    <x v="163"/>
    <x v="227"/>
    <x v="189"/>
    <n v="14576"/>
    <x v="223"/>
    <x v="227"/>
    <x v="0"/>
    <x v="0"/>
    <x v="0"/>
    <x v="219"/>
    <x v="112"/>
    <x v="68"/>
    <x v="78"/>
    <x v="1"/>
    <x v="76"/>
  </r>
  <r>
    <x v="81"/>
    <x v="2"/>
    <x v="1"/>
    <x v="15"/>
    <x v="15"/>
    <n v="95468"/>
    <x v="217"/>
    <x v="90"/>
    <x v="164"/>
    <x v="228"/>
    <x v="190"/>
    <n v="19828"/>
    <x v="224"/>
    <x v="228"/>
    <x v="76"/>
    <x v="75"/>
    <x v="0"/>
    <x v="220"/>
    <x v="5"/>
    <x v="0"/>
    <x v="0"/>
    <x v="152"/>
    <x v="0"/>
  </r>
  <r>
    <x v="82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82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82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83"/>
    <x v="0"/>
    <x v="122"/>
    <x v="85"/>
    <x v="121"/>
    <n v="133238"/>
    <x v="218"/>
    <x v="56"/>
    <x v="155"/>
    <x v="229"/>
    <x v="191"/>
    <n v="34404"/>
    <x v="225"/>
    <x v="229"/>
    <x v="0"/>
    <x v="0"/>
    <x v="0"/>
    <x v="216"/>
    <x v="110"/>
    <x v="69"/>
    <x v="0"/>
    <x v="153"/>
    <x v="0"/>
  </r>
  <r>
    <x v="83"/>
    <x v="1"/>
    <x v="123"/>
    <x v="85"/>
    <x v="122"/>
    <n v="40349"/>
    <x v="219"/>
    <x v="91"/>
    <x v="165"/>
    <x v="230"/>
    <x v="192"/>
    <n v="15587"/>
    <x v="226"/>
    <x v="230"/>
    <x v="0"/>
    <x v="0"/>
    <x v="0"/>
    <x v="221"/>
    <x v="113"/>
    <x v="69"/>
    <x v="79"/>
    <x v="1"/>
    <x v="77"/>
  </r>
  <r>
    <x v="83"/>
    <x v="2"/>
    <x v="1"/>
    <x v="15"/>
    <x v="15"/>
    <n v="92889"/>
    <x v="220"/>
    <x v="92"/>
    <x v="166"/>
    <x v="231"/>
    <x v="193"/>
    <n v="18817"/>
    <x v="227"/>
    <x v="231"/>
    <x v="77"/>
    <x v="76"/>
    <x v="0"/>
    <x v="222"/>
    <x v="5"/>
    <x v="0"/>
    <x v="0"/>
    <x v="154"/>
    <x v="0"/>
  </r>
  <r>
    <x v="84"/>
    <x v="0"/>
    <x v="124"/>
    <x v="86"/>
    <x v="78"/>
    <n v="133628"/>
    <x v="221"/>
    <x v="56"/>
    <x v="155"/>
    <x v="232"/>
    <x v="194"/>
    <n v="34404"/>
    <x v="228"/>
    <x v="232"/>
    <x v="0"/>
    <x v="0"/>
    <x v="0"/>
    <x v="223"/>
    <x v="110"/>
    <x v="70"/>
    <x v="0"/>
    <x v="155"/>
    <x v="0"/>
  </r>
  <r>
    <x v="84"/>
    <x v="1"/>
    <x v="125"/>
    <x v="86"/>
    <x v="123"/>
    <n v="32469"/>
    <x v="222"/>
    <x v="93"/>
    <x v="167"/>
    <x v="233"/>
    <x v="195"/>
    <n v="16992"/>
    <x v="229"/>
    <x v="233"/>
    <x v="0"/>
    <x v="0"/>
    <x v="0"/>
    <x v="224"/>
    <x v="114"/>
    <x v="70"/>
    <x v="80"/>
    <x v="1"/>
    <x v="78"/>
  </r>
  <r>
    <x v="84"/>
    <x v="2"/>
    <x v="1"/>
    <x v="15"/>
    <x v="15"/>
    <n v="101159"/>
    <x v="223"/>
    <x v="94"/>
    <x v="168"/>
    <x v="234"/>
    <x v="196"/>
    <n v="17412"/>
    <x v="230"/>
    <x v="234"/>
    <x v="78"/>
    <x v="77"/>
    <x v="0"/>
    <x v="225"/>
    <x v="5"/>
    <x v="0"/>
    <x v="0"/>
    <x v="156"/>
    <x v="0"/>
  </r>
  <r>
    <x v="85"/>
    <x v="0"/>
    <x v="126"/>
    <x v="87"/>
    <x v="124"/>
    <n v="133671"/>
    <x v="224"/>
    <x v="56"/>
    <x v="155"/>
    <x v="235"/>
    <x v="194"/>
    <n v="32000"/>
    <x v="231"/>
    <x v="235"/>
    <x v="0"/>
    <x v="0"/>
    <x v="0"/>
    <x v="226"/>
    <x v="115"/>
    <x v="71"/>
    <x v="0"/>
    <x v="157"/>
    <x v="0"/>
  </r>
  <r>
    <x v="85"/>
    <x v="1"/>
    <x v="127"/>
    <x v="87"/>
    <x v="125"/>
    <n v="26331"/>
    <x v="225"/>
    <x v="95"/>
    <x v="169"/>
    <x v="236"/>
    <x v="197"/>
    <n v="14966"/>
    <x v="232"/>
    <x v="236"/>
    <x v="0"/>
    <x v="0"/>
    <x v="0"/>
    <x v="227"/>
    <x v="112"/>
    <x v="71"/>
    <x v="81"/>
    <x v="1"/>
    <x v="79"/>
  </r>
  <r>
    <x v="85"/>
    <x v="2"/>
    <x v="1"/>
    <x v="15"/>
    <x v="15"/>
    <n v="107340"/>
    <x v="226"/>
    <x v="96"/>
    <x v="170"/>
    <x v="237"/>
    <x v="198"/>
    <n v="17034"/>
    <x v="233"/>
    <x v="237"/>
    <x v="79"/>
    <x v="78"/>
    <x v="0"/>
    <x v="228"/>
    <x v="5"/>
    <x v="0"/>
    <x v="0"/>
    <x v="158"/>
    <x v="0"/>
  </r>
  <r>
    <x v="86"/>
    <x v="0"/>
    <x v="128"/>
    <x v="88"/>
    <x v="65"/>
    <n v="130516"/>
    <x v="227"/>
    <x v="56"/>
    <x v="155"/>
    <x v="238"/>
    <x v="194"/>
    <n v="38673"/>
    <x v="234"/>
    <x v="238"/>
    <x v="0"/>
    <x v="0"/>
    <x v="0"/>
    <x v="229"/>
    <x v="116"/>
    <x v="72"/>
    <x v="0"/>
    <x v="159"/>
    <x v="0"/>
  </r>
  <r>
    <x v="86"/>
    <x v="1"/>
    <x v="129"/>
    <x v="88"/>
    <x v="110"/>
    <n v="23833"/>
    <x v="228"/>
    <x v="97"/>
    <x v="171"/>
    <x v="239"/>
    <x v="199"/>
    <n v="13775"/>
    <x v="235"/>
    <x v="239"/>
    <x v="0"/>
    <x v="0"/>
    <x v="0"/>
    <x v="230"/>
    <x v="117"/>
    <x v="72"/>
    <x v="82"/>
    <x v="1"/>
    <x v="80"/>
  </r>
  <r>
    <x v="86"/>
    <x v="2"/>
    <x v="1"/>
    <x v="15"/>
    <x v="15"/>
    <n v="106683"/>
    <x v="229"/>
    <x v="98"/>
    <x v="172"/>
    <x v="240"/>
    <x v="200"/>
    <n v="24898"/>
    <x v="236"/>
    <x v="240"/>
    <x v="80"/>
    <x v="79"/>
    <x v="0"/>
    <x v="30"/>
    <x v="5"/>
    <x v="0"/>
    <x v="0"/>
    <x v="160"/>
    <x v="0"/>
  </r>
  <r>
    <x v="87"/>
    <x v="0"/>
    <x v="130"/>
    <x v="89"/>
    <x v="126"/>
    <n v="130982"/>
    <x v="230"/>
    <x v="56"/>
    <x v="155"/>
    <x v="241"/>
    <x v="194"/>
    <n v="38977"/>
    <x v="237"/>
    <x v="241"/>
    <x v="0"/>
    <x v="0"/>
    <x v="0"/>
    <x v="229"/>
    <x v="116"/>
    <x v="73"/>
    <x v="0"/>
    <x v="161"/>
    <x v="0"/>
  </r>
  <r>
    <x v="87"/>
    <x v="1"/>
    <x v="131"/>
    <x v="89"/>
    <x v="127"/>
    <n v="36649"/>
    <x v="231"/>
    <x v="99"/>
    <x v="173"/>
    <x v="242"/>
    <x v="201"/>
    <n v="15947"/>
    <x v="238"/>
    <x v="242"/>
    <x v="0"/>
    <x v="0"/>
    <x v="0"/>
    <x v="52"/>
    <x v="118"/>
    <x v="73"/>
    <x v="83"/>
    <x v="1"/>
    <x v="81"/>
  </r>
  <r>
    <x v="87"/>
    <x v="2"/>
    <x v="1"/>
    <x v="15"/>
    <x v="15"/>
    <n v="94333"/>
    <x v="232"/>
    <x v="100"/>
    <x v="174"/>
    <x v="243"/>
    <x v="202"/>
    <n v="23030"/>
    <x v="239"/>
    <x v="243"/>
    <x v="81"/>
    <x v="80"/>
    <x v="0"/>
    <x v="231"/>
    <x v="5"/>
    <x v="0"/>
    <x v="0"/>
    <x v="162"/>
    <x v="0"/>
  </r>
  <r>
    <x v="88"/>
    <x v="0"/>
    <x v="132"/>
    <x v="90"/>
    <x v="128"/>
    <n v="131173"/>
    <x v="233"/>
    <x v="56"/>
    <x v="155"/>
    <x v="244"/>
    <x v="194"/>
    <n v="39211"/>
    <x v="240"/>
    <x v="244"/>
    <x v="0"/>
    <x v="0"/>
    <x v="0"/>
    <x v="232"/>
    <x v="116"/>
    <x v="74"/>
    <x v="0"/>
    <x v="163"/>
    <x v="0"/>
  </r>
  <r>
    <x v="88"/>
    <x v="1"/>
    <x v="133"/>
    <x v="90"/>
    <x v="129"/>
    <n v="40916"/>
    <x v="234"/>
    <x v="101"/>
    <x v="175"/>
    <x v="245"/>
    <x v="203"/>
    <n v="11069"/>
    <x v="241"/>
    <x v="245"/>
    <x v="0"/>
    <x v="0"/>
    <x v="0"/>
    <x v="233"/>
    <x v="119"/>
    <x v="74"/>
    <x v="84"/>
    <x v="1"/>
    <x v="82"/>
  </r>
  <r>
    <x v="88"/>
    <x v="2"/>
    <x v="1"/>
    <x v="15"/>
    <x v="15"/>
    <n v="90257"/>
    <x v="235"/>
    <x v="102"/>
    <x v="176"/>
    <x v="246"/>
    <x v="204"/>
    <n v="28142"/>
    <x v="242"/>
    <x v="246"/>
    <x v="82"/>
    <x v="81"/>
    <x v="0"/>
    <x v="234"/>
    <x v="5"/>
    <x v="0"/>
    <x v="0"/>
    <x v="164"/>
    <x v="0"/>
  </r>
  <r>
    <x v="89"/>
    <x v="0"/>
    <x v="134"/>
    <x v="91"/>
    <x v="130"/>
    <n v="129918"/>
    <x v="236"/>
    <x v="56"/>
    <x v="155"/>
    <x v="247"/>
    <x v="194"/>
    <n v="39335"/>
    <x v="243"/>
    <x v="247"/>
    <x v="0"/>
    <x v="0"/>
    <x v="0"/>
    <x v="235"/>
    <x v="120"/>
    <x v="75"/>
    <x v="0"/>
    <x v="165"/>
    <x v="0"/>
  </r>
  <r>
    <x v="89"/>
    <x v="1"/>
    <x v="135"/>
    <x v="91"/>
    <x v="131"/>
    <n v="51822"/>
    <x v="237"/>
    <x v="103"/>
    <x v="177"/>
    <x v="248"/>
    <x v="205"/>
    <n v="12687"/>
    <x v="244"/>
    <x v="248"/>
    <x v="0"/>
    <x v="0"/>
    <x v="0"/>
    <x v="236"/>
    <x v="121"/>
    <x v="75"/>
    <x v="85"/>
    <x v="1"/>
    <x v="83"/>
  </r>
  <r>
    <x v="89"/>
    <x v="2"/>
    <x v="1"/>
    <x v="15"/>
    <x v="15"/>
    <n v="78096"/>
    <x v="238"/>
    <x v="104"/>
    <x v="178"/>
    <x v="249"/>
    <x v="206"/>
    <n v="26648"/>
    <x v="245"/>
    <x v="249"/>
    <x v="83"/>
    <x v="82"/>
    <x v="0"/>
    <x v="237"/>
    <x v="5"/>
    <x v="0"/>
    <x v="0"/>
    <x v="166"/>
    <x v="0"/>
  </r>
  <r>
    <x v="90"/>
    <x v="0"/>
    <x v="136"/>
    <x v="92"/>
    <x v="132"/>
    <n v="128977"/>
    <x v="239"/>
    <x v="105"/>
    <x v="155"/>
    <x v="250"/>
    <x v="194"/>
    <n v="39432"/>
    <x v="246"/>
    <x v="250"/>
    <x v="0"/>
    <x v="0"/>
    <x v="0"/>
    <x v="238"/>
    <x v="120"/>
    <x v="76"/>
    <x v="0"/>
    <x v="167"/>
    <x v="0"/>
  </r>
  <r>
    <x v="90"/>
    <x v="1"/>
    <x v="137"/>
    <x v="92"/>
    <x v="133"/>
    <n v="58894"/>
    <x v="240"/>
    <x v="106"/>
    <x v="179"/>
    <x v="251"/>
    <x v="207"/>
    <n v="12683"/>
    <x v="247"/>
    <x v="251"/>
    <x v="0"/>
    <x v="0"/>
    <x v="0"/>
    <x v="239"/>
    <x v="122"/>
    <x v="77"/>
    <x v="86"/>
    <x v="1"/>
    <x v="84"/>
  </r>
  <r>
    <x v="90"/>
    <x v="2"/>
    <x v="1"/>
    <x v="15"/>
    <x v="15"/>
    <n v="70083"/>
    <x v="241"/>
    <x v="107"/>
    <x v="180"/>
    <x v="252"/>
    <x v="208"/>
    <n v="26749"/>
    <x v="248"/>
    <x v="252"/>
    <x v="84"/>
    <x v="83"/>
    <x v="0"/>
    <x v="240"/>
    <x v="5"/>
    <x v="0"/>
    <x v="0"/>
    <x v="168"/>
    <x v="0"/>
  </r>
  <r>
    <x v="91"/>
    <x v="0"/>
    <x v="138"/>
    <x v="93"/>
    <x v="134"/>
    <n v="129547"/>
    <x v="242"/>
    <x v="105"/>
    <x v="155"/>
    <x v="253"/>
    <x v="209"/>
    <n v="39554"/>
    <x v="249"/>
    <x v="253"/>
    <x v="0"/>
    <x v="0"/>
    <x v="0"/>
    <x v="238"/>
    <x v="120"/>
    <x v="78"/>
    <x v="0"/>
    <x v="169"/>
    <x v="0"/>
  </r>
  <r>
    <x v="91"/>
    <x v="1"/>
    <x v="139"/>
    <x v="93"/>
    <x v="135"/>
    <n v="53653"/>
    <x v="243"/>
    <x v="108"/>
    <x v="181"/>
    <x v="254"/>
    <x v="210"/>
    <n v="18107"/>
    <x v="250"/>
    <x v="254"/>
    <x v="0"/>
    <x v="0"/>
    <x v="0"/>
    <x v="241"/>
    <x v="123"/>
    <x v="79"/>
    <x v="86"/>
    <x v="1"/>
    <x v="85"/>
  </r>
  <r>
    <x v="91"/>
    <x v="2"/>
    <x v="1"/>
    <x v="15"/>
    <x v="15"/>
    <n v="75894"/>
    <x v="244"/>
    <x v="109"/>
    <x v="182"/>
    <x v="255"/>
    <x v="211"/>
    <n v="21447"/>
    <x v="251"/>
    <x v="255"/>
    <x v="85"/>
    <x v="84"/>
    <x v="0"/>
    <x v="242"/>
    <x v="5"/>
    <x v="0"/>
    <x v="0"/>
    <x v="170"/>
    <x v="0"/>
  </r>
  <r>
    <x v="92"/>
    <x v="0"/>
    <x v="140"/>
    <x v="94"/>
    <x v="136"/>
    <n v="129891"/>
    <x v="245"/>
    <x v="110"/>
    <x v="155"/>
    <x v="256"/>
    <x v="209"/>
    <n v="39146"/>
    <x v="252"/>
    <x v="256"/>
    <x v="0"/>
    <x v="0"/>
    <x v="0"/>
    <x v="243"/>
    <x v="124"/>
    <x v="80"/>
    <x v="0"/>
    <x v="171"/>
    <x v="0"/>
  </r>
  <r>
    <x v="92"/>
    <x v="1"/>
    <x v="141"/>
    <x v="94"/>
    <x v="137"/>
    <n v="48714"/>
    <x v="246"/>
    <x v="111"/>
    <x v="183"/>
    <x v="257"/>
    <x v="212"/>
    <n v="7956"/>
    <x v="253"/>
    <x v="257"/>
    <x v="0"/>
    <x v="0"/>
    <x v="0"/>
    <x v="244"/>
    <x v="125"/>
    <x v="81"/>
    <x v="87"/>
    <x v="1"/>
    <x v="86"/>
  </r>
  <r>
    <x v="92"/>
    <x v="2"/>
    <x v="1"/>
    <x v="15"/>
    <x v="15"/>
    <n v="81177"/>
    <x v="247"/>
    <x v="112"/>
    <x v="184"/>
    <x v="258"/>
    <x v="213"/>
    <n v="31190"/>
    <x v="254"/>
    <x v="258"/>
    <x v="86"/>
    <x v="85"/>
    <x v="0"/>
    <x v="245"/>
    <x v="5"/>
    <x v="0"/>
    <x v="0"/>
    <x v="172"/>
    <x v="0"/>
  </r>
  <r>
    <x v="93"/>
    <x v="0"/>
    <x v="142"/>
    <x v="95"/>
    <x v="138"/>
    <n v="134189"/>
    <x v="248"/>
    <x v="110"/>
    <x v="155"/>
    <x v="259"/>
    <x v="214"/>
    <n v="12191"/>
    <x v="255"/>
    <x v="259"/>
    <x v="0"/>
    <x v="0"/>
    <x v="0"/>
    <x v="243"/>
    <x v="124"/>
    <x v="82"/>
    <x v="0"/>
    <x v="173"/>
    <x v="0"/>
  </r>
  <r>
    <x v="93"/>
    <x v="1"/>
    <x v="143"/>
    <x v="95"/>
    <x v="139"/>
    <n v="42199"/>
    <x v="249"/>
    <x v="113"/>
    <x v="185"/>
    <x v="260"/>
    <x v="215"/>
    <n v="10086"/>
    <x v="256"/>
    <x v="260"/>
    <x v="0"/>
    <x v="0"/>
    <x v="0"/>
    <x v="246"/>
    <x v="126"/>
    <x v="83"/>
    <x v="88"/>
    <x v="1"/>
    <x v="87"/>
  </r>
  <r>
    <x v="93"/>
    <x v="2"/>
    <x v="1"/>
    <x v="15"/>
    <x v="15"/>
    <n v="91990"/>
    <x v="250"/>
    <x v="114"/>
    <x v="186"/>
    <x v="261"/>
    <x v="216"/>
    <n v="2105"/>
    <x v="257"/>
    <x v="261"/>
    <x v="87"/>
    <x v="86"/>
    <x v="0"/>
    <x v="247"/>
    <x v="5"/>
    <x v="0"/>
    <x v="0"/>
    <x v="174"/>
    <x v="0"/>
  </r>
  <r>
    <x v="94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94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94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95"/>
    <x v="0"/>
    <x v="144"/>
    <x v="96"/>
    <x v="140"/>
    <n v="128653"/>
    <x v="251"/>
    <x v="14"/>
    <x v="155"/>
    <x v="262"/>
    <x v="214"/>
    <n v="10372"/>
    <x v="258"/>
    <x v="262"/>
    <x v="0"/>
    <x v="0"/>
    <x v="0"/>
    <x v="248"/>
    <x v="124"/>
    <x v="84"/>
    <x v="0"/>
    <x v="175"/>
    <x v="0"/>
  </r>
  <r>
    <x v="95"/>
    <x v="1"/>
    <x v="145"/>
    <x v="96"/>
    <x v="141"/>
    <n v="28389"/>
    <x v="252"/>
    <x v="115"/>
    <x v="187"/>
    <x v="263"/>
    <x v="217"/>
    <n v="5503"/>
    <x v="259"/>
    <x v="263"/>
    <x v="0"/>
    <x v="0"/>
    <x v="0"/>
    <x v="249"/>
    <x v="127"/>
    <x v="85"/>
    <x v="89"/>
    <x v="1"/>
    <x v="88"/>
  </r>
  <r>
    <x v="95"/>
    <x v="2"/>
    <x v="1"/>
    <x v="15"/>
    <x v="15"/>
    <n v="100264"/>
    <x v="253"/>
    <x v="116"/>
    <x v="188"/>
    <x v="264"/>
    <x v="218"/>
    <n v="4869"/>
    <x v="260"/>
    <x v="264"/>
    <x v="88"/>
    <x v="87"/>
    <x v="0"/>
    <x v="250"/>
    <x v="5"/>
    <x v="0"/>
    <x v="0"/>
    <x v="176"/>
    <x v="0"/>
  </r>
  <r>
    <x v="96"/>
    <x v="0"/>
    <x v="146"/>
    <x v="97"/>
    <x v="142"/>
    <n v="129823"/>
    <x v="254"/>
    <x v="14"/>
    <x v="155"/>
    <x v="265"/>
    <x v="214"/>
    <n v="9847"/>
    <x v="261"/>
    <x v="265"/>
    <x v="0"/>
    <x v="0"/>
    <x v="0"/>
    <x v="248"/>
    <x v="124"/>
    <x v="86"/>
    <x v="0"/>
    <x v="177"/>
    <x v="0"/>
  </r>
  <r>
    <x v="96"/>
    <x v="1"/>
    <x v="147"/>
    <x v="97"/>
    <x v="143"/>
    <n v="23875"/>
    <x v="255"/>
    <x v="117"/>
    <x v="189"/>
    <x v="266"/>
    <x v="219"/>
    <n v="3903"/>
    <x v="140"/>
    <x v="266"/>
    <x v="0"/>
    <x v="0"/>
    <x v="0"/>
    <x v="251"/>
    <x v="128"/>
    <x v="87"/>
    <x v="90"/>
    <x v="1"/>
    <x v="89"/>
  </r>
  <r>
    <x v="96"/>
    <x v="2"/>
    <x v="1"/>
    <x v="15"/>
    <x v="15"/>
    <n v="105948"/>
    <x v="256"/>
    <x v="118"/>
    <x v="190"/>
    <x v="267"/>
    <x v="220"/>
    <n v="5944"/>
    <x v="262"/>
    <x v="267"/>
    <x v="89"/>
    <x v="88"/>
    <x v="0"/>
    <x v="252"/>
    <x v="5"/>
    <x v="0"/>
    <x v="0"/>
    <x v="178"/>
    <x v="0"/>
  </r>
  <r>
    <x v="97"/>
    <x v="0"/>
    <x v="148"/>
    <x v="98"/>
    <x v="144"/>
    <n v="126629"/>
    <x v="257"/>
    <x v="14"/>
    <x v="155"/>
    <x v="268"/>
    <x v="214"/>
    <n v="9668"/>
    <x v="263"/>
    <x v="268"/>
    <x v="0"/>
    <x v="0"/>
    <x v="0"/>
    <x v="253"/>
    <x v="129"/>
    <x v="88"/>
    <x v="0"/>
    <x v="179"/>
    <x v="0"/>
  </r>
  <r>
    <x v="97"/>
    <x v="1"/>
    <x v="149"/>
    <x v="98"/>
    <x v="145"/>
    <n v="27065"/>
    <x v="258"/>
    <x v="119"/>
    <x v="191"/>
    <x v="269"/>
    <x v="221"/>
    <n v="2542"/>
    <x v="264"/>
    <x v="269"/>
    <x v="0"/>
    <x v="0"/>
    <x v="0"/>
    <x v="254"/>
    <x v="130"/>
    <x v="89"/>
    <x v="91"/>
    <x v="1"/>
    <x v="90"/>
  </r>
  <r>
    <x v="97"/>
    <x v="2"/>
    <x v="1"/>
    <x v="15"/>
    <x v="15"/>
    <n v="99564"/>
    <x v="259"/>
    <x v="120"/>
    <x v="192"/>
    <x v="270"/>
    <x v="222"/>
    <n v="7126"/>
    <x v="265"/>
    <x v="270"/>
    <x v="90"/>
    <x v="89"/>
    <x v="0"/>
    <x v="255"/>
    <x v="5"/>
    <x v="0"/>
    <x v="0"/>
    <x v="180"/>
    <x v="0"/>
  </r>
  <r>
    <x v="98"/>
    <x v="0"/>
    <x v="150"/>
    <x v="99"/>
    <x v="146"/>
    <n v="120629"/>
    <x v="260"/>
    <x v="121"/>
    <x v="193"/>
    <x v="271"/>
    <x v="214"/>
    <n v="10080"/>
    <x v="266"/>
    <x v="271"/>
    <x v="0"/>
    <x v="0"/>
    <x v="0"/>
    <x v="256"/>
    <x v="131"/>
    <x v="88"/>
    <x v="0"/>
    <x v="181"/>
    <x v="0"/>
  </r>
  <r>
    <x v="98"/>
    <x v="1"/>
    <x v="151"/>
    <x v="99"/>
    <x v="147"/>
    <n v="25891"/>
    <x v="261"/>
    <x v="122"/>
    <x v="194"/>
    <x v="272"/>
    <x v="223"/>
    <n v="1247"/>
    <x v="267"/>
    <x v="272"/>
    <x v="0"/>
    <x v="0"/>
    <x v="0"/>
    <x v="257"/>
    <x v="132"/>
    <x v="89"/>
    <x v="92"/>
    <x v="1"/>
    <x v="91"/>
  </r>
  <r>
    <x v="98"/>
    <x v="2"/>
    <x v="1"/>
    <x v="15"/>
    <x v="15"/>
    <n v="94738"/>
    <x v="262"/>
    <x v="123"/>
    <x v="195"/>
    <x v="273"/>
    <x v="224"/>
    <n v="8833"/>
    <x v="268"/>
    <x v="273"/>
    <x v="91"/>
    <x v="90"/>
    <x v="0"/>
    <x v="258"/>
    <x v="5"/>
    <x v="0"/>
    <x v="0"/>
    <x v="182"/>
    <x v="0"/>
  </r>
  <r>
    <x v="99"/>
    <x v="0"/>
    <x v="152"/>
    <x v="100"/>
    <x v="148"/>
    <n v="122399"/>
    <x v="263"/>
    <x v="121"/>
    <x v="193"/>
    <x v="274"/>
    <x v="214"/>
    <n v="10046"/>
    <x v="269"/>
    <x v="274"/>
    <x v="0"/>
    <x v="0"/>
    <x v="0"/>
    <x v="256"/>
    <x v="131"/>
    <x v="88"/>
    <x v="0"/>
    <x v="183"/>
    <x v="0"/>
  </r>
  <r>
    <x v="99"/>
    <x v="1"/>
    <x v="153"/>
    <x v="100"/>
    <x v="149"/>
    <n v="40288"/>
    <x v="264"/>
    <x v="124"/>
    <x v="196"/>
    <x v="275"/>
    <x v="225"/>
    <n v="885"/>
    <x v="270"/>
    <x v="275"/>
    <x v="0"/>
    <x v="0"/>
    <x v="0"/>
    <x v="259"/>
    <x v="133"/>
    <x v="89"/>
    <x v="93"/>
    <x v="1"/>
    <x v="92"/>
  </r>
  <r>
    <x v="99"/>
    <x v="2"/>
    <x v="1"/>
    <x v="15"/>
    <x v="15"/>
    <n v="82111"/>
    <x v="265"/>
    <x v="125"/>
    <x v="197"/>
    <x v="276"/>
    <x v="226"/>
    <n v="9161"/>
    <x v="271"/>
    <x v="276"/>
    <x v="92"/>
    <x v="91"/>
    <x v="0"/>
    <x v="260"/>
    <x v="5"/>
    <x v="0"/>
    <x v="0"/>
    <x v="184"/>
    <x v="0"/>
  </r>
  <r>
    <x v="100"/>
    <x v="0"/>
    <x v="154"/>
    <x v="101"/>
    <x v="150"/>
    <n v="116649"/>
    <x v="266"/>
    <x v="121"/>
    <x v="193"/>
    <x v="277"/>
    <x v="214"/>
    <n v="9846"/>
    <x v="272"/>
    <x v="277"/>
    <x v="0"/>
    <x v="0"/>
    <x v="0"/>
    <x v="261"/>
    <x v="131"/>
    <x v="89"/>
    <x v="0"/>
    <x v="185"/>
    <x v="0"/>
  </r>
  <r>
    <x v="100"/>
    <x v="1"/>
    <x v="155"/>
    <x v="101"/>
    <x v="151"/>
    <n v="40538"/>
    <x v="267"/>
    <x v="126"/>
    <x v="198"/>
    <x v="278"/>
    <x v="227"/>
    <n v="1193"/>
    <x v="273"/>
    <x v="278"/>
    <x v="0"/>
    <x v="0"/>
    <x v="0"/>
    <x v="262"/>
    <x v="134"/>
    <x v="89"/>
    <x v="94"/>
    <x v="1"/>
    <x v="93"/>
  </r>
  <r>
    <x v="100"/>
    <x v="2"/>
    <x v="1"/>
    <x v="15"/>
    <x v="15"/>
    <n v="76111"/>
    <x v="268"/>
    <x v="127"/>
    <x v="199"/>
    <x v="279"/>
    <x v="228"/>
    <n v="8653"/>
    <x v="274"/>
    <x v="279"/>
    <x v="93"/>
    <x v="92"/>
    <x v="0"/>
    <x v="263"/>
    <x v="5"/>
    <x v="0"/>
    <x v="0"/>
    <x v="186"/>
    <x v="0"/>
  </r>
  <r>
    <x v="101"/>
    <x v="0"/>
    <x v="156"/>
    <x v="102"/>
    <x v="152"/>
    <n v="116679"/>
    <x v="269"/>
    <x v="121"/>
    <x v="193"/>
    <x v="280"/>
    <x v="214"/>
    <n v="9769"/>
    <x v="275"/>
    <x v="262"/>
    <x v="0"/>
    <x v="0"/>
    <x v="0"/>
    <x v="264"/>
    <x v="25"/>
    <x v="89"/>
    <x v="0"/>
    <x v="187"/>
    <x v="0"/>
  </r>
  <r>
    <x v="101"/>
    <x v="1"/>
    <x v="157"/>
    <x v="102"/>
    <x v="153"/>
    <n v="34683"/>
    <x v="270"/>
    <x v="11"/>
    <x v="200"/>
    <x v="281"/>
    <x v="229"/>
    <n v="2165"/>
    <x v="276"/>
    <x v="280"/>
    <x v="0"/>
    <x v="0"/>
    <x v="0"/>
    <x v="265"/>
    <x v="13"/>
    <x v="89"/>
    <x v="95"/>
    <x v="1"/>
    <x v="94"/>
  </r>
  <r>
    <x v="101"/>
    <x v="2"/>
    <x v="1"/>
    <x v="15"/>
    <x v="15"/>
    <n v="81996"/>
    <x v="271"/>
    <x v="121"/>
    <x v="201"/>
    <x v="282"/>
    <x v="230"/>
    <n v="7604"/>
    <x v="277"/>
    <x v="281"/>
    <x v="94"/>
    <x v="93"/>
    <x v="0"/>
    <x v="266"/>
    <x v="5"/>
    <x v="0"/>
    <x v="0"/>
    <x v="188"/>
    <x v="0"/>
  </r>
  <r>
    <x v="102"/>
    <x v="0"/>
    <x v="158"/>
    <x v="103"/>
    <x v="154"/>
    <n v="115326"/>
    <x v="272"/>
    <x v="121"/>
    <x v="193"/>
    <x v="283"/>
    <x v="214"/>
    <n v="1000"/>
    <x v="278"/>
    <x v="282"/>
    <x v="0"/>
    <x v="0"/>
    <x v="0"/>
    <x v="267"/>
    <x v="135"/>
    <x v="89"/>
    <x v="0"/>
    <x v="189"/>
    <x v="0"/>
  </r>
  <r>
    <x v="102"/>
    <x v="1"/>
    <x v="159"/>
    <x v="103"/>
    <x v="38"/>
    <n v="38352"/>
    <x v="273"/>
    <x v="11"/>
    <x v="202"/>
    <x v="284"/>
    <x v="231"/>
    <n v="823"/>
    <x v="279"/>
    <x v="283"/>
    <x v="0"/>
    <x v="0"/>
    <x v="0"/>
    <x v="268"/>
    <x v="136"/>
    <x v="89"/>
    <x v="96"/>
    <x v="1"/>
    <x v="95"/>
  </r>
  <r>
    <x v="102"/>
    <x v="2"/>
    <x v="1"/>
    <x v="15"/>
    <x v="15"/>
    <n v="76974"/>
    <x v="274"/>
    <x v="121"/>
    <x v="203"/>
    <x v="285"/>
    <x v="232"/>
    <n v="177"/>
    <x v="280"/>
    <x v="284"/>
    <x v="95"/>
    <x v="94"/>
    <x v="0"/>
    <x v="269"/>
    <x v="5"/>
    <x v="0"/>
    <x v="0"/>
    <x v="190"/>
    <x v="0"/>
  </r>
  <r>
    <x v="103"/>
    <x v="0"/>
    <x v="160"/>
    <x v="104"/>
    <x v="155"/>
    <n v="111826"/>
    <x v="275"/>
    <x v="121"/>
    <x v="193"/>
    <x v="286"/>
    <x v="233"/>
    <n v="1000"/>
    <x v="281"/>
    <x v="285"/>
    <x v="0"/>
    <x v="0"/>
    <x v="0"/>
    <x v="267"/>
    <x v="135"/>
    <x v="89"/>
    <x v="0"/>
    <x v="191"/>
    <x v="0"/>
  </r>
  <r>
    <x v="103"/>
    <x v="1"/>
    <x v="160"/>
    <x v="104"/>
    <x v="155"/>
    <n v="40361"/>
    <x v="276"/>
    <x v="11"/>
    <x v="204"/>
    <x v="287"/>
    <x v="234"/>
    <n v="955"/>
    <x v="282"/>
    <x v="286"/>
    <x v="0"/>
    <x v="0"/>
    <x v="0"/>
    <x v="270"/>
    <x v="137"/>
    <x v="89"/>
    <x v="97"/>
    <x v="1"/>
    <x v="96"/>
  </r>
  <r>
    <x v="103"/>
    <x v="2"/>
    <x v="1"/>
    <x v="15"/>
    <x v="15"/>
    <n v="71465"/>
    <x v="277"/>
    <x v="121"/>
    <x v="205"/>
    <x v="288"/>
    <x v="235"/>
    <n v="45"/>
    <x v="283"/>
    <x v="287"/>
    <x v="96"/>
    <x v="95"/>
    <x v="0"/>
    <x v="271"/>
    <x v="5"/>
    <x v="0"/>
    <x v="0"/>
    <x v="192"/>
    <x v="0"/>
  </r>
  <r>
    <x v="104"/>
    <x v="0"/>
    <x v="161"/>
    <x v="105"/>
    <x v="156"/>
    <n v="108366"/>
    <x v="278"/>
    <x v="121"/>
    <x v="193"/>
    <x v="289"/>
    <x v="236"/>
    <m/>
    <x v="284"/>
    <x v="288"/>
    <x v="0"/>
    <x v="0"/>
    <x v="0"/>
    <x v="272"/>
    <x v="135"/>
    <x v="89"/>
    <x v="0"/>
    <x v="193"/>
    <x v="0"/>
  </r>
  <r>
    <x v="104"/>
    <x v="1"/>
    <x v="161"/>
    <x v="105"/>
    <x v="156"/>
    <n v="40278"/>
    <x v="279"/>
    <x v="11"/>
    <x v="206"/>
    <x v="290"/>
    <x v="237"/>
    <m/>
    <x v="285"/>
    <x v="289"/>
    <x v="0"/>
    <x v="0"/>
    <x v="0"/>
    <x v="273"/>
    <x v="138"/>
    <x v="89"/>
    <x v="38"/>
    <x v="1"/>
    <x v="97"/>
  </r>
  <r>
    <x v="104"/>
    <x v="2"/>
    <x v="1"/>
    <x v="15"/>
    <x v="15"/>
    <n v="68088"/>
    <x v="280"/>
    <x v="121"/>
    <x v="207"/>
    <x v="291"/>
    <x v="238"/>
    <n v="0"/>
    <x v="286"/>
    <x v="290"/>
    <x v="97"/>
    <x v="96"/>
    <x v="0"/>
    <x v="274"/>
    <x v="5"/>
    <x v="0"/>
    <x v="0"/>
    <x v="194"/>
    <x v="0"/>
  </r>
  <r>
    <x v="105"/>
    <x v="0"/>
    <x v="162"/>
    <x v="106"/>
    <x v="157"/>
    <n v="109676"/>
    <x v="281"/>
    <x v="121"/>
    <x v="193"/>
    <x v="292"/>
    <x v="239"/>
    <n v="2000"/>
    <x v="287"/>
    <x v="291"/>
    <x v="0"/>
    <x v="0"/>
    <x v="0"/>
    <x v="275"/>
    <x v="135"/>
    <x v="89"/>
    <x v="0"/>
    <x v="195"/>
    <x v="0"/>
  </r>
  <r>
    <x v="105"/>
    <x v="1"/>
    <x v="163"/>
    <x v="106"/>
    <x v="158"/>
    <n v="39825"/>
    <x v="282"/>
    <x v="11"/>
    <x v="208"/>
    <x v="293"/>
    <x v="240"/>
    <n v="1985"/>
    <x v="288"/>
    <x v="292"/>
    <x v="0"/>
    <x v="0"/>
    <x v="0"/>
    <x v="276"/>
    <x v="139"/>
    <x v="89"/>
    <x v="98"/>
    <x v="1"/>
    <x v="98"/>
  </r>
  <r>
    <x v="105"/>
    <x v="2"/>
    <x v="1"/>
    <x v="15"/>
    <x v="15"/>
    <n v="69851"/>
    <x v="283"/>
    <x v="121"/>
    <x v="209"/>
    <x v="294"/>
    <x v="241"/>
    <n v="15"/>
    <x v="289"/>
    <x v="293"/>
    <x v="98"/>
    <x v="97"/>
    <x v="0"/>
    <x v="277"/>
    <x v="5"/>
    <x v="0"/>
    <x v="0"/>
    <x v="196"/>
    <x v="0"/>
  </r>
  <r>
    <x v="106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06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06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07"/>
    <x v="0"/>
    <x v="164"/>
    <x v="107"/>
    <x v="159"/>
    <n v="108676"/>
    <x v="284"/>
    <x v="121"/>
    <x v="193"/>
    <x v="295"/>
    <x v="239"/>
    <n v="2000"/>
    <x v="290"/>
    <x v="294"/>
    <x v="0"/>
    <x v="0"/>
    <x v="0"/>
    <x v="267"/>
    <x v="135"/>
    <x v="89"/>
    <x v="0"/>
    <x v="197"/>
    <x v="0"/>
  </r>
  <r>
    <x v="107"/>
    <x v="1"/>
    <x v="165"/>
    <x v="107"/>
    <x v="27"/>
    <n v="29479"/>
    <x v="285"/>
    <x v="11"/>
    <x v="210"/>
    <x v="296"/>
    <x v="242"/>
    <n v="244"/>
    <x v="291"/>
    <x v="295"/>
    <x v="0"/>
    <x v="0"/>
    <x v="0"/>
    <x v="278"/>
    <x v="140"/>
    <x v="89"/>
    <x v="99"/>
    <x v="1"/>
    <x v="99"/>
  </r>
  <r>
    <x v="107"/>
    <x v="2"/>
    <x v="1"/>
    <x v="15"/>
    <x v="15"/>
    <n v="79197"/>
    <x v="286"/>
    <x v="121"/>
    <x v="211"/>
    <x v="297"/>
    <x v="243"/>
    <n v="1756"/>
    <x v="292"/>
    <x v="296"/>
    <x v="99"/>
    <x v="98"/>
    <x v="0"/>
    <x v="279"/>
    <x v="5"/>
    <x v="0"/>
    <x v="0"/>
    <x v="198"/>
    <x v="0"/>
  </r>
  <r>
    <x v="108"/>
    <x v="0"/>
    <x v="166"/>
    <x v="108"/>
    <x v="160"/>
    <n v="108515"/>
    <x v="287"/>
    <x v="121"/>
    <x v="193"/>
    <x v="298"/>
    <x v="239"/>
    <n v="2000"/>
    <x v="293"/>
    <x v="297"/>
    <x v="0"/>
    <x v="0"/>
    <x v="0"/>
    <x v="267"/>
    <x v="135"/>
    <x v="90"/>
    <x v="0"/>
    <x v="199"/>
    <x v="0"/>
  </r>
  <r>
    <x v="108"/>
    <x v="1"/>
    <x v="166"/>
    <x v="108"/>
    <x v="160"/>
    <n v="21645"/>
    <x v="288"/>
    <x v="11"/>
    <x v="212"/>
    <x v="299"/>
    <x v="242"/>
    <n v="244"/>
    <x v="294"/>
    <x v="298"/>
    <x v="0"/>
    <x v="0"/>
    <x v="0"/>
    <x v="280"/>
    <x v="141"/>
    <x v="90"/>
    <x v="100"/>
    <x v="1"/>
    <x v="100"/>
  </r>
  <r>
    <x v="108"/>
    <x v="2"/>
    <x v="1"/>
    <x v="15"/>
    <x v="15"/>
    <n v="86870"/>
    <x v="289"/>
    <x v="121"/>
    <x v="213"/>
    <x v="300"/>
    <x v="243"/>
    <n v="1756"/>
    <x v="295"/>
    <x v="299"/>
    <x v="100"/>
    <x v="99"/>
    <x v="0"/>
    <x v="190"/>
    <x v="5"/>
    <x v="0"/>
    <x v="0"/>
    <x v="200"/>
    <x v="0"/>
  </r>
  <r>
    <x v="109"/>
    <x v="0"/>
    <x v="167"/>
    <x v="109"/>
    <x v="161"/>
    <n v="107176"/>
    <x v="290"/>
    <x v="121"/>
    <x v="193"/>
    <x v="301"/>
    <x v="239"/>
    <n v="2000"/>
    <x v="296"/>
    <x v="300"/>
    <x v="0"/>
    <x v="0"/>
    <x v="0"/>
    <x v="281"/>
    <x v="142"/>
    <x v="89"/>
    <x v="0"/>
    <x v="201"/>
    <x v="0"/>
  </r>
  <r>
    <x v="109"/>
    <x v="1"/>
    <x v="167"/>
    <x v="109"/>
    <x v="161"/>
    <n v="20106"/>
    <x v="291"/>
    <x v="11"/>
    <x v="214"/>
    <x v="302"/>
    <x v="244"/>
    <n v="1054"/>
    <x v="297"/>
    <x v="301"/>
    <x v="0"/>
    <x v="0"/>
    <x v="0"/>
    <x v="282"/>
    <x v="143"/>
    <x v="89"/>
    <x v="101"/>
    <x v="1"/>
    <x v="101"/>
  </r>
  <r>
    <x v="109"/>
    <x v="2"/>
    <x v="1"/>
    <x v="15"/>
    <x v="15"/>
    <n v="87070"/>
    <x v="292"/>
    <x v="121"/>
    <x v="215"/>
    <x v="303"/>
    <x v="245"/>
    <n v="946"/>
    <x v="298"/>
    <x v="302"/>
    <x v="101"/>
    <x v="100"/>
    <x v="0"/>
    <x v="283"/>
    <x v="5"/>
    <x v="0"/>
    <x v="0"/>
    <x v="202"/>
    <x v="0"/>
  </r>
  <r>
    <x v="110"/>
    <x v="0"/>
    <x v="168"/>
    <x v="110"/>
    <x v="162"/>
    <n v="108620"/>
    <x v="293"/>
    <x v="121"/>
    <x v="193"/>
    <x v="304"/>
    <x v="239"/>
    <n v="2000"/>
    <x v="299"/>
    <x v="303"/>
    <x v="0"/>
    <x v="0"/>
    <x v="0"/>
    <x v="281"/>
    <x v="142"/>
    <x v="0"/>
    <x v="0"/>
    <x v="203"/>
    <x v="0"/>
  </r>
  <r>
    <x v="110"/>
    <x v="1"/>
    <x v="168"/>
    <x v="110"/>
    <x v="162"/>
    <n v="31519"/>
    <x v="294"/>
    <x v="11"/>
    <x v="216"/>
    <x v="305"/>
    <x v="244"/>
    <n v="1054"/>
    <x v="300"/>
    <x v="304"/>
    <x v="0"/>
    <x v="0"/>
    <x v="0"/>
    <x v="284"/>
    <x v="144"/>
    <x v="0"/>
    <x v="102"/>
    <x v="1"/>
    <x v="102"/>
  </r>
  <r>
    <x v="110"/>
    <x v="2"/>
    <x v="1"/>
    <x v="15"/>
    <x v="15"/>
    <n v="77101"/>
    <x v="295"/>
    <x v="121"/>
    <x v="217"/>
    <x v="306"/>
    <x v="245"/>
    <n v="946"/>
    <x v="301"/>
    <x v="305"/>
    <x v="102"/>
    <x v="101"/>
    <x v="0"/>
    <x v="285"/>
    <x v="5"/>
    <x v="0"/>
    <x v="0"/>
    <x v="204"/>
    <x v="0"/>
  </r>
  <r>
    <x v="111"/>
    <x v="0"/>
    <x v="169"/>
    <x v="111"/>
    <x v="163"/>
    <n v="109020"/>
    <x v="296"/>
    <x v="121"/>
    <x v="193"/>
    <x v="307"/>
    <x v="239"/>
    <n v="2000"/>
    <x v="302"/>
    <x v="303"/>
    <x v="0"/>
    <x v="0"/>
    <x v="0"/>
    <x v="286"/>
    <x v="142"/>
    <x v="87"/>
    <x v="0"/>
    <x v="205"/>
    <x v="0"/>
  </r>
  <r>
    <x v="111"/>
    <x v="1"/>
    <x v="169"/>
    <x v="111"/>
    <x v="163"/>
    <n v="42381"/>
    <x v="297"/>
    <x v="11"/>
    <x v="218"/>
    <x v="308"/>
    <x v="246"/>
    <n v="1916"/>
    <x v="303"/>
    <x v="306"/>
    <x v="0"/>
    <x v="0"/>
    <x v="0"/>
    <x v="287"/>
    <x v="145"/>
    <x v="87"/>
    <x v="102"/>
    <x v="1"/>
    <x v="103"/>
  </r>
  <r>
    <x v="111"/>
    <x v="2"/>
    <x v="1"/>
    <x v="15"/>
    <x v="15"/>
    <n v="66639"/>
    <x v="298"/>
    <x v="121"/>
    <x v="219"/>
    <x v="309"/>
    <x v="247"/>
    <n v="84"/>
    <x v="304"/>
    <x v="307"/>
    <x v="0"/>
    <x v="102"/>
    <x v="0"/>
    <x v="288"/>
    <x v="5"/>
    <x v="0"/>
    <x v="0"/>
    <x v="206"/>
    <x v="0"/>
  </r>
  <r>
    <x v="112"/>
    <x v="0"/>
    <x v="170"/>
    <x v="112"/>
    <x v="164"/>
    <n v="109620"/>
    <x v="299"/>
    <x v="121"/>
    <x v="193"/>
    <x v="310"/>
    <x v="239"/>
    <n v="2000"/>
    <x v="305"/>
    <x v="308"/>
    <x v="0"/>
    <x v="0"/>
    <x v="0"/>
    <x v="289"/>
    <x v="142"/>
    <x v="87"/>
    <x v="0"/>
    <x v="207"/>
    <x v="0"/>
  </r>
  <r>
    <x v="112"/>
    <x v="1"/>
    <x v="170"/>
    <x v="112"/>
    <x v="164"/>
    <n v="37502"/>
    <x v="300"/>
    <x v="11"/>
    <x v="220"/>
    <x v="311"/>
    <x v="248"/>
    <n v="1415"/>
    <x v="306"/>
    <x v="309"/>
    <x v="0"/>
    <x v="0"/>
    <x v="0"/>
    <x v="290"/>
    <x v="146"/>
    <x v="87"/>
    <x v="103"/>
    <x v="1"/>
    <x v="104"/>
  </r>
  <r>
    <x v="112"/>
    <x v="2"/>
    <x v="1"/>
    <x v="15"/>
    <x v="15"/>
    <n v="72118"/>
    <x v="301"/>
    <x v="121"/>
    <x v="221"/>
    <x v="312"/>
    <x v="249"/>
    <n v="585"/>
    <x v="307"/>
    <x v="310"/>
    <x v="103"/>
    <x v="103"/>
    <x v="0"/>
    <x v="291"/>
    <x v="5"/>
    <x v="0"/>
    <x v="0"/>
    <x v="208"/>
    <x v="0"/>
  </r>
  <r>
    <x v="113"/>
    <x v="0"/>
    <x v="171"/>
    <x v="113"/>
    <x v="165"/>
    <n v="108620"/>
    <x v="293"/>
    <x v="121"/>
    <x v="193"/>
    <x v="313"/>
    <x v="239"/>
    <n v="2000"/>
    <x v="308"/>
    <x v="311"/>
    <x v="0"/>
    <x v="0"/>
    <x v="0"/>
    <x v="289"/>
    <x v="147"/>
    <x v="87"/>
    <x v="0"/>
    <x v="209"/>
    <x v="0"/>
  </r>
  <r>
    <x v="113"/>
    <x v="1"/>
    <x v="171"/>
    <x v="113"/>
    <x v="165"/>
    <n v="42435"/>
    <x v="302"/>
    <x v="11"/>
    <x v="222"/>
    <x v="314"/>
    <x v="248"/>
    <n v="1966"/>
    <x v="309"/>
    <x v="312"/>
    <x v="0"/>
    <x v="0"/>
    <x v="0"/>
    <x v="292"/>
    <x v="148"/>
    <x v="87"/>
    <x v="104"/>
    <x v="1"/>
    <x v="105"/>
  </r>
  <r>
    <x v="113"/>
    <x v="2"/>
    <x v="1"/>
    <x v="15"/>
    <x v="15"/>
    <n v="66185"/>
    <x v="303"/>
    <x v="121"/>
    <x v="223"/>
    <x v="315"/>
    <x v="249"/>
    <n v="34"/>
    <x v="310"/>
    <x v="313"/>
    <x v="104"/>
    <x v="104"/>
    <x v="0"/>
    <x v="293"/>
    <x v="5"/>
    <x v="0"/>
    <x v="0"/>
    <x v="210"/>
    <x v="0"/>
  </r>
  <r>
    <x v="114"/>
    <x v="0"/>
    <x v="172"/>
    <x v="114"/>
    <x v="166"/>
    <n v="112920"/>
    <x v="304"/>
    <x v="121"/>
    <x v="193"/>
    <x v="316"/>
    <x v="239"/>
    <n v="2000"/>
    <x v="311"/>
    <x v="314"/>
    <x v="0"/>
    <x v="0"/>
    <x v="0"/>
    <x v="294"/>
    <x v="147"/>
    <x v="87"/>
    <x v="0"/>
    <x v="211"/>
    <x v="0"/>
  </r>
  <r>
    <x v="114"/>
    <x v="1"/>
    <x v="172"/>
    <x v="114"/>
    <x v="166"/>
    <n v="38616"/>
    <x v="305"/>
    <x v="11"/>
    <x v="224"/>
    <x v="317"/>
    <x v="250"/>
    <n v="1984"/>
    <x v="312"/>
    <x v="315"/>
    <x v="0"/>
    <x v="0"/>
    <x v="0"/>
    <x v="295"/>
    <x v="149"/>
    <x v="87"/>
    <x v="105"/>
    <x v="1"/>
    <x v="106"/>
  </r>
  <r>
    <x v="114"/>
    <x v="2"/>
    <x v="1"/>
    <x v="15"/>
    <x v="15"/>
    <n v="74304"/>
    <x v="306"/>
    <x v="121"/>
    <x v="225"/>
    <x v="318"/>
    <x v="251"/>
    <n v="16"/>
    <x v="313"/>
    <x v="316"/>
    <x v="105"/>
    <x v="105"/>
    <x v="0"/>
    <x v="296"/>
    <x v="5"/>
    <x v="0"/>
    <x v="0"/>
    <x v="212"/>
    <x v="0"/>
  </r>
  <r>
    <x v="115"/>
    <x v="0"/>
    <x v="173"/>
    <x v="115"/>
    <x v="167"/>
    <n v="114170"/>
    <x v="307"/>
    <x v="121"/>
    <x v="193"/>
    <x v="319"/>
    <x v="239"/>
    <n v="2000"/>
    <x v="314"/>
    <x v="317"/>
    <x v="0"/>
    <x v="0"/>
    <x v="0"/>
    <x v="297"/>
    <x v="147"/>
    <x v="87"/>
    <x v="0"/>
    <x v="213"/>
    <x v="0"/>
  </r>
  <r>
    <x v="115"/>
    <x v="1"/>
    <x v="173"/>
    <x v="115"/>
    <x v="167"/>
    <n v="39176"/>
    <x v="308"/>
    <x v="11"/>
    <x v="226"/>
    <x v="320"/>
    <x v="252"/>
    <n v="1984"/>
    <x v="315"/>
    <x v="318"/>
    <x v="0"/>
    <x v="0"/>
    <x v="0"/>
    <x v="298"/>
    <x v="150"/>
    <x v="87"/>
    <x v="106"/>
    <x v="1"/>
    <x v="107"/>
  </r>
  <r>
    <x v="115"/>
    <x v="2"/>
    <x v="1"/>
    <x v="15"/>
    <x v="15"/>
    <n v="74994"/>
    <x v="309"/>
    <x v="121"/>
    <x v="227"/>
    <x v="321"/>
    <x v="253"/>
    <n v="16"/>
    <x v="316"/>
    <x v="319"/>
    <x v="106"/>
    <x v="106"/>
    <x v="0"/>
    <x v="299"/>
    <x v="5"/>
    <x v="0"/>
    <x v="0"/>
    <x v="214"/>
    <x v="0"/>
  </r>
  <r>
    <x v="116"/>
    <x v="0"/>
    <x v="174"/>
    <x v="116"/>
    <x v="168"/>
    <n v="112320"/>
    <x v="310"/>
    <x v="11"/>
    <x v="228"/>
    <x v="322"/>
    <x v="30"/>
    <m/>
    <x v="317"/>
    <x v="320"/>
    <x v="0"/>
    <x v="0"/>
    <x v="0"/>
    <x v="300"/>
    <x v="147"/>
    <x v="87"/>
    <x v="0"/>
    <x v="215"/>
    <x v="0"/>
  </r>
  <r>
    <x v="116"/>
    <x v="1"/>
    <x v="174"/>
    <x v="116"/>
    <x v="168"/>
    <n v="31888"/>
    <x v="311"/>
    <x v="11"/>
    <x v="229"/>
    <x v="323"/>
    <x v="30"/>
    <m/>
    <x v="318"/>
    <x v="321"/>
    <x v="0"/>
    <x v="0"/>
    <x v="0"/>
    <x v="301"/>
    <x v="151"/>
    <x v="87"/>
    <x v="107"/>
    <x v="1"/>
    <x v="108"/>
  </r>
  <r>
    <x v="116"/>
    <x v="2"/>
    <x v="1"/>
    <x v="15"/>
    <x v="15"/>
    <n v="80432"/>
    <x v="312"/>
    <x v="1"/>
    <x v="230"/>
    <x v="324"/>
    <x v="30"/>
    <m/>
    <x v="319"/>
    <x v="322"/>
    <x v="107"/>
    <x v="107"/>
    <x v="0"/>
    <x v="302"/>
    <x v="5"/>
    <x v="0"/>
    <x v="0"/>
    <x v="216"/>
    <x v="0"/>
  </r>
  <r>
    <x v="117"/>
    <x v="0"/>
    <x v="174"/>
    <x v="116"/>
    <x v="168"/>
    <n v="108320"/>
    <x v="310"/>
    <x v="11"/>
    <x v="23"/>
    <x v="322"/>
    <x v="30"/>
    <m/>
    <x v="317"/>
    <x v="320"/>
    <x v="0"/>
    <x v="0"/>
    <x v="0"/>
    <x v="300"/>
    <x v="5"/>
    <x v="87"/>
    <x v="0"/>
    <x v="215"/>
    <x v="0"/>
  </r>
  <r>
    <x v="117"/>
    <x v="1"/>
    <x v="174"/>
    <x v="116"/>
    <x v="168"/>
    <n v="31652"/>
    <x v="311"/>
    <x v="11"/>
    <x v="23"/>
    <x v="325"/>
    <x v="30"/>
    <m/>
    <x v="320"/>
    <x v="321"/>
    <x v="0"/>
    <x v="0"/>
    <x v="0"/>
    <x v="301"/>
    <x v="151"/>
    <x v="87"/>
    <x v="107"/>
    <x v="1"/>
    <x v="109"/>
  </r>
  <r>
    <x v="117"/>
    <x v="2"/>
    <x v="1"/>
    <x v="15"/>
    <x v="15"/>
    <n v="76668"/>
    <x v="312"/>
    <x v="11"/>
    <x v="23"/>
    <x v="326"/>
    <x v="30"/>
    <m/>
    <x v="321"/>
    <x v="322"/>
    <x v="108"/>
    <x v="107"/>
    <x v="1"/>
    <x v="302"/>
    <x v="5"/>
    <x v="0"/>
    <x v="0"/>
    <x v="217"/>
    <x v="0"/>
  </r>
  <r>
    <x v="118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18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18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19"/>
    <x v="0"/>
    <x v="175"/>
    <x v="117"/>
    <x v="169"/>
    <n v="118580"/>
    <x v="313"/>
    <x v="128"/>
    <x v="231"/>
    <x v="327"/>
    <x v="30"/>
    <m/>
    <x v="322"/>
    <x v="323"/>
    <x v="0"/>
    <x v="0"/>
    <x v="0"/>
    <x v="303"/>
    <x v="152"/>
    <x v="0"/>
    <x v="0"/>
    <x v="218"/>
    <x v="0"/>
  </r>
  <r>
    <x v="119"/>
    <x v="1"/>
    <x v="175"/>
    <x v="117"/>
    <x v="169"/>
    <n v="49812"/>
    <x v="314"/>
    <x v="129"/>
    <x v="23"/>
    <x v="328"/>
    <x v="30"/>
    <m/>
    <x v="323"/>
    <x v="324"/>
    <x v="0"/>
    <x v="0"/>
    <x v="0"/>
    <x v="304"/>
    <x v="153"/>
    <x v="91"/>
    <x v="108"/>
    <x v="1"/>
    <x v="110"/>
  </r>
  <r>
    <x v="119"/>
    <x v="2"/>
    <x v="1"/>
    <x v="15"/>
    <x v="15"/>
    <n v="68768"/>
    <x v="315"/>
    <x v="130"/>
    <x v="231"/>
    <x v="329"/>
    <x v="30"/>
    <m/>
    <x v="324"/>
    <x v="325"/>
    <x v="109"/>
    <x v="108"/>
    <x v="0"/>
    <x v="305"/>
    <x v="5"/>
    <x v="0"/>
    <x v="0"/>
    <x v="219"/>
    <x v="0"/>
  </r>
  <r>
    <x v="120"/>
    <x v="0"/>
    <x v="176"/>
    <x v="118"/>
    <x v="104"/>
    <n v="117580"/>
    <x v="316"/>
    <x v="128"/>
    <x v="231"/>
    <x v="330"/>
    <x v="30"/>
    <n v="7734"/>
    <x v="325"/>
    <x v="314"/>
    <x v="0"/>
    <x v="0"/>
    <x v="0"/>
    <x v="306"/>
    <x v="152"/>
    <x v="92"/>
    <x v="0"/>
    <x v="220"/>
    <x v="0"/>
  </r>
  <r>
    <x v="120"/>
    <x v="1"/>
    <x v="176"/>
    <x v="118"/>
    <x v="104"/>
    <n v="50513"/>
    <x v="317"/>
    <x v="131"/>
    <x v="23"/>
    <x v="331"/>
    <x v="30"/>
    <n v="1705"/>
    <x v="326"/>
    <x v="326"/>
    <x v="0"/>
    <x v="0"/>
    <x v="0"/>
    <x v="307"/>
    <x v="154"/>
    <x v="93"/>
    <x v="109"/>
    <x v="1"/>
    <x v="111"/>
  </r>
  <r>
    <x v="120"/>
    <x v="2"/>
    <x v="1"/>
    <x v="15"/>
    <x v="15"/>
    <n v="67067"/>
    <x v="318"/>
    <x v="132"/>
    <x v="231"/>
    <x v="332"/>
    <x v="30"/>
    <n v="6029"/>
    <x v="327"/>
    <x v="327"/>
    <x v="110"/>
    <x v="109"/>
    <x v="0"/>
    <x v="308"/>
    <x v="5"/>
    <x v="0"/>
    <x v="0"/>
    <x v="221"/>
    <x v="0"/>
  </r>
  <r>
    <x v="121"/>
    <x v="0"/>
    <x v="177"/>
    <x v="119"/>
    <x v="170"/>
    <n v="110230"/>
    <x v="319"/>
    <x v="128"/>
    <x v="232"/>
    <x v="333"/>
    <x v="30"/>
    <m/>
    <x v="328"/>
    <x v="328"/>
    <x v="0"/>
    <x v="0"/>
    <x v="0"/>
    <x v="306"/>
    <x v="142"/>
    <x v="92"/>
    <x v="0"/>
    <x v="222"/>
    <x v="0"/>
  </r>
  <r>
    <x v="121"/>
    <x v="1"/>
    <x v="177"/>
    <x v="119"/>
    <x v="170"/>
    <n v="58979"/>
    <x v="320"/>
    <x v="133"/>
    <x v="23"/>
    <x v="334"/>
    <x v="30"/>
    <m/>
    <x v="329"/>
    <x v="329"/>
    <x v="0"/>
    <x v="0"/>
    <x v="0"/>
    <x v="309"/>
    <x v="155"/>
    <x v="92"/>
    <x v="110"/>
    <x v="1"/>
    <x v="112"/>
  </r>
  <r>
    <x v="121"/>
    <x v="2"/>
    <x v="1"/>
    <x v="15"/>
    <x v="15"/>
    <n v="51251"/>
    <x v="321"/>
    <x v="134"/>
    <x v="232"/>
    <x v="335"/>
    <x v="30"/>
    <m/>
    <x v="330"/>
    <x v="330"/>
    <x v="111"/>
    <x v="110"/>
    <x v="0"/>
    <x v="310"/>
    <x v="5"/>
    <x v="0"/>
    <x v="0"/>
    <x v="223"/>
    <x v="0"/>
  </r>
  <r>
    <x v="122"/>
    <x v="0"/>
    <x v="178"/>
    <x v="120"/>
    <x v="171"/>
    <n v="104930"/>
    <x v="322"/>
    <x v="128"/>
    <x v="232"/>
    <x v="336"/>
    <x v="30"/>
    <m/>
    <x v="331"/>
    <x v="331"/>
    <x v="0"/>
    <x v="0"/>
    <x v="0"/>
    <x v="311"/>
    <x v="156"/>
    <x v="92"/>
    <x v="0"/>
    <x v="224"/>
    <x v="0"/>
  </r>
  <r>
    <x v="122"/>
    <x v="1"/>
    <x v="178"/>
    <x v="120"/>
    <x v="171"/>
    <n v="65781"/>
    <x v="323"/>
    <x v="135"/>
    <x v="23"/>
    <x v="337"/>
    <x v="30"/>
    <m/>
    <x v="332"/>
    <x v="332"/>
    <x v="0"/>
    <x v="0"/>
    <x v="0"/>
    <x v="233"/>
    <x v="157"/>
    <x v="92"/>
    <x v="111"/>
    <x v="1"/>
    <x v="113"/>
  </r>
  <r>
    <x v="122"/>
    <x v="2"/>
    <x v="1"/>
    <x v="15"/>
    <x v="15"/>
    <n v="39149"/>
    <x v="324"/>
    <x v="136"/>
    <x v="232"/>
    <x v="338"/>
    <x v="30"/>
    <m/>
    <x v="333"/>
    <x v="333"/>
    <x v="112"/>
    <x v="111"/>
    <x v="0"/>
    <x v="312"/>
    <x v="5"/>
    <x v="0"/>
    <x v="0"/>
    <x v="225"/>
    <x v="0"/>
  </r>
  <r>
    <x v="123"/>
    <x v="0"/>
    <x v="179"/>
    <x v="121"/>
    <x v="172"/>
    <n v="102380"/>
    <x v="325"/>
    <x v="128"/>
    <x v="232"/>
    <x v="339"/>
    <x v="254"/>
    <m/>
    <x v="334"/>
    <x v="334"/>
    <x v="0"/>
    <x v="0"/>
    <x v="0"/>
    <x v="103"/>
    <x v="156"/>
    <x v="92"/>
    <x v="0"/>
    <x v="226"/>
    <x v="0"/>
  </r>
  <r>
    <x v="123"/>
    <x v="1"/>
    <x v="179"/>
    <x v="121"/>
    <x v="172"/>
    <n v="80852"/>
    <x v="326"/>
    <x v="137"/>
    <x v="23"/>
    <x v="340"/>
    <x v="30"/>
    <m/>
    <x v="335"/>
    <x v="335"/>
    <x v="0"/>
    <x v="0"/>
    <x v="0"/>
    <x v="313"/>
    <x v="158"/>
    <x v="92"/>
    <x v="112"/>
    <x v="1"/>
    <x v="114"/>
  </r>
  <r>
    <x v="123"/>
    <x v="2"/>
    <x v="1"/>
    <x v="15"/>
    <x v="15"/>
    <n v="21528"/>
    <x v="327"/>
    <x v="138"/>
    <x v="232"/>
    <x v="341"/>
    <x v="254"/>
    <n v="0"/>
    <x v="336"/>
    <x v="336"/>
    <x v="113"/>
    <x v="112"/>
    <x v="0"/>
    <x v="314"/>
    <x v="5"/>
    <x v="0"/>
    <x v="0"/>
    <x v="227"/>
    <x v="0"/>
  </r>
  <r>
    <x v="124"/>
    <x v="0"/>
    <x v="180"/>
    <x v="122"/>
    <x v="173"/>
    <n v="99380"/>
    <x v="328"/>
    <x v="128"/>
    <x v="232"/>
    <x v="342"/>
    <x v="255"/>
    <m/>
    <x v="337"/>
    <x v="337"/>
    <x v="0"/>
    <x v="0"/>
    <x v="0"/>
    <x v="315"/>
    <x v="156"/>
    <x v="92"/>
    <x v="0"/>
    <x v="228"/>
    <x v="0"/>
  </r>
  <r>
    <x v="124"/>
    <x v="1"/>
    <x v="180"/>
    <x v="122"/>
    <x v="173"/>
    <n v="72083"/>
    <x v="329"/>
    <x v="139"/>
    <x v="23"/>
    <x v="343"/>
    <x v="255"/>
    <m/>
    <x v="338"/>
    <x v="338"/>
    <x v="0"/>
    <x v="0"/>
    <x v="0"/>
    <x v="316"/>
    <x v="159"/>
    <x v="92"/>
    <x v="113"/>
    <x v="1"/>
    <x v="115"/>
  </r>
  <r>
    <x v="124"/>
    <x v="2"/>
    <x v="1"/>
    <x v="15"/>
    <x v="15"/>
    <n v="27297"/>
    <x v="330"/>
    <x v="140"/>
    <x v="232"/>
    <x v="344"/>
    <x v="256"/>
    <n v="0"/>
    <x v="339"/>
    <x v="339"/>
    <x v="114"/>
    <x v="113"/>
    <x v="0"/>
    <x v="317"/>
    <x v="5"/>
    <x v="0"/>
    <x v="0"/>
    <x v="229"/>
    <x v="0"/>
  </r>
  <r>
    <x v="125"/>
    <x v="0"/>
    <x v="181"/>
    <x v="123"/>
    <x v="174"/>
    <n v="103918"/>
    <x v="331"/>
    <x v="128"/>
    <x v="232"/>
    <x v="345"/>
    <x v="255"/>
    <n v="10500"/>
    <x v="340"/>
    <x v="340"/>
    <x v="0"/>
    <x v="0"/>
    <x v="0"/>
    <x v="315"/>
    <x v="156"/>
    <x v="94"/>
    <x v="0"/>
    <x v="230"/>
    <x v="0"/>
  </r>
  <r>
    <x v="125"/>
    <x v="1"/>
    <x v="181"/>
    <x v="123"/>
    <x v="174"/>
    <n v="66695"/>
    <x v="332"/>
    <x v="137"/>
    <x v="23"/>
    <x v="346"/>
    <x v="255"/>
    <n v="10500"/>
    <x v="341"/>
    <x v="341"/>
    <x v="0"/>
    <x v="0"/>
    <x v="0"/>
    <x v="318"/>
    <x v="160"/>
    <x v="94"/>
    <x v="114"/>
    <x v="1"/>
    <x v="116"/>
  </r>
  <r>
    <x v="125"/>
    <x v="2"/>
    <x v="1"/>
    <x v="15"/>
    <x v="15"/>
    <n v="37223"/>
    <x v="333"/>
    <x v="138"/>
    <x v="232"/>
    <x v="347"/>
    <x v="256"/>
    <n v="0"/>
    <x v="342"/>
    <x v="342"/>
    <x v="115"/>
    <x v="114"/>
    <x v="0"/>
    <x v="319"/>
    <x v="5"/>
    <x v="0"/>
    <x v="0"/>
    <x v="231"/>
    <x v="0"/>
  </r>
  <r>
    <x v="126"/>
    <x v="0"/>
    <x v="182"/>
    <x v="124"/>
    <x v="175"/>
    <n v="111280"/>
    <x v="334"/>
    <x v="128"/>
    <x v="232"/>
    <x v="348"/>
    <x v="255"/>
    <n v="10500"/>
    <x v="343"/>
    <x v="343"/>
    <x v="0"/>
    <x v="0"/>
    <x v="0"/>
    <x v="320"/>
    <x v="156"/>
    <x v="92"/>
    <x v="0"/>
    <x v="232"/>
    <x v="0"/>
  </r>
  <r>
    <x v="126"/>
    <x v="1"/>
    <x v="182"/>
    <x v="124"/>
    <x v="175"/>
    <n v="76478"/>
    <x v="335"/>
    <x v="141"/>
    <x v="23"/>
    <x v="349"/>
    <x v="255"/>
    <n v="10500"/>
    <x v="344"/>
    <x v="344"/>
    <x v="0"/>
    <x v="0"/>
    <x v="0"/>
    <x v="321"/>
    <x v="161"/>
    <x v="92"/>
    <x v="115"/>
    <x v="1"/>
    <x v="117"/>
  </r>
  <r>
    <x v="126"/>
    <x v="2"/>
    <x v="1"/>
    <x v="15"/>
    <x v="15"/>
    <n v="34802"/>
    <x v="336"/>
    <x v="142"/>
    <x v="232"/>
    <x v="350"/>
    <x v="256"/>
    <n v="0"/>
    <x v="345"/>
    <x v="345"/>
    <x v="37"/>
    <x v="115"/>
    <x v="0"/>
    <x v="322"/>
    <x v="5"/>
    <x v="0"/>
    <x v="0"/>
    <x v="233"/>
    <x v="0"/>
  </r>
  <r>
    <x v="127"/>
    <x v="0"/>
    <x v="183"/>
    <x v="125"/>
    <x v="176"/>
    <n v="113980"/>
    <x v="337"/>
    <x v="128"/>
    <x v="232"/>
    <x v="351"/>
    <x v="255"/>
    <m/>
    <x v="346"/>
    <x v="346"/>
    <x v="0"/>
    <x v="0"/>
    <x v="0"/>
    <x v="323"/>
    <x v="156"/>
    <x v="92"/>
    <x v="0"/>
    <x v="234"/>
    <x v="0"/>
  </r>
  <r>
    <x v="127"/>
    <x v="1"/>
    <x v="183"/>
    <x v="125"/>
    <x v="176"/>
    <n v="73495"/>
    <x v="338"/>
    <x v="143"/>
    <x v="23"/>
    <x v="352"/>
    <x v="255"/>
    <m/>
    <x v="347"/>
    <x v="347"/>
    <x v="0"/>
    <x v="0"/>
    <x v="0"/>
    <x v="324"/>
    <x v="162"/>
    <x v="92"/>
    <x v="116"/>
    <x v="1"/>
    <x v="118"/>
  </r>
  <r>
    <x v="127"/>
    <x v="2"/>
    <x v="1"/>
    <x v="15"/>
    <x v="15"/>
    <n v="40485"/>
    <x v="339"/>
    <x v="144"/>
    <x v="232"/>
    <x v="353"/>
    <x v="256"/>
    <n v="0"/>
    <x v="348"/>
    <x v="348"/>
    <x v="116"/>
    <x v="116"/>
    <x v="0"/>
    <x v="325"/>
    <x v="5"/>
    <x v="0"/>
    <x v="0"/>
    <x v="235"/>
    <x v="0"/>
  </r>
  <r>
    <x v="128"/>
    <x v="0"/>
    <x v="184"/>
    <x v="126"/>
    <x v="136"/>
    <n v="107880"/>
    <x v="340"/>
    <x v="128"/>
    <x v="232"/>
    <x v="354"/>
    <x v="255"/>
    <n v="10500"/>
    <x v="349"/>
    <x v="349"/>
    <x v="0"/>
    <x v="0"/>
    <x v="0"/>
    <x v="326"/>
    <x v="163"/>
    <x v="92"/>
    <x v="0"/>
    <x v="236"/>
    <x v="0"/>
  </r>
  <r>
    <x v="128"/>
    <x v="1"/>
    <x v="184"/>
    <x v="126"/>
    <x v="136"/>
    <n v="64309"/>
    <x v="341"/>
    <x v="145"/>
    <x v="23"/>
    <x v="355"/>
    <x v="255"/>
    <m/>
    <x v="350"/>
    <x v="350"/>
    <x v="0"/>
    <x v="0"/>
    <x v="0"/>
    <x v="327"/>
    <x v="164"/>
    <x v="92"/>
    <x v="117"/>
    <x v="1"/>
    <x v="119"/>
  </r>
  <r>
    <x v="128"/>
    <x v="2"/>
    <x v="1"/>
    <x v="15"/>
    <x v="15"/>
    <n v="43571"/>
    <x v="342"/>
    <x v="146"/>
    <x v="232"/>
    <x v="356"/>
    <x v="256"/>
    <n v="10500"/>
    <x v="351"/>
    <x v="351"/>
    <x v="117"/>
    <x v="117"/>
    <x v="0"/>
    <x v="328"/>
    <x v="5"/>
    <x v="0"/>
    <x v="0"/>
    <x v="237"/>
    <x v="0"/>
  </r>
  <r>
    <x v="129"/>
    <x v="0"/>
    <x v="185"/>
    <x v="127"/>
    <x v="177"/>
    <n v="110180"/>
    <x v="343"/>
    <x v="128"/>
    <x v="232"/>
    <x v="357"/>
    <x v="255"/>
    <n v="10500"/>
    <x v="352"/>
    <x v="352"/>
    <x v="0"/>
    <x v="0"/>
    <x v="0"/>
    <x v="329"/>
    <x v="163"/>
    <x v="92"/>
    <x v="0"/>
    <x v="238"/>
    <x v="0"/>
  </r>
  <r>
    <x v="129"/>
    <x v="1"/>
    <x v="185"/>
    <x v="127"/>
    <x v="177"/>
    <n v="56234"/>
    <x v="344"/>
    <x v="147"/>
    <x v="23"/>
    <x v="358"/>
    <x v="255"/>
    <m/>
    <x v="353"/>
    <x v="353"/>
    <x v="0"/>
    <x v="0"/>
    <x v="0"/>
    <x v="330"/>
    <x v="165"/>
    <x v="92"/>
    <x v="118"/>
    <x v="1"/>
    <x v="120"/>
  </r>
  <r>
    <x v="129"/>
    <x v="2"/>
    <x v="1"/>
    <x v="15"/>
    <x v="15"/>
    <n v="53946"/>
    <x v="345"/>
    <x v="148"/>
    <x v="232"/>
    <x v="359"/>
    <x v="256"/>
    <n v="10500"/>
    <x v="354"/>
    <x v="354"/>
    <x v="118"/>
    <x v="118"/>
    <x v="0"/>
    <x v="331"/>
    <x v="5"/>
    <x v="0"/>
    <x v="0"/>
    <x v="239"/>
    <x v="0"/>
  </r>
  <r>
    <x v="130"/>
    <x v="0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30"/>
    <x v="1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30"/>
    <x v="2"/>
    <x v="1"/>
    <x v="15"/>
    <x v="15"/>
    <n v="0"/>
    <x v="27"/>
    <x v="11"/>
    <x v="23"/>
    <x v="30"/>
    <x v="30"/>
    <m/>
    <x v="0"/>
    <x v="30"/>
    <x v="0"/>
    <x v="0"/>
    <x v="0"/>
    <x v="30"/>
    <x v="5"/>
    <x v="0"/>
    <x v="0"/>
    <x v="1"/>
    <x v="0"/>
  </r>
  <r>
    <x v="131"/>
    <x v="0"/>
    <x v="186"/>
    <x v="128"/>
    <x v="178"/>
    <n v="106180"/>
    <x v="346"/>
    <x v="128"/>
    <x v="232"/>
    <x v="360"/>
    <x v="255"/>
    <n v="10500"/>
    <x v="355"/>
    <x v="355"/>
    <x v="0"/>
    <x v="0"/>
    <x v="0"/>
    <x v="332"/>
    <x v="166"/>
    <x v="92"/>
    <x v="0"/>
    <x v="240"/>
    <x v="0"/>
  </r>
  <r>
    <x v="131"/>
    <x v="1"/>
    <x v="186"/>
    <x v="128"/>
    <x v="178"/>
    <n v="44892"/>
    <x v="347"/>
    <x v="149"/>
    <x v="23"/>
    <x v="361"/>
    <x v="255"/>
    <m/>
    <x v="356"/>
    <x v="356"/>
    <x v="0"/>
    <x v="0"/>
    <x v="0"/>
    <x v="333"/>
    <x v="167"/>
    <x v="92"/>
    <x v="119"/>
    <x v="1"/>
    <x v="121"/>
  </r>
  <r>
    <x v="131"/>
    <x v="2"/>
    <x v="1"/>
    <x v="15"/>
    <x v="15"/>
    <n v="61288"/>
    <x v="348"/>
    <x v="150"/>
    <x v="232"/>
    <x v="362"/>
    <x v="256"/>
    <n v="10500"/>
    <x v="357"/>
    <x v="357"/>
    <x v="119"/>
    <x v="119"/>
    <x v="0"/>
    <x v="334"/>
    <x v="5"/>
    <x v="0"/>
    <x v="0"/>
    <x v="241"/>
    <x v="0"/>
  </r>
  <r>
    <x v="132"/>
    <x v="0"/>
    <x v="187"/>
    <x v="129"/>
    <x v="179"/>
    <n v="104180"/>
    <x v="349"/>
    <x v="128"/>
    <x v="232"/>
    <x v="363"/>
    <x v="255"/>
    <n v="10500"/>
    <x v="358"/>
    <x v="358"/>
    <x v="0"/>
    <x v="0"/>
    <x v="0"/>
    <x v="332"/>
    <x v="166"/>
    <x v="92"/>
    <x v="0"/>
    <x v="242"/>
    <x v="0"/>
  </r>
  <r>
    <x v="132"/>
    <x v="1"/>
    <x v="187"/>
    <x v="129"/>
    <x v="179"/>
    <n v="52038"/>
    <x v="350"/>
    <x v="151"/>
    <x v="23"/>
    <x v="364"/>
    <x v="255"/>
    <m/>
    <x v="359"/>
    <x v="359"/>
    <x v="0"/>
    <x v="0"/>
    <x v="0"/>
    <x v="335"/>
    <x v="168"/>
    <x v="92"/>
    <x v="120"/>
    <x v="1"/>
    <x v="122"/>
  </r>
  <r>
    <x v="132"/>
    <x v="2"/>
    <x v="1"/>
    <x v="15"/>
    <x v="15"/>
    <n v="52142"/>
    <x v="351"/>
    <x v="152"/>
    <x v="232"/>
    <x v="365"/>
    <x v="256"/>
    <n v="10500"/>
    <x v="360"/>
    <x v="360"/>
    <x v="120"/>
    <x v="120"/>
    <x v="0"/>
    <x v="336"/>
    <x v="5"/>
    <x v="0"/>
    <x v="0"/>
    <x v="243"/>
    <x v="123"/>
  </r>
  <r>
    <x v="133"/>
    <x v="0"/>
    <x v="188"/>
    <x v="130"/>
    <x v="180"/>
    <n v="101180"/>
    <x v="352"/>
    <x v="128"/>
    <x v="233"/>
    <x v="366"/>
    <x v="255"/>
    <n v="10500"/>
    <x v="361"/>
    <x v="361"/>
    <x v="0"/>
    <x v="0"/>
    <x v="0"/>
    <x v="337"/>
    <x v="44"/>
    <x v="92"/>
    <x v="0"/>
    <x v="244"/>
    <x v="0"/>
  </r>
  <r>
    <x v="133"/>
    <x v="1"/>
    <x v="188"/>
    <x v="130"/>
    <x v="180"/>
    <n v="50399"/>
    <x v="353"/>
    <x v="153"/>
    <x v="23"/>
    <x v="367"/>
    <x v="255"/>
    <m/>
    <x v="362"/>
    <x v="362"/>
    <x v="0"/>
    <x v="0"/>
    <x v="0"/>
    <x v="338"/>
    <x v="169"/>
    <x v="92"/>
    <x v="121"/>
    <x v="1"/>
    <x v="124"/>
  </r>
  <r>
    <x v="133"/>
    <x v="2"/>
    <x v="1"/>
    <x v="15"/>
    <x v="15"/>
    <n v="50781"/>
    <x v="354"/>
    <x v="154"/>
    <x v="233"/>
    <x v="368"/>
    <x v="256"/>
    <n v="10500"/>
    <x v="363"/>
    <x v="363"/>
    <x v="121"/>
    <x v="121"/>
    <x v="0"/>
    <x v="339"/>
    <x v="5"/>
    <x v="0"/>
    <x v="0"/>
    <x v="245"/>
    <x v="0"/>
  </r>
  <r>
    <x v="134"/>
    <x v="0"/>
    <x v="189"/>
    <x v="131"/>
    <x v="181"/>
    <n v="102180"/>
    <x v="349"/>
    <x v="128"/>
    <x v="233"/>
    <x v="369"/>
    <x v="255"/>
    <n v="10500"/>
    <x v="364"/>
    <x v="364"/>
    <x v="0"/>
    <x v="0"/>
    <x v="0"/>
    <x v="332"/>
    <x v="44"/>
    <x v="92"/>
    <x v="0"/>
    <x v="246"/>
    <x v="0"/>
  </r>
  <r>
    <x v="134"/>
    <x v="1"/>
    <x v="189"/>
    <x v="131"/>
    <x v="181"/>
    <n v="52479"/>
    <x v="355"/>
    <x v="155"/>
    <x v="23"/>
    <x v="370"/>
    <x v="255"/>
    <m/>
    <x v="365"/>
    <x v="365"/>
    <x v="0"/>
    <x v="0"/>
    <x v="0"/>
    <x v="340"/>
    <x v="170"/>
    <x v="92"/>
    <x v="121"/>
    <x v="1"/>
    <x v="125"/>
  </r>
  <r>
    <x v="134"/>
    <x v="2"/>
    <x v="1"/>
    <x v="15"/>
    <x v="15"/>
    <n v="49701"/>
    <x v="356"/>
    <x v="156"/>
    <x v="233"/>
    <x v="371"/>
    <x v="256"/>
    <n v="10500"/>
    <x v="366"/>
    <x v="366"/>
    <x v="122"/>
    <x v="122"/>
    <x v="0"/>
    <x v="341"/>
    <x v="5"/>
    <x v="0"/>
    <x v="0"/>
    <x v="247"/>
    <x v="0"/>
  </r>
  <r>
    <x v="135"/>
    <x v="0"/>
    <x v="190"/>
    <x v="132"/>
    <x v="182"/>
    <n v="102180"/>
    <x v="349"/>
    <x v="128"/>
    <x v="233"/>
    <x v="372"/>
    <x v="255"/>
    <n v="10500"/>
    <x v="367"/>
    <x v="364"/>
    <x v="0"/>
    <x v="0"/>
    <x v="0"/>
    <x v="337"/>
    <x v="44"/>
    <x v="92"/>
    <x v="0"/>
    <x v="123"/>
    <x v="0"/>
  </r>
  <r>
    <x v="135"/>
    <x v="1"/>
    <x v="190"/>
    <x v="132"/>
    <x v="182"/>
    <n v="48765"/>
    <x v="357"/>
    <x v="157"/>
    <x v="23"/>
    <x v="373"/>
    <x v="255"/>
    <m/>
    <x v="368"/>
    <x v="367"/>
    <x v="0"/>
    <x v="0"/>
    <x v="0"/>
    <x v="342"/>
    <x v="171"/>
    <x v="92"/>
    <x v="121"/>
    <x v="1"/>
    <x v="126"/>
  </r>
  <r>
    <x v="135"/>
    <x v="2"/>
    <x v="1"/>
    <x v="15"/>
    <x v="15"/>
    <n v="53415"/>
    <x v="358"/>
    <x v="158"/>
    <x v="233"/>
    <x v="374"/>
    <x v="256"/>
    <n v="10500"/>
    <x v="369"/>
    <x v="368"/>
    <x v="123"/>
    <x v="123"/>
    <x v="0"/>
    <x v="343"/>
    <x v="172"/>
    <x v="92"/>
    <x v="121"/>
    <x v="24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4" cacheId="0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V549" firstHeaderRow="1" firstDataRow="2" firstDataCol="1"/>
  <pivotFields count="23">
    <pivotField axis="axisRow" numFmtId="17" showAll="0">
      <items count="1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t="default"/>
      </items>
    </pivotField>
    <pivotField axis="axisRow" showAll="0">
      <items count="4">
        <item x="2"/>
        <item sd="0" x="0"/>
        <item sd="0" x="1"/>
        <item t="default"/>
      </items>
    </pivotField>
    <pivotField dataField="1" showAll="0">
      <items count="192">
        <item x="1"/>
        <item x="132"/>
        <item x="133"/>
        <item x="130"/>
        <item x="131"/>
        <item x="144"/>
        <item x="145"/>
        <item x="142"/>
        <item x="143"/>
        <item x="128"/>
        <item x="129"/>
        <item x="120"/>
        <item x="121"/>
        <item x="134"/>
        <item x="135"/>
        <item x="138"/>
        <item x="139"/>
        <item x="89"/>
        <item x="118"/>
        <item x="119"/>
        <item x="126"/>
        <item x="127"/>
        <item x="116"/>
        <item x="117"/>
        <item x="148"/>
        <item x="149"/>
        <item x="124"/>
        <item x="125"/>
        <item x="87"/>
        <item x="86"/>
        <item x="114"/>
        <item x="115"/>
        <item x="122"/>
        <item x="123"/>
        <item x="140"/>
        <item x="141"/>
        <item x="146"/>
        <item x="147"/>
        <item x="150"/>
        <item x="151"/>
        <item x="112"/>
        <item x="113"/>
        <item x="110"/>
        <item x="111"/>
        <item x="69"/>
        <item x="70"/>
        <item x="88"/>
        <item x="136"/>
        <item x="137"/>
        <item x="154"/>
        <item x="155"/>
        <item x="156"/>
        <item x="157"/>
        <item x="68"/>
        <item x="90"/>
        <item x="91"/>
        <item x="108"/>
        <item x="109"/>
        <item x="71"/>
        <item x="78"/>
        <item x="79"/>
        <item x="106"/>
        <item x="107"/>
        <item x="54"/>
        <item x="152"/>
        <item x="153"/>
        <item x="72"/>
        <item x="73"/>
        <item x="104"/>
        <item x="105"/>
        <item x="66"/>
        <item x="67"/>
        <item x="102"/>
        <item x="103"/>
        <item x="84"/>
        <item x="85"/>
        <item x="92"/>
        <item x="93"/>
        <item x="98"/>
        <item x="99"/>
        <item x="94"/>
        <item x="95"/>
        <item x="65"/>
        <item x="76"/>
        <item x="77"/>
        <item x="82"/>
        <item x="83"/>
        <item x="100"/>
        <item x="101"/>
        <item x="52"/>
        <item x="53"/>
        <item x="97"/>
        <item x="63"/>
        <item x="64"/>
        <item x="80"/>
        <item x="81"/>
        <item x="74"/>
        <item x="75"/>
        <item x="50"/>
        <item x="51"/>
        <item x="57"/>
        <item x="58"/>
        <item x="35"/>
        <item x="61"/>
        <item x="62"/>
        <item x="48"/>
        <item x="49"/>
        <item x="59"/>
        <item x="60"/>
        <item x="33"/>
        <item x="34"/>
        <item x="36"/>
        <item x="37"/>
        <item x="55"/>
        <item x="56"/>
        <item x="46"/>
        <item x="47"/>
        <item x="32"/>
        <item x="31"/>
        <item x="96"/>
        <item x="44"/>
        <item x="45"/>
        <item x="30"/>
        <item x="43"/>
        <item x="42"/>
        <item x="40"/>
        <item x="41"/>
        <item x="28"/>
        <item x="29"/>
        <item x="39"/>
        <item x="38"/>
        <item x="27"/>
        <item x="25"/>
        <item x="26"/>
        <item x="24"/>
        <item x="23"/>
        <item x="21"/>
        <item x="22"/>
        <item x="158"/>
        <item x="159"/>
        <item x="14"/>
        <item x="13"/>
        <item x="17"/>
        <item x="20"/>
        <item x="15"/>
        <item x="16"/>
        <item x="18"/>
        <item x="19"/>
        <item x="12"/>
        <item x="179"/>
        <item x="11"/>
        <item x="176"/>
        <item x="177"/>
        <item x="180"/>
        <item x="9"/>
        <item x="175"/>
        <item x="10"/>
        <item x="8"/>
        <item x="171"/>
        <item x="170"/>
        <item x="7"/>
        <item x="162"/>
        <item x="163"/>
        <item x="178"/>
        <item x="169"/>
        <item x="6"/>
        <item x="172"/>
        <item x="161"/>
        <item x="181"/>
        <item x="173"/>
        <item x="182"/>
        <item x="174"/>
        <item x="160"/>
        <item x="5"/>
        <item x="4"/>
        <item x="2"/>
        <item x="3"/>
        <item x="168"/>
        <item x="0"/>
        <item x="167"/>
        <item x="184"/>
        <item x="166"/>
        <item x="164"/>
        <item x="165"/>
        <item x="186"/>
        <item x="183"/>
        <item x="187"/>
        <item x="185"/>
        <item x="188"/>
        <item x="190"/>
        <item x="189"/>
        <item t="default"/>
      </items>
    </pivotField>
    <pivotField dataField="1" showAll="0">
      <items count="134">
        <item x="1"/>
        <item x="97"/>
        <item x="90"/>
        <item x="95"/>
        <item x="93"/>
        <item x="89"/>
        <item x="88"/>
        <item x="96"/>
        <item x="91"/>
        <item x="94"/>
        <item x="102"/>
        <item x="82"/>
        <item x="87"/>
        <item x="67"/>
        <item x="101"/>
        <item x="92"/>
        <item x="81"/>
        <item x="86"/>
        <item x="84"/>
        <item x="98"/>
        <item x="100"/>
        <item x="85"/>
        <item x="79"/>
        <item x="65"/>
        <item x="80"/>
        <item x="83"/>
        <item x="64"/>
        <item x="99"/>
        <item x="55"/>
        <item x="46"/>
        <item x="78"/>
        <item x="54"/>
        <item x="66"/>
        <item x="56"/>
        <item x="68"/>
        <item x="53"/>
        <item x="60"/>
        <item x="77"/>
        <item x="33"/>
        <item x="45"/>
        <item x="76"/>
        <item x="57"/>
        <item x="75"/>
        <item x="63"/>
        <item x="32"/>
        <item x="31"/>
        <item x="52"/>
        <item x="69"/>
        <item x="73"/>
        <item x="74"/>
        <item x="59"/>
        <item x="70"/>
        <item x="34"/>
        <item x="44"/>
        <item x="51"/>
        <item x="62"/>
        <item x="29"/>
        <item x="30"/>
        <item x="48"/>
        <item x="72"/>
        <item x="43"/>
        <item x="61"/>
        <item x="49"/>
        <item x="50"/>
        <item x="28"/>
        <item x="58"/>
        <item x="35"/>
        <item x="47"/>
        <item x="27"/>
        <item x="26"/>
        <item x="42"/>
        <item x="41"/>
        <item x="39"/>
        <item x="40"/>
        <item x="71"/>
        <item x="38"/>
        <item x="25"/>
        <item x="23"/>
        <item x="37"/>
        <item x="22"/>
        <item x="21"/>
        <item x="16"/>
        <item x="24"/>
        <item x="36"/>
        <item x="20"/>
        <item x="17"/>
        <item x="19"/>
        <item x="18"/>
        <item x="13"/>
        <item x="12"/>
        <item x="14"/>
        <item x="103"/>
        <item x="11"/>
        <item x="10"/>
        <item x="9"/>
        <item x="8"/>
        <item x="5"/>
        <item x="106"/>
        <item x="105"/>
        <item x="113"/>
        <item x="112"/>
        <item x="7"/>
        <item x="4"/>
        <item x="118"/>
        <item x="119"/>
        <item x="114"/>
        <item x="6"/>
        <item x="121"/>
        <item x="111"/>
        <item x="117"/>
        <item x="115"/>
        <item x="104"/>
        <item x="122"/>
        <item x="116"/>
        <item x="0"/>
        <item x="3"/>
        <item x="2"/>
        <item x="120"/>
        <item x="109"/>
        <item x="123"/>
        <item x="108"/>
        <item x="124"/>
        <item x="107"/>
        <item x="110"/>
        <item x="126"/>
        <item x="128"/>
        <item x="132"/>
        <item x="129"/>
        <item x="131"/>
        <item x="127"/>
        <item x="130"/>
        <item x="125"/>
        <item x="15"/>
        <item t="default"/>
      </items>
    </pivotField>
    <pivotField dataField="1" showAll="0">
      <items count="184">
        <item x="1"/>
        <item x="119"/>
        <item x="120"/>
        <item x="117"/>
        <item x="118"/>
        <item x="172"/>
        <item x="173"/>
        <item x="144"/>
        <item x="145"/>
        <item x="171"/>
        <item x="88"/>
        <item x="86"/>
        <item x="87"/>
        <item x="89"/>
        <item x="146"/>
        <item x="147"/>
        <item x="174"/>
        <item x="121"/>
        <item x="122"/>
        <item x="140"/>
        <item x="141"/>
        <item x="175"/>
        <item x="170"/>
        <item x="105"/>
        <item x="106"/>
        <item x="90"/>
        <item x="91"/>
        <item x="78"/>
        <item x="79"/>
        <item x="123"/>
        <item x="176"/>
        <item x="130"/>
        <item x="72"/>
        <item x="73"/>
        <item x="131"/>
        <item x="71"/>
        <item x="169"/>
        <item x="103"/>
        <item x="104"/>
        <item x="113"/>
        <item x="114"/>
        <item x="124"/>
        <item x="125"/>
        <item x="69"/>
        <item x="70"/>
        <item x="82"/>
        <item x="83"/>
        <item x="128"/>
        <item x="129"/>
        <item x="101"/>
        <item x="102"/>
        <item x="80"/>
        <item x="94"/>
        <item x="95"/>
        <item x="81"/>
        <item x="115"/>
        <item x="116"/>
        <item x="111"/>
        <item x="68"/>
        <item x="112"/>
        <item x="66"/>
        <item x="67"/>
        <item x="97"/>
        <item x="98"/>
        <item x="84"/>
        <item x="85"/>
        <item x="92"/>
        <item x="93"/>
        <item x="74"/>
        <item x="75"/>
        <item x="76"/>
        <item x="77"/>
        <item x="96"/>
        <item x="162"/>
        <item x="99"/>
        <item x="100"/>
        <item x="65"/>
        <item x="109"/>
        <item x="110"/>
        <item x="126"/>
        <item x="127"/>
        <item x="107"/>
        <item x="108"/>
        <item x="46"/>
        <item x="47"/>
        <item x="63"/>
        <item x="64"/>
        <item x="54"/>
        <item x="61"/>
        <item x="62"/>
        <item x="44"/>
        <item x="45"/>
        <item x="59"/>
        <item x="60"/>
        <item x="55"/>
        <item x="56"/>
        <item x="43"/>
        <item x="57"/>
        <item x="58"/>
        <item x="136"/>
        <item x="137"/>
        <item x="52"/>
        <item x="53"/>
        <item x="42"/>
        <item x="48"/>
        <item x="49"/>
        <item x="50"/>
        <item x="51"/>
        <item x="37"/>
        <item x="138"/>
        <item x="139"/>
        <item x="154"/>
        <item x="38"/>
        <item x="134"/>
        <item x="135"/>
        <item x="163"/>
        <item x="168"/>
        <item x="40"/>
        <item x="41"/>
        <item x="132"/>
        <item x="133"/>
        <item x="39"/>
        <item x="148"/>
        <item x="149"/>
        <item x="165"/>
        <item x="150"/>
        <item x="151"/>
        <item x="6"/>
        <item x="164"/>
        <item x="166"/>
        <item x="7"/>
        <item x="167"/>
        <item x="2"/>
        <item x="36"/>
        <item x="32"/>
        <item x="152"/>
        <item x="153"/>
        <item x="35"/>
        <item x="31"/>
        <item x="33"/>
        <item x="34"/>
        <item x="155"/>
        <item x="3"/>
        <item x="30"/>
        <item x="157"/>
        <item x="158"/>
        <item x="156"/>
        <item x="12"/>
        <item x="178"/>
        <item x="177"/>
        <item x="160"/>
        <item x="161"/>
        <item x="28"/>
        <item x="159"/>
        <item x="27"/>
        <item x="180"/>
        <item x="179"/>
        <item x="11"/>
        <item x="29"/>
        <item x="9"/>
        <item x="8"/>
        <item x="0"/>
        <item x="10"/>
        <item x="181"/>
        <item x="4"/>
        <item x="182"/>
        <item x="142"/>
        <item x="143"/>
        <item x="5"/>
        <item x="13"/>
        <item x="26"/>
        <item x="25"/>
        <item x="14"/>
        <item x="24"/>
        <item x="23"/>
        <item x="21"/>
        <item x="22"/>
        <item x="18"/>
        <item x="19"/>
        <item x="17"/>
        <item x="20"/>
        <item x="16"/>
        <item x="15"/>
        <item t="default"/>
      </items>
    </pivotField>
    <pivotField dataField="1" numFmtId="3" showAll="0"/>
    <pivotField dataField="1" showAll="0">
      <items count="360">
        <item x="77"/>
        <item x="45"/>
        <item x="71"/>
        <item x="74"/>
        <item x="80"/>
        <item x="20"/>
        <item x="68"/>
        <item x="11"/>
        <item x="65"/>
        <item x="29"/>
        <item x="47"/>
        <item x="59"/>
        <item x="31"/>
        <item x="42"/>
        <item x="25"/>
        <item x="17"/>
        <item x="56"/>
        <item x="39"/>
        <item x="13"/>
        <item x="62"/>
        <item x="22"/>
        <item x="8"/>
        <item x="5"/>
        <item x="23"/>
        <item x="52"/>
        <item x="50"/>
        <item x="15"/>
        <item x="34"/>
        <item x="37"/>
        <item x="4"/>
        <item x="33"/>
        <item x="36"/>
        <item x="107"/>
        <item x="26"/>
        <item x="14"/>
        <item x="1"/>
        <item x="19"/>
        <item x="2"/>
        <item x="104"/>
        <item x="30"/>
        <item x="83"/>
        <item x="28"/>
        <item x="7"/>
        <item x="38"/>
        <item x="12"/>
        <item x="49"/>
        <item x="16"/>
        <item x="41"/>
        <item x="110"/>
        <item x="53"/>
        <item x="10"/>
        <item x="46"/>
        <item x="55"/>
        <item x="150"/>
        <item x="327"/>
        <item x="181"/>
        <item x="61"/>
        <item x="255"/>
        <item x="58"/>
        <item x="21"/>
        <item x="228"/>
        <item x="291"/>
        <item x="18"/>
        <item x="44"/>
        <item x="288"/>
        <item x="24"/>
        <item x="3"/>
        <item x="258"/>
        <item x="64"/>
        <item x="261"/>
        <item x="225"/>
        <item x="32"/>
        <item x="101"/>
        <item x="35"/>
        <item x="9"/>
        <item x="40"/>
        <item x="330"/>
        <item x="6"/>
        <item x="67"/>
        <item x="92"/>
        <item x="43"/>
        <item x="48"/>
        <item x="85"/>
        <item x="118"/>
        <item x="189"/>
        <item x="54"/>
        <item x="57"/>
        <item x="113"/>
        <item x="0"/>
        <item x="252"/>
        <item x="95"/>
        <item x="98"/>
        <item x="51"/>
        <item x="192"/>
        <item x="88"/>
        <item x="161"/>
        <item x="60"/>
        <item x="63"/>
        <item x="285"/>
        <item x="222"/>
        <item x="70"/>
        <item x="195"/>
        <item x="129"/>
        <item x="86"/>
        <item x="66"/>
        <item x="294"/>
        <item x="311"/>
        <item x="82"/>
        <item x="336"/>
        <item x="89"/>
        <item x="121"/>
        <item x="163"/>
        <item x="216"/>
        <item x="73"/>
        <item x="231"/>
        <item x="126"/>
        <item x="97"/>
        <item x="187"/>
        <item x="94"/>
        <item x="270"/>
        <item x="333"/>
        <item x="69"/>
        <item x="132"/>
        <item x="219"/>
        <item x="158"/>
        <item x="139"/>
        <item x="213"/>
        <item x="182"/>
        <item x="324"/>
        <item x="115"/>
        <item x="100"/>
        <item x="234"/>
        <item x="91"/>
        <item x="153"/>
        <item x="300"/>
        <item x="264"/>
        <item x="142"/>
        <item x="339"/>
        <item x="273"/>
        <item x="79"/>
        <item x="305"/>
        <item x="72"/>
        <item x="308"/>
        <item x="249"/>
        <item x="76"/>
        <item x="173"/>
        <item x="267"/>
        <item x="282"/>
        <item x="279"/>
        <item x="276"/>
        <item x="136"/>
        <item x="75"/>
        <item x="342"/>
        <item x="155"/>
        <item x="124"/>
        <item x="302"/>
        <item x="297"/>
        <item x="116"/>
        <item x="246"/>
        <item x="145"/>
        <item x="78"/>
        <item x="147"/>
        <item x="170"/>
        <item x="347"/>
        <item x="210"/>
        <item x="237"/>
        <item x="166"/>
        <item x="198"/>
        <item x="243"/>
        <item x="81"/>
        <item x="125"/>
        <item x="103"/>
        <item x="207"/>
        <item x="135"/>
        <item x="175"/>
        <item x="184"/>
        <item x="321"/>
        <item x="119"/>
        <item x="357"/>
        <item x="356"/>
        <item x="351"/>
        <item x="314"/>
        <item x="354"/>
        <item x="112"/>
        <item x="144"/>
        <item x="353"/>
        <item x="317"/>
        <item x="178"/>
        <item x="176"/>
        <item x="345"/>
        <item x="133"/>
        <item x="179"/>
        <item x="201"/>
        <item x="240"/>
        <item x="350"/>
        <item x="204"/>
        <item x="355"/>
        <item x="358"/>
        <item x="122"/>
        <item x="127"/>
        <item x="138"/>
        <item x="151"/>
        <item x="167"/>
        <item x="169"/>
        <item x="180"/>
        <item x="303"/>
        <item x="298"/>
        <item x="205"/>
        <item x="148"/>
        <item x="141"/>
        <item x="344"/>
        <item x="84"/>
        <item x="280"/>
        <item x="202"/>
        <item x="106"/>
        <item x="348"/>
        <item x="241"/>
        <item x="185"/>
        <item x="320"/>
        <item x="130"/>
        <item x="283"/>
        <item x="109"/>
        <item x="99"/>
        <item x="156"/>
        <item x="277"/>
        <item x="87"/>
        <item x="102"/>
        <item x="301"/>
        <item x="96"/>
        <item x="93"/>
        <item x="172"/>
        <item x="90"/>
        <item x="318"/>
        <item x="238"/>
        <item x="306"/>
        <item x="154"/>
        <item x="315"/>
        <item x="309"/>
        <item x="341"/>
        <item x="244"/>
        <item x="199"/>
        <item x="323"/>
        <item x="208"/>
        <item x="268"/>
        <item x="274"/>
        <item x="295"/>
        <item x="332"/>
        <item x="159"/>
        <item x="286"/>
        <item x="247"/>
        <item x="164"/>
        <item x="211"/>
        <item x="105"/>
        <item x="271"/>
        <item x="329"/>
        <item x="149"/>
        <item x="235"/>
        <item x="338"/>
        <item x="265"/>
        <item x="214"/>
        <item x="117"/>
        <item x="162"/>
        <item x="232"/>
        <item x="289"/>
        <item x="292"/>
        <item x="335"/>
        <item x="220"/>
        <item x="108"/>
        <item x="188"/>
        <item x="312"/>
        <item x="111"/>
        <item x="250"/>
        <item x="217"/>
        <item x="114"/>
        <item x="326"/>
        <item x="196"/>
        <item x="223"/>
        <item x="190"/>
        <item x="253"/>
        <item x="120"/>
        <item x="193"/>
        <item x="262"/>
        <item x="131"/>
        <item x="134"/>
        <item x="123"/>
        <item x="259"/>
        <item x="128"/>
        <item x="229"/>
        <item x="226"/>
        <item x="137"/>
        <item x="140"/>
        <item x="143"/>
        <item x="256"/>
        <item x="290"/>
        <item x="328"/>
        <item x="278"/>
        <item x="287"/>
        <item x="293"/>
        <item x="284"/>
        <item x="296"/>
        <item x="299"/>
        <item x="281"/>
        <item x="174"/>
        <item x="325"/>
        <item x="168"/>
        <item x="352"/>
        <item x="146"/>
        <item x="165"/>
        <item x="275"/>
        <item x="152"/>
        <item x="331"/>
        <item x="349"/>
        <item x="171"/>
        <item x="304"/>
        <item x="322"/>
        <item x="177"/>
        <item x="157"/>
        <item x="307"/>
        <item x="160"/>
        <item x="346"/>
        <item x="272"/>
        <item x="340"/>
        <item x="266"/>
        <item x="269"/>
        <item x="183"/>
        <item x="343"/>
        <item x="319"/>
        <item x="203"/>
        <item x="310"/>
        <item x="334"/>
        <item x="236"/>
        <item x="227"/>
        <item x="230"/>
        <item x="260"/>
        <item x="233"/>
        <item x="200"/>
        <item x="212"/>
        <item x="239"/>
        <item x="186"/>
        <item x="242"/>
        <item x="257"/>
        <item x="337"/>
        <item x="197"/>
        <item x="263"/>
        <item x="215"/>
        <item x="218"/>
        <item x="194"/>
        <item x="221"/>
        <item x="224"/>
        <item x="316"/>
        <item x="245"/>
        <item x="251"/>
        <item x="206"/>
        <item x="191"/>
        <item x="313"/>
        <item x="254"/>
        <item x="209"/>
        <item x="248"/>
        <item x="27"/>
        <item t="default"/>
      </items>
    </pivotField>
    <pivotField dataField="1" showAll="0">
      <items count="160">
        <item x="1"/>
        <item x="18"/>
        <item x="157"/>
        <item x="153"/>
        <item x="155"/>
        <item x="149"/>
        <item x="151"/>
        <item x="131"/>
        <item x="135"/>
        <item x="147"/>
        <item x="133"/>
        <item x="129"/>
        <item x="145"/>
        <item x="139"/>
        <item x="137"/>
        <item x="141"/>
        <item x="4"/>
        <item x="143"/>
        <item x="144"/>
        <item x="142"/>
        <item x="138"/>
        <item x="2"/>
        <item x="8"/>
        <item x="6"/>
        <item x="140"/>
        <item x="16"/>
        <item x="146"/>
        <item x="130"/>
        <item x="125"/>
        <item x="134"/>
        <item x="148"/>
        <item x="136"/>
        <item x="132"/>
        <item x="152"/>
        <item x="150"/>
        <item x="156"/>
        <item x="154"/>
        <item x="158"/>
        <item x="128"/>
        <item x="115"/>
        <item x="126"/>
        <item x="38"/>
        <item x="13"/>
        <item x="123"/>
        <item x="120"/>
        <item x="118"/>
        <item x="86"/>
        <item x="20"/>
        <item x="23"/>
        <item x="36"/>
        <item x="12"/>
        <item x="29"/>
        <item x="27"/>
        <item x="25"/>
        <item x="22"/>
        <item x="93"/>
        <item x="34"/>
        <item x="95"/>
        <item x="99"/>
        <item x="31"/>
        <item x="122"/>
        <item x="113"/>
        <item x="127"/>
        <item x="97"/>
        <item x="124"/>
        <item x="112"/>
        <item x="89"/>
        <item x="32"/>
        <item x="40"/>
        <item x="109"/>
        <item x="121"/>
        <item x="107"/>
        <item x="33"/>
        <item x="54"/>
        <item x="21"/>
        <item x="41"/>
        <item x="101"/>
        <item x="26"/>
        <item x="67"/>
        <item x="28"/>
        <item x="7"/>
        <item x="9"/>
        <item x="3"/>
        <item x="30"/>
        <item x="5"/>
        <item x="51"/>
        <item x="35"/>
        <item x="24"/>
        <item x="87"/>
        <item x="111"/>
        <item x="19"/>
        <item x="0"/>
        <item x="62"/>
        <item x="85"/>
        <item x="91"/>
        <item x="10"/>
        <item x="117"/>
        <item x="65"/>
        <item x="69"/>
        <item x="119"/>
        <item x="114"/>
        <item x="77"/>
        <item x="64"/>
        <item x="37"/>
        <item x="83"/>
        <item x="116"/>
        <item x="15"/>
        <item x="60"/>
        <item x="103"/>
        <item x="43"/>
        <item x="71"/>
        <item x="17"/>
        <item x="106"/>
        <item x="14"/>
        <item x="108"/>
        <item x="75"/>
        <item x="81"/>
        <item x="57"/>
        <item x="74"/>
        <item x="49"/>
        <item x="79"/>
        <item x="47"/>
        <item x="80"/>
        <item x="46"/>
        <item x="73"/>
        <item x="58"/>
        <item x="82"/>
        <item x="76"/>
        <item x="50"/>
        <item x="72"/>
        <item x="39"/>
        <item x="104"/>
        <item x="59"/>
        <item x="110"/>
        <item x="84"/>
        <item x="63"/>
        <item x="78"/>
        <item x="70"/>
        <item x="66"/>
        <item x="55"/>
        <item x="92"/>
        <item x="61"/>
        <item x="44"/>
        <item x="88"/>
        <item x="68"/>
        <item x="52"/>
        <item x="102"/>
        <item x="105"/>
        <item x="90"/>
        <item x="98"/>
        <item x="100"/>
        <item x="96"/>
        <item x="94"/>
        <item x="53"/>
        <item x="56"/>
        <item x="45"/>
        <item x="48"/>
        <item x="42"/>
        <item x="11"/>
        <item t="default"/>
      </items>
    </pivotField>
    <pivotField dataField="1" showAll="0">
      <items count="235">
        <item x="87"/>
        <item x="218"/>
        <item x="214"/>
        <item x="222"/>
        <item x="210"/>
        <item x="212"/>
        <item x="216"/>
        <item x="229"/>
        <item x="226"/>
        <item x="202"/>
        <item x="224"/>
        <item x="200"/>
        <item x="220"/>
        <item x="208"/>
        <item x="187"/>
        <item x="206"/>
        <item x="233"/>
        <item x="198"/>
        <item x="204"/>
        <item x="196"/>
        <item x="189"/>
        <item x="50"/>
        <item x="53"/>
        <item x="194"/>
        <item x="55"/>
        <item x="191"/>
        <item x="1"/>
        <item x="9"/>
        <item x="3"/>
        <item x="7"/>
        <item x="185"/>
        <item x="33"/>
        <item x="173"/>
        <item x="175"/>
        <item x="165"/>
        <item x="167"/>
        <item x="183"/>
        <item x="169"/>
        <item x="5"/>
        <item x="171"/>
        <item x="177"/>
        <item x="25"/>
        <item x="27"/>
        <item x="143"/>
        <item x="65"/>
        <item x="59"/>
        <item x="163"/>
        <item x="57"/>
        <item x="97"/>
        <item x="151"/>
        <item x="161"/>
        <item x="83"/>
        <item x="181"/>
        <item x="179"/>
        <item x="62"/>
        <item x="145"/>
        <item x="19"/>
        <item x="141"/>
        <item x="159"/>
        <item x="137"/>
        <item x="48"/>
        <item x="128"/>
        <item x="85"/>
        <item x="29"/>
        <item x="130"/>
        <item x="139"/>
        <item x="156"/>
        <item x="232"/>
        <item x="153"/>
        <item x="31"/>
        <item x="124"/>
        <item x="157"/>
        <item x="135"/>
        <item x="126"/>
        <item x="149"/>
        <item x="147"/>
        <item x="114"/>
        <item x="63"/>
        <item x="104"/>
        <item x="67"/>
        <item x="106"/>
        <item x="14"/>
        <item x="133"/>
        <item x="112"/>
        <item x="93"/>
        <item x="41"/>
        <item x="102"/>
        <item x="21"/>
        <item x="122"/>
        <item x="120"/>
        <item x="78"/>
        <item x="117"/>
        <item x="108"/>
        <item x="35"/>
        <item x="90"/>
        <item x="98"/>
        <item x="101"/>
        <item x="71"/>
        <item x="89"/>
        <item x="110"/>
        <item x="11"/>
        <item x="230"/>
        <item x="16"/>
        <item x="111"/>
        <item x="100"/>
        <item x="99"/>
        <item x="228"/>
        <item x="15"/>
        <item x="12"/>
        <item x="109"/>
        <item x="121"/>
        <item x="47"/>
        <item x="80"/>
        <item x="123"/>
        <item x="132"/>
        <item x="44"/>
        <item x="103"/>
        <item x="231"/>
        <item x="94"/>
        <item x="113"/>
        <item x="77"/>
        <item x="107"/>
        <item x="76"/>
        <item x="22"/>
        <item x="61"/>
        <item x="105"/>
        <item x="115"/>
        <item x="13"/>
        <item x="81"/>
        <item x="127"/>
        <item x="58"/>
        <item x="125"/>
        <item x="37"/>
        <item x="68"/>
        <item x="60"/>
        <item x="131"/>
        <item x="129"/>
        <item x="88"/>
        <item x="91"/>
        <item x="38"/>
        <item x="79"/>
        <item x="96"/>
        <item x="56"/>
        <item x="54"/>
        <item x="40"/>
        <item x="118"/>
        <item x="66"/>
        <item x="6"/>
        <item x="134"/>
        <item x="52"/>
        <item x="36"/>
        <item x="148"/>
        <item x="84"/>
        <item x="150"/>
        <item x="73"/>
        <item x="8"/>
        <item x="4"/>
        <item x="136"/>
        <item x="49"/>
        <item x="10"/>
        <item x="95"/>
        <item x="2"/>
        <item x="154"/>
        <item x="82"/>
        <item x="74"/>
        <item x="140"/>
        <item x="43"/>
        <item x="138"/>
        <item x="195"/>
        <item x="142"/>
        <item x="119"/>
        <item x="146"/>
        <item x="92"/>
        <item x="197"/>
        <item x="205"/>
        <item x="199"/>
        <item x="207"/>
        <item x="152"/>
        <item x="209"/>
        <item x="221"/>
        <item x="20"/>
        <item x="0"/>
        <item x="201"/>
        <item x="225"/>
        <item x="203"/>
        <item x="227"/>
        <item x="217"/>
        <item x="213"/>
        <item x="211"/>
        <item x="32"/>
        <item x="223"/>
        <item x="215"/>
        <item x="158"/>
        <item x="219"/>
        <item x="64"/>
        <item x="193"/>
        <item x="30"/>
        <item x="144"/>
        <item x="160"/>
        <item x="180"/>
        <item x="182"/>
        <item x="51"/>
        <item x="162"/>
        <item x="28"/>
        <item x="26"/>
        <item x="164"/>
        <item x="75"/>
        <item x="46"/>
        <item x="39"/>
        <item x="178"/>
        <item x="172"/>
        <item x="70"/>
        <item x="86"/>
        <item x="170"/>
        <item x="184"/>
        <item x="34"/>
        <item x="168"/>
        <item x="166"/>
        <item x="176"/>
        <item x="174"/>
        <item x="116"/>
        <item x="186"/>
        <item x="192"/>
        <item x="190"/>
        <item x="188"/>
        <item x="24"/>
        <item x="155"/>
        <item x="18"/>
        <item x="42"/>
        <item x="69"/>
        <item x="45"/>
        <item x="17"/>
        <item x="72"/>
        <item x="23"/>
        <item t="default"/>
      </items>
    </pivotField>
    <pivotField dataField="1" showAll="0"/>
    <pivotField dataField="1" showAll="0">
      <items count="258">
        <item x="256"/>
        <item x="253"/>
        <item x="241"/>
        <item x="251"/>
        <item x="248"/>
        <item x="238"/>
        <item x="247"/>
        <item x="242"/>
        <item x="244"/>
        <item x="176"/>
        <item x="178"/>
        <item x="171"/>
        <item x="158"/>
        <item x="235"/>
        <item x="128"/>
        <item x="156"/>
        <item x="170"/>
        <item x="173"/>
        <item x="113"/>
        <item x="126"/>
        <item x="59"/>
        <item x="167"/>
        <item x="161"/>
        <item x="51"/>
        <item x="207"/>
        <item x="180"/>
        <item x="85"/>
        <item x="48"/>
        <item x="123"/>
        <item x="196"/>
        <item x="185"/>
        <item x="213"/>
        <item x="151"/>
        <item x="231"/>
        <item x="131"/>
        <item x="182"/>
        <item x="234"/>
        <item x="222"/>
        <item x="188"/>
        <item x="77"/>
        <item x="220"/>
        <item x="226"/>
        <item x="115"/>
        <item x="121"/>
        <item x="224"/>
        <item x="218"/>
        <item x="149"/>
        <item x="38"/>
        <item x="202"/>
        <item x="94"/>
        <item x="233"/>
        <item x="134"/>
        <item x="153"/>
        <item x="230"/>
        <item x="119"/>
        <item x="215"/>
        <item x="228"/>
        <item x="147"/>
        <item x="227"/>
        <item x="216"/>
        <item x="200"/>
        <item x="229"/>
        <item x="130"/>
        <item x="117"/>
        <item x="41"/>
        <item x="124"/>
        <item x="116"/>
        <item x="193"/>
        <item x="75"/>
        <item x="217"/>
        <item x="118"/>
        <item x="223"/>
        <item x="192"/>
        <item x="225"/>
        <item x="219"/>
        <item x="211"/>
        <item x="73"/>
        <item x="221"/>
        <item x="143"/>
        <item x="120"/>
        <item x="114"/>
        <item x="232"/>
        <item x="245"/>
        <item x="99"/>
        <item x="243"/>
        <item x="246"/>
        <item x="80"/>
        <item x="205"/>
        <item x="64"/>
        <item x="62"/>
        <item x="70"/>
        <item x="82"/>
        <item x="249"/>
        <item x="250"/>
        <item x="240"/>
        <item x="252"/>
        <item x="239"/>
        <item x="56"/>
        <item x="96"/>
        <item x="203"/>
        <item x="92"/>
        <item x="140"/>
        <item x="29"/>
        <item x="46"/>
        <item x="197"/>
        <item x="145"/>
        <item x="122"/>
        <item x="127"/>
        <item x="107"/>
        <item x="67"/>
        <item x="105"/>
        <item x="112"/>
        <item x="43"/>
        <item x="129"/>
        <item x="190"/>
        <item x="214"/>
        <item x="53"/>
        <item x="90"/>
        <item x="125"/>
        <item x="177"/>
        <item x="175"/>
        <item x="111"/>
        <item x="8"/>
        <item x="103"/>
        <item x="210"/>
        <item x="198"/>
        <item x="174"/>
        <item x="184"/>
        <item x="204"/>
        <item x="191"/>
        <item x="206"/>
        <item x="181"/>
        <item x="33"/>
        <item x="189"/>
        <item x="179"/>
        <item x="101"/>
        <item x="133"/>
        <item x="144"/>
        <item x="166"/>
        <item x="88"/>
        <item x="139"/>
        <item x="199"/>
        <item x="172"/>
        <item x="183"/>
        <item x="169"/>
        <item x="212"/>
        <item x="168"/>
        <item x="72"/>
        <item x="142"/>
        <item x="201"/>
        <item x="237"/>
        <item x="236"/>
        <item x="36"/>
        <item x="74"/>
        <item x="165"/>
        <item x="5"/>
        <item x="23"/>
        <item x="195"/>
        <item x="146"/>
        <item x="255"/>
        <item x="152"/>
        <item x="208"/>
        <item x="100"/>
        <item x="76"/>
        <item x="209"/>
        <item x="148"/>
        <item x="132"/>
        <item x="11"/>
        <item x="155"/>
        <item x="157"/>
        <item x="150"/>
        <item x="81"/>
        <item x="194"/>
        <item x="154"/>
        <item x="26"/>
        <item x="79"/>
        <item x="187"/>
        <item x="102"/>
        <item x="87"/>
        <item x="20"/>
        <item x="69"/>
        <item x="71"/>
        <item x="104"/>
        <item x="138"/>
        <item x="141"/>
        <item x="106"/>
        <item x="17"/>
        <item x="89"/>
        <item x="186"/>
        <item x="98"/>
        <item x="14"/>
        <item x="91"/>
        <item x="95"/>
        <item x="66"/>
        <item x="2"/>
        <item x="78"/>
        <item x="137"/>
        <item x="68"/>
        <item x="160"/>
        <item x="93"/>
        <item x="159"/>
        <item x="97"/>
        <item x="110"/>
        <item x="86"/>
        <item x="65"/>
        <item x="32"/>
        <item x="61"/>
        <item x="63"/>
        <item x="35"/>
        <item x="60"/>
        <item x="28"/>
        <item x="31"/>
        <item x="58"/>
        <item x="57"/>
        <item x="52"/>
        <item x="25"/>
        <item x="37"/>
        <item x="45"/>
        <item x="27"/>
        <item x="42"/>
        <item x="254"/>
        <item x="84"/>
        <item x="34"/>
        <item x="22"/>
        <item x="83"/>
        <item x="13"/>
        <item x="47"/>
        <item x="40"/>
        <item x="50"/>
        <item x="16"/>
        <item x="19"/>
        <item x="55"/>
        <item x="49"/>
        <item x="44"/>
        <item x="1"/>
        <item x="109"/>
        <item x="39"/>
        <item x="10"/>
        <item x="54"/>
        <item x="4"/>
        <item x="24"/>
        <item x="164"/>
        <item x="21"/>
        <item x="7"/>
        <item x="18"/>
        <item x="9"/>
        <item x="12"/>
        <item x="15"/>
        <item x="6"/>
        <item x="3"/>
        <item x="0"/>
        <item x="136"/>
        <item x="108"/>
        <item x="135"/>
        <item x="163"/>
        <item x="162"/>
        <item x="3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545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>
      <x v="4"/>
    </i>
    <i r="1">
      <x/>
    </i>
    <i r="1">
      <x v="1"/>
    </i>
    <i r="1">
      <x v="2"/>
    </i>
    <i>
      <x v="5"/>
    </i>
    <i r="1">
      <x/>
    </i>
    <i r="1">
      <x v="1"/>
    </i>
    <i r="1">
      <x v="2"/>
    </i>
    <i>
      <x v="6"/>
    </i>
    <i r="1">
      <x/>
    </i>
    <i r="1">
      <x v="1"/>
    </i>
    <i r="1">
      <x v="2"/>
    </i>
    <i>
      <x v="7"/>
    </i>
    <i r="1">
      <x/>
    </i>
    <i r="1">
      <x v="1"/>
    </i>
    <i r="1">
      <x v="2"/>
    </i>
    <i>
      <x v="8"/>
    </i>
    <i r="1">
      <x/>
    </i>
    <i r="1">
      <x v="1"/>
    </i>
    <i r="1">
      <x v="2"/>
    </i>
    <i>
      <x v="9"/>
    </i>
    <i r="1">
      <x/>
    </i>
    <i r="1">
      <x v="1"/>
    </i>
    <i r="1">
      <x v="2"/>
    </i>
    <i>
      <x v="10"/>
    </i>
    <i r="1">
      <x/>
    </i>
    <i r="1">
      <x v="1"/>
    </i>
    <i r="1">
      <x v="2"/>
    </i>
    <i>
      <x v="11"/>
    </i>
    <i r="1">
      <x/>
    </i>
    <i r="1">
      <x v="1"/>
    </i>
    <i r="1">
      <x v="2"/>
    </i>
    <i>
      <x v="12"/>
    </i>
    <i r="1">
      <x/>
    </i>
    <i r="1">
      <x v="1"/>
    </i>
    <i r="1">
      <x v="2"/>
    </i>
    <i>
      <x v="13"/>
    </i>
    <i r="1">
      <x/>
    </i>
    <i r="1">
      <x v="1"/>
    </i>
    <i r="1">
      <x v="2"/>
    </i>
    <i>
      <x v="14"/>
    </i>
    <i r="1">
      <x/>
    </i>
    <i r="1">
      <x v="1"/>
    </i>
    <i r="1">
      <x v="2"/>
    </i>
    <i>
      <x v="15"/>
    </i>
    <i r="1">
      <x/>
    </i>
    <i r="1">
      <x v="1"/>
    </i>
    <i r="1">
      <x v="2"/>
    </i>
    <i>
      <x v="16"/>
    </i>
    <i r="1">
      <x/>
    </i>
    <i r="1">
      <x v="1"/>
    </i>
    <i r="1">
      <x v="2"/>
    </i>
    <i>
      <x v="17"/>
    </i>
    <i r="1">
      <x/>
    </i>
    <i r="1">
      <x v="1"/>
    </i>
    <i r="1">
      <x v="2"/>
    </i>
    <i>
      <x v="18"/>
    </i>
    <i r="1">
      <x/>
    </i>
    <i r="1">
      <x v="1"/>
    </i>
    <i r="1">
      <x v="2"/>
    </i>
    <i>
      <x v="19"/>
    </i>
    <i r="1">
      <x/>
    </i>
    <i r="1">
      <x v="1"/>
    </i>
    <i r="1">
      <x v="2"/>
    </i>
    <i>
      <x v="20"/>
    </i>
    <i r="1">
      <x/>
    </i>
    <i r="1">
      <x v="1"/>
    </i>
    <i r="1">
      <x v="2"/>
    </i>
    <i>
      <x v="21"/>
    </i>
    <i r="1">
      <x/>
    </i>
    <i r="1">
      <x v="1"/>
    </i>
    <i r="1">
      <x v="2"/>
    </i>
    <i>
      <x v="22"/>
    </i>
    <i r="1">
      <x/>
    </i>
    <i r="1">
      <x v="1"/>
    </i>
    <i r="1">
      <x v="2"/>
    </i>
    <i>
      <x v="23"/>
    </i>
    <i r="1">
      <x/>
    </i>
    <i r="1">
      <x v="1"/>
    </i>
    <i r="1">
      <x v="2"/>
    </i>
    <i>
      <x v="24"/>
    </i>
    <i r="1">
      <x/>
    </i>
    <i r="1">
      <x v="1"/>
    </i>
    <i r="1">
      <x v="2"/>
    </i>
    <i>
      <x v="25"/>
    </i>
    <i r="1">
      <x/>
    </i>
    <i r="1">
      <x v="1"/>
    </i>
    <i r="1">
      <x v="2"/>
    </i>
    <i>
      <x v="26"/>
    </i>
    <i r="1">
      <x/>
    </i>
    <i r="1">
      <x v="1"/>
    </i>
    <i r="1">
      <x v="2"/>
    </i>
    <i>
      <x v="27"/>
    </i>
    <i r="1">
      <x/>
    </i>
    <i r="1">
      <x v="1"/>
    </i>
    <i r="1">
      <x v="2"/>
    </i>
    <i>
      <x v="28"/>
    </i>
    <i r="1">
      <x/>
    </i>
    <i r="1">
      <x v="1"/>
    </i>
    <i r="1">
      <x v="2"/>
    </i>
    <i>
      <x v="29"/>
    </i>
    <i r="1">
      <x/>
    </i>
    <i r="1">
      <x v="1"/>
    </i>
    <i r="1">
      <x v="2"/>
    </i>
    <i>
      <x v="30"/>
    </i>
    <i r="1">
      <x/>
    </i>
    <i r="1">
      <x v="1"/>
    </i>
    <i r="1">
      <x v="2"/>
    </i>
    <i>
      <x v="31"/>
    </i>
    <i r="1">
      <x/>
    </i>
    <i r="1">
      <x v="1"/>
    </i>
    <i r="1">
      <x v="2"/>
    </i>
    <i>
      <x v="32"/>
    </i>
    <i r="1">
      <x/>
    </i>
    <i r="1">
      <x v="1"/>
    </i>
    <i r="1">
      <x v="2"/>
    </i>
    <i>
      <x v="33"/>
    </i>
    <i r="1">
      <x/>
    </i>
    <i r="1">
      <x v="1"/>
    </i>
    <i r="1">
      <x v="2"/>
    </i>
    <i>
      <x v="34"/>
    </i>
    <i r="1">
      <x/>
    </i>
    <i r="1">
      <x v="1"/>
    </i>
    <i r="1">
      <x v="2"/>
    </i>
    <i>
      <x v="35"/>
    </i>
    <i r="1">
      <x/>
    </i>
    <i r="1">
      <x v="1"/>
    </i>
    <i r="1">
      <x v="2"/>
    </i>
    <i>
      <x v="36"/>
    </i>
    <i r="1">
      <x/>
    </i>
    <i r="1">
      <x v="1"/>
    </i>
    <i r="1">
      <x v="2"/>
    </i>
    <i>
      <x v="37"/>
    </i>
    <i r="1">
      <x/>
    </i>
    <i r="1">
      <x v="1"/>
    </i>
    <i r="1">
      <x v="2"/>
    </i>
    <i>
      <x v="38"/>
    </i>
    <i r="1">
      <x/>
    </i>
    <i r="1">
      <x v="1"/>
    </i>
    <i r="1">
      <x v="2"/>
    </i>
    <i>
      <x v="39"/>
    </i>
    <i r="1">
      <x/>
    </i>
    <i r="1">
      <x v="1"/>
    </i>
    <i r="1">
      <x v="2"/>
    </i>
    <i>
      <x v="40"/>
    </i>
    <i r="1">
      <x/>
    </i>
    <i r="1">
      <x v="1"/>
    </i>
    <i r="1">
      <x v="2"/>
    </i>
    <i>
      <x v="41"/>
    </i>
    <i r="1">
      <x/>
    </i>
    <i r="1">
      <x v="1"/>
    </i>
    <i r="1">
      <x v="2"/>
    </i>
    <i>
      <x v="42"/>
    </i>
    <i r="1">
      <x/>
    </i>
    <i r="1">
      <x v="1"/>
    </i>
    <i r="1">
      <x v="2"/>
    </i>
    <i>
      <x v="43"/>
    </i>
    <i r="1">
      <x/>
    </i>
    <i r="1">
      <x v="1"/>
    </i>
    <i r="1">
      <x v="2"/>
    </i>
    <i>
      <x v="44"/>
    </i>
    <i r="1">
      <x/>
    </i>
    <i r="1">
      <x v="1"/>
    </i>
    <i r="1">
      <x v="2"/>
    </i>
    <i>
      <x v="45"/>
    </i>
    <i r="1">
      <x/>
    </i>
    <i r="1">
      <x v="1"/>
    </i>
    <i r="1">
      <x v="2"/>
    </i>
    <i>
      <x v="46"/>
    </i>
    <i r="1">
      <x/>
    </i>
    <i r="1">
      <x v="1"/>
    </i>
    <i r="1">
      <x v="2"/>
    </i>
    <i>
      <x v="47"/>
    </i>
    <i r="1">
      <x/>
    </i>
    <i r="1">
      <x v="1"/>
    </i>
    <i r="1">
      <x v="2"/>
    </i>
    <i>
      <x v="48"/>
    </i>
    <i r="1">
      <x/>
    </i>
    <i r="1">
      <x v="1"/>
    </i>
    <i r="1">
      <x v="2"/>
    </i>
    <i>
      <x v="49"/>
    </i>
    <i r="1">
      <x/>
    </i>
    <i r="1">
      <x v="1"/>
    </i>
    <i r="1">
      <x v="2"/>
    </i>
    <i>
      <x v="50"/>
    </i>
    <i r="1">
      <x/>
    </i>
    <i r="1">
      <x v="1"/>
    </i>
    <i r="1">
      <x v="2"/>
    </i>
    <i>
      <x v="51"/>
    </i>
    <i r="1">
      <x/>
    </i>
    <i r="1">
      <x v="1"/>
    </i>
    <i r="1">
      <x v="2"/>
    </i>
    <i>
      <x v="52"/>
    </i>
    <i r="1">
      <x/>
    </i>
    <i r="1">
      <x v="1"/>
    </i>
    <i r="1">
      <x v="2"/>
    </i>
    <i>
      <x v="53"/>
    </i>
    <i r="1">
      <x/>
    </i>
    <i r="1">
      <x v="1"/>
    </i>
    <i r="1">
      <x v="2"/>
    </i>
    <i>
      <x v="54"/>
    </i>
    <i r="1">
      <x/>
    </i>
    <i r="1">
      <x v="1"/>
    </i>
    <i r="1">
      <x v="2"/>
    </i>
    <i>
      <x v="55"/>
    </i>
    <i r="1">
      <x/>
    </i>
    <i r="1">
      <x v="1"/>
    </i>
    <i r="1">
      <x v="2"/>
    </i>
    <i>
      <x v="56"/>
    </i>
    <i r="1">
      <x/>
    </i>
    <i r="1">
      <x v="1"/>
    </i>
    <i r="1">
      <x v="2"/>
    </i>
    <i>
      <x v="57"/>
    </i>
    <i r="1">
      <x/>
    </i>
    <i r="1">
      <x v="1"/>
    </i>
    <i r="1">
      <x v="2"/>
    </i>
    <i>
      <x v="58"/>
    </i>
    <i r="1">
      <x/>
    </i>
    <i r="1">
      <x v="1"/>
    </i>
    <i r="1">
      <x v="2"/>
    </i>
    <i>
      <x v="59"/>
    </i>
    <i r="1">
      <x/>
    </i>
    <i r="1">
      <x v="1"/>
    </i>
    <i r="1">
      <x v="2"/>
    </i>
    <i>
      <x v="60"/>
    </i>
    <i r="1">
      <x/>
    </i>
    <i r="1">
      <x v="1"/>
    </i>
    <i r="1">
      <x v="2"/>
    </i>
    <i>
      <x v="61"/>
    </i>
    <i r="1">
      <x/>
    </i>
    <i r="1">
      <x v="1"/>
    </i>
    <i r="1">
      <x v="2"/>
    </i>
    <i>
      <x v="62"/>
    </i>
    <i r="1">
      <x/>
    </i>
    <i r="1">
      <x v="1"/>
    </i>
    <i r="1">
      <x v="2"/>
    </i>
    <i>
      <x v="63"/>
    </i>
    <i r="1">
      <x/>
    </i>
    <i r="1">
      <x v="1"/>
    </i>
    <i r="1">
      <x v="2"/>
    </i>
    <i>
      <x v="64"/>
    </i>
    <i r="1">
      <x/>
    </i>
    <i r="1">
      <x v="1"/>
    </i>
    <i r="1">
      <x v="2"/>
    </i>
    <i>
      <x v="65"/>
    </i>
    <i r="1">
      <x/>
    </i>
    <i r="1">
      <x v="1"/>
    </i>
    <i r="1">
      <x v="2"/>
    </i>
    <i>
      <x v="66"/>
    </i>
    <i r="1">
      <x/>
    </i>
    <i r="1">
      <x v="1"/>
    </i>
    <i r="1">
      <x v="2"/>
    </i>
    <i>
      <x v="67"/>
    </i>
    <i r="1">
      <x/>
    </i>
    <i r="1">
      <x v="1"/>
    </i>
    <i r="1">
      <x v="2"/>
    </i>
    <i>
      <x v="68"/>
    </i>
    <i r="1">
      <x/>
    </i>
    <i r="1">
      <x v="1"/>
    </i>
    <i r="1">
      <x v="2"/>
    </i>
    <i>
      <x v="69"/>
    </i>
    <i r="1">
      <x/>
    </i>
    <i r="1">
      <x v="1"/>
    </i>
    <i r="1">
      <x v="2"/>
    </i>
    <i>
      <x v="70"/>
    </i>
    <i r="1">
      <x/>
    </i>
    <i r="1">
      <x v="1"/>
    </i>
    <i r="1">
      <x v="2"/>
    </i>
    <i>
      <x v="71"/>
    </i>
    <i r="1">
      <x/>
    </i>
    <i r="1">
      <x v="1"/>
    </i>
    <i r="1">
      <x v="2"/>
    </i>
    <i>
      <x v="72"/>
    </i>
    <i r="1">
      <x/>
    </i>
    <i r="1">
      <x v="1"/>
    </i>
    <i r="1">
      <x v="2"/>
    </i>
    <i>
      <x v="73"/>
    </i>
    <i r="1">
      <x/>
    </i>
    <i r="1">
      <x v="1"/>
    </i>
    <i r="1">
      <x v="2"/>
    </i>
    <i>
      <x v="74"/>
    </i>
    <i r="1">
      <x/>
    </i>
    <i r="1">
      <x v="1"/>
    </i>
    <i r="1">
      <x v="2"/>
    </i>
    <i>
      <x v="75"/>
    </i>
    <i r="1">
      <x/>
    </i>
    <i r="1">
      <x v="1"/>
    </i>
    <i r="1">
      <x v="2"/>
    </i>
    <i>
      <x v="76"/>
    </i>
    <i r="1">
      <x/>
    </i>
    <i r="1">
      <x v="1"/>
    </i>
    <i r="1">
      <x v="2"/>
    </i>
    <i>
      <x v="77"/>
    </i>
    <i r="1">
      <x/>
    </i>
    <i r="1">
      <x v="1"/>
    </i>
    <i r="1">
      <x v="2"/>
    </i>
    <i>
      <x v="78"/>
    </i>
    <i r="1">
      <x/>
    </i>
    <i r="1">
      <x v="1"/>
    </i>
    <i r="1">
      <x v="2"/>
    </i>
    <i>
      <x v="79"/>
    </i>
    <i r="1">
      <x/>
    </i>
    <i r="1">
      <x v="1"/>
    </i>
    <i r="1">
      <x v="2"/>
    </i>
    <i>
      <x v="80"/>
    </i>
    <i r="1">
      <x/>
    </i>
    <i r="1">
      <x v="1"/>
    </i>
    <i r="1">
      <x v="2"/>
    </i>
    <i>
      <x v="81"/>
    </i>
    <i r="1">
      <x/>
    </i>
    <i r="1">
      <x v="1"/>
    </i>
    <i r="1">
      <x v="2"/>
    </i>
    <i>
      <x v="82"/>
    </i>
    <i r="1">
      <x/>
    </i>
    <i r="1">
      <x v="1"/>
    </i>
    <i r="1">
      <x v="2"/>
    </i>
    <i>
      <x v="83"/>
    </i>
    <i r="1">
      <x/>
    </i>
    <i r="1">
      <x v="1"/>
    </i>
    <i r="1">
      <x v="2"/>
    </i>
    <i>
      <x v="84"/>
    </i>
    <i r="1">
      <x/>
    </i>
    <i r="1">
      <x v="1"/>
    </i>
    <i r="1">
      <x v="2"/>
    </i>
    <i>
      <x v="85"/>
    </i>
    <i r="1">
      <x/>
    </i>
    <i r="1">
      <x v="1"/>
    </i>
    <i r="1">
      <x v="2"/>
    </i>
    <i>
      <x v="86"/>
    </i>
    <i r="1">
      <x/>
    </i>
    <i r="1">
      <x v="1"/>
    </i>
    <i r="1">
      <x v="2"/>
    </i>
    <i>
      <x v="87"/>
    </i>
    <i r="1">
      <x/>
    </i>
    <i r="1">
      <x v="1"/>
    </i>
    <i r="1">
      <x v="2"/>
    </i>
    <i>
      <x v="88"/>
    </i>
    <i r="1">
      <x/>
    </i>
    <i r="1">
      <x v="1"/>
    </i>
    <i r="1">
      <x v="2"/>
    </i>
    <i>
      <x v="89"/>
    </i>
    <i r="1">
      <x/>
    </i>
    <i r="1">
      <x v="1"/>
    </i>
    <i r="1">
      <x v="2"/>
    </i>
    <i>
      <x v="90"/>
    </i>
    <i r="1">
      <x/>
    </i>
    <i r="1">
      <x v="1"/>
    </i>
    <i r="1">
      <x v="2"/>
    </i>
    <i>
      <x v="91"/>
    </i>
    <i r="1">
      <x/>
    </i>
    <i r="1">
      <x v="1"/>
    </i>
    <i r="1">
      <x v="2"/>
    </i>
    <i>
      <x v="92"/>
    </i>
    <i r="1">
      <x/>
    </i>
    <i r="1">
      <x v="1"/>
    </i>
    <i r="1">
      <x v="2"/>
    </i>
    <i>
      <x v="93"/>
    </i>
    <i r="1">
      <x/>
    </i>
    <i r="1">
      <x v="1"/>
    </i>
    <i r="1">
      <x v="2"/>
    </i>
    <i>
      <x v="94"/>
    </i>
    <i r="1">
      <x/>
    </i>
    <i r="1">
      <x v="1"/>
    </i>
    <i r="1">
      <x v="2"/>
    </i>
    <i>
      <x v="95"/>
    </i>
    <i r="1">
      <x/>
    </i>
    <i r="1">
      <x v="1"/>
    </i>
    <i r="1">
      <x v="2"/>
    </i>
    <i>
      <x v="96"/>
    </i>
    <i r="1">
      <x/>
    </i>
    <i r="1">
      <x v="1"/>
    </i>
    <i r="1">
      <x v="2"/>
    </i>
    <i>
      <x v="97"/>
    </i>
    <i r="1">
      <x/>
    </i>
    <i r="1">
      <x v="1"/>
    </i>
    <i r="1">
      <x v="2"/>
    </i>
    <i>
      <x v="98"/>
    </i>
    <i r="1">
      <x/>
    </i>
    <i r="1">
      <x v="1"/>
    </i>
    <i r="1">
      <x v="2"/>
    </i>
    <i>
      <x v="99"/>
    </i>
    <i r="1">
      <x/>
    </i>
    <i r="1">
      <x v="1"/>
    </i>
    <i r="1">
      <x v="2"/>
    </i>
    <i>
      <x v="100"/>
    </i>
    <i r="1">
      <x/>
    </i>
    <i r="1">
      <x v="1"/>
    </i>
    <i r="1">
      <x v="2"/>
    </i>
    <i>
      <x v="101"/>
    </i>
    <i r="1">
      <x/>
    </i>
    <i r="1">
      <x v="1"/>
    </i>
    <i r="1">
      <x v="2"/>
    </i>
    <i>
      <x v="102"/>
    </i>
    <i r="1">
      <x/>
    </i>
    <i r="1">
      <x v="1"/>
    </i>
    <i r="1">
      <x v="2"/>
    </i>
    <i>
      <x v="103"/>
    </i>
    <i r="1">
      <x/>
    </i>
    <i r="1">
      <x v="1"/>
    </i>
    <i r="1">
      <x v="2"/>
    </i>
    <i>
      <x v="104"/>
    </i>
    <i r="1">
      <x/>
    </i>
    <i r="1">
      <x v="1"/>
    </i>
    <i r="1">
      <x v="2"/>
    </i>
    <i>
      <x v="105"/>
    </i>
    <i r="1">
      <x/>
    </i>
    <i r="1">
      <x v="1"/>
    </i>
    <i r="1">
      <x v="2"/>
    </i>
    <i>
      <x v="106"/>
    </i>
    <i r="1">
      <x/>
    </i>
    <i r="1">
      <x v="1"/>
    </i>
    <i r="1">
      <x v="2"/>
    </i>
    <i>
      <x v="107"/>
    </i>
    <i r="1">
      <x/>
    </i>
    <i r="1">
      <x v="1"/>
    </i>
    <i r="1">
      <x v="2"/>
    </i>
    <i>
      <x v="108"/>
    </i>
    <i r="1">
      <x/>
    </i>
    <i r="1">
      <x v="1"/>
    </i>
    <i r="1">
      <x v="2"/>
    </i>
    <i>
      <x v="109"/>
    </i>
    <i r="1">
      <x/>
    </i>
    <i r="1">
      <x v="1"/>
    </i>
    <i r="1">
      <x v="2"/>
    </i>
    <i>
      <x v="110"/>
    </i>
    <i r="1">
      <x/>
    </i>
    <i r="1">
      <x v="1"/>
    </i>
    <i r="1">
      <x v="2"/>
    </i>
    <i>
      <x v="111"/>
    </i>
    <i r="1">
      <x/>
    </i>
    <i r="1">
      <x v="1"/>
    </i>
    <i r="1">
      <x v="2"/>
    </i>
    <i>
      <x v="112"/>
    </i>
    <i r="1">
      <x/>
    </i>
    <i r="1">
      <x v="1"/>
    </i>
    <i r="1">
      <x v="2"/>
    </i>
    <i>
      <x v="113"/>
    </i>
    <i r="1">
      <x/>
    </i>
    <i r="1">
      <x v="1"/>
    </i>
    <i r="1">
      <x v="2"/>
    </i>
    <i>
      <x v="114"/>
    </i>
    <i r="1">
      <x/>
    </i>
    <i r="1">
      <x v="1"/>
    </i>
    <i r="1">
      <x v="2"/>
    </i>
    <i>
      <x v="115"/>
    </i>
    <i r="1">
      <x/>
    </i>
    <i r="1">
      <x v="1"/>
    </i>
    <i r="1">
      <x v="2"/>
    </i>
    <i>
      <x v="116"/>
    </i>
    <i r="1">
      <x/>
    </i>
    <i r="1">
      <x v="1"/>
    </i>
    <i r="1">
      <x v="2"/>
    </i>
    <i>
      <x v="117"/>
    </i>
    <i r="1">
      <x/>
    </i>
    <i r="1">
      <x v="1"/>
    </i>
    <i r="1">
      <x v="2"/>
    </i>
    <i>
      <x v="118"/>
    </i>
    <i r="1">
      <x/>
    </i>
    <i r="1">
      <x v="1"/>
    </i>
    <i r="1">
      <x v="2"/>
    </i>
    <i>
      <x v="119"/>
    </i>
    <i r="1">
      <x/>
    </i>
    <i r="1">
      <x v="1"/>
    </i>
    <i r="1">
      <x v="2"/>
    </i>
    <i>
      <x v="120"/>
    </i>
    <i r="1">
      <x/>
    </i>
    <i r="1">
      <x v="1"/>
    </i>
    <i r="1">
      <x v="2"/>
    </i>
    <i>
      <x v="121"/>
    </i>
    <i r="1">
      <x/>
    </i>
    <i r="1">
      <x v="1"/>
    </i>
    <i r="1">
      <x v="2"/>
    </i>
    <i>
      <x v="122"/>
    </i>
    <i r="1">
      <x/>
    </i>
    <i r="1">
      <x v="1"/>
    </i>
    <i r="1">
      <x v="2"/>
    </i>
    <i>
      <x v="123"/>
    </i>
    <i r="1">
      <x/>
    </i>
    <i r="1">
      <x v="1"/>
    </i>
    <i r="1">
      <x v="2"/>
    </i>
    <i>
      <x v="124"/>
    </i>
    <i r="1">
      <x/>
    </i>
    <i r="1">
      <x v="1"/>
    </i>
    <i r="1">
      <x v="2"/>
    </i>
    <i>
      <x v="125"/>
    </i>
    <i r="1">
      <x/>
    </i>
    <i r="1">
      <x v="1"/>
    </i>
    <i r="1">
      <x v="2"/>
    </i>
    <i>
      <x v="126"/>
    </i>
    <i r="1">
      <x/>
    </i>
    <i r="1">
      <x v="1"/>
    </i>
    <i r="1">
      <x v="2"/>
    </i>
    <i>
      <x v="127"/>
    </i>
    <i r="1">
      <x/>
    </i>
    <i r="1">
      <x v="1"/>
    </i>
    <i r="1">
      <x v="2"/>
    </i>
    <i>
      <x v="128"/>
    </i>
    <i r="1">
      <x/>
    </i>
    <i r="1">
      <x v="1"/>
    </i>
    <i r="1">
      <x v="2"/>
    </i>
    <i>
      <x v="129"/>
    </i>
    <i r="1">
      <x/>
    </i>
    <i r="1">
      <x v="1"/>
    </i>
    <i r="1">
      <x v="2"/>
    </i>
    <i>
      <x v="130"/>
    </i>
    <i r="1">
      <x/>
    </i>
    <i r="1">
      <x v="1"/>
    </i>
    <i r="1">
      <x v="2"/>
    </i>
    <i>
      <x v="131"/>
    </i>
    <i r="1">
      <x/>
    </i>
    <i r="1">
      <x v="1"/>
    </i>
    <i r="1">
      <x v="2"/>
    </i>
    <i>
      <x v="132"/>
    </i>
    <i r="1">
      <x/>
    </i>
    <i r="1">
      <x v="1"/>
    </i>
    <i r="1">
      <x v="2"/>
    </i>
    <i>
      <x v="133"/>
    </i>
    <i r="1">
      <x/>
    </i>
    <i r="1">
      <x v="1"/>
    </i>
    <i r="1">
      <x v="2"/>
    </i>
    <i>
      <x v="134"/>
    </i>
    <i r="1">
      <x/>
    </i>
    <i r="1">
      <x v="1"/>
    </i>
    <i r="1">
      <x v="2"/>
    </i>
    <i>
      <x v="135"/>
    </i>
    <i r="1">
      <x/>
    </i>
    <i r="1">
      <x v="1"/>
    </i>
    <i r="1">
      <x v="2"/>
    </i>
    <i t="grand">
      <x/>
    </i>
  </rowItems>
  <colFields count="1">
    <field x="-2"/>
  </colFields>
  <colItems count="2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</colItems>
  <dataFields count="21">
    <dataField name="Suma de Prestamos C/P" fld="4" baseField="0" baseItem="0"/>
    <dataField name="Suma de Prestamos L/P" fld="3" baseField="0" baseItem="0"/>
    <dataField name="Suma de Disponibilidad realizada" fld="2" baseField="0" baseItem="0"/>
    <dataField name="Suma de Lineas de factoring+sin recurso" fld="8" baseField="0" baseItem="0"/>
    <dataField name="Suma de Lineas de descuento" fld="7" baseField="0" baseItem="0"/>
    <dataField name="Suma de Financ. Comercio Exterior" fld="6" baseField="0" baseItem="0"/>
    <dataField name="Suma de Disponibilidad limitada" fld="5" baseField="0" baseItem="0"/>
    <dataField name="Cuenta de Polizas Crédito L/P (Puro)" fld="10" subtotal="count" baseField="0" baseItem="0"/>
    <dataField name="Suma de Polizas Crédito L/P (Ren Tacita)" fld="11" baseField="0" baseItem="0"/>
    <dataField name="Suma de Polizas Crédito C/P (Ren Tacita)" fld="12" baseField="0" baseItem="0"/>
    <dataField name="Suma de Polizas Crédito C/P " fld="13" baseField="0" baseItem="0"/>
    <dataField name="Suma de Cuentas corrientes caja Eur" fld="14" baseField="0" baseItem="0"/>
    <dataField name="Suma de Cuentas corrientes caja USD" fld="15" baseField="0" baseItem="0"/>
    <dataField name="Suma de Depositos a Corto Plazo" fld="16" baseField="0" baseItem="0"/>
    <dataField name="Suma de Disponibilidad immediata" fld="9" baseField="0" baseItem="0"/>
    <dataField name="Suma de Avales tecnicos" fld="18" baseField="0" baseItem="0"/>
    <dataField name="Suma de Avales ctos doc. Importac" fld="19" baseField="0" baseItem="0"/>
    <dataField name="Suma de Avales operativos" fld="20" baseField="0" baseItem="0"/>
    <dataField name="Suma de Lineas de avales" fld="17" baseField="0" baseItem="0"/>
    <dataField name="Suma de DISPONIBILIDAD TOTAL" fld="21" baseField="0" baseItem="0"/>
    <dataField name="Suma de ENDEUDAMIENTO NETO" fld="22" baseField="0" baseItem="0"/>
  </dataFields>
  <formats count="2">
    <format dxfId="1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0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549"/>
  <sheetViews>
    <sheetView zoomScale="70" zoomScaleNormal="70" workbookViewId="0">
      <selection activeCell="D2" sqref="D2"/>
    </sheetView>
  </sheetViews>
  <sheetFormatPr baseColWidth="10" defaultRowHeight="15" x14ac:dyDescent="0.25"/>
  <cols>
    <col min="1" max="1" width="21" customWidth="1"/>
    <col min="2" max="2" width="28.85546875" customWidth="1"/>
    <col min="3" max="3" width="28.7109375" customWidth="1"/>
    <col min="4" max="4" width="39.7109375" customWidth="1"/>
    <col min="5" max="5" width="48.7109375" customWidth="1"/>
    <col min="6" max="6" width="36.28515625" customWidth="1"/>
    <col min="7" max="7" width="41.7109375" customWidth="1"/>
    <col min="8" max="8" width="38.140625" customWidth="1"/>
    <col min="9" max="9" width="43.42578125" customWidth="1"/>
    <col min="10" max="10" width="48.7109375" customWidth="1"/>
    <col min="11" max="11" width="48.85546875" customWidth="1"/>
    <col min="12" max="12" width="34.5703125" customWidth="1"/>
    <col min="13" max="13" width="44" customWidth="1"/>
    <col min="14" max="14" width="45.42578125" customWidth="1"/>
    <col min="15" max="15" width="39.7109375" customWidth="1"/>
    <col min="16" max="16" width="40.7109375" customWidth="1"/>
    <col min="17" max="17" width="30.5703125" customWidth="1"/>
    <col min="18" max="18" width="42" customWidth="1"/>
    <col min="19" max="19" width="32.5703125" customWidth="1"/>
    <col min="20" max="20" width="31.5703125" customWidth="1"/>
    <col min="21" max="21" width="40" customWidth="1"/>
    <col min="22" max="22" width="39.5703125" customWidth="1"/>
    <col min="23" max="23" width="28.85546875" customWidth="1"/>
    <col min="24" max="24" width="28.7109375" customWidth="1"/>
    <col min="25" max="25" width="39.7109375" customWidth="1"/>
    <col min="26" max="26" width="48.7109375" customWidth="1"/>
    <col min="27" max="27" width="36.28515625" customWidth="1"/>
    <col min="28" max="28" width="41.7109375" customWidth="1"/>
    <col min="29" max="29" width="38.140625" customWidth="1"/>
    <col min="30" max="30" width="43.42578125" customWidth="1"/>
    <col min="31" max="31" width="48.7109375" customWidth="1"/>
    <col min="32" max="32" width="48.85546875" customWidth="1"/>
    <col min="33" max="33" width="34.5703125" customWidth="1"/>
    <col min="34" max="34" width="44" customWidth="1"/>
    <col min="35" max="35" width="45.42578125" customWidth="1"/>
    <col min="36" max="36" width="39.7109375" customWidth="1"/>
    <col min="37" max="37" width="40.7109375" customWidth="1"/>
    <col min="38" max="38" width="30.5703125" customWidth="1"/>
    <col min="39" max="39" width="42" customWidth="1"/>
    <col min="40" max="40" width="32.5703125" customWidth="1"/>
    <col min="41" max="41" width="31.5703125" customWidth="1"/>
    <col min="42" max="42" width="40" customWidth="1"/>
    <col min="43" max="43" width="39.5703125" customWidth="1"/>
    <col min="44" max="44" width="28.85546875" customWidth="1"/>
    <col min="45" max="45" width="28.7109375" customWidth="1"/>
    <col min="46" max="46" width="39.7109375" customWidth="1"/>
    <col min="47" max="47" width="48.7109375" customWidth="1"/>
    <col min="48" max="48" width="36.28515625" customWidth="1"/>
    <col min="49" max="49" width="41.7109375" customWidth="1"/>
    <col min="50" max="50" width="38.140625" customWidth="1"/>
    <col min="51" max="51" width="43.42578125" customWidth="1"/>
    <col min="52" max="52" width="48.7109375" customWidth="1"/>
    <col min="53" max="53" width="48.85546875" customWidth="1"/>
    <col min="54" max="54" width="34.5703125" customWidth="1"/>
    <col min="55" max="55" width="44" customWidth="1"/>
    <col min="56" max="56" width="45.42578125" customWidth="1"/>
    <col min="57" max="57" width="39.7109375" customWidth="1"/>
    <col min="58" max="58" width="40.7109375" customWidth="1"/>
    <col min="59" max="59" width="30.5703125" customWidth="1"/>
    <col min="60" max="60" width="42" customWidth="1"/>
    <col min="61" max="61" width="32.5703125" customWidth="1"/>
    <col min="62" max="62" width="31.5703125" customWidth="1"/>
    <col min="63" max="63" width="40" customWidth="1"/>
    <col min="64" max="64" width="39.5703125" customWidth="1"/>
    <col min="65" max="65" width="28.85546875" customWidth="1"/>
    <col min="66" max="66" width="28.7109375" customWidth="1"/>
    <col min="67" max="67" width="39.7109375" customWidth="1"/>
    <col min="68" max="68" width="48.7109375" customWidth="1"/>
    <col min="69" max="69" width="36.28515625" customWidth="1"/>
    <col min="70" max="70" width="41.7109375" customWidth="1"/>
    <col min="71" max="71" width="38.140625" customWidth="1"/>
    <col min="72" max="72" width="43.42578125" customWidth="1"/>
    <col min="73" max="73" width="48.7109375" customWidth="1"/>
    <col min="74" max="74" width="48.85546875" customWidth="1"/>
    <col min="75" max="75" width="34.5703125" customWidth="1"/>
    <col min="76" max="76" width="44" customWidth="1"/>
    <col min="77" max="77" width="45.42578125" customWidth="1"/>
    <col min="78" max="78" width="39.7109375" customWidth="1"/>
    <col min="79" max="79" width="40.7109375" customWidth="1"/>
    <col min="80" max="80" width="30.5703125" customWidth="1"/>
    <col min="81" max="81" width="42" customWidth="1"/>
    <col min="82" max="82" width="32.5703125" customWidth="1"/>
    <col min="83" max="83" width="31.5703125" customWidth="1"/>
    <col min="84" max="84" width="40" customWidth="1"/>
    <col min="85" max="85" width="39.5703125" customWidth="1"/>
    <col min="86" max="86" width="28.85546875" customWidth="1"/>
    <col min="87" max="87" width="28.7109375" customWidth="1"/>
    <col min="88" max="88" width="39.7109375" customWidth="1"/>
    <col min="89" max="89" width="48.7109375" customWidth="1"/>
    <col min="90" max="90" width="36.28515625" customWidth="1"/>
    <col min="91" max="91" width="41.7109375" customWidth="1"/>
    <col min="92" max="92" width="38.140625" customWidth="1"/>
    <col min="93" max="93" width="43.42578125" customWidth="1"/>
    <col min="94" max="94" width="48.7109375" customWidth="1"/>
    <col min="95" max="95" width="48.85546875" customWidth="1"/>
    <col min="96" max="96" width="34.5703125" customWidth="1"/>
    <col min="97" max="97" width="44" customWidth="1"/>
    <col min="98" max="98" width="45.42578125" customWidth="1"/>
    <col min="99" max="99" width="39.7109375" customWidth="1"/>
    <col min="100" max="100" width="40.7109375" customWidth="1"/>
    <col min="101" max="101" width="30.5703125" customWidth="1"/>
    <col min="102" max="102" width="42" customWidth="1"/>
    <col min="103" max="103" width="32.5703125" customWidth="1"/>
    <col min="104" max="104" width="31.5703125" customWidth="1"/>
    <col min="105" max="105" width="40" customWidth="1"/>
    <col min="106" max="106" width="39.5703125" customWidth="1"/>
    <col min="107" max="107" width="28.85546875" customWidth="1"/>
    <col min="108" max="108" width="28.7109375" customWidth="1"/>
    <col min="109" max="109" width="39.7109375" customWidth="1"/>
    <col min="110" max="110" width="48.7109375" customWidth="1"/>
    <col min="111" max="111" width="36.28515625" customWidth="1"/>
    <col min="112" max="112" width="41.7109375" customWidth="1"/>
    <col min="113" max="113" width="38.140625" customWidth="1"/>
    <col min="114" max="114" width="43.42578125" customWidth="1"/>
    <col min="115" max="115" width="48.7109375" customWidth="1"/>
    <col min="116" max="116" width="48.85546875" customWidth="1"/>
    <col min="117" max="117" width="34.5703125" customWidth="1"/>
    <col min="118" max="118" width="44" customWidth="1"/>
    <col min="119" max="119" width="45.42578125" customWidth="1"/>
    <col min="120" max="120" width="39.7109375" customWidth="1"/>
    <col min="121" max="121" width="40.7109375" customWidth="1"/>
    <col min="122" max="122" width="30.5703125" customWidth="1"/>
    <col min="123" max="123" width="42" customWidth="1"/>
    <col min="124" max="124" width="32.5703125" customWidth="1"/>
    <col min="125" max="125" width="31.5703125" customWidth="1"/>
    <col min="126" max="126" width="40" customWidth="1"/>
    <col min="127" max="127" width="39.5703125" customWidth="1"/>
    <col min="128" max="128" width="28.85546875" customWidth="1"/>
    <col min="129" max="129" width="28.7109375" customWidth="1"/>
    <col min="130" max="130" width="39.7109375" customWidth="1"/>
    <col min="131" max="131" width="48.7109375" customWidth="1"/>
    <col min="132" max="132" width="36.28515625" customWidth="1"/>
    <col min="133" max="133" width="41.7109375" customWidth="1"/>
    <col min="134" max="134" width="38.140625" customWidth="1"/>
    <col min="135" max="135" width="43.42578125" customWidth="1"/>
    <col min="136" max="136" width="48.7109375" customWidth="1"/>
    <col min="137" max="137" width="48.85546875" customWidth="1"/>
    <col min="138" max="138" width="34.5703125" customWidth="1"/>
    <col min="139" max="139" width="44" customWidth="1"/>
    <col min="140" max="140" width="45.42578125" customWidth="1"/>
    <col min="141" max="141" width="39.7109375" customWidth="1"/>
    <col min="142" max="142" width="40.7109375" customWidth="1"/>
    <col min="143" max="143" width="30.5703125" customWidth="1"/>
    <col min="144" max="144" width="42" customWidth="1"/>
    <col min="145" max="145" width="32.5703125" customWidth="1"/>
    <col min="146" max="146" width="31.5703125" customWidth="1"/>
    <col min="147" max="147" width="40" customWidth="1"/>
    <col min="148" max="148" width="39.5703125" customWidth="1"/>
    <col min="149" max="149" width="28.85546875" customWidth="1"/>
    <col min="150" max="150" width="28.7109375" customWidth="1"/>
    <col min="151" max="151" width="39.7109375" customWidth="1"/>
    <col min="152" max="152" width="48.7109375" customWidth="1"/>
    <col min="153" max="153" width="36.28515625" customWidth="1"/>
    <col min="154" max="154" width="41.7109375" customWidth="1"/>
    <col min="155" max="155" width="38.140625" customWidth="1"/>
    <col min="156" max="156" width="43.42578125" customWidth="1"/>
    <col min="157" max="157" width="48.7109375" customWidth="1"/>
    <col min="158" max="158" width="48.85546875" customWidth="1"/>
    <col min="159" max="159" width="34.5703125" customWidth="1"/>
    <col min="160" max="160" width="44" customWidth="1"/>
    <col min="161" max="161" width="45.42578125" customWidth="1"/>
    <col min="162" max="162" width="39.7109375" customWidth="1"/>
    <col min="163" max="163" width="40.7109375" customWidth="1"/>
    <col min="164" max="164" width="30.5703125" customWidth="1"/>
    <col min="165" max="165" width="42" customWidth="1"/>
    <col min="166" max="166" width="32.5703125" customWidth="1"/>
    <col min="167" max="167" width="31.5703125" customWidth="1"/>
    <col min="168" max="168" width="40" customWidth="1"/>
    <col min="169" max="169" width="39.5703125" customWidth="1"/>
    <col min="170" max="170" width="28.85546875" customWidth="1"/>
    <col min="171" max="171" width="28.7109375" customWidth="1"/>
    <col min="172" max="172" width="39.7109375" customWidth="1"/>
    <col min="173" max="173" width="48.7109375" customWidth="1"/>
    <col min="174" max="174" width="36.28515625" customWidth="1"/>
    <col min="175" max="175" width="41.7109375" customWidth="1"/>
    <col min="176" max="176" width="38.140625" customWidth="1"/>
    <col min="177" max="177" width="43.42578125" customWidth="1"/>
    <col min="178" max="178" width="48.7109375" customWidth="1"/>
    <col min="179" max="179" width="48.85546875" customWidth="1"/>
    <col min="180" max="180" width="34.5703125" customWidth="1"/>
    <col min="181" max="181" width="44" customWidth="1"/>
    <col min="182" max="182" width="45.42578125" customWidth="1"/>
    <col min="183" max="183" width="39.7109375" customWidth="1"/>
    <col min="184" max="184" width="40.7109375" customWidth="1"/>
    <col min="185" max="185" width="30.5703125" customWidth="1"/>
    <col min="186" max="186" width="42" customWidth="1"/>
    <col min="187" max="187" width="32.5703125" customWidth="1"/>
    <col min="188" max="188" width="31.5703125" customWidth="1"/>
    <col min="189" max="189" width="40" customWidth="1"/>
    <col min="190" max="190" width="39.5703125" customWidth="1"/>
    <col min="191" max="191" width="28.85546875" customWidth="1"/>
    <col min="192" max="192" width="28.7109375" customWidth="1"/>
    <col min="193" max="193" width="39.7109375" customWidth="1"/>
    <col min="194" max="194" width="48.7109375" customWidth="1"/>
    <col min="195" max="195" width="36.28515625" customWidth="1"/>
    <col min="196" max="196" width="41.7109375" customWidth="1"/>
    <col min="197" max="197" width="38.140625" customWidth="1"/>
    <col min="198" max="198" width="43.42578125" customWidth="1"/>
    <col min="199" max="199" width="48.7109375" customWidth="1"/>
    <col min="200" max="200" width="48.85546875" customWidth="1"/>
    <col min="201" max="201" width="34.5703125" customWidth="1"/>
    <col min="202" max="202" width="44" customWidth="1"/>
    <col min="203" max="203" width="45.42578125" customWidth="1"/>
    <col min="204" max="204" width="39.7109375" customWidth="1"/>
    <col min="205" max="205" width="40.7109375" customWidth="1"/>
    <col min="206" max="206" width="30.5703125" customWidth="1"/>
    <col min="207" max="207" width="42" customWidth="1"/>
    <col min="208" max="208" width="32.5703125" customWidth="1"/>
    <col min="209" max="209" width="31.5703125" customWidth="1"/>
    <col min="210" max="210" width="40" customWidth="1"/>
    <col min="211" max="211" width="39.5703125" customWidth="1"/>
    <col min="212" max="212" width="28.85546875" customWidth="1"/>
    <col min="213" max="213" width="28.7109375" customWidth="1"/>
    <col min="214" max="214" width="39.7109375" customWidth="1"/>
    <col min="215" max="215" width="48.7109375" customWidth="1"/>
    <col min="216" max="216" width="36.28515625" customWidth="1"/>
    <col min="217" max="217" width="41.7109375" customWidth="1"/>
    <col min="218" max="218" width="38.140625" customWidth="1"/>
    <col min="219" max="219" width="43.42578125" customWidth="1"/>
    <col min="220" max="220" width="48.7109375" customWidth="1"/>
    <col min="221" max="221" width="48.85546875" customWidth="1"/>
    <col min="222" max="222" width="34.5703125" customWidth="1"/>
    <col min="223" max="223" width="44" customWidth="1"/>
    <col min="224" max="224" width="45.42578125" customWidth="1"/>
    <col min="225" max="225" width="39.7109375" customWidth="1"/>
    <col min="226" max="226" width="40.7109375" customWidth="1"/>
    <col min="227" max="227" width="30.5703125" customWidth="1"/>
    <col min="228" max="228" width="42" customWidth="1"/>
    <col min="229" max="229" width="32.5703125" customWidth="1"/>
    <col min="230" max="230" width="31.5703125" customWidth="1"/>
    <col min="231" max="231" width="40" customWidth="1"/>
    <col min="232" max="232" width="39.5703125" customWidth="1"/>
    <col min="233" max="233" width="28.85546875" customWidth="1"/>
    <col min="234" max="234" width="28.7109375" customWidth="1"/>
    <col min="235" max="235" width="39.7109375" customWidth="1"/>
    <col min="236" max="236" width="48.7109375" customWidth="1"/>
    <col min="237" max="237" width="36.28515625" customWidth="1"/>
    <col min="238" max="238" width="41.7109375" customWidth="1"/>
    <col min="239" max="239" width="38.140625" customWidth="1"/>
    <col min="240" max="240" width="43.42578125" customWidth="1"/>
    <col min="241" max="241" width="48.7109375" customWidth="1"/>
    <col min="242" max="242" width="48.85546875" customWidth="1"/>
    <col min="243" max="243" width="34.5703125" customWidth="1"/>
    <col min="244" max="244" width="44" customWidth="1"/>
    <col min="245" max="245" width="45.42578125" customWidth="1"/>
    <col min="246" max="246" width="39.7109375" customWidth="1"/>
    <col min="247" max="247" width="40.7109375" customWidth="1"/>
    <col min="248" max="248" width="30.5703125" customWidth="1"/>
    <col min="249" max="249" width="42" customWidth="1"/>
    <col min="250" max="250" width="32.5703125" customWidth="1"/>
    <col min="251" max="251" width="31.5703125" customWidth="1"/>
    <col min="252" max="252" width="40" customWidth="1"/>
    <col min="253" max="253" width="39.5703125" customWidth="1"/>
    <col min="254" max="254" width="28.85546875" customWidth="1"/>
    <col min="255" max="255" width="28.7109375" customWidth="1"/>
    <col min="256" max="256" width="39.7109375" customWidth="1"/>
    <col min="257" max="257" width="48.7109375" customWidth="1"/>
    <col min="258" max="258" width="36.28515625" customWidth="1"/>
    <col min="259" max="259" width="41.7109375" customWidth="1"/>
    <col min="260" max="260" width="38.140625" customWidth="1"/>
    <col min="261" max="261" width="43.42578125" customWidth="1"/>
    <col min="262" max="262" width="48.7109375" customWidth="1"/>
    <col min="263" max="263" width="48.85546875" customWidth="1"/>
    <col min="264" max="264" width="34.5703125" customWidth="1"/>
    <col min="265" max="265" width="44" customWidth="1"/>
    <col min="266" max="266" width="45.42578125" customWidth="1"/>
    <col min="267" max="267" width="39.7109375" customWidth="1"/>
    <col min="268" max="268" width="40.7109375" customWidth="1"/>
    <col min="269" max="269" width="30.5703125" customWidth="1"/>
    <col min="270" max="270" width="42" customWidth="1"/>
    <col min="271" max="271" width="32.5703125" customWidth="1"/>
    <col min="272" max="272" width="31.5703125" customWidth="1"/>
    <col min="273" max="273" width="40" customWidth="1"/>
    <col min="274" max="274" width="39.5703125" customWidth="1"/>
    <col min="275" max="275" width="28.85546875" customWidth="1"/>
    <col min="276" max="276" width="28.7109375" customWidth="1"/>
    <col min="277" max="277" width="39.7109375" customWidth="1"/>
    <col min="278" max="278" width="48.7109375" customWidth="1"/>
    <col min="279" max="279" width="36.28515625" customWidth="1"/>
    <col min="280" max="280" width="41.7109375" customWidth="1"/>
    <col min="281" max="281" width="38.140625" customWidth="1"/>
    <col min="282" max="282" width="43.42578125" customWidth="1"/>
    <col min="283" max="283" width="48.7109375" customWidth="1"/>
    <col min="284" max="284" width="48.85546875" customWidth="1"/>
    <col min="285" max="285" width="34.5703125" customWidth="1"/>
    <col min="286" max="286" width="44" customWidth="1"/>
    <col min="287" max="287" width="45.42578125" customWidth="1"/>
    <col min="288" max="288" width="39.7109375" customWidth="1"/>
    <col min="289" max="289" width="40.7109375" customWidth="1"/>
    <col min="290" max="290" width="30.5703125" customWidth="1"/>
    <col min="291" max="291" width="42" customWidth="1"/>
    <col min="292" max="292" width="32.5703125" customWidth="1"/>
    <col min="293" max="293" width="31.5703125" customWidth="1"/>
    <col min="294" max="294" width="40" customWidth="1"/>
    <col min="295" max="295" width="39.5703125" customWidth="1"/>
    <col min="296" max="296" width="28.85546875" customWidth="1"/>
    <col min="297" max="297" width="28.7109375" customWidth="1"/>
    <col min="298" max="298" width="39.7109375" customWidth="1"/>
    <col min="299" max="299" width="48.7109375" customWidth="1"/>
    <col min="300" max="300" width="36.28515625" customWidth="1"/>
    <col min="301" max="301" width="41.7109375" customWidth="1"/>
    <col min="302" max="302" width="38.140625" customWidth="1"/>
    <col min="303" max="303" width="43.42578125" customWidth="1"/>
    <col min="304" max="304" width="48.7109375" customWidth="1"/>
    <col min="305" max="305" width="48.85546875" customWidth="1"/>
    <col min="306" max="306" width="34.5703125" customWidth="1"/>
    <col min="307" max="307" width="44" customWidth="1"/>
    <col min="308" max="308" width="45.42578125" customWidth="1"/>
    <col min="309" max="309" width="39.7109375" customWidth="1"/>
    <col min="310" max="310" width="40.7109375" customWidth="1"/>
    <col min="311" max="311" width="30.5703125" customWidth="1"/>
    <col min="312" max="312" width="42" customWidth="1"/>
    <col min="313" max="313" width="32.5703125" customWidth="1"/>
    <col min="314" max="314" width="31.5703125" customWidth="1"/>
    <col min="315" max="315" width="40" customWidth="1"/>
    <col min="316" max="316" width="39.5703125" customWidth="1"/>
    <col min="317" max="317" width="28.85546875" customWidth="1"/>
    <col min="318" max="318" width="28.7109375" customWidth="1"/>
    <col min="319" max="319" width="39.7109375" customWidth="1"/>
    <col min="320" max="320" width="48.7109375" customWidth="1"/>
    <col min="321" max="321" width="36.28515625" customWidth="1"/>
    <col min="322" max="322" width="41.7109375" customWidth="1"/>
    <col min="323" max="323" width="38.140625" customWidth="1"/>
    <col min="324" max="324" width="43.42578125" customWidth="1"/>
    <col min="325" max="325" width="48.7109375" customWidth="1"/>
    <col min="326" max="326" width="48.85546875" customWidth="1"/>
    <col min="327" max="327" width="34.5703125" customWidth="1"/>
    <col min="328" max="328" width="44" customWidth="1"/>
    <col min="329" max="329" width="45.42578125" customWidth="1"/>
    <col min="330" max="330" width="39.7109375" customWidth="1"/>
    <col min="331" max="331" width="40.7109375" customWidth="1"/>
    <col min="332" max="332" width="30.5703125" customWidth="1"/>
    <col min="333" max="333" width="42" customWidth="1"/>
    <col min="334" max="334" width="32.5703125" customWidth="1"/>
    <col min="335" max="335" width="31.5703125" customWidth="1"/>
    <col min="336" max="336" width="40" customWidth="1"/>
    <col min="337" max="337" width="39.5703125" customWidth="1"/>
    <col min="338" max="338" width="28.85546875" customWidth="1"/>
    <col min="339" max="339" width="28.7109375" customWidth="1"/>
    <col min="340" max="340" width="39.7109375" customWidth="1"/>
    <col min="341" max="341" width="48.7109375" customWidth="1"/>
    <col min="342" max="342" width="36.28515625" customWidth="1"/>
    <col min="343" max="343" width="41.7109375" customWidth="1"/>
    <col min="344" max="344" width="38.140625" customWidth="1"/>
    <col min="345" max="345" width="43.42578125" customWidth="1"/>
    <col min="346" max="346" width="48.7109375" customWidth="1"/>
    <col min="347" max="347" width="48.85546875" customWidth="1"/>
    <col min="348" max="348" width="34.5703125" customWidth="1"/>
    <col min="349" max="349" width="44" customWidth="1"/>
    <col min="350" max="350" width="45.42578125" customWidth="1"/>
    <col min="351" max="351" width="39.7109375" customWidth="1"/>
    <col min="352" max="352" width="40.7109375" customWidth="1"/>
    <col min="353" max="353" width="30.5703125" customWidth="1"/>
    <col min="354" max="354" width="42" customWidth="1"/>
    <col min="355" max="355" width="32.5703125" customWidth="1"/>
    <col min="356" max="356" width="31.5703125" customWidth="1"/>
    <col min="357" max="357" width="40" customWidth="1"/>
    <col min="358" max="358" width="39.5703125" customWidth="1"/>
    <col min="359" max="359" width="28.85546875" customWidth="1"/>
    <col min="360" max="360" width="28.7109375" customWidth="1"/>
    <col min="361" max="361" width="39.7109375" customWidth="1"/>
    <col min="362" max="362" width="48.7109375" customWidth="1"/>
    <col min="363" max="363" width="36.28515625" customWidth="1"/>
    <col min="364" max="364" width="41.7109375" customWidth="1"/>
    <col min="365" max="365" width="38.140625" customWidth="1"/>
    <col min="366" max="366" width="43.42578125" customWidth="1"/>
    <col min="367" max="367" width="48.7109375" customWidth="1"/>
    <col min="368" max="368" width="48.85546875" customWidth="1"/>
    <col min="369" max="369" width="34.5703125" customWidth="1"/>
    <col min="370" max="370" width="44" customWidth="1"/>
    <col min="371" max="371" width="45.42578125" customWidth="1"/>
    <col min="372" max="372" width="39.7109375" customWidth="1"/>
    <col min="373" max="373" width="40.7109375" customWidth="1"/>
    <col min="374" max="374" width="30.5703125" customWidth="1"/>
    <col min="375" max="375" width="42" customWidth="1"/>
    <col min="376" max="376" width="32.5703125" customWidth="1"/>
    <col min="377" max="377" width="31.5703125" customWidth="1"/>
    <col min="378" max="378" width="40" customWidth="1"/>
    <col min="379" max="379" width="39.5703125" customWidth="1"/>
    <col min="380" max="380" width="28.85546875" customWidth="1"/>
    <col min="381" max="381" width="28.7109375" customWidth="1"/>
    <col min="382" max="382" width="39.7109375" customWidth="1"/>
    <col min="383" max="383" width="48.7109375" customWidth="1"/>
    <col min="384" max="384" width="36.28515625" customWidth="1"/>
    <col min="385" max="385" width="41.7109375" customWidth="1"/>
    <col min="386" max="386" width="38.140625" customWidth="1"/>
    <col min="387" max="387" width="43.42578125" customWidth="1"/>
    <col min="388" max="388" width="48.7109375" customWidth="1"/>
    <col min="389" max="389" width="48.85546875" customWidth="1"/>
    <col min="390" max="390" width="34.5703125" customWidth="1"/>
    <col min="391" max="391" width="44" customWidth="1"/>
    <col min="392" max="392" width="45.42578125" customWidth="1"/>
    <col min="393" max="393" width="39.7109375" customWidth="1"/>
    <col min="394" max="394" width="40.7109375" customWidth="1"/>
    <col min="395" max="395" width="30.5703125" customWidth="1"/>
    <col min="396" max="396" width="42" customWidth="1"/>
    <col min="397" max="397" width="32.5703125" customWidth="1"/>
    <col min="398" max="398" width="31.5703125" customWidth="1"/>
    <col min="399" max="399" width="40" customWidth="1"/>
    <col min="400" max="400" width="39.5703125" customWidth="1"/>
    <col min="401" max="401" width="28.85546875" customWidth="1"/>
    <col min="402" max="402" width="28.7109375" customWidth="1"/>
    <col min="403" max="403" width="39.7109375" customWidth="1"/>
    <col min="404" max="404" width="48.7109375" customWidth="1"/>
    <col min="405" max="405" width="36.28515625" customWidth="1"/>
    <col min="406" max="406" width="41.7109375" customWidth="1"/>
    <col min="407" max="407" width="38.140625" customWidth="1"/>
    <col min="408" max="408" width="43.42578125" customWidth="1"/>
    <col min="409" max="409" width="48.7109375" customWidth="1"/>
    <col min="410" max="410" width="48.85546875" customWidth="1"/>
    <col min="411" max="411" width="34.5703125" customWidth="1"/>
    <col min="412" max="412" width="44" customWidth="1"/>
    <col min="413" max="413" width="45.42578125" customWidth="1"/>
    <col min="414" max="414" width="39.7109375" customWidth="1"/>
    <col min="415" max="415" width="40.7109375" customWidth="1"/>
    <col min="416" max="416" width="30.5703125" customWidth="1"/>
    <col min="417" max="417" width="42" customWidth="1"/>
    <col min="418" max="418" width="32.5703125" customWidth="1"/>
    <col min="419" max="419" width="31.5703125" customWidth="1"/>
    <col min="420" max="420" width="40" customWidth="1"/>
    <col min="421" max="421" width="39.5703125" customWidth="1"/>
    <col min="422" max="422" width="28.85546875" customWidth="1"/>
    <col min="423" max="423" width="28.7109375" customWidth="1"/>
    <col min="424" max="424" width="39.7109375" customWidth="1"/>
    <col min="425" max="425" width="48.7109375" customWidth="1"/>
    <col min="426" max="426" width="36.28515625" customWidth="1"/>
    <col min="427" max="427" width="41.7109375" customWidth="1"/>
    <col min="428" max="428" width="38.140625" customWidth="1"/>
    <col min="429" max="429" width="43.42578125" customWidth="1"/>
    <col min="430" max="430" width="48.7109375" customWidth="1"/>
    <col min="431" max="431" width="48.85546875" customWidth="1"/>
    <col min="432" max="432" width="34.5703125" customWidth="1"/>
    <col min="433" max="433" width="44" customWidth="1"/>
    <col min="434" max="434" width="45.42578125" customWidth="1"/>
    <col min="435" max="435" width="39.7109375" customWidth="1"/>
    <col min="436" max="436" width="40.7109375" customWidth="1"/>
    <col min="437" max="437" width="30.5703125" customWidth="1"/>
    <col min="438" max="438" width="42" customWidth="1"/>
    <col min="439" max="439" width="32.5703125" customWidth="1"/>
    <col min="440" max="440" width="31.5703125" customWidth="1"/>
    <col min="441" max="441" width="40" customWidth="1"/>
    <col min="442" max="442" width="39.5703125" customWidth="1"/>
    <col min="443" max="443" width="28.85546875" customWidth="1"/>
    <col min="444" max="444" width="28.7109375" customWidth="1"/>
    <col min="445" max="445" width="39.7109375" customWidth="1"/>
    <col min="446" max="446" width="48.7109375" customWidth="1"/>
    <col min="447" max="447" width="36.28515625" customWidth="1"/>
    <col min="448" max="448" width="41.7109375" customWidth="1"/>
    <col min="449" max="449" width="38.140625" customWidth="1"/>
    <col min="450" max="450" width="43.42578125" customWidth="1"/>
    <col min="451" max="451" width="48.7109375" customWidth="1"/>
    <col min="452" max="452" width="48.85546875" customWidth="1"/>
    <col min="453" max="453" width="34.5703125" customWidth="1"/>
    <col min="454" max="454" width="44" customWidth="1"/>
    <col min="455" max="455" width="45.42578125" customWidth="1"/>
    <col min="456" max="456" width="39.7109375" customWidth="1"/>
    <col min="457" max="457" width="40.7109375" customWidth="1"/>
    <col min="458" max="458" width="30.5703125" customWidth="1"/>
    <col min="459" max="459" width="42" customWidth="1"/>
    <col min="460" max="460" width="32.5703125" customWidth="1"/>
    <col min="461" max="461" width="31.5703125" customWidth="1"/>
    <col min="462" max="462" width="40" customWidth="1"/>
    <col min="463" max="463" width="39.5703125" customWidth="1"/>
    <col min="464" max="464" width="28.85546875" customWidth="1"/>
    <col min="465" max="465" width="28.7109375" customWidth="1"/>
    <col min="466" max="466" width="39.7109375" customWidth="1"/>
    <col min="467" max="467" width="48.7109375" customWidth="1"/>
    <col min="468" max="468" width="36.28515625" customWidth="1"/>
    <col min="469" max="469" width="41.7109375" customWidth="1"/>
    <col min="470" max="470" width="38.140625" customWidth="1"/>
    <col min="471" max="471" width="43.42578125" customWidth="1"/>
    <col min="472" max="472" width="48.7109375" customWidth="1"/>
    <col min="473" max="473" width="48.85546875" customWidth="1"/>
    <col min="474" max="474" width="34.5703125" customWidth="1"/>
    <col min="475" max="475" width="44" customWidth="1"/>
    <col min="476" max="476" width="45.42578125" customWidth="1"/>
    <col min="477" max="477" width="39.7109375" customWidth="1"/>
    <col min="478" max="478" width="40.7109375" customWidth="1"/>
    <col min="479" max="479" width="30.5703125" customWidth="1"/>
    <col min="480" max="480" width="42" customWidth="1"/>
    <col min="481" max="481" width="32.5703125" customWidth="1"/>
    <col min="482" max="482" width="31.5703125" customWidth="1"/>
    <col min="483" max="483" width="40" customWidth="1"/>
    <col min="484" max="484" width="39.5703125" customWidth="1"/>
    <col min="485" max="485" width="28.85546875" customWidth="1"/>
    <col min="486" max="486" width="28.7109375" customWidth="1"/>
    <col min="487" max="487" width="39.7109375" customWidth="1"/>
    <col min="488" max="488" width="48.7109375" customWidth="1"/>
    <col min="489" max="489" width="36.28515625" customWidth="1"/>
    <col min="490" max="490" width="41.7109375" customWidth="1"/>
    <col min="491" max="491" width="38.140625" customWidth="1"/>
    <col min="492" max="492" width="43.42578125" customWidth="1"/>
    <col min="493" max="493" width="48.7109375" customWidth="1"/>
    <col min="494" max="494" width="48.85546875" customWidth="1"/>
    <col min="495" max="495" width="34.5703125" customWidth="1"/>
    <col min="496" max="496" width="44" customWidth="1"/>
    <col min="497" max="497" width="45.42578125" customWidth="1"/>
    <col min="498" max="498" width="39.7109375" customWidth="1"/>
    <col min="499" max="499" width="40.7109375" customWidth="1"/>
    <col min="500" max="500" width="30.5703125" customWidth="1"/>
    <col min="501" max="501" width="42" customWidth="1"/>
    <col min="502" max="502" width="32.5703125" customWidth="1"/>
    <col min="503" max="503" width="31.5703125" customWidth="1"/>
    <col min="504" max="504" width="40" customWidth="1"/>
    <col min="505" max="505" width="39.5703125" customWidth="1"/>
    <col min="506" max="506" width="28.85546875" customWidth="1"/>
    <col min="507" max="507" width="28.7109375" customWidth="1"/>
    <col min="508" max="508" width="39.7109375" customWidth="1"/>
    <col min="509" max="509" width="48.7109375" customWidth="1"/>
    <col min="510" max="510" width="36.28515625" customWidth="1"/>
    <col min="511" max="511" width="41.7109375" customWidth="1"/>
    <col min="512" max="512" width="38.140625" customWidth="1"/>
    <col min="513" max="513" width="43.42578125" customWidth="1"/>
    <col min="514" max="514" width="48.7109375" customWidth="1"/>
    <col min="515" max="515" width="48.85546875" customWidth="1"/>
    <col min="516" max="516" width="34.5703125" customWidth="1"/>
    <col min="517" max="517" width="44" customWidth="1"/>
    <col min="518" max="518" width="45.42578125" customWidth="1"/>
    <col min="519" max="519" width="39.7109375" customWidth="1"/>
    <col min="520" max="520" width="40.7109375" customWidth="1"/>
    <col min="521" max="521" width="30.5703125" customWidth="1"/>
    <col min="522" max="522" width="42" customWidth="1"/>
    <col min="523" max="523" width="32.5703125" customWidth="1"/>
    <col min="524" max="524" width="31.5703125" customWidth="1"/>
    <col min="525" max="525" width="40" customWidth="1"/>
    <col min="526" max="526" width="39.5703125" customWidth="1"/>
    <col min="527" max="527" width="28.85546875" customWidth="1"/>
    <col min="528" max="528" width="28.7109375" customWidth="1"/>
    <col min="529" max="529" width="39.7109375" customWidth="1"/>
    <col min="530" max="530" width="48.7109375" customWidth="1"/>
    <col min="531" max="531" width="36.28515625" customWidth="1"/>
    <col min="532" max="532" width="41.7109375" customWidth="1"/>
    <col min="533" max="533" width="38.140625" customWidth="1"/>
    <col min="534" max="534" width="43.42578125" customWidth="1"/>
    <col min="535" max="535" width="48.7109375" customWidth="1"/>
    <col min="536" max="536" width="48.85546875" customWidth="1"/>
    <col min="537" max="537" width="34.5703125" customWidth="1"/>
    <col min="538" max="538" width="44" customWidth="1"/>
    <col min="539" max="539" width="45.42578125" customWidth="1"/>
    <col min="540" max="540" width="39.7109375" customWidth="1"/>
    <col min="541" max="541" width="40.7109375" customWidth="1"/>
    <col min="542" max="542" width="30.5703125" customWidth="1"/>
    <col min="543" max="543" width="42" customWidth="1"/>
    <col min="544" max="544" width="32.5703125" customWidth="1"/>
    <col min="545" max="545" width="31.5703125" customWidth="1"/>
    <col min="546" max="546" width="40" customWidth="1"/>
    <col min="547" max="547" width="39.5703125" customWidth="1"/>
    <col min="548" max="548" width="28.85546875" customWidth="1"/>
    <col min="549" max="549" width="28.7109375" customWidth="1"/>
    <col min="550" max="550" width="39.7109375" customWidth="1"/>
    <col min="551" max="551" width="48.7109375" customWidth="1"/>
    <col min="552" max="552" width="36.28515625" customWidth="1"/>
    <col min="553" max="553" width="41.7109375" customWidth="1"/>
    <col min="554" max="554" width="38.140625" customWidth="1"/>
    <col min="555" max="555" width="43.42578125" customWidth="1"/>
    <col min="556" max="556" width="48.7109375" customWidth="1"/>
    <col min="557" max="557" width="48.85546875" customWidth="1"/>
    <col min="558" max="558" width="34.5703125" customWidth="1"/>
    <col min="559" max="559" width="44" customWidth="1"/>
    <col min="560" max="560" width="45.42578125" customWidth="1"/>
    <col min="561" max="561" width="39.7109375" customWidth="1"/>
    <col min="562" max="562" width="40.7109375" customWidth="1"/>
    <col min="563" max="563" width="30.5703125" customWidth="1"/>
    <col min="564" max="564" width="42" customWidth="1"/>
    <col min="565" max="565" width="32.5703125" customWidth="1"/>
    <col min="566" max="566" width="31.5703125" customWidth="1"/>
    <col min="567" max="567" width="40" customWidth="1"/>
    <col min="568" max="568" width="39.5703125" customWidth="1"/>
    <col min="569" max="569" width="28.85546875" customWidth="1"/>
    <col min="570" max="570" width="28.7109375" customWidth="1"/>
    <col min="571" max="571" width="39.7109375" customWidth="1"/>
    <col min="572" max="572" width="48.7109375" customWidth="1"/>
    <col min="573" max="573" width="36.28515625" customWidth="1"/>
    <col min="574" max="574" width="41.7109375" customWidth="1"/>
    <col min="575" max="575" width="38.140625" customWidth="1"/>
    <col min="576" max="576" width="43.42578125" customWidth="1"/>
    <col min="577" max="577" width="48.7109375" customWidth="1"/>
    <col min="578" max="578" width="48.85546875" customWidth="1"/>
    <col min="579" max="579" width="34.5703125" customWidth="1"/>
    <col min="580" max="580" width="44" customWidth="1"/>
    <col min="581" max="581" width="45.42578125" customWidth="1"/>
    <col min="582" max="582" width="39.7109375" customWidth="1"/>
    <col min="583" max="583" width="40.7109375" customWidth="1"/>
    <col min="584" max="584" width="30.5703125" customWidth="1"/>
    <col min="585" max="585" width="42" customWidth="1"/>
    <col min="586" max="586" width="32.5703125" customWidth="1"/>
    <col min="587" max="587" width="31.5703125" customWidth="1"/>
    <col min="588" max="588" width="40" customWidth="1"/>
    <col min="589" max="589" width="39.5703125" customWidth="1"/>
    <col min="590" max="590" width="28.85546875" customWidth="1"/>
    <col min="591" max="591" width="28.7109375" customWidth="1"/>
    <col min="592" max="592" width="39.7109375" customWidth="1"/>
    <col min="593" max="593" width="48.7109375" customWidth="1"/>
    <col min="594" max="594" width="36.28515625" customWidth="1"/>
    <col min="595" max="595" width="41.7109375" customWidth="1"/>
    <col min="596" max="596" width="38.140625" customWidth="1"/>
    <col min="597" max="597" width="43.42578125" customWidth="1"/>
    <col min="598" max="598" width="48.7109375" customWidth="1"/>
    <col min="599" max="599" width="48.85546875" customWidth="1"/>
    <col min="600" max="600" width="34.5703125" customWidth="1"/>
    <col min="601" max="601" width="44" customWidth="1"/>
    <col min="602" max="602" width="45.42578125" customWidth="1"/>
    <col min="603" max="603" width="39.7109375" customWidth="1"/>
    <col min="604" max="604" width="40.7109375" customWidth="1"/>
    <col min="605" max="605" width="30.5703125" customWidth="1"/>
    <col min="606" max="606" width="42" customWidth="1"/>
    <col min="607" max="607" width="32.5703125" customWidth="1"/>
    <col min="608" max="608" width="31.5703125" customWidth="1"/>
    <col min="609" max="609" width="40" customWidth="1"/>
    <col min="610" max="610" width="39.5703125" customWidth="1"/>
    <col min="611" max="611" width="28.85546875" customWidth="1"/>
    <col min="612" max="612" width="28.7109375" customWidth="1"/>
    <col min="613" max="613" width="39.7109375" customWidth="1"/>
    <col min="614" max="614" width="48.7109375" customWidth="1"/>
    <col min="615" max="615" width="36.28515625" customWidth="1"/>
    <col min="616" max="616" width="41.7109375" customWidth="1"/>
    <col min="617" max="617" width="38.140625" customWidth="1"/>
    <col min="618" max="618" width="43.42578125" customWidth="1"/>
    <col min="619" max="619" width="48.7109375" customWidth="1"/>
    <col min="620" max="620" width="48.85546875" customWidth="1"/>
    <col min="621" max="621" width="34.5703125" customWidth="1"/>
    <col min="622" max="622" width="44" customWidth="1"/>
    <col min="623" max="623" width="45.42578125" customWidth="1"/>
    <col min="624" max="624" width="39.7109375" customWidth="1"/>
    <col min="625" max="625" width="40.7109375" customWidth="1"/>
    <col min="626" max="626" width="30.5703125" customWidth="1"/>
    <col min="627" max="627" width="42" customWidth="1"/>
    <col min="628" max="628" width="32.5703125" customWidth="1"/>
    <col min="629" max="629" width="31.5703125" customWidth="1"/>
    <col min="630" max="630" width="40" customWidth="1"/>
    <col min="631" max="631" width="39.5703125" customWidth="1"/>
    <col min="632" max="632" width="28.85546875" customWidth="1"/>
    <col min="633" max="633" width="28.7109375" customWidth="1"/>
    <col min="634" max="634" width="39.7109375" customWidth="1"/>
    <col min="635" max="635" width="48.7109375" customWidth="1"/>
    <col min="636" max="636" width="36.28515625" customWidth="1"/>
    <col min="637" max="637" width="41.7109375" customWidth="1"/>
    <col min="638" max="638" width="38.140625" customWidth="1"/>
    <col min="639" max="639" width="43.42578125" customWidth="1"/>
    <col min="640" max="640" width="48.7109375" customWidth="1"/>
    <col min="641" max="641" width="48.85546875" customWidth="1"/>
    <col min="642" max="642" width="34.5703125" customWidth="1"/>
    <col min="643" max="643" width="44" customWidth="1"/>
    <col min="644" max="644" width="45.42578125" customWidth="1"/>
    <col min="645" max="645" width="39.7109375" customWidth="1"/>
    <col min="646" max="646" width="40.7109375" customWidth="1"/>
    <col min="647" max="647" width="30.5703125" customWidth="1"/>
    <col min="648" max="648" width="42" customWidth="1"/>
    <col min="649" max="649" width="32.5703125" customWidth="1"/>
    <col min="650" max="650" width="31.5703125" customWidth="1"/>
    <col min="651" max="651" width="40" customWidth="1"/>
    <col min="652" max="652" width="39.5703125" customWidth="1"/>
    <col min="653" max="653" width="28.85546875" customWidth="1"/>
    <col min="654" max="654" width="28.7109375" customWidth="1"/>
    <col min="655" max="655" width="39.7109375" customWidth="1"/>
    <col min="656" max="656" width="48.7109375" customWidth="1"/>
    <col min="657" max="657" width="36.28515625" customWidth="1"/>
    <col min="658" max="658" width="41.7109375" customWidth="1"/>
    <col min="659" max="659" width="38.140625" customWidth="1"/>
    <col min="660" max="660" width="43.42578125" customWidth="1"/>
    <col min="661" max="661" width="48.7109375" customWidth="1"/>
    <col min="662" max="662" width="48.85546875" customWidth="1"/>
    <col min="663" max="663" width="34.5703125" customWidth="1"/>
    <col min="664" max="664" width="44" customWidth="1"/>
    <col min="665" max="665" width="45.42578125" customWidth="1"/>
    <col min="666" max="666" width="39.7109375" customWidth="1"/>
    <col min="667" max="667" width="40.7109375" customWidth="1"/>
    <col min="668" max="668" width="30.5703125" customWidth="1"/>
    <col min="669" max="669" width="42" customWidth="1"/>
    <col min="670" max="670" width="32.5703125" customWidth="1"/>
    <col min="671" max="671" width="31.5703125" customWidth="1"/>
    <col min="672" max="672" width="40" customWidth="1"/>
    <col min="673" max="673" width="39.5703125" customWidth="1"/>
    <col min="674" max="674" width="28.85546875" customWidth="1"/>
    <col min="675" max="675" width="28.7109375" customWidth="1"/>
    <col min="676" max="676" width="39.7109375" customWidth="1"/>
    <col min="677" max="677" width="48.7109375" customWidth="1"/>
    <col min="678" max="678" width="36.28515625" customWidth="1"/>
    <col min="679" max="679" width="41.7109375" customWidth="1"/>
    <col min="680" max="680" width="38.140625" customWidth="1"/>
    <col min="681" max="681" width="43.42578125" customWidth="1"/>
    <col min="682" max="682" width="48.7109375" customWidth="1"/>
    <col min="683" max="683" width="48.85546875" customWidth="1"/>
    <col min="684" max="684" width="34.5703125" customWidth="1"/>
    <col min="685" max="685" width="44" customWidth="1"/>
    <col min="686" max="686" width="45.42578125" customWidth="1"/>
    <col min="687" max="687" width="39.7109375" customWidth="1"/>
    <col min="688" max="688" width="40.7109375" customWidth="1"/>
    <col min="689" max="689" width="30.5703125" customWidth="1"/>
    <col min="690" max="690" width="42" customWidth="1"/>
    <col min="691" max="691" width="32.5703125" customWidth="1"/>
    <col min="692" max="692" width="31.5703125" customWidth="1"/>
    <col min="693" max="693" width="40" customWidth="1"/>
    <col min="694" max="694" width="39.5703125" customWidth="1"/>
    <col min="695" max="695" width="28.85546875" customWidth="1"/>
    <col min="696" max="696" width="28.7109375" customWidth="1"/>
    <col min="697" max="697" width="39.7109375" customWidth="1"/>
    <col min="698" max="698" width="48.7109375" customWidth="1"/>
    <col min="699" max="699" width="36.28515625" customWidth="1"/>
    <col min="700" max="700" width="41.7109375" customWidth="1"/>
    <col min="701" max="701" width="38.140625" customWidth="1"/>
    <col min="702" max="702" width="43.42578125" customWidth="1"/>
    <col min="703" max="703" width="48.7109375" customWidth="1"/>
    <col min="704" max="704" width="48.85546875" customWidth="1"/>
    <col min="705" max="705" width="34.5703125" customWidth="1"/>
    <col min="706" max="706" width="44" customWidth="1"/>
    <col min="707" max="707" width="45.42578125" customWidth="1"/>
    <col min="708" max="708" width="39.7109375" customWidth="1"/>
    <col min="709" max="709" width="40.7109375" customWidth="1"/>
    <col min="710" max="710" width="30.5703125" customWidth="1"/>
    <col min="711" max="711" width="42" customWidth="1"/>
    <col min="712" max="712" width="32.5703125" customWidth="1"/>
    <col min="713" max="713" width="31.5703125" customWidth="1"/>
    <col min="714" max="714" width="40" customWidth="1"/>
    <col min="715" max="715" width="39.5703125" customWidth="1"/>
    <col min="716" max="716" width="28.85546875" customWidth="1"/>
    <col min="717" max="717" width="28.7109375" customWidth="1"/>
    <col min="718" max="718" width="39.7109375" customWidth="1"/>
    <col min="719" max="719" width="48.7109375" customWidth="1"/>
    <col min="720" max="720" width="36.28515625" customWidth="1"/>
    <col min="721" max="721" width="41.7109375" customWidth="1"/>
    <col min="722" max="722" width="38.140625" customWidth="1"/>
    <col min="723" max="723" width="43.42578125" customWidth="1"/>
    <col min="724" max="724" width="48.7109375" customWidth="1"/>
    <col min="725" max="725" width="48.85546875" customWidth="1"/>
    <col min="726" max="726" width="34.5703125" customWidth="1"/>
    <col min="727" max="727" width="44" customWidth="1"/>
    <col min="728" max="728" width="45.42578125" customWidth="1"/>
    <col min="729" max="729" width="39.7109375" customWidth="1"/>
    <col min="730" max="730" width="40.7109375" customWidth="1"/>
    <col min="731" max="731" width="30.5703125" customWidth="1"/>
    <col min="732" max="732" width="42" customWidth="1"/>
    <col min="733" max="733" width="32.5703125" customWidth="1"/>
    <col min="734" max="734" width="31.5703125" customWidth="1"/>
    <col min="735" max="735" width="40" customWidth="1"/>
    <col min="736" max="736" width="39.5703125" customWidth="1"/>
    <col min="737" max="737" width="28.85546875" customWidth="1"/>
    <col min="738" max="738" width="28.7109375" customWidth="1"/>
    <col min="739" max="739" width="39.7109375" customWidth="1"/>
    <col min="740" max="740" width="48.7109375" customWidth="1"/>
    <col min="741" max="741" width="36.28515625" customWidth="1"/>
    <col min="742" max="742" width="41.7109375" customWidth="1"/>
    <col min="743" max="743" width="38.140625" customWidth="1"/>
    <col min="744" max="744" width="43.42578125" customWidth="1"/>
    <col min="745" max="745" width="48.7109375" customWidth="1"/>
    <col min="746" max="746" width="48.85546875" customWidth="1"/>
    <col min="747" max="747" width="34.5703125" customWidth="1"/>
    <col min="748" max="748" width="44" customWidth="1"/>
    <col min="749" max="749" width="45.42578125" customWidth="1"/>
    <col min="750" max="750" width="39.7109375" customWidth="1"/>
    <col min="751" max="751" width="40.7109375" customWidth="1"/>
    <col min="752" max="752" width="30.5703125" customWidth="1"/>
    <col min="753" max="753" width="42" customWidth="1"/>
    <col min="754" max="754" width="32.5703125" customWidth="1"/>
    <col min="755" max="755" width="31.5703125" customWidth="1"/>
    <col min="756" max="756" width="40" customWidth="1"/>
    <col min="757" max="757" width="39.5703125" customWidth="1"/>
    <col min="758" max="758" width="28.85546875" customWidth="1"/>
    <col min="759" max="759" width="28.7109375" customWidth="1"/>
    <col min="760" max="760" width="39.7109375" customWidth="1"/>
    <col min="761" max="761" width="48.7109375" customWidth="1"/>
    <col min="762" max="762" width="36.28515625" customWidth="1"/>
    <col min="763" max="763" width="41.7109375" customWidth="1"/>
    <col min="764" max="764" width="38.140625" customWidth="1"/>
    <col min="765" max="765" width="43.42578125" customWidth="1"/>
    <col min="766" max="766" width="48.7109375" customWidth="1"/>
    <col min="767" max="767" width="48.85546875" customWidth="1"/>
    <col min="768" max="768" width="34.5703125" customWidth="1"/>
    <col min="769" max="769" width="44" customWidth="1"/>
    <col min="770" max="770" width="45.42578125" customWidth="1"/>
    <col min="771" max="771" width="39.7109375" customWidth="1"/>
    <col min="772" max="772" width="40.7109375" customWidth="1"/>
    <col min="773" max="773" width="30.5703125" customWidth="1"/>
    <col min="774" max="774" width="42" customWidth="1"/>
    <col min="775" max="775" width="32.5703125" customWidth="1"/>
    <col min="776" max="776" width="31.5703125" customWidth="1"/>
    <col min="777" max="777" width="40" customWidth="1"/>
    <col min="778" max="778" width="39.5703125" customWidth="1"/>
    <col min="779" max="779" width="28.85546875" customWidth="1"/>
    <col min="780" max="780" width="28.7109375" customWidth="1"/>
    <col min="781" max="781" width="39.7109375" customWidth="1"/>
    <col min="782" max="782" width="48.7109375" customWidth="1"/>
    <col min="783" max="783" width="36.28515625" customWidth="1"/>
    <col min="784" max="784" width="41.7109375" customWidth="1"/>
    <col min="785" max="785" width="38.140625" customWidth="1"/>
    <col min="786" max="786" width="43.42578125" customWidth="1"/>
    <col min="787" max="787" width="48.7109375" customWidth="1"/>
    <col min="788" max="788" width="48.85546875" customWidth="1"/>
    <col min="789" max="789" width="34.5703125" customWidth="1"/>
    <col min="790" max="790" width="44" customWidth="1"/>
    <col min="791" max="791" width="45.42578125" customWidth="1"/>
    <col min="792" max="792" width="39.7109375" customWidth="1"/>
    <col min="793" max="793" width="40.7109375" customWidth="1"/>
    <col min="794" max="794" width="30.5703125" customWidth="1"/>
    <col min="795" max="795" width="42" customWidth="1"/>
    <col min="796" max="796" width="32.5703125" customWidth="1"/>
    <col min="797" max="797" width="31.5703125" customWidth="1"/>
    <col min="798" max="798" width="40" customWidth="1"/>
    <col min="799" max="799" width="39.5703125" customWidth="1"/>
    <col min="800" max="800" width="28.85546875" customWidth="1"/>
    <col min="801" max="801" width="28.7109375" customWidth="1"/>
    <col min="802" max="802" width="39.7109375" customWidth="1"/>
    <col min="803" max="803" width="48.7109375" customWidth="1"/>
    <col min="804" max="804" width="36.28515625" customWidth="1"/>
    <col min="805" max="805" width="41.7109375" customWidth="1"/>
    <col min="806" max="806" width="38.140625" customWidth="1"/>
    <col min="807" max="807" width="43.42578125" customWidth="1"/>
    <col min="808" max="808" width="48.7109375" customWidth="1"/>
    <col min="809" max="809" width="48.85546875" customWidth="1"/>
    <col min="810" max="810" width="34.5703125" customWidth="1"/>
    <col min="811" max="811" width="44" customWidth="1"/>
    <col min="812" max="812" width="45.42578125" customWidth="1"/>
    <col min="813" max="813" width="39.7109375" customWidth="1"/>
    <col min="814" max="814" width="40.7109375" customWidth="1"/>
    <col min="815" max="815" width="30.5703125" customWidth="1"/>
    <col min="816" max="816" width="42" customWidth="1"/>
    <col min="817" max="817" width="32.5703125" customWidth="1"/>
    <col min="818" max="818" width="31.5703125" customWidth="1"/>
    <col min="819" max="819" width="40" customWidth="1"/>
    <col min="820" max="820" width="39.5703125" customWidth="1"/>
    <col min="821" max="821" width="28.85546875" customWidth="1"/>
    <col min="822" max="822" width="28.7109375" customWidth="1"/>
    <col min="823" max="823" width="39.7109375" customWidth="1"/>
    <col min="824" max="824" width="48.7109375" customWidth="1"/>
    <col min="825" max="825" width="36.28515625" customWidth="1"/>
    <col min="826" max="826" width="41.7109375" customWidth="1"/>
    <col min="827" max="827" width="38.140625" customWidth="1"/>
    <col min="828" max="828" width="43.42578125" customWidth="1"/>
    <col min="829" max="829" width="48.7109375" customWidth="1"/>
    <col min="830" max="830" width="48.85546875" customWidth="1"/>
    <col min="831" max="831" width="34.5703125" customWidth="1"/>
    <col min="832" max="832" width="44" customWidth="1"/>
    <col min="833" max="833" width="45.42578125" customWidth="1"/>
    <col min="834" max="834" width="39.7109375" customWidth="1"/>
    <col min="835" max="835" width="40.7109375" customWidth="1"/>
    <col min="836" max="836" width="30.5703125" customWidth="1"/>
    <col min="837" max="837" width="42" customWidth="1"/>
    <col min="838" max="838" width="32.5703125" customWidth="1"/>
    <col min="839" max="839" width="31.5703125" customWidth="1"/>
    <col min="840" max="840" width="40" customWidth="1"/>
    <col min="841" max="841" width="39.5703125" customWidth="1"/>
    <col min="842" max="842" width="28.85546875" customWidth="1"/>
    <col min="843" max="843" width="28.7109375" customWidth="1"/>
    <col min="844" max="844" width="39.7109375" customWidth="1"/>
    <col min="845" max="845" width="48.7109375" customWidth="1"/>
    <col min="846" max="846" width="36.28515625" customWidth="1"/>
    <col min="847" max="847" width="41.7109375" customWidth="1"/>
    <col min="848" max="848" width="38.140625" customWidth="1"/>
    <col min="849" max="849" width="43.42578125" customWidth="1"/>
    <col min="850" max="850" width="48.7109375" customWidth="1"/>
    <col min="851" max="851" width="48.85546875" customWidth="1"/>
    <col min="852" max="852" width="34.5703125" customWidth="1"/>
    <col min="853" max="853" width="44" customWidth="1"/>
    <col min="854" max="854" width="45.42578125" customWidth="1"/>
    <col min="855" max="855" width="39.7109375" customWidth="1"/>
    <col min="856" max="856" width="40.7109375" customWidth="1"/>
    <col min="857" max="857" width="30.5703125" customWidth="1"/>
    <col min="858" max="858" width="42" customWidth="1"/>
    <col min="859" max="859" width="32.5703125" customWidth="1"/>
    <col min="860" max="860" width="31.5703125" customWidth="1"/>
    <col min="861" max="861" width="40" customWidth="1"/>
    <col min="862" max="862" width="39.5703125" customWidth="1"/>
    <col min="863" max="863" width="28.85546875" customWidth="1"/>
    <col min="864" max="864" width="28.7109375" customWidth="1"/>
    <col min="865" max="865" width="39.7109375" customWidth="1"/>
    <col min="866" max="866" width="48.7109375" customWidth="1"/>
    <col min="867" max="867" width="36.28515625" customWidth="1"/>
    <col min="868" max="868" width="41.7109375" customWidth="1"/>
    <col min="869" max="869" width="38.140625" customWidth="1"/>
    <col min="870" max="870" width="43.42578125" customWidth="1"/>
    <col min="871" max="871" width="48.7109375" customWidth="1"/>
    <col min="872" max="872" width="48.85546875" customWidth="1"/>
    <col min="873" max="873" width="34.5703125" customWidth="1"/>
    <col min="874" max="874" width="44" customWidth="1"/>
    <col min="875" max="875" width="45.42578125" customWidth="1"/>
    <col min="876" max="876" width="39.7109375" customWidth="1"/>
    <col min="877" max="877" width="40.7109375" customWidth="1"/>
    <col min="878" max="878" width="30.5703125" customWidth="1"/>
    <col min="879" max="879" width="42" customWidth="1"/>
    <col min="880" max="880" width="32.5703125" customWidth="1"/>
    <col min="881" max="881" width="31.5703125" customWidth="1"/>
    <col min="882" max="882" width="40" customWidth="1"/>
    <col min="883" max="883" width="39.5703125" customWidth="1"/>
    <col min="884" max="884" width="28.85546875" customWidth="1"/>
    <col min="885" max="885" width="28.7109375" customWidth="1"/>
    <col min="886" max="886" width="39.7109375" customWidth="1"/>
    <col min="887" max="887" width="48.7109375" customWidth="1"/>
    <col min="888" max="888" width="36.28515625" customWidth="1"/>
    <col min="889" max="889" width="41.7109375" customWidth="1"/>
    <col min="890" max="890" width="38.140625" customWidth="1"/>
    <col min="891" max="891" width="43.42578125" customWidth="1"/>
    <col min="892" max="892" width="48.7109375" customWidth="1"/>
    <col min="893" max="893" width="48.85546875" customWidth="1"/>
    <col min="894" max="894" width="34.5703125" customWidth="1"/>
    <col min="895" max="895" width="44" customWidth="1"/>
    <col min="896" max="896" width="45.42578125" customWidth="1"/>
    <col min="897" max="897" width="39.7109375" customWidth="1"/>
    <col min="898" max="898" width="40.7109375" customWidth="1"/>
    <col min="899" max="899" width="30.5703125" customWidth="1"/>
    <col min="900" max="900" width="42" customWidth="1"/>
    <col min="901" max="901" width="32.5703125" customWidth="1"/>
    <col min="902" max="902" width="31.5703125" customWidth="1"/>
    <col min="903" max="903" width="40" customWidth="1"/>
    <col min="904" max="904" width="39.5703125" customWidth="1"/>
    <col min="905" max="905" width="28.85546875" customWidth="1"/>
    <col min="906" max="906" width="28.7109375" customWidth="1"/>
    <col min="907" max="907" width="39.7109375" customWidth="1"/>
    <col min="908" max="908" width="48.7109375" customWidth="1"/>
    <col min="909" max="909" width="36.28515625" customWidth="1"/>
    <col min="910" max="910" width="41.7109375" customWidth="1"/>
    <col min="911" max="911" width="38.140625" customWidth="1"/>
    <col min="912" max="912" width="43.42578125" customWidth="1"/>
    <col min="913" max="913" width="48.7109375" customWidth="1"/>
    <col min="914" max="914" width="48.85546875" customWidth="1"/>
    <col min="915" max="915" width="34.5703125" customWidth="1"/>
    <col min="916" max="916" width="44" customWidth="1"/>
    <col min="917" max="917" width="45.42578125" customWidth="1"/>
    <col min="918" max="918" width="39.7109375" customWidth="1"/>
    <col min="919" max="919" width="40.7109375" customWidth="1"/>
    <col min="920" max="920" width="30.5703125" customWidth="1"/>
    <col min="921" max="921" width="42" customWidth="1"/>
    <col min="922" max="922" width="32.5703125" customWidth="1"/>
    <col min="923" max="923" width="31.5703125" customWidth="1"/>
    <col min="924" max="924" width="40" customWidth="1"/>
    <col min="925" max="925" width="39.5703125" customWidth="1"/>
    <col min="926" max="926" width="28.85546875" customWidth="1"/>
    <col min="927" max="927" width="28.7109375" customWidth="1"/>
    <col min="928" max="928" width="39.7109375" customWidth="1"/>
    <col min="929" max="929" width="48.7109375" customWidth="1"/>
    <col min="930" max="930" width="36.28515625" customWidth="1"/>
    <col min="931" max="931" width="41.7109375" customWidth="1"/>
    <col min="932" max="932" width="38.140625" customWidth="1"/>
    <col min="933" max="933" width="43.42578125" customWidth="1"/>
    <col min="934" max="934" width="48.7109375" customWidth="1"/>
    <col min="935" max="935" width="48.85546875" customWidth="1"/>
    <col min="936" max="936" width="34.5703125" customWidth="1"/>
    <col min="937" max="937" width="44" customWidth="1"/>
    <col min="938" max="938" width="45.42578125" customWidth="1"/>
    <col min="939" max="939" width="39.7109375" customWidth="1"/>
    <col min="940" max="940" width="40.7109375" customWidth="1"/>
    <col min="941" max="941" width="30.5703125" customWidth="1"/>
    <col min="942" max="942" width="42" customWidth="1"/>
    <col min="943" max="943" width="32.5703125" customWidth="1"/>
    <col min="944" max="944" width="31.5703125" customWidth="1"/>
    <col min="945" max="945" width="40" customWidth="1"/>
    <col min="946" max="946" width="39.5703125" customWidth="1"/>
    <col min="947" max="947" width="28.85546875" customWidth="1"/>
    <col min="948" max="948" width="28.7109375" customWidth="1"/>
    <col min="949" max="949" width="39.7109375" customWidth="1"/>
    <col min="950" max="950" width="48.7109375" customWidth="1"/>
    <col min="951" max="951" width="36.28515625" customWidth="1"/>
    <col min="952" max="952" width="41.7109375" customWidth="1"/>
    <col min="953" max="953" width="38.140625" customWidth="1"/>
    <col min="954" max="954" width="43.42578125" customWidth="1"/>
    <col min="955" max="955" width="48.7109375" customWidth="1"/>
    <col min="956" max="956" width="48.85546875" customWidth="1"/>
    <col min="957" max="957" width="34.5703125" customWidth="1"/>
    <col min="958" max="958" width="44" customWidth="1"/>
    <col min="959" max="959" width="45.42578125" customWidth="1"/>
    <col min="960" max="960" width="39.7109375" customWidth="1"/>
    <col min="961" max="961" width="40.7109375" customWidth="1"/>
    <col min="962" max="962" width="30.5703125" customWidth="1"/>
    <col min="963" max="963" width="42" customWidth="1"/>
    <col min="964" max="964" width="32.5703125" customWidth="1"/>
    <col min="965" max="965" width="31.5703125" customWidth="1"/>
    <col min="966" max="966" width="40" customWidth="1"/>
    <col min="967" max="967" width="39.5703125" customWidth="1"/>
    <col min="968" max="968" width="28.85546875" customWidth="1"/>
    <col min="969" max="969" width="28.7109375" customWidth="1"/>
    <col min="970" max="970" width="39.7109375" customWidth="1"/>
    <col min="971" max="971" width="48.7109375" customWidth="1"/>
    <col min="972" max="972" width="36.28515625" customWidth="1"/>
    <col min="973" max="973" width="41.7109375" customWidth="1"/>
    <col min="974" max="974" width="38.140625" customWidth="1"/>
    <col min="975" max="975" width="43.42578125" customWidth="1"/>
    <col min="976" max="976" width="48.7109375" customWidth="1"/>
    <col min="977" max="977" width="48.85546875" customWidth="1"/>
    <col min="978" max="978" width="34.5703125" customWidth="1"/>
    <col min="979" max="979" width="44" customWidth="1"/>
    <col min="980" max="980" width="45.42578125" customWidth="1"/>
    <col min="981" max="981" width="39.7109375" customWidth="1"/>
    <col min="982" max="982" width="40.7109375" customWidth="1"/>
    <col min="983" max="983" width="30.5703125" customWidth="1"/>
    <col min="984" max="984" width="42" customWidth="1"/>
    <col min="985" max="985" width="32.5703125" customWidth="1"/>
    <col min="986" max="986" width="31.5703125" customWidth="1"/>
    <col min="987" max="987" width="40" customWidth="1"/>
    <col min="988" max="988" width="39.5703125" customWidth="1"/>
    <col min="989" max="989" width="28.85546875" customWidth="1"/>
    <col min="990" max="990" width="28.7109375" customWidth="1"/>
    <col min="991" max="991" width="39.7109375" customWidth="1"/>
    <col min="992" max="992" width="48.7109375" customWidth="1"/>
    <col min="993" max="993" width="36.28515625" customWidth="1"/>
    <col min="994" max="994" width="41.7109375" customWidth="1"/>
    <col min="995" max="995" width="38.140625" customWidth="1"/>
    <col min="996" max="996" width="43.42578125" customWidth="1"/>
    <col min="997" max="997" width="48.7109375" customWidth="1"/>
    <col min="998" max="998" width="48.85546875" customWidth="1"/>
    <col min="999" max="999" width="34.5703125" customWidth="1"/>
    <col min="1000" max="1000" width="44" customWidth="1"/>
    <col min="1001" max="1001" width="45.42578125" customWidth="1"/>
    <col min="1002" max="1002" width="39.7109375" customWidth="1"/>
    <col min="1003" max="1003" width="40.7109375" customWidth="1"/>
    <col min="1004" max="1004" width="30.5703125" customWidth="1"/>
    <col min="1005" max="1005" width="42" customWidth="1"/>
    <col min="1006" max="1006" width="32.5703125" customWidth="1"/>
    <col min="1007" max="1007" width="31.5703125" customWidth="1"/>
    <col min="1008" max="1008" width="40" customWidth="1"/>
    <col min="1009" max="1009" width="39.5703125" customWidth="1"/>
    <col min="1010" max="1010" width="28.85546875" customWidth="1"/>
    <col min="1011" max="1011" width="28.7109375" customWidth="1"/>
    <col min="1012" max="1012" width="39.7109375" customWidth="1"/>
    <col min="1013" max="1013" width="48.7109375" customWidth="1"/>
    <col min="1014" max="1014" width="36.28515625" customWidth="1"/>
    <col min="1015" max="1015" width="41.7109375" customWidth="1"/>
    <col min="1016" max="1016" width="38.140625" customWidth="1"/>
    <col min="1017" max="1017" width="43.42578125" customWidth="1"/>
    <col min="1018" max="1018" width="48.7109375" customWidth="1"/>
    <col min="1019" max="1019" width="48.85546875" customWidth="1"/>
    <col min="1020" max="1020" width="34.5703125" customWidth="1"/>
    <col min="1021" max="1021" width="44" customWidth="1"/>
    <col min="1022" max="1022" width="45.42578125" customWidth="1"/>
    <col min="1023" max="1023" width="39.7109375" customWidth="1"/>
    <col min="1024" max="1024" width="40.7109375" customWidth="1"/>
    <col min="1025" max="1025" width="30.5703125" customWidth="1"/>
    <col min="1026" max="1026" width="42" customWidth="1"/>
    <col min="1027" max="1027" width="32.5703125" customWidth="1"/>
    <col min="1028" max="1028" width="31.5703125" customWidth="1"/>
    <col min="1029" max="1029" width="40" customWidth="1"/>
    <col min="1030" max="1030" width="39.5703125" customWidth="1"/>
    <col min="1031" max="1031" width="28.85546875" customWidth="1"/>
    <col min="1032" max="1032" width="28.7109375" customWidth="1"/>
    <col min="1033" max="1033" width="39.7109375" customWidth="1"/>
    <col min="1034" max="1034" width="48.7109375" customWidth="1"/>
    <col min="1035" max="1035" width="36.28515625" customWidth="1"/>
    <col min="1036" max="1036" width="41.7109375" customWidth="1"/>
    <col min="1037" max="1037" width="38.140625" customWidth="1"/>
    <col min="1038" max="1038" width="43.42578125" customWidth="1"/>
    <col min="1039" max="1039" width="48.7109375" customWidth="1"/>
    <col min="1040" max="1040" width="48.85546875" customWidth="1"/>
    <col min="1041" max="1041" width="34.5703125" customWidth="1"/>
    <col min="1042" max="1042" width="44" customWidth="1"/>
    <col min="1043" max="1043" width="45.42578125" customWidth="1"/>
    <col min="1044" max="1044" width="39.7109375" customWidth="1"/>
    <col min="1045" max="1045" width="40.7109375" customWidth="1"/>
    <col min="1046" max="1046" width="30.5703125" customWidth="1"/>
    <col min="1047" max="1047" width="42" customWidth="1"/>
    <col min="1048" max="1048" width="32.5703125" customWidth="1"/>
    <col min="1049" max="1049" width="31.5703125" customWidth="1"/>
    <col min="1050" max="1050" width="40" customWidth="1"/>
    <col min="1051" max="1051" width="39.5703125" customWidth="1"/>
    <col min="1052" max="1052" width="28.85546875" customWidth="1"/>
    <col min="1053" max="1053" width="28.7109375" customWidth="1"/>
    <col min="1054" max="1054" width="39.7109375" customWidth="1"/>
    <col min="1055" max="1055" width="48.7109375" customWidth="1"/>
    <col min="1056" max="1056" width="36.28515625" customWidth="1"/>
    <col min="1057" max="1057" width="41.7109375" customWidth="1"/>
    <col min="1058" max="1058" width="38.140625" customWidth="1"/>
    <col min="1059" max="1059" width="43.42578125" customWidth="1"/>
    <col min="1060" max="1060" width="48.7109375" customWidth="1"/>
    <col min="1061" max="1061" width="48.85546875" customWidth="1"/>
    <col min="1062" max="1062" width="34.5703125" customWidth="1"/>
    <col min="1063" max="1063" width="44" customWidth="1"/>
    <col min="1064" max="1064" width="45.42578125" customWidth="1"/>
    <col min="1065" max="1065" width="39.7109375" customWidth="1"/>
    <col min="1066" max="1066" width="40.7109375" customWidth="1"/>
    <col min="1067" max="1067" width="30.5703125" customWidth="1"/>
    <col min="1068" max="1068" width="42" customWidth="1"/>
    <col min="1069" max="1069" width="32.5703125" customWidth="1"/>
    <col min="1070" max="1070" width="31.5703125" customWidth="1"/>
    <col min="1071" max="1071" width="40" customWidth="1"/>
    <col min="1072" max="1072" width="39.5703125" customWidth="1"/>
    <col min="1073" max="1073" width="28.85546875" customWidth="1"/>
    <col min="1074" max="1074" width="28.7109375" customWidth="1"/>
    <col min="1075" max="1075" width="39.7109375" customWidth="1"/>
    <col min="1076" max="1076" width="48.7109375" customWidth="1"/>
    <col min="1077" max="1077" width="36.28515625" customWidth="1"/>
    <col min="1078" max="1078" width="41.7109375" customWidth="1"/>
    <col min="1079" max="1079" width="38.140625" customWidth="1"/>
    <col min="1080" max="1080" width="43.42578125" customWidth="1"/>
    <col min="1081" max="1081" width="48.7109375" customWidth="1"/>
    <col min="1082" max="1082" width="48.85546875" customWidth="1"/>
    <col min="1083" max="1083" width="34.5703125" customWidth="1"/>
    <col min="1084" max="1084" width="44" customWidth="1"/>
    <col min="1085" max="1085" width="45.42578125" customWidth="1"/>
    <col min="1086" max="1086" width="39.7109375" customWidth="1"/>
    <col min="1087" max="1087" width="40.7109375" customWidth="1"/>
    <col min="1088" max="1088" width="30.5703125" customWidth="1"/>
    <col min="1089" max="1089" width="42" customWidth="1"/>
    <col min="1090" max="1090" width="32.5703125" customWidth="1"/>
    <col min="1091" max="1091" width="31.5703125" customWidth="1"/>
    <col min="1092" max="1092" width="40" customWidth="1"/>
    <col min="1093" max="1093" width="39.5703125" customWidth="1"/>
    <col min="1094" max="1094" width="28.85546875" customWidth="1"/>
    <col min="1095" max="1095" width="28.7109375" customWidth="1"/>
    <col min="1096" max="1096" width="39.7109375" customWidth="1"/>
    <col min="1097" max="1097" width="48.7109375" customWidth="1"/>
    <col min="1098" max="1098" width="36.28515625" customWidth="1"/>
    <col min="1099" max="1099" width="41.7109375" customWidth="1"/>
    <col min="1100" max="1100" width="38.140625" customWidth="1"/>
    <col min="1101" max="1101" width="43.42578125" customWidth="1"/>
    <col min="1102" max="1102" width="48.7109375" customWidth="1"/>
    <col min="1103" max="1103" width="48.85546875" customWidth="1"/>
    <col min="1104" max="1104" width="34.5703125" customWidth="1"/>
    <col min="1105" max="1105" width="44" customWidth="1"/>
    <col min="1106" max="1106" width="45.42578125" customWidth="1"/>
    <col min="1107" max="1107" width="39.7109375" customWidth="1"/>
    <col min="1108" max="1108" width="40.7109375" customWidth="1"/>
    <col min="1109" max="1109" width="30.5703125" customWidth="1"/>
    <col min="1110" max="1110" width="42" customWidth="1"/>
    <col min="1111" max="1111" width="32.5703125" customWidth="1"/>
    <col min="1112" max="1112" width="31.5703125" customWidth="1"/>
    <col min="1113" max="1113" width="40" customWidth="1"/>
    <col min="1114" max="1114" width="39.5703125" customWidth="1"/>
    <col min="1115" max="1115" width="28.85546875" customWidth="1"/>
    <col min="1116" max="1116" width="28.7109375" customWidth="1"/>
    <col min="1117" max="1117" width="39.7109375" customWidth="1"/>
    <col min="1118" max="1118" width="48.7109375" customWidth="1"/>
    <col min="1119" max="1119" width="36.28515625" customWidth="1"/>
    <col min="1120" max="1120" width="41.7109375" customWidth="1"/>
    <col min="1121" max="1121" width="38.140625" customWidth="1"/>
    <col min="1122" max="1122" width="43.42578125" customWidth="1"/>
    <col min="1123" max="1123" width="48.7109375" customWidth="1"/>
    <col min="1124" max="1124" width="48.85546875" customWidth="1"/>
    <col min="1125" max="1125" width="34.5703125" customWidth="1"/>
    <col min="1126" max="1126" width="44" customWidth="1"/>
    <col min="1127" max="1127" width="45.42578125" customWidth="1"/>
    <col min="1128" max="1128" width="39.7109375" customWidth="1"/>
    <col min="1129" max="1129" width="40.7109375" customWidth="1"/>
    <col min="1130" max="1130" width="30.5703125" customWidth="1"/>
    <col min="1131" max="1131" width="42" customWidth="1"/>
    <col min="1132" max="1132" width="32.5703125" customWidth="1"/>
    <col min="1133" max="1133" width="31.5703125" customWidth="1"/>
    <col min="1134" max="1134" width="40" customWidth="1"/>
    <col min="1135" max="1135" width="39.5703125" customWidth="1"/>
    <col min="1136" max="1136" width="28.85546875" customWidth="1"/>
    <col min="1137" max="1137" width="28.7109375" customWidth="1"/>
    <col min="1138" max="1138" width="39.7109375" customWidth="1"/>
    <col min="1139" max="1139" width="48.7109375" customWidth="1"/>
    <col min="1140" max="1140" width="36.28515625" customWidth="1"/>
    <col min="1141" max="1141" width="41.7109375" customWidth="1"/>
    <col min="1142" max="1142" width="38.140625" customWidth="1"/>
    <col min="1143" max="1143" width="43.42578125" customWidth="1"/>
    <col min="1144" max="1144" width="48.7109375" customWidth="1"/>
    <col min="1145" max="1145" width="48.85546875" customWidth="1"/>
    <col min="1146" max="1146" width="34.5703125" customWidth="1"/>
    <col min="1147" max="1147" width="44" customWidth="1"/>
    <col min="1148" max="1148" width="45.42578125" customWidth="1"/>
    <col min="1149" max="1149" width="39.7109375" customWidth="1"/>
    <col min="1150" max="1150" width="40.7109375" customWidth="1"/>
    <col min="1151" max="1151" width="30.5703125" customWidth="1"/>
    <col min="1152" max="1152" width="42" customWidth="1"/>
    <col min="1153" max="1153" width="32.5703125" customWidth="1"/>
    <col min="1154" max="1154" width="31.5703125" customWidth="1"/>
    <col min="1155" max="1155" width="40" customWidth="1"/>
    <col min="1156" max="1156" width="39.5703125" customWidth="1"/>
    <col min="1157" max="1157" width="28.85546875" customWidth="1"/>
    <col min="1158" max="1158" width="28.7109375" customWidth="1"/>
    <col min="1159" max="1159" width="39.7109375" customWidth="1"/>
    <col min="1160" max="1160" width="48.7109375" customWidth="1"/>
    <col min="1161" max="1161" width="36.28515625" customWidth="1"/>
    <col min="1162" max="1162" width="41.7109375" customWidth="1"/>
    <col min="1163" max="1163" width="38.140625" customWidth="1"/>
    <col min="1164" max="1164" width="43.42578125" customWidth="1"/>
    <col min="1165" max="1165" width="48.7109375" customWidth="1"/>
    <col min="1166" max="1166" width="48.85546875" customWidth="1"/>
    <col min="1167" max="1167" width="34.5703125" customWidth="1"/>
    <col min="1168" max="1168" width="44" customWidth="1"/>
    <col min="1169" max="1169" width="45.42578125" customWidth="1"/>
    <col min="1170" max="1170" width="39.7109375" customWidth="1"/>
    <col min="1171" max="1171" width="40.7109375" customWidth="1"/>
    <col min="1172" max="1172" width="30.5703125" customWidth="1"/>
    <col min="1173" max="1173" width="42" customWidth="1"/>
    <col min="1174" max="1174" width="32.5703125" customWidth="1"/>
    <col min="1175" max="1175" width="31.5703125" customWidth="1"/>
    <col min="1176" max="1176" width="40" customWidth="1"/>
    <col min="1177" max="1177" width="39.5703125" customWidth="1"/>
    <col min="1178" max="1178" width="28.85546875" customWidth="1"/>
    <col min="1179" max="1179" width="28.7109375" customWidth="1"/>
    <col min="1180" max="1180" width="39.7109375" customWidth="1"/>
    <col min="1181" max="1181" width="48.7109375" customWidth="1"/>
    <col min="1182" max="1182" width="36.28515625" customWidth="1"/>
    <col min="1183" max="1183" width="41.7109375" customWidth="1"/>
    <col min="1184" max="1184" width="38.140625" customWidth="1"/>
    <col min="1185" max="1185" width="43.42578125" customWidth="1"/>
    <col min="1186" max="1186" width="48.7109375" customWidth="1"/>
    <col min="1187" max="1187" width="48.85546875" customWidth="1"/>
    <col min="1188" max="1188" width="34.5703125" customWidth="1"/>
    <col min="1189" max="1189" width="44" customWidth="1"/>
    <col min="1190" max="1190" width="45.42578125" customWidth="1"/>
    <col min="1191" max="1191" width="39.7109375" customWidth="1"/>
    <col min="1192" max="1192" width="40.7109375" customWidth="1"/>
    <col min="1193" max="1193" width="30.5703125" customWidth="1"/>
    <col min="1194" max="1194" width="42" customWidth="1"/>
    <col min="1195" max="1195" width="32.5703125" customWidth="1"/>
    <col min="1196" max="1196" width="31.5703125" customWidth="1"/>
    <col min="1197" max="1197" width="40" customWidth="1"/>
    <col min="1198" max="1198" width="39.5703125" customWidth="1"/>
    <col min="1199" max="1199" width="28.85546875" customWidth="1"/>
    <col min="1200" max="1200" width="28.7109375" customWidth="1"/>
    <col min="1201" max="1201" width="39.7109375" customWidth="1"/>
    <col min="1202" max="1202" width="48.7109375" customWidth="1"/>
    <col min="1203" max="1203" width="36.28515625" customWidth="1"/>
    <col min="1204" max="1204" width="41.7109375" customWidth="1"/>
    <col min="1205" max="1205" width="38.140625" customWidth="1"/>
    <col min="1206" max="1206" width="43.42578125" customWidth="1"/>
    <col min="1207" max="1207" width="48.7109375" customWidth="1"/>
    <col min="1208" max="1208" width="48.85546875" customWidth="1"/>
    <col min="1209" max="1209" width="34.5703125" customWidth="1"/>
    <col min="1210" max="1210" width="44" customWidth="1"/>
    <col min="1211" max="1211" width="45.42578125" customWidth="1"/>
    <col min="1212" max="1212" width="39.7109375" customWidth="1"/>
    <col min="1213" max="1213" width="40.7109375" customWidth="1"/>
    <col min="1214" max="1214" width="30.5703125" customWidth="1"/>
    <col min="1215" max="1215" width="42" customWidth="1"/>
    <col min="1216" max="1216" width="32.5703125" customWidth="1"/>
    <col min="1217" max="1217" width="31.5703125" customWidth="1"/>
    <col min="1218" max="1218" width="40" customWidth="1"/>
    <col min="1219" max="1219" width="39.5703125" customWidth="1"/>
    <col min="1220" max="1220" width="28.85546875" customWidth="1"/>
    <col min="1221" max="1221" width="28.7109375" customWidth="1"/>
    <col min="1222" max="1222" width="39.7109375" customWidth="1"/>
    <col min="1223" max="1223" width="48.7109375" customWidth="1"/>
    <col min="1224" max="1224" width="36.28515625" customWidth="1"/>
    <col min="1225" max="1225" width="41.7109375" customWidth="1"/>
    <col min="1226" max="1226" width="38.140625" customWidth="1"/>
    <col min="1227" max="1227" width="43.42578125" customWidth="1"/>
    <col min="1228" max="1228" width="48.7109375" customWidth="1"/>
    <col min="1229" max="1229" width="48.85546875" customWidth="1"/>
    <col min="1230" max="1230" width="34.5703125" customWidth="1"/>
    <col min="1231" max="1231" width="44" customWidth="1"/>
    <col min="1232" max="1232" width="45.42578125" customWidth="1"/>
    <col min="1233" max="1233" width="39.7109375" customWidth="1"/>
    <col min="1234" max="1234" width="40.7109375" customWidth="1"/>
    <col min="1235" max="1235" width="30.5703125" customWidth="1"/>
    <col min="1236" max="1236" width="42" customWidth="1"/>
    <col min="1237" max="1237" width="32.5703125" customWidth="1"/>
    <col min="1238" max="1238" width="31.5703125" customWidth="1"/>
    <col min="1239" max="1239" width="40" customWidth="1"/>
    <col min="1240" max="1240" width="39.5703125" customWidth="1"/>
    <col min="1241" max="1241" width="28.85546875" customWidth="1"/>
    <col min="1242" max="1242" width="28.7109375" customWidth="1"/>
    <col min="1243" max="1243" width="39.7109375" customWidth="1"/>
    <col min="1244" max="1244" width="48.7109375" customWidth="1"/>
    <col min="1245" max="1245" width="36.28515625" customWidth="1"/>
    <col min="1246" max="1246" width="41.7109375" customWidth="1"/>
    <col min="1247" max="1247" width="38.140625" customWidth="1"/>
    <col min="1248" max="1248" width="43.42578125" customWidth="1"/>
    <col min="1249" max="1249" width="48.7109375" customWidth="1"/>
    <col min="1250" max="1250" width="48.85546875" customWidth="1"/>
    <col min="1251" max="1251" width="34.5703125" customWidth="1"/>
    <col min="1252" max="1252" width="44" customWidth="1"/>
    <col min="1253" max="1253" width="45.42578125" customWidth="1"/>
    <col min="1254" max="1254" width="39.7109375" customWidth="1"/>
    <col min="1255" max="1255" width="40.7109375" customWidth="1"/>
    <col min="1256" max="1256" width="30.5703125" customWidth="1"/>
    <col min="1257" max="1257" width="42" customWidth="1"/>
    <col min="1258" max="1258" width="32.5703125" customWidth="1"/>
    <col min="1259" max="1259" width="31.5703125" customWidth="1"/>
    <col min="1260" max="1260" width="40" customWidth="1"/>
    <col min="1261" max="1261" width="39.5703125" customWidth="1"/>
    <col min="1262" max="1262" width="28.85546875" customWidth="1"/>
    <col min="1263" max="1263" width="28.7109375" customWidth="1"/>
    <col min="1264" max="1264" width="39.7109375" customWidth="1"/>
    <col min="1265" max="1265" width="48.7109375" customWidth="1"/>
    <col min="1266" max="1266" width="36.28515625" customWidth="1"/>
    <col min="1267" max="1267" width="41.7109375" customWidth="1"/>
    <col min="1268" max="1268" width="38.140625" customWidth="1"/>
    <col min="1269" max="1269" width="43.42578125" customWidth="1"/>
    <col min="1270" max="1270" width="48.7109375" customWidth="1"/>
    <col min="1271" max="1271" width="48.85546875" customWidth="1"/>
    <col min="1272" max="1272" width="34.5703125" customWidth="1"/>
    <col min="1273" max="1273" width="44" customWidth="1"/>
    <col min="1274" max="1274" width="45.42578125" customWidth="1"/>
    <col min="1275" max="1275" width="39.7109375" customWidth="1"/>
    <col min="1276" max="1276" width="40.7109375" customWidth="1"/>
    <col min="1277" max="1277" width="30.5703125" customWidth="1"/>
    <col min="1278" max="1278" width="42" customWidth="1"/>
    <col min="1279" max="1279" width="32.5703125" customWidth="1"/>
    <col min="1280" max="1280" width="31.5703125" customWidth="1"/>
    <col min="1281" max="1281" width="40" customWidth="1"/>
    <col min="1282" max="1282" width="39.5703125" customWidth="1"/>
    <col min="1283" max="1283" width="28.85546875" customWidth="1"/>
    <col min="1284" max="1284" width="28.7109375" customWidth="1"/>
    <col min="1285" max="1285" width="39.7109375" customWidth="1"/>
    <col min="1286" max="1286" width="48.7109375" customWidth="1"/>
    <col min="1287" max="1287" width="36.28515625" customWidth="1"/>
    <col min="1288" max="1288" width="41.7109375" customWidth="1"/>
    <col min="1289" max="1289" width="38.140625" customWidth="1"/>
    <col min="1290" max="1290" width="43.42578125" customWidth="1"/>
    <col min="1291" max="1291" width="48.7109375" customWidth="1"/>
    <col min="1292" max="1292" width="48.85546875" customWidth="1"/>
    <col min="1293" max="1293" width="34.5703125" customWidth="1"/>
    <col min="1294" max="1294" width="44" customWidth="1"/>
    <col min="1295" max="1295" width="45.42578125" customWidth="1"/>
    <col min="1296" max="1296" width="39.7109375" customWidth="1"/>
    <col min="1297" max="1297" width="40.7109375" customWidth="1"/>
    <col min="1298" max="1298" width="30.5703125" customWidth="1"/>
    <col min="1299" max="1299" width="42" customWidth="1"/>
    <col min="1300" max="1300" width="32.5703125" customWidth="1"/>
    <col min="1301" max="1301" width="31.5703125" customWidth="1"/>
    <col min="1302" max="1302" width="40" customWidth="1"/>
    <col min="1303" max="1303" width="39.5703125" customWidth="1"/>
    <col min="1304" max="1304" width="28.85546875" customWidth="1"/>
    <col min="1305" max="1305" width="28.7109375" customWidth="1"/>
    <col min="1306" max="1306" width="39.7109375" customWidth="1"/>
    <col min="1307" max="1307" width="48.7109375" customWidth="1"/>
    <col min="1308" max="1308" width="36.28515625" customWidth="1"/>
    <col min="1309" max="1309" width="41.7109375" customWidth="1"/>
    <col min="1310" max="1310" width="38.140625" customWidth="1"/>
    <col min="1311" max="1311" width="43.42578125" customWidth="1"/>
    <col min="1312" max="1312" width="48.7109375" customWidth="1"/>
    <col min="1313" max="1313" width="48.85546875" customWidth="1"/>
    <col min="1314" max="1314" width="34.5703125" customWidth="1"/>
    <col min="1315" max="1315" width="44" customWidth="1"/>
    <col min="1316" max="1316" width="45.42578125" customWidth="1"/>
    <col min="1317" max="1317" width="39.7109375" customWidth="1"/>
    <col min="1318" max="1318" width="40.7109375" customWidth="1"/>
    <col min="1319" max="1319" width="30.5703125" customWidth="1"/>
    <col min="1320" max="1320" width="42" customWidth="1"/>
    <col min="1321" max="1321" width="32.5703125" customWidth="1"/>
    <col min="1322" max="1322" width="31.5703125" customWidth="1"/>
    <col min="1323" max="1323" width="40" customWidth="1"/>
    <col min="1324" max="1324" width="39.5703125" customWidth="1"/>
    <col min="1325" max="1325" width="28.85546875" customWidth="1"/>
    <col min="1326" max="1326" width="28.7109375" customWidth="1"/>
    <col min="1327" max="1327" width="39.7109375" customWidth="1"/>
    <col min="1328" max="1328" width="48.7109375" customWidth="1"/>
    <col min="1329" max="1329" width="36.28515625" customWidth="1"/>
    <col min="1330" max="1330" width="41.7109375" customWidth="1"/>
    <col min="1331" max="1331" width="38.140625" customWidth="1"/>
    <col min="1332" max="1332" width="43.42578125" customWidth="1"/>
    <col min="1333" max="1333" width="48.7109375" customWidth="1"/>
    <col min="1334" max="1334" width="48.85546875" customWidth="1"/>
    <col min="1335" max="1335" width="34.5703125" customWidth="1"/>
    <col min="1336" max="1336" width="44" customWidth="1"/>
    <col min="1337" max="1337" width="45.42578125" customWidth="1"/>
    <col min="1338" max="1338" width="39.7109375" customWidth="1"/>
    <col min="1339" max="1339" width="40.7109375" customWidth="1"/>
    <col min="1340" max="1340" width="30.5703125" customWidth="1"/>
    <col min="1341" max="1341" width="42" customWidth="1"/>
    <col min="1342" max="1342" width="32.5703125" customWidth="1"/>
    <col min="1343" max="1343" width="31.5703125" customWidth="1"/>
    <col min="1344" max="1344" width="40" customWidth="1"/>
    <col min="1345" max="1345" width="39.5703125" customWidth="1"/>
    <col min="1346" max="1346" width="28.85546875" customWidth="1"/>
    <col min="1347" max="1347" width="28.7109375" customWidth="1"/>
    <col min="1348" max="1348" width="39.7109375" customWidth="1"/>
    <col min="1349" max="1349" width="48.7109375" customWidth="1"/>
    <col min="1350" max="1350" width="36.28515625" customWidth="1"/>
    <col min="1351" max="1351" width="41.7109375" customWidth="1"/>
    <col min="1352" max="1352" width="38.140625" customWidth="1"/>
    <col min="1353" max="1353" width="43.42578125" customWidth="1"/>
    <col min="1354" max="1354" width="48.7109375" customWidth="1"/>
    <col min="1355" max="1355" width="48.85546875" customWidth="1"/>
    <col min="1356" max="1356" width="34.5703125" customWidth="1"/>
    <col min="1357" max="1357" width="44" customWidth="1"/>
    <col min="1358" max="1358" width="45.42578125" customWidth="1"/>
    <col min="1359" max="1359" width="39.7109375" customWidth="1"/>
    <col min="1360" max="1360" width="40.7109375" customWidth="1"/>
    <col min="1361" max="1361" width="30.5703125" customWidth="1"/>
    <col min="1362" max="1362" width="42" customWidth="1"/>
    <col min="1363" max="1363" width="32.5703125" customWidth="1"/>
    <col min="1364" max="1364" width="31.5703125" customWidth="1"/>
    <col min="1365" max="1365" width="40" customWidth="1"/>
    <col min="1366" max="1366" width="39.5703125" customWidth="1"/>
    <col min="1367" max="1367" width="28.85546875" customWidth="1"/>
    <col min="1368" max="1368" width="28.7109375" customWidth="1"/>
    <col min="1369" max="1369" width="39.7109375" customWidth="1"/>
    <col min="1370" max="1370" width="48.7109375" customWidth="1"/>
    <col min="1371" max="1371" width="36.28515625" customWidth="1"/>
    <col min="1372" max="1372" width="41.7109375" customWidth="1"/>
    <col min="1373" max="1373" width="38.140625" customWidth="1"/>
    <col min="1374" max="1374" width="43.42578125" customWidth="1"/>
    <col min="1375" max="1375" width="48.7109375" customWidth="1"/>
    <col min="1376" max="1376" width="48.85546875" customWidth="1"/>
    <col min="1377" max="1377" width="34.5703125" customWidth="1"/>
    <col min="1378" max="1378" width="44" customWidth="1"/>
    <col min="1379" max="1379" width="45.42578125" customWidth="1"/>
    <col min="1380" max="1380" width="39.7109375" customWidth="1"/>
    <col min="1381" max="1381" width="40.7109375" customWidth="1"/>
    <col min="1382" max="1382" width="30.5703125" customWidth="1"/>
    <col min="1383" max="1383" width="42" customWidth="1"/>
    <col min="1384" max="1384" width="32.5703125" customWidth="1"/>
    <col min="1385" max="1385" width="31.5703125" customWidth="1"/>
    <col min="1386" max="1386" width="40" customWidth="1"/>
    <col min="1387" max="1387" width="39.5703125" customWidth="1"/>
    <col min="1388" max="1388" width="28.85546875" customWidth="1"/>
    <col min="1389" max="1389" width="28.7109375" customWidth="1"/>
    <col min="1390" max="1390" width="39.7109375" customWidth="1"/>
    <col min="1391" max="1391" width="48.7109375" customWidth="1"/>
    <col min="1392" max="1392" width="36.28515625" customWidth="1"/>
    <col min="1393" max="1393" width="41.7109375" customWidth="1"/>
    <col min="1394" max="1394" width="38.140625" customWidth="1"/>
    <col min="1395" max="1395" width="43.42578125" customWidth="1"/>
    <col min="1396" max="1396" width="48.7109375" customWidth="1"/>
    <col min="1397" max="1397" width="48.85546875" customWidth="1"/>
    <col min="1398" max="1398" width="34.5703125" customWidth="1"/>
    <col min="1399" max="1399" width="44" customWidth="1"/>
    <col min="1400" max="1400" width="45.42578125" customWidth="1"/>
    <col min="1401" max="1401" width="39.7109375" customWidth="1"/>
    <col min="1402" max="1402" width="40.7109375" customWidth="1"/>
    <col min="1403" max="1403" width="30.5703125" customWidth="1"/>
    <col min="1404" max="1404" width="42" customWidth="1"/>
    <col min="1405" max="1405" width="32.5703125" customWidth="1"/>
    <col min="1406" max="1406" width="31.5703125" customWidth="1"/>
    <col min="1407" max="1407" width="40" customWidth="1"/>
    <col min="1408" max="1408" width="39.5703125" customWidth="1"/>
    <col min="1409" max="1409" width="28.85546875" customWidth="1"/>
    <col min="1410" max="1410" width="28.7109375" customWidth="1"/>
    <col min="1411" max="1411" width="39.7109375" customWidth="1"/>
    <col min="1412" max="1412" width="48.7109375" customWidth="1"/>
    <col min="1413" max="1413" width="36.28515625" customWidth="1"/>
    <col min="1414" max="1414" width="41.7109375" customWidth="1"/>
    <col min="1415" max="1415" width="38.140625" customWidth="1"/>
    <col min="1416" max="1416" width="43.42578125" customWidth="1"/>
    <col min="1417" max="1417" width="48.7109375" customWidth="1"/>
    <col min="1418" max="1418" width="48.85546875" customWidth="1"/>
    <col min="1419" max="1419" width="34.5703125" customWidth="1"/>
    <col min="1420" max="1420" width="44" customWidth="1"/>
    <col min="1421" max="1421" width="45.42578125" customWidth="1"/>
    <col min="1422" max="1422" width="39.7109375" customWidth="1"/>
    <col min="1423" max="1423" width="40.7109375" customWidth="1"/>
    <col min="1424" max="1424" width="30.5703125" customWidth="1"/>
    <col min="1425" max="1425" width="42" customWidth="1"/>
    <col min="1426" max="1426" width="32.5703125" customWidth="1"/>
    <col min="1427" max="1427" width="31.5703125" customWidth="1"/>
    <col min="1428" max="1428" width="40" customWidth="1"/>
    <col min="1429" max="1429" width="39.5703125" customWidth="1"/>
    <col min="1430" max="1430" width="28.85546875" customWidth="1"/>
    <col min="1431" max="1431" width="28.7109375" customWidth="1"/>
    <col min="1432" max="1432" width="39.7109375" customWidth="1"/>
    <col min="1433" max="1433" width="48.7109375" customWidth="1"/>
    <col min="1434" max="1434" width="36.28515625" customWidth="1"/>
    <col min="1435" max="1435" width="41.7109375" customWidth="1"/>
    <col min="1436" max="1436" width="38.140625" customWidth="1"/>
    <col min="1437" max="1437" width="43.42578125" customWidth="1"/>
    <col min="1438" max="1438" width="48.7109375" customWidth="1"/>
    <col min="1439" max="1439" width="48.85546875" customWidth="1"/>
    <col min="1440" max="1440" width="34.5703125" customWidth="1"/>
    <col min="1441" max="1441" width="44" customWidth="1"/>
    <col min="1442" max="1442" width="45.42578125" customWidth="1"/>
    <col min="1443" max="1443" width="39.7109375" customWidth="1"/>
    <col min="1444" max="1444" width="40.7109375" customWidth="1"/>
    <col min="1445" max="1445" width="30.5703125" customWidth="1"/>
    <col min="1446" max="1446" width="42" customWidth="1"/>
    <col min="1447" max="1447" width="32.5703125" customWidth="1"/>
    <col min="1448" max="1448" width="31.5703125" customWidth="1"/>
    <col min="1449" max="1449" width="40" customWidth="1"/>
    <col min="1450" max="1450" width="39.5703125" customWidth="1"/>
    <col min="1451" max="1451" width="28.85546875" customWidth="1"/>
    <col min="1452" max="1452" width="28.7109375" customWidth="1"/>
    <col min="1453" max="1453" width="39.7109375" customWidth="1"/>
    <col min="1454" max="1454" width="48.7109375" customWidth="1"/>
    <col min="1455" max="1455" width="36.28515625" customWidth="1"/>
    <col min="1456" max="1456" width="41.7109375" customWidth="1"/>
    <col min="1457" max="1457" width="38.140625" customWidth="1"/>
    <col min="1458" max="1458" width="43.42578125" customWidth="1"/>
    <col min="1459" max="1459" width="48.7109375" customWidth="1"/>
    <col min="1460" max="1460" width="48.85546875" customWidth="1"/>
    <col min="1461" max="1461" width="34.5703125" customWidth="1"/>
    <col min="1462" max="1462" width="44" customWidth="1"/>
    <col min="1463" max="1463" width="45.42578125" customWidth="1"/>
    <col min="1464" max="1464" width="39.7109375" customWidth="1"/>
    <col min="1465" max="1465" width="40.7109375" customWidth="1"/>
    <col min="1466" max="1466" width="30.5703125" customWidth="1"/>
    <col min="1467" max="1467" width="42" customWidth="1"/>
    <col min="1468" max="1468" width="32.5703125" customWidth="1"/>
    <col min="1469" max="1469" width="31.5703125" customWidth="1"/>
    <col min="1470" max="1470" width="40" customWidth="1"/>
    <col min="1471" max="1471" width="39.5703125" customWidth="1"/>
    <col min="1472" max="1472" width="28.85546875" customWidth="1"/>
    <col min="1473" max="1473" width="28.7109375" customWidth="1"/>
    <col min="1474" max="1474" width="39.7109375" customWidth="1"/>
    <col min="1475" max="1475" width="48.7109375" customWidth="1"/>
    <col min="1476" max="1476" width="36.28515625" customWidth="1"/>
    <col min="1477" max="1477" width="41.7109375" customWidth="1"/>
    <col min="1478" max="1478" width="38.140625" customWidth="1"/>
    <col min="1479" max="1479" width="43.42578125" customWidth="1"/>
    <col min="1480" max="1480" width="48.7109375" customWidth="1"/>
    <col min="1481" max="1481" width="48.85546875" customWidth="1"/>
    <col min="1482" max="1482" width="34.5703125" customWidth="1"/>
    <col min="1483" max="1483" width="44" customWidth="1"/>
    <col min="1484" max="1484" width="45.42578125" customWidth="1"/>
    <col min="1485" max="1485" width="39.7109375" customWidth="1"/>
    <col min="1486" max="1486" width="40.7109375" customWidth="1"/>
    <col min="1487" max="1487" width="30.5703125" customWidth="1"/>
    <col min="1488" max="1488" width="42" customWidth="1"/>
    <col min="1489" max="1489" width="32.5703125" customWidth="1"/>
    <col min="1490" max="1490" width="31.5703125" customWidth="1"/>
    <col min="1491" max="1491" width="40" customWidth="1"/>
    <col min="1492" max="1492" width="39.5703125" customWidth="1"/>
    <col min="1493" max="1493" width="28.85546875" customWidth="1"/>
    <col min="1494" max="1494" width="28.7109375" customWidth="1"/>
    <col min="1495" max="1495" width="39.7109375" customWidth="1"/>
    <col min="1496" max="1496" width="48.7109375" customWidth="1"/>
    <col min="1497" max="1497" width="36.28515625" customWidth="1"/>
    <col min="1498" max="1498" width="41.7109375" customWidth="1"/>
    <col min="1499" max="1499" width="38.140625" customWidth="1"/>
    <col min="1500" max="1500" width="43.42578125" customWidth="1"/>
    <col min="1501" max="1501" width="48.7109375" customWidth="1"/>
    <col min="1502" max="1502" width="48.85546875" customWidth="1"/>
    <col min="1503" max="1503" width="34.5703125" customWidth="1"/>
    <col min="1504" max="1504" width="44" customWidth="1"/>
    <col min="1505" max="1505" width="45.42578125" customWidth="1"/>
    <col min="1506" max="1506" width="39.7109375" customWidth="1"/>
    <col min="1507" max="1507" width="40.7109375" customWidth="1"/>
    <col min="1508" max="1508" width="30.5703125" customWidth="1"/>
    <col min="1509" max="1509" width="42" customWidth="1"/>
    <col min="1510" max="1510" width="32.5703125" customWidth="1"/>
    <col min="1511" max="1511" width="31.5703125" customWidth="1"/>
    <col min="1512" max="1512" width="40" customWidth="1"/>
    <col min="1513" max="1513" width="39.5703125" customWidth="1"/>
    <col min="1514" max="1514" width="28.85546875" customWidth="1"/>
    <col min="1515" max="1515" width="28.7109375" customWidth="1"/>
    <col min="1516" max="1516" width="39.7109375" customWidth="1"/>
    <col min="1517" max="1517" width="48.7109375" customWidth="1"/>
    <col min="1518" max="1518" width="36.28515625" customWidth="1"/>
    <col min="1519" max="1519" width="41.7109375" customWidth="1"/>
    <col min="1520" max="1520" width="38.140625" customWidth="1"/>
    <col min="1521" max="1521" width="43.42578125" customWidth="1"/>
    <col min="1522" max="1522" width="48.7109375" customWidth="1"/>
    <col min="1523" max="1523" width="48.85546875" customWidth="1"/>
    <col min="1524" max="1524" width="34.5703125" customWidth="1"/>
    <col min="1525" max="1525" width="44" customWidth="1"/>
    <col min="1526" max="1526" width="45.42578125" customWidth="1"/>
    <col min="1527" max="1527" width="39.7109375" customWidth="1"/>
    <col min="1528" max="1528" width="40.7109375" customWidth="1"/>
    <col min="1529" max="1529" width="30.5703125" customWidth="1"/>
    <col min="1530" max="1530" width="42" customWidth="1"/>
    <col min="1531" max="1531" width="32.5703125" customWidth="1"/>
    <col min="1532" max="1532" width="31.5703125" customWidth="1"/>
    <col min="1533" max="1533" width="40" customWidth="1"/>
    <col min="1534" max="1534" width="39.5703125" customWidth="1"/>
    <col min="1535" max="1535" width="28.85546875" customWidth="1"/>
    <col min="1536" max="1536" width="28.7109375" customWidth="1"/>
    <col min="1537" max="1537" width="39.7109375" customWidth="1"/>
    <col min="1538" max="1538" width="48.7109375" customWidth="1"/>
    <col min="1539" max="1539" width="36.28515625" customWidth="1"/>
    <col min="1540" max="1540" width="41.7109375" customWidth="1"/>
    <col min="1541" max="1541" width="38.140625" customWidth="1"/>
    <col min="1542" max="1542" width="43.42578125" customWidth="1"/>
    <col min="1543" max="1543" width="48.7109375" customWidth="1"/>
    <col min="1544" max="1544" width="48.85546875" customWidth="1"/>
    <col min="1545" max="1545" width="34.5703125" customWidth="1"/>
    <col min="1546" max="1546" width="44" customWidth="1"/>
    <col min="1547" max="1547" width="45.42578125" customWidth="1"/>
    <col min="1548" max="1548" width="39.7109375" customWidth="1"/>
    <col min="1549" max="1549" width="40.7109375" customWidth="1"/>
    <col min="1550" max="1550" width="30.5703125" customWidth="1"/>
    <col min="1551" max="1551" width="42" customWidth="1"/>
    <col min="1552" max="1552" width="32.5703125" customWidth="1"/>
    <col min="1553" max="1553" width="31.5703125" customWidth="1"/>
    <col min="1554" max="1554" width="40" customWidth="1"/>
    <col min="1555" max="1555" width="39.5703125" customWidth="1"/>
    <col min="1556" max="1556" width="28.85546875" customWidth="1"/>
    <col min="1557" max="1557" width="28.7109375" customWidth="1"/>
    <col min="1558" max="1558" width="39.7109375" customWidth="1"/>
    <col min="1559" max="1559" width="48.7109375" customWidth="1"/>
    <col min="1560" max="1560" width="36.28515625" customWidth="1"/>
    <col min="1561" max="1561" width="41.7109375" customWidth="1"/>
    <col min="1562" max="1562" width="38.140625" customWidth="1"/>
    <col min="1563" max="1563" width="43.42578125" customWidth="1"/>
    <col min="1564" max="1564" width="48.7109375" customWidth="1"/>
    <col min="1565" max="1565" width="48.85546875" customWidth="1"/>
    <col min="1566" max="1566" width="34.5703125" customWidth="1"/>
    <col min="1567" max="1567" width="44" customWidth="1"/>
    <col min="1568" max="1568" width="45.42578125" customWidth="1"/>
    <col min="1569" max="1569" width="39.7109375" customWidth="1"/>
    <col min="1570" max="1570" width="40.7109375" customWidth="1"/>
    <col min="1571" max="1571" width="30.5703125" customWidth="1"/>
    <col min="1572" max="1572" width="42" customWidth="1"/>
    <col min="1573" max="1573" width="32.5703125" customWidth="1"/>
    <col min="1574" max="1574" width="31.5703125" customWidth="1"/>
    <col min="1575" max="1575" width="40" customWidth="1"/>
    <col min="1576" max="1576" width="39.5703125" customWidth="1"/>
    <col min="1577" max="1577" width="28.85546875" customWidth="1"/>
    <col min="1578" max="1578" width="28.7109375" customWidth="1"/>
    <col min="1579" max="1579" width="39.7109375" customWidth="1"/>
    <col min="1580" max="1580" width="48.7109375" customWidth="1"/>
    <col min="1581" max="1581" width="36.28515625" customWidth="1"/>
    <col min="1582" max="1582" width="41.7109375" customWidth="1"/>
    <col min="1583" max="1583" width="38.140625" customWidth="1"/>
    <col min="1584" max="1584" width="43.42578125" customWidth="1"/>
    <col min="1585" max="1585" width="48.7109375" customWidth="1"/>
    <col min="1586" max="1586" width="48.85546875" customWidth="1"/>
    <col min="1587" max="1587" width="34.5703125" customWidth="1"/>
    <col min="1588" max="1588" width="44" customWidth="1"/>
    <col min="1589" max="1589" width="45.42578125" customWidth="1"/>
    <col min="1590" max="1590" width="39.7109375" customWidth="1"/>
    <col min="1591" max="1591" width="40.7109375" customWidth="1"/>
    <col min="1592" max="1592" width="30.5703125" customWidth="1"/>
    <col min="1593" max="1593" width="42" customWidth="1"/>
    <col min="1594" max="1594" width="32.5703125" customWidth="1"/>
    <col min="1595" max="1595" width="31.5703125" customWidth="1"/>
    <col min="1596" max="1596" width="40" customWidth="1"/>
    <col min="1597" max="1597" width="39.5703125" customWidth="1"/>
    <col min="1598" max="1598" width="28.85546875" customWidth="1"/>
    <col min="1599" max="1599" width="28.7109375" customWidth="1"/>
    <col min="1600" max="1600" width="39.7109375" customWidth="1"/>
    <col min="1601" max="1601" width="48.7109375" customWidth="1"/>
    <col min="1602" max="1602" width="36.28515625" customWidth="1"/>
    <col min="1603" max="1603" width="41.7109375" customWidth="1"/>
    <col min="1604" max="1604" width="38.140625" customWidth="1"/>
    <col min="1605" max="1605" width="43.42578125" customWidth="1"/>
    <col min="1606" max="1606" width="48.7109375" customWidth="1"/>
    <col min="1607" max="1607" width="48.85546875" customWidth="1"/>
    <col min="1608" max="1608" width="34.5703125" customWidth="1"/>
    <col min="1609" max="1609" width="44" customWidth="1"/>
    <col min="1610" max="1610" width="45.42578125" customWidth="1"/>
    <col min="1611" max="1611" width="39.7109375" customWidth="1"/>
    <col min="1612" max="1612" width="40.7109375" customWidth="1"/>
    <col min="1613" max="1613" width="30.5703125" customWidth="1"/>
    <col min="1614" max="1614" width="42" customWidth="1"/>
    <col min="1615" max="1615" width="32.5703125" customWidth="1"/>
    <col min="1616" max="1616" width="31.5703125" customWidth="1"/>
    <col min="1617" max="1617" width="40" customWidth="1"/>
    <col min="1618" max="1618" width="39.5703125" customWidth="1"/>
    <col min="1619" max="1619" width="28.85546875" customWidth="1"/>
    <col min="1620" max="1620" width="28.7109375" customWidth="1"/>
    <col min="1621" max="1621" width="39.7109375" customWidth="1"/>
    <col min="1622" max="1622" width="48.7109375" customWidth="1"/>
    <col min="1623" max="1623" width="36.28515625" customWidth="1"/>
    <col min="1624" max="1624" width="41.7109375" customWidth="1"/>
    <col min="1625" max="1625" width="38.140625" customWidth="1"/>
    <col min="1626" max="1626" width="43.42578125" customWidth="1"/>
    <col min="1627" max="1627" width="48.7109375" customWidth="1"/>
    <col min="1628" max="1628" width="48.85546875" customWidth="1"/>
    <col min="1629" max="1629" width="34.5703125" customWidth="1"/>
    <col min="1630" max="1630" width="44" customWidth="1"/>
    <col min="1631" max="1631" width="45.42578125" customWidth="1"/>
    <col min="1632" max="1632" width="39.7109375" customWidth="1"/>
    <col min="1633" max="1633" width="40.7109375" customWidth="1"/>
    <col min="1634" max="1634" width="30.5703125" customWidth="1"/>
    <col min="1635" max="1635" width="42" customWidth="1"/>
    <col min="1636" max="1636" width="32.5703125" customWidth="1"/>
    <col min="1637" max="1637" width="31.5703125" customWidth="1"/>
    <col min="1638" max="1638" width="40" customWidth="1"/>
    <col min="1639" max="1639" width="39.5703125" customWidth="1"/>
    <col min="1640" max="1640" width="28.85546875" customWidth="1"/>
    <col min="1641" max="1641" width="28.7109375" customWidth="1"/>
    <col min="1642" max="1642" width="39.7109375" customWidth="1"/>
    <col min="1643" max="1643" width="48.7109375" customWidth="1"/>
    <col min="1644" max="1644" width="36.28515625" customWidth="1"/>
    <col min="1645" max="1645" width="41.7109375" customWidth="1"/>
    <col min="1646" max="1646" width="38.140625" customWidth="1"/>
    <col min="1647" max="1647" width="43.42578125" customWidth="1"/>
    <col min="1648" max="1648" width="48.7109375" customWidth="1"/>
    <col min="1649" max="1649" width="48.85546875" customWidth="1"/>
    <col min="1650" max="1650" width="34.5703125" customWidth="1"/>
    <col min="1651" max="1651" width="44" customWidth="1"/>
    <col min="1652" max="1652" width="45.42578125" customWidth="1"/>
    <col min="1653" max="1653" width="39.7109375" customWidth="1"/>
    <col min="1654" max="1654" width="40.7109375" customWidth="1"/>
    <col min="1655" max="1655" width="30.5703125" customWidth="1"/>
    <col min="1656" max="1656" width="42" customWidth="1"/>
    <col min="1657" max="1657" width="32.5703125" customWidth="1"/>
    <col min="1658" max="1658" width="31.5703125" customWidth="1"/>
    <col min="1659" max="1659" width="40" customWidth="1"/>
    <col min="1660" max="1660" width="39.5703125" customWidth="1"/>
    <col min="1661" max="1661" width="28.85546875" customWidth="1"/>
    <col min="1662" max="1662" width="28.7109375" customWidth="1"/>
    <col min="1663" max="1663" width="39.7109375" customWidth="1"/>
    <col min="1664" max="1664" width="48.7109375" customWidth="1"/>
    <col min="1665" max="1665" width="36.28515625" customWidth="1"/>
    <col min="1666" max="1666" width="41.7109375" customWidth="1"/>
    <col min="1667" max="1667" width="38.140625" customWidth="1"/>
    <col min="1668" max="1668" width="43.42578125" customWidth="1"/>
    <col min="1669" max="1669" width="48.7109375" customWidth="1"/>
    <col min="1670" max="1670" width="48.85546875" customWidth="1"/>
    <col min="1671" max="1671" width="34.5703125" customWidth="1"/>
    <col min="1672" max="1672" width="44" customWidth="1"/>
    <col min="1673" max="1673" width="45.42578125" customWidth="1"/>
    <col min="1674" max="1674" width="39.7109375" customWidth="1"/>
    <col min="1675" max="1675" width="40.7109375" customWidth="1"/>
    <col min="1676" max="1676" width="30.5703125" customWidth="1"/>
    <col min="1677" max="1677" width="42" customWidth="1"/>
    <col min="1678" max="1678" width="32.5703125" customWidth="1"/>
    <col min="1679" max="1679" width="31.5703125" customWidth="1"/>
    <col min="1680" max="1680" width="40" customWidth="1"/>
    <col min="1681" max="1681" width="39.5703125" customWidth="1"/>
    <col min="1682" max="1682" width="28.85546875" customWidth="1"/>
    <col min="1683" max="1683" width="28.7109375" customWidth="1"/>
    <col min="1684" max="1684" width="39.7109375" customWidth="1"/>
    <col min="1685" max="1685" width="48.7109375" customWidth="1"/>
    <col min="1686" max="1686" width="36.28515625" customWidth="1"/>
    <col min="1687" max="1687" width="41.7109375" customWidth="1"/>
    <col min="1688" max="1688" width="38.140625" customWidth="1"/>
    <col min="1689" max="1689" width="43.42578125" customWidth="1"/>
    <col min="1690" max="1690" width="48.7109375" customWidth="1"/>
    <col min="1691" max="1691" width="48.85546875" customWidth="1"/>
    <col min="1692" max="1692" width="34.5703125" customWidth="1"/>
    <col min="1693" max="1693" width="44" customWidth="1"/>
    <col min="1694" max="1694" width="45.42578125" customWidth="1"/>
    <col min="1695" max="1695" width="39.7109375" customWidth="1"/>
    <col min="1696" max="1696" width="40.7109375" customWidth="1"/>
    <col min="1697" max="1697" width="30.5703125" customWidth="1"/>
    <col min="1698" max="1698" width="42" customWidth="1"/>
    <col min="1699" max="1699" width="32.5703125" customWidth="1"/>
    <col min="1700" max="1700" width="31.5703125" customWidth="1"/>
    <col min="1701" max="1701" width="40" customWidth="1"/>
    <col min="1702" max="1702" width="39.5703125" customWidth="1"/>
    <col min="1703" max="1703" width="28.85546875" customWidth="1"/>
    <col min="1704" max="1704" width="28.7109375" customWidth="1"/>
    <col min="1705" max="1705" width="39.7109375" customWidth="1"/>
    <col min="1706" max="1706" width="48.7109375" customWidth="1"/>
    <col min="1707" max="1707" width="36.28515625" customWidth="1"/>
    <col min="1708" max="1708" width="41.7109375" customWidth="1"/>
    <col min="1709" max="1709" width="38.140625" customWidth="1"/>
    <col min="1710" max="1710" width="43.42578125" customWidth="1"/>
    <col min="1711" max="1711" width="48.7109375" customWidth="1"/>
    <col min="1712" max="1712" width="48.85546875" customWidth="1"/>
    <col min="1713" max="1713" width="34.5703125" customWidth="1"/>
    <col min="1714" max="1714" width="44" customWidth="1"/>
    <col min="1715" max="1715" width="45.42578125" customWidth="1"/>
    <col min="1716" max="1716" width="39.7109375" customWidth="1"/>
    <col min="1717" max="1717" width="40.7109375" customWidth="1"/>
    <col min="1718" max="1718" width="30.5703125" customWidth="1"/>
    <col min="1719" max="1719" width="42" customWidth="1"/>
    <col min="1720" max="1720" width="32.5703125" customWidth="1"/>
    <col min="1721" max="1721" width="31.5703125" customWidth="1"/>
    <col min="1722" max="1722" width="40" customWidth="1"/>
    <col min="1723" max="1723" width="39.5703125" customWidth="1"/>
    <col min="1724" max="1724" width="28.85546875" customWidth="1"/>
    <col min="1725" max="1725" width="28.7109375" customWidth="1"/>
    <col min="1726" max="1726" width="39.7109375" customWidth="1"/>
    <col min="1727" max="1727" width="48.7109375" customWidth="1"/>
    <col min="1728" max="1728" width="36.28515625" customWidth="1"/>
    <col min="1729" max="1729" width="41.7109375" customWidth="1"/>
    <col min="1730" max="1730" width="38.140625" customWidth="1"/>
    <col min="1731" max="1731" width="43.42578125" customWidth="1"/>
    <col min="1732" max="1732" width="48.7109375" customWidth="1"/>
    <col min="1733" max="1733" width="48.85546875" customWidth="1"/>
    <col min="1734" max="1734" width="34.5703125" customWidth="1"/>
    <col min="1735" max="1735" width="44" customWidth="1"/>
    <col min="1736" max="1736" width="45.42578125" customWidth="1"/>
    <col min="1737" max="1737" width="39.7109375" customWidth="1"/>
    <col min="1738" max="1738" width="40.7109375" customWidth="1"/>
    <col min="1739" max="1739" width="30.5703125" customWidth="1"/>
    <col min="1740" max="1740" width="42" customWidth="1"/>
    <col min="1741" max="1741" width="32.5703125" customWidth="1"/>
    <col min="1742" max="1742" width="31.5703125" customWidth="1"/>
    <col min="1743" max="1743" width="40" customWidth="1"/>
    <col min="1744" max="1744" width="39.5703125" customWidth="1"/>
    <col min="1745" max="1745" width="28.85546875" customWidth="1"/>
    <col min="1746" max="1746" width="28.7109375" customWidth="1"/>
    <col min="1747" max="1747" width="39.7109375" customWidth="1"/>
    <col min="1748" max="1748" width="48.7109375" customWidth="1"/>
    <col min="1749" max="1749" width="36.28515625" customWidth="1"/>
    <col min="1750" max="1750" width="41.7109375" customWidth="1"/>
    <col min="1751" max="1751" width="38.140625" customWidth="1"/>
    <col min="1752" max="1752" width="43.42578125" customWidth="1"/>
    <col min="1753" max="1753" width="48.7109375" customWidth="1"/>
    <col min="1754" max="1754" width="48.85546875" customWidth="1"/>
    <col min="1755" max="1755" width="34.5703125" customWidth="1"/>
    <col min="1756" max="1756" width="44" customWidth="1"/>
    <col min="1757" max="1757" width="45.42578125" customWidth="1"/>
    <col min="1758" max="1758" width="39.7109375" customWidth="1"/>
    <col min="1759" max="1759" width="40.7109375" customWidth="1"/>
    <col min="1760" max="1760" width="30.5703125" customWidth="1"/>
    <col min="1761" max="1761" width="42" customWidth="1"/>
    <col min="1762" max="1762" width="32.5703125" customWidth="1"/>
    <col min="1763" max="1763" width="31.5703125" customWidth="1"/>
    <col min="1764" max="1764" width="40" customWidth="1"/>
    <col min="1765" max="1765" width="39.5703125" customWidth="1"/>
    <col min="1766" max="1766" width="28.85546875" customWidth="1"/>
    <col min="1767" max="1767" width="28.7109375" customWidth="1"/>
    <col min="1768" max="1768" width="39.7109375" customWidth="1"/>
    <col min="1769" max="1769" width="48.7109375" customWidth="1"/>
    <col min="1770" max="1770" width="36.28515625" customWidth="1"/>
    <col min="1771" max="1771" width="41.7109375" customWidth="1"/>
    <col min="1772" max="1772" width="38.140625" customWidth="1"/>
    <col min="1773" max="1773" width="43.42578125" customWidth="1"/>
    <col min="1774" max="1774" width="48.7109375" customWidth="1"/>
    <col min="1775" max="1775" width="48.85546875" customWidth="1"/>
    <col min="1776" max="1776" width="34.5703125" customWidth="1"/>
    <col min="1777" max="1777" width="44" customWidth="1"/>
    <col min="1778" max="1778" width="45.42578125" customWidth="1"/>
    <col min="1779" max="1779" width="39.7109375" customWidth="1"/>
    <col min="1780" max="1780" width="40.7109375" customWidth="1"/>
    <col min="1781" max="1781" width="30.5703125" customWidth="1"/>
    <col min="1782" max="1782" width="42" customWidth="1"/>
    <col min="1783" max="1783" width="32.5703125" customWidth="1"/>
    <col min="1784" max="1784" width="31.5703125" customWidth="1"/>
    <col min="1785" max="1785" width="40" customWidth="1"/>
    <col min="1786" max="1786" width="39.5703125" customWidth="1"/>
    <col min="1787" max="1787" width="28.85546875" customWidth="1"/>
    <col min="1788" max="1788" width="28.7109375" customWidth="1"/>
    <col min="1789" max="1789" width="39.7109375" customWidth="1"/>
    <col min="1790" max="1790" width="48.7109375" customWidth="1"/>
    <col min="1791" max="1791" width="36.28515625" customWidth="1"/>
    <col min="1792" max="1792" width="41.7109375" customWidth="1"/>
    <col min="1793" max="1793" width="38.140625" customWidth="1"/>
    <col min="1794" max="1794" width="43.42578125" customWidth="1"/>
    <col min="1795" max="1795" width="48.7109375" customWidth="1"/>
    <col min="1796" max="1796" width="48.85546875" customWidth="1"/>
    <col min="1797" max="1797" width="34.5703125" customWidth="1"/>
    <col min="1798" max="1798" width="44" customWidth="1"/>
    <col min="1799" max="1799" width="45.42578125" customWidth="1"/>
    <col min="1800" max="1800" width="39.7109375" customWidth="1"/>
    <col min="1801" max="1801" width="40.7109375" customWidth="1"/>
    <col min="1802" max="1802" width="30.5703125" customWidth="1"/>
    <col min="1803" max="1803" width="42" customWidth="1"/>
    <col min="1804" max="1804" width="32.5703125" customWidth="1"/>
    <col min="1805" max="1805" width="31.5703125" customWidth="1"/>
    <col min="1806" max="1806" width="40" customWidth="1"/>
    <col min="1807" max="1807" width="39.5703125" customWidth="1"/>
    <col min="1808" max="1808" width="28.85546875" customWidth="1"/>
    <col min="1809" max="1809" width="28.7109375" customWidth="1"/>
    <col min="1810" max="1810" width="39.7109375" customWidth="1"/>
    <col min="1811" max="1811" width="48.7109375" customWidth="1"/>
    <col min="1812" max="1812" width="36.28515625" customWidth="1"/>
    <col min="1813" max="1813" width="41.7109375" customWidth="1"/>
    <col min="1814" max="1814" width="38.140625" customWidth="1"/>
    <col min="1815" max="1815" width="43.42578125" customWidth="1"/>
    <col min="1816" max="1816" width="48.7109375" customWidth="1"/>
    <col min="1817" max="1817" width="48.85546875" customWidth="1"/>
    <col min="1818" max="1818" width="34.5703125" customWidth="1"/>
    <col min="1819" max="1819" width="44" customWidth="1"/>
    <col min="1820" max="1820" width="45.42578125" customWidth="1"/>
    <col min="1821" max="1821" width="39.7109375" customWidth="1"/>
    <col min="1822" max="1822" width="40.7109375" customWidth="1"/>
    <col min="1823" max="1823" width="30.5703125" customWidth="1"/>
    <col min="1824" max="1824" width="42" customWidth="1"/>
    <col min="1825" max="1825" width="32.5703125" customWidth="1"/>
    <col min="1826" max="1826" width="31.5703125" customWidth="1"/>
    <col min="1827" max="1827" width="40" customWidth="1"/>
    <col min="1828" max="1828" width="39.5703125" customWidth="1"/>
    <col min="1829" max="1829" width="28.85546875" customWidth="1"/>
    <col min="1830" max="1830" width="28.7109375" customWidth="1"/>
    <col min="1831" max="1831" width="39.7109375" customWidth="1"/>
    <col min="1832" max="1832" width="48.7109375" customWidth="1"/>
    <col min="1833" max="1833" width="36.28515625" customWidth="1"/>
    <col min="1834" max="1834" width="41.7109375" customWidth="1"/>
    <col min="1835" max="1835" width="38.140625" customWidth="1"/>
    <col min="1836" max="1836" width="43.42578125" customWidth="1"/>
    <col min="1837" max="1837" width="48.7109375" customWidth="1"/>
    <col min="1838" max="1838" width="48.85546875" customWidth="1"/>
    <col min="1839" max="1839" width="34.5703125" customWidth="1"/>
    <col min="1840" max="1840" width="44" customWidth="1"/>
    <col min="1841" max="1841" width="45.42578125" customWidth="1"/>
    <col min="1842" max="1842" width="39.7109375" customWidth="1"/>
    <col min="1843" max="1843" width="40.7109375" customWidth="1"/>
    <col min="1844" max="1844" width="30.5703125" customWidth="1"/>
    <col min="1845" max="1845" width="42" customWidth="1"/>
    <col min="1846" max="1846" width="32.5703125" customWidth="1"/>
    <col min="1847" max="1847" width="31.5703125" customWidth="1"/>
    <col min="1848" max="1848" width="40" customWidth="1"/>
    <col min="1849" max="1849" width="39.5703125" customWidth="1"/>
    <col min="1850" max="1850" width="28.85546875" customWidth="1"/>
    <col min="1851" max="1851" width="28.7109375" customWidth="1"/>
    <col min="1852" max="1852" width="39.7109375" customWidth="1"/>
    <col min="1853" max="1853" width="48.7109375" customWidth="1"/>
    <col min="1854" max="1854" width="36.28515625" customWidth="1"/>
    <col min="1855" max="1855" width="41.7109375" customWidth="1"/>
    <col min="1856" max="1856" width="38.140625" customWidth="1"/>
    <col min="1857" max="1857" width="43.42578125" customWidth="1"/>
    <col min="1858" max="1858" width="48.7109375" customWidth="1"/>
    <col min="1859" max="1859" width="48.85546875" customWidth="1"/>
    <col min="1860" max="1860" width="34.5703125" customWidth="1"/>
    <col min="1861" max="1861" width="44" customWidth="1"/>
    <col min="1862" max="1862" width="45.42578125" customWidth="1"/>
    <col min="1863" max="1863" width="39.7109375" customWidth="1"/>
    <col min="1864" max="1864" width="40.7109375" customWidth="1"/>
    <col min="1865" max="1865" width="30.5703125" customWidth="1"/>
    <col min="1866" max="1866" width="42" customWidth="1"/>
    <col min="1867" max="1867" width="32.5703125" customWidth="1"/>
    <col min="1868" max="1868" width="31.5703125" customWidth="1"/>
    <col min="1869" max="1869" width="40" customWidth="1"/>
    <col min="1870" max="1870" width="39.5703125" customWidth="1"/>
    <col min="1871" max="1871" width="28.85546875" customWidth="1"/>
    <col min="1872" max="1872" width="28.7109375" customWidth="1"/>
    <col min="1873" max="1873" width="39.7109375" customWidth="1"/>
    <col min="1874" max="1874" width="48.7109375" customWidth="1"/>
    <col min="1875" max="1875" width="36.28515625" customWidth="1"/>
    <col min="1876" max="1876" width="41.7109375" customWidth="1"/>
    <col min="1877" max="1877" width="38.140625" customWidth="1"/>
    <col min="1878" max="1878" width="43.42578125" customWidth="1"/>
    <col min="1879" max="1879" width="48.7109375" customWidth="1"/>
    <col min="1880" max="1880" width="48.85546875" customWidth="1"/>
    <col min="1881" max="1881" width="34.5703125" customWidth="1"/>
    <col min="1882" max="1882" width="44" customWidth="1"/>
    <col min="1883" max="1883" width="45.42578125" customWidth="1"/>
    <col min="1884" max="1884" width="39.7109375" customWidth="1"/>
    <col min="1885" max="1885" width="40.7109375" customWidth="1"/>
    <col min="1886" max="1886" width="30.5703125" customWidth="1"/>
    <col min="1887" max="1887" width="42" customWidth="1"/>
    <col min="1888" max="1888" width="32.5703125" customWidth="1"/>
    <col min="1889" max="1889" width="31.5703125" customWidth="1"/>
    <col min="1890" max="1890" width="40" customWidth="1"/>
    <col min="1891" max="1891" width="39.5703125" customWidth="1"/>
    <col min="1892" max="1892" width="28.85546875" customWidth="1"/>
    <col min="1893" max="1893" width="28.7109375" customWidth="1"/>
    <col min="1894" max="1894" width="39.7109375" customWidth="1"/>
    <col min="1895" max="1895" width="48.7109375" customWidth="1"/>
    <col min="1896" max="1896" width="36.28515625" customWidth="1"/>
    <col min="1897" max="1897" width="41.7109375" customWidth="1"/>
    <col min="1898" max="1898" width="38.140625" customWidth="1"/>
    <col min="1899" max="1899" width="43.42578125" customWidth="1"/>
    <col min="1900" max="1900" width="48.7109375" customWidth="1"/>
    <col min="1901" max="1901" width="48.85546875" customWidth="1"/>
    <col min="1902" max="1902" width="34.5703125" customWidth="1"/>
    <col min="1903" max="1903" width="44" customWidth="1"/>
    <col min="1904" max="1904" width="45.42578125" customWidth="1"/>
    <col min="1905" max="1905" width="39.7109375" customWidth="1"/>
    <col min="1906" max="1906" width="40.7109375" customWidth="1"/>
    <col min="1907" max="1907" width="30.5703125" customWidth="1"/>
    <col min="1908" max="1908" width="42" customWidth="1"/>
    <col min="1909" max="1909" width="32.5703125" customWidth="1"/>
    <col min="1910" max="1910" width="31.5703125" customWidth="1"/>
    <col min="1911" max="1911" width="40" customWidth="1"/>
    <col min="1912" max="1912" width="39.5703125" customWidth="1"/>
    <col min="1913" max="1913" width="28.85546875" customWidth="1"/>
    <col min="1914" max="1914" width="28.7109375" customWidth="1"/>
    <col min="1915" max="1915" width="39.7109375" customWidth="1"/>
    <col min="1916" max="1916" width="48.7109375" customWidth="1"/>
    <col min="1917" max="1917" width="36.28515625" customWidth="1"/>
    <col min="1918" max="1918" width="41.7109375" customWidth="1"/>
    <col min="1919" max="1919" width="38.140625" customWidth="1"/>
    <col min="1920" max="1920" width="43.42578125" customWidth="1"/>
    <col min="1921" max="1921" width="48.7109375" customWidth="1"/>
    <col min="1922" max="1922" width="48.85546875" customWidth="1"/>
    <col min="1923" max="1923" width="34.5703125" customWidth="1"/>
    <col min="1924" max="1924" width="44" customWidth="1"/>
    <col min="1925" max="1925" width="45.42578125" customWidth="1"/>
    <col min="1926" max="1926" width="39.7109375" customWidth="1"/>
    <col min="1927" max="1927" width="40.7109375" customWidth="1"/>
    <col min="1928" max="1928" width="30.5703125" customWidth="1"/>
    <col min="1929" max="1929" width="42" customWidth="1"/>
    <col min="1930" max="1930" width="32.5703125" customWidth="1"/>
    <col min="1931" max="1931" width="31.5703125" customWidth="1"/>
    <col min="1932" max="1932" width="40" customWidth="1"/>
    <col min="1933" max="1933" width="39.5703125" customWidth="1"/>
    <col min="1934" max="1934" width="28.85546875" customWidth="1"/>
    <col min="1935" max="1935" width="28.7109375" customWidth="1"/>
    <col min="1936" max="1936" width="39.7109375" customWidth="1"/>
    <col min="1937" max="1937" width="48.7109375" customWidth="1"/>
    <col min="1938" max="1938" width="36.28515625" customWidth="1"/>
    <col min="1939" max="1939" width="41.7109375" customWidth="1"/>
    <col min="1940" max="1940" width="38.140625" customWidth="1"/>
    <col min="1941" max="1941" width="43.42578125" customWidth="1"/>
    <col min="1942" max="1942" width="48.7109375" customWidth="1"/>
    <col min="1943" max="1943" width="48.85546875" customWidth="1"/>
    <col min="1944" max="1944" width="34.5703125" customWidth="1"/>
    <col min="1945" max="1945" width="44" customWidth="1"/>
    <col min="1946" max="1946" width="45.42578125" customWidth="1"/>
    <col min="1947" max="1947" width="39.7109375" customWidth="1"/>
    <col min="1948" max="1948" width="40.7109375" customWidth="1"/>
    <col min="1949" max="1949" width="30.5703125" customWidth="1"/>
    <col min="1950" max="1950" width="42" customWidth="1"/>
    <col min="1951" max="1951" width="32.5703125" customWidth="1"/>
    <col min="1952" max="1952" width="31.5703125" customWidth="1"/>
    <col min="1953" max="1953" width="40" customWidth="1"/>
    <col min="1954" max="1954" width="39.5703125" customWidth="1"/>
    <col min="1955" max="1955" width="28.85546875" customWidth="1"/>
    <col min="1956" max="1956" width="28.7109375" customWidth="1"/>
    <col min="1957" max="1957" width="39.7109375" customWidth="1"/>
    <col min="1958" max="1958" width="48.7109375" customWidth="1"/>
    <col min="1959" max="1959" width="36.28515625" customWidth="1"/>
    <col min="1960" max="1960" width="41.7109375" customWidth="1"/>
    <col min="1961" max="1961" width="38.140625" customWidth="1"/>
    <col min="1962" max="1962" width="43.42578125" customWidth="1"/>
    <col min="1963" max="1963" width="48.7109375" customWidth="1"/>
    <col min="1964" max="1964" width="48.85546875" customWidth="1"/>
    <col min="1965" max="1965" width="34.5703125" customWidth="1"/>
    <col min="1966" max="1966" width="44" customWidth="1"/>
    <col min="1967" max="1967" width="45.42578125" customWidth="1"/>
    <col min="1968" max="1968" width="39.7109375" customWidth="1"/>
    <col min="1969" max="1969" width="40.7109375" customWidth="1"/>
    <col min="1970" max="1970" width="30.5703125" customWidth="1"/>
    <col min="1971" max="1971" width="42" customWidth="1"/>
    <col min="1972" max="1972" width="32.5703125" customWidth="1"/>
    <col min="1973" max="1973" width="31.5703125" customWidth="1"/>
    <col min="1974" max="1974" width="40" customWidth="1"/>
    <col min="1975" max="1975" width="39.5703125" customWidth="1"/>
    <col min="1976" max="1976" width="28.85546875" customWidth="1"/>
    <col min="1977" max="1977" width="28.7109375" customWidth="1"/>
    <col min="1978" max="1978" width="39.7109375" customWidth="1"/>
    <col min="1979" max="1979" width="48.7109375" customWidth="1"/>
    <col min="1980" max="1980" width="36.28515625" customWidth="1"/>
    <col min="1981" max="1981" width="41.7109375" customWidth="1"/>
    <col min="1982" max="1982" width="38.140625" customWidth="1"/>
    <col min="1983" max="1983" width="43.42578125" customWidth="1"/>
    <col min="1984" max="1984" width="48.7109375" customWidth="1"/>
    <col min="1985" max="1985" width="48.85546875" customWidth="1"/>
    <col min="1986" max="1986" width="34.5703125" customWidth="1"/>
    <col min="1987" max="1987" width="44" customWidth="1"/>
    <col min="1988" max="1988" width="45.42578125" customWidth="1"/>
    <col min="1989" max="1989" width="39.7109375" customWidth="1"/>
    <col min="1990" max="1990" width="40.7109375" customWidth="1"/>
    <col min="1991" max="1991" width="30.5703125" customWidth="1"/>
    <col min="1992" max="1992" width="42" customWidth="1"/>
    <col min="1993" max="1993" width="32.5703125" customWidth="1"/>
    <col min="1994" max="1994" width="31.5703125" customWidth="1"/>
    <col min="1995" max="1995" width="40" customWidth="1"/>
    <col min="1996" max="1996" width="39.5703125" customWidth="1"/>
    <col min="1997" max="1997" width="28.85546875" customWidth="1"/>
    <col min="1998" max="1998" width="28.7109375" customWidth="1"/>
    <col min="1999" max="1999" width="39.7109375" customWidth="1"/>
    <col min="2000" max="2000" width="48.7109375" customWidth="1"/>
    <col min="2001" max="2001" width="36.28515625" customWidth="1"/>
    <col min="2002" max="2002" width="41.7109375" customWidth="1"/>
    <col min="2003" max="2003" width="38.140625" customWidth="1"/>
    <col min="2004" max="2004" width="43.42578125" customWidth="1"/>
    <col min="2005" max="2005" width="48.7109375" customWidth="1"/>
    <col min="2006" max="2006" width="48.85546875" customWidth="1"/>
    <col min="2007" max="2007" width="34.5703125" customWidth="1"/>
    <col min="2008" max="2008" width="44" customWidth="1"/>
    <col min="2009" max="2009" width="45.42578125" customWidth="1"/>
    <col min="2010" max="2010" width="39.7109375" customWidth="1"/>
    <col min="2011" max="2011" width="40.7109375" customWidth="1"/>
    <col min="2012" max="2012" width="30.5703125" customWidth="1"/>
    <col min="2013" max="2013" width="42" customWidth="1"/>
    <col min="2014" max="2014" width="32.5703125" customWidth="1"/>
    <col min="2015" max="2015" width="31.5703125" customWidth="1"/>
    <col min="2016" max="2016" width="40" customWidth="1"/>
    <col min="2017" max="2017" width="39.5703125" customWidth="1"/>
    <col min="2018" max="2018" width="28.85546875" customWidth="1"/>
    <col min="2019" max="2019" width="28.7109375" customWidth="1"/>
    <col min="2020" max="2020" width="39.7109375" customWidth="1"/>
    <col min="2021" max="2021" width="48.7109375" customWidth="1"/>
    <col min="2022" max="2022" width="36.28515625" customWidth="1"/>
    <col min="2023" max="2023" width="41.7109375" customWidth="1"/>
    <col min="2024" max="2024" width="38.140625" customWidth="1"/>
    <col min="2025" max="2025" width="43.42578125" customWidth="1"/>
    <col min="2026" max="2026" width="48.7109375" customWidth="1"/>
    <col min="2027" max="2027" width="48.85546875" customWidth="1"/>
    <col min="2028" max="2028" width="34.5703125" customWidth="1"/>
    <col min="2029" max="2029" width="44" customWidth="1"/>
    <col min="2030" max="2030" width="45.42578125" customWidth="1"/>
    <col min="2031" max="2031" width="39.7109375" customWidth="1"/>
    <col min="2032" max="2032" width="40.7109375" customWidth="1"/>
    <col min="2033" max="2033" width="30.5703125" customWidth="1"/>
    <col min="2034" max="2034" width="42" customWidth="1"/>
    <col min="2035" max="2035" width="32.5703125" customWidth="1"/>
    <col min="2036" max="2036" width="31.5703125" customWidth="1"/>
    <col min="2037" max="2037" width="40" customWidth="1"/>
    <col min="2038" max="2038" width="39.5703125" customWidth="1"/>
    <col min="2039" max="2039" width="28.85546875" customWidth="1"/>
    <col min="2040" max="2040" width="28.7109375" customWidth="1"/>
    <col min="2041" max="2041" width="39.7109375" customWidth="1"/>
    <col min="2042" max="2042" width="48.7109375" customWidth="1"/>
    <col min="2043" max="2043" width="36.28515625" customWidth="1"/>
    <col min="2044" max="2044" width="41.7109375" customWidth="1"/>
    <col min="2045" max="2045" width="38.140625" customWidth="1"/>
    <col min="2046" max="2046" width="43.42578125" customWidth="1"/>
    <col min="2047" max="2047" width="48.7109375" customWidth="1"/>
    <col min="2048" max="2048" width="48.85546875" customWidth="1"/>
    <col min="2049" max="2049" width="34.5703125" customWidth="1"/>
    <col min="2050" max="2050" width="44" customWidth="1"/>
    <col min="2051" max="2051" width="45.42578125" customWidth="1"/>
    <col min="2052" max="2052" width="39.7109375" customWidth="1"/>
    <col min="2053" max="2053" width="40.7109375" customWidth="1"/>
    <col min="2054" max="2054" width="30.5703125" customWidth="1"/>
    <col min="2055" max="2055" width="42" customWidth="1"/>
    <col min="2056" max="2056" width="32.5703125" customWidth="1"/>
    <col min="2057" max="2057" width="31.5703125" customWidth="1"/>
    <col min="2058" max="2058" width="40" customWidth="1"/>
    <col min="2059" max="2059" width="39.5703125" customWidth="1"/>
    <col min="2060" max="2060" width="28.85546875" customWidth="1"/>
    <col min="2061" max="2061" width="28.7109375" customWidth="1"/>
    <col min="2062" max="2062" width="39.7109375" customWidth="1"/>
    <col min="2063" max="2063" width="48.7109375" customWidth="1"/>
    <col min="2064" max="2064" width="36.28515625" customWidth="1"/>
    <col min="2065" max="2065" width="41.7109375" customWidth="1"/>
    <col min="2066" max="2066" width="38.140625" customWidth="1"/>
    <col min="2067" max="2067" width="43.42578125" customWidth="1"/>
    <col min="2068" max="2068" width="48.7109375" customWidth="1"/>
    <col min="2069" max="2069" width="48.85546875" customWidth="1"/>
    <col min="2070" max="2070" width="34.5703125" customWidth="1"/>
    <col min="2071" max="2071" width="44" customWidth="1"/>
    <col min="2072" max="2072" width="45.42578125" customWidth="1"/>
    <col min="2073" max="2073" width="39.7109375" customWidth="1"/>
    <col min="2074" max="2074" width="40.7109375" customWidth="1"/>
    <col min="2075" max="2075" width="30.5703125" customWidth="1"/>
    <col min="2076" max="2076" width="42" customWidth="1"/>
    <col min="2077" max="2077" width="32.5703125" customWidth="1"/>
    <col min="2078" max="2078" width="31.5703125" customWidth="1"/>
    <col min="2079" max="2079" width="40" customWidth="1"/>
    <col min="2080" max="2080" width="39.5703125" customWidth="1"/>
    <col min="2081" max="2081" width="28.85546875" customWidth="1"/>
    <col min="2082" max="2082" width="28.7109375" customWidth="1"/>
    <col min="2083" max="2083" width="39.7109375" customWidth="1"/>
    <col min="2084" max="2084" width="48.7109375" customWidth="1"/>
    <col min="2085" max="2085" width="36.28515625" customWidth="1"/>
    <col min="2086" max="2086" width="41.7109375" customWidth="1"/>
    <col min="2087" max="2087" width="38.140625" customWidth="1"/>
    <col min="2088" max="2088" width="43.42578125" customWidth="1"/>
    <col min="2089" max="2089" width="48.7109375" customWidth="1"/>
    <col min="2090" max="2090" width="48.85546875" customWidth="1"/>
    <col min="2091" max="2091" width="34.5703125" customWidth="1"/>
    <col min="2092" max="2092" width="44" customWidth="1"/>
    <col min="2093" max="2093" width="45.42578125" customWidth="1"/>
    <col min="2094" max="2094" width="39.7109375" customWidth="1"/>
    <col min="2095" max="2095" width="40.7109375" customWidth="1"/>
    <col min="2096" max="2096" width="30.5703125" customWidth="1"/>
    <col min="2097" max="2097" width="42" customWidth="1"/>
    <col min="2098" max="2098" width="32.5703125" customWidth="1"/>
    <col min="2099" max="2099" width="31.5703125" customWidth="1"/>
    <col min="2100" max="2100" width="40" customWidth="1"/>
    <col min="2101" max="2101" width="39.5703125" customWidth="1"/>
    <col min="2102" max="2102" width="28.85546875" customWidth="1"/>
    <col min="2103" max="2103" width="28.7109375" customWidth="1"/>
    <col min="2104" max="2104" width="39.7109375" customWidth="1"/>
    <col min="2105" max="2105" width="48.7109375" customWidth="1"/>
    <col min="2106" max="2106" width="36.28515625" customWidth="1"/>
    <col min="2107" max="2107" width="41.7109375" customWidth="1"/>
    <col min="2108" max="2108" width="38.140625" customWidth="1"/>
    <col min="2109" max="2109" width="43.42578125" customWidth="1"/>
    <col min="2110" max="2110" width="48.7109375" customWidth="1"/>
    <col min="2111" max="2111" width="48.85546875" customWidth="1"/>
    <col min="2112" max="2112" width="34.5703125" customWidth="1"/>
    <col min="2113" max="2113" width="44" customWidth="1"/>
    <col min="2114" max="2114" width="45.42578125" customWidth="1"/>
    <col min="2115" max="2115" width="39.7109375" customWidth="1"/>
    <col min="2116" max="2116" width="40.7109375" customWidth="1"/>
    <col min="2117" max="2117" width="30.5703125" customWidth="1"/>
    <col min="2118" max="2118" width="42" customWidth="1"/>
    <col min="2119" max="2119" width="32.5703125" customWidth="1"/>
    <col min="2120" max="2120" width="31.5703125" customWidth="1"/>
    <col min="2121" max="2121" width="40" customWidth="1"/>
    <col min="2122" max="2122" width="39.5703125" customWidth="1"/>
    <col min="2123" max="2123" width="28.85546875" customWidth="1"/>
    <col min="2124" max="2124" width="28.7109375" customWidth="1"/>
    <col min="2125" max="2125" width="39.7109375" customWidth="1"/>
    <col min="2126" max="2126" width="48.7109375" customWidth="1"/>
    <col min="2127" max="2127" width="36.28515625" customWidth="1"/>
    <col min="2128" max="2128" width="41.7109375" customWidth="1"/>
    <col min="2129" max="2129" width="38.140625" customWidth="1"/>
    <col min="2130" max="2130" width="43.42578125" customWidth="1"/>
    <col min="2131" max="2131" width="48.7109375" customWidth="1"/>
    <col min="2132" max="2132" width="48.85546875" customWidth="1"/>
    <col min="2133" max="2133" width="34.5703125" customWidth="1"/>
    <col min="2134" max="2134" width="44" customWidth="1"/>
    <col min="2135" max="2135" width="45.42578125" customWidth="1"/>
    <col min="2136" max="2136" width="39.7109375" customWidth="1"/>
    <col min="2137" max="2137" width="40.7109375" customWidth="1"/>
    <col min="2138" max="2138" width="30.5703125" customWidth="1"/>
    <col min="2139" max="2139" width="42" customWidth="1"/>
    <col min="2140" max="2140" width="32.5703125" customWidth="1"/>
    <col min="2141" max="2141" width="31.5703125" customWidth="1"/>
    <col min="2142" max="2142" width="40" customWidth="1"/>
    <col min="2143" max="2143" width="39.5703125" customWidth="1"/>
    <col min="2144" max="2144" width="28.85546875" customWidth="1"/>
    <col min="2145" max="2145" width="28.7109375" customWidth="1"/>
    <col min="2146" max="2146" width="39.7109375" customWidth="1"/>
    <col min="2147" max="2147" width="48.7109375" customWidth="1"/>
    <col min="2148" max="2148" width="36.28515625" customWidth="1"/>
    <col min="2149" max="2149" width="41.7109375" customWidth="1"/>
    <col min="2150" max="2150" width="38.140625" customWidth="1"/>
    <col min="2151" max="2151" width="43.42578125" customWidth="1"/>
    <col min="2152" max="2152" width="48.7109375" customWidth="1"/>
    <col min="2153" max="2153" width="48.85546875" customWidth="1"/>
    <col min="2154" max="2154" width="34.5703125" customWidth="1"/>
    <col min="2155" max="2155" width="44" customWidth="1"/>
    <col min="2156" max="2156" width="45.42578125" customWidth="1"/>
    <col min="2157" max="2157" width="39.7109375" customWidth="1"/>
    <col min="2158" max="2158" width="40.7109375" customWidth="1"/>
    <col min="2159" max="2159" width="30.5703125" customWidth="1"/>
    <col min="2160" max="2160" width="42" customWidth="1"/>
    <col min="2161" max="2161" width="32.5703125" customWidth="1"/>
    <col min="2162" max="2162" width="31.5703125" customWidth="1"/>
    <col min="2163" max="2163" width="40" customWidth="1"/>
    <col min="2164" max="2164" width="39.5703125" customWidth="1"/>
    <col min="2165" max="2165" width="28.85546875" customWidth="1"/>
    <col min="2166" max="2166" width="28.7109375" customWidth="1"/>
    <col min="2167" max="2167" width="39.7109375" customWidth="1"/>
    <col min="2168" max="2168" width="48.7109375" customWidth="1"/>
    <col min="2169" max="2169" width="36.28515625" customWidth="1"/>
    <col min="2170" max="2170" width="41.7109375" customWidth="1"/>
    <col min="2171" max="2171" width="38.140625" customWidth="1"/>
    <col min="2172" max="2172" width="43.42578125" customWidth="1"/>
    <col min="2173" max="2173" width="48.7109375" customWidth="1"/>
    <col min="2174" max="2174" width="48.85546875" customWidth="1"/>
    <col min="2175" max="2175" width="34.5703125" customWidth="1"/>
    <col min="2176" max="2176" width="44" customWidth="1"/>
    <col min="2177" max="2177" width="45.42578125" customWidth="1"/>
    <col min="2178" max="2178" width="39.7109375" customWidth="1"/>
    <col min="2179" max="2179" width="40.7109375" customWidth="1"/>
    <col min="2180" max="2180" width="30.5703125" customWidth="1"/>
    <col min="2181" max="2181" width="42" customWidth="1"/>
    <col min="2182" max="2182" width="32.5703125" customWidth="1"/>
    <col min="2183" max="2183" width="31.5703125" customWidth="1"/>
    <col min="2184" max="2184" width="40" customWidth="1"/>
    <col min="2185" max="2185" width="39.5703125" customWidth="1"/>
    <col min="2186" max="2186" width="28.85546875" customWidth="1"/>
    <col min="2187" max="2187" width="28.7109375" customWidth="1"/>
    <col min="2188" max="2188" width="39.7109375" customWidth="1"/>
    <col min="2189" max="2189" width="48.7109375" customWidth="1"/>
    <col min="2190" max="2190" width="36.28515625" customWidth="1"/>
    <col min="2191" max="2191" width="41.7109375" customWidth="1"/>
    <col min="2192" max="2192" width="38.140625" customWidth="1"/>
    <col min="2193" max="2193" width="43.42578125" customWidth="1"/>
    <col min="2194" max="2194" width="48.7109375" customWidth="1"/>
    <col min="2195" max="2195" width="48.85546875" customWidth="1"/>
    <col min="2196" max="2196" width="34.5703125" customWidth="1"/>
    <col min="2197" max="2197" width="44" customWidth="1"/>
    <col min="2198" max="2198" width="45.42578125" customWidth="1"/>
    <col min="2199" max="2199" width="39.7109375" customWidth="1"/>
    <col min="2200" max="2200" width="40.7109375" customWidth="1"/>
    <col min="2201" max="2201" width="30.5703125" customWidth="1"/>
    <col min="2202" max="2202" width="42" customWidth="1"/>
    <col min="2203" max="2203" width="32.5703125" customWidth="1"/>
    <col min="2204" max="2204" width="31.5703125" customWidth="1"/>
    <col min="2205" max="2205" width="40" customWidth="1"/>
    <col min="2206" max="2206" width="39.5703125" customWidth="1"/>
    <col min="2207" max="2207" width="28.85546875" customWidth="1"/>
    <col min="2208" max="2208" width="28.7109375" customWidth="1"/>
    <col min="2209" max="2209" width="39.7109375" customWidth="1"/>
    <col min="2210" max="2210" width="48.7109375" customWidth="1"/>
    <col min="2211" max="2211" width="36.28515625" customWidth="1"/>
    <col min="2212" max="2212" width="41.7109375" customWidth="1"/>
    <col min="2213" max="2213" width="38.140625" customWidth="1"/>
    <col min="2214" max="2214" width="43.42578125" customWidth="1"/>
    <col min="2215" max="2215" width="48.7109375" customWidth="1"/>
    <col min="2216" max="2216" width="48.85546875" customWidth="1"/>
    <col min="2217" max="2217" width="34.5703125" customWidth="1"/>
    <col min="2218" max="2218" width="44" customWidth="1"/>
    <col min="2219" max="2219" width="45.42578125" customWidth="1"/>
    <col min="2220" max="2220" width="39.7109375" customWidth="1"/>
    <col min="2221" max="2221" width="40.7109375" customWidth="1"/>
    <col min="2222" max="2222" width="30.5703125" customWidth="1"/>
    <col min="2223" max="2223" width="42" customWidth="1"/>
    <col min="2224" max="2224" width="32.5703125" customWidth="1"/>
    <col min="2225" max="2225" width="31.5703125" customWidth="1"/>
    <col min="2226" max="2226" width="40" customWidth="1"/>
    <col min="2227" max="2227" width="39.5703125" customWidth="1"/>
    <col min="2228" max="2228" width="28.85546875" customWidth="1"/>
    <col min="2229" max="2229" width="28.7109375" customWidth="1"/>
    <col min="2230" max="2230" width="39.7109375" customWidth="1"/>
    <col min="2231" max="2231" width="48.7109375" customWidth="1"/>
    <col min="2232" max="2232" width="36.28515625" customWidth="1"/>
    <col min="2233" max="2233" width="41.7109375" customWidth="1"/>
    <col min="2234" max="2234" width="38.140625" customWidth="1"/>
    <col min="2235" max="2235" width="43.42578125" customWidth="1"/>
    <col min="2236" max="2236" width="48.7109375" customWidth="1"/>
    <col min="2237" max="2237" width="48.85546875" customWidth="1"/>
    <col min="2238" max="2238" width="34.5703125" customWidth="1"/>
    <col min="2239" max="2239" width="44" customWidth="1"/>
    <col min="2240" max="2240" width="45.42578125" customWidth="1"/>
    <col min="2241" max="2241" width="39.7109375" customWidth="1"/>
    <col min="2242" max="2242" width="40.7109375" customWidth="1"/>
    <col min="2243" max="2243" width="30.5703125" customWidth="1"/>
    <col min="2244" max="2244" width="42" customWidth="1"/>
    <col min="2245" max="2245" width="32.5703125" customWidth="1"/>
    <col min="2246" max="2246" width="31.5703125" customWidth="1"/>
    <col min="2247" max="2247" width="40" customWidth="1"/>
    <col min="2248" max="2248" width="39.5703125" customWidth="1"/>
    <col min="2249" max="2249" width="28.85546875" customWidth="1"/>
    <col min="2250" max="2250" width="28.7109375" customWidth="1"/>
    <col min="2251" max="2251" width="39.7109375" customWidth="1"/>
    <col min="2252" max="2252" width="48.7109375" customWidth="1"/>
    <col min="2253" max="2253" width="36.28515625" customWidth="1"/>
    <col min="2254" max="2254" width="41.7109375" customWidth="1"/>
    <col min="2255" max="2255" width="38.140625" customWidth="1"/>
    <col min="2256" max="2256" width="43.42578125" customWidth="1"/>
    <col min="2257" max="2257" width="48.7109375" customWidth="1"/>
    <col min="2258" max="2258" width="48.85546875" customWidth="1"/>
    <col min="2259" max="2259" width="34.5703125" customWidth="1"/>
    <col min="2260" max="2260" width="44" customWidth="1"/>
    <col min="2261" max="2261" width="45.42578125" customWidth="1"/>
    <col min="2262" max="2262" width="39.7109375" customWidth="1"/>
    <col min="2263" max="2263" width="40.7109375" customWidth="1"/>
    <col min="2264" max="2264" width="30.5703125" customWidth="1"/>
    <col min="2265" max="2265" width="42" customWidth="1"/>
    <col min="2266" max="2266" width="32.5703125" customWidth="1"/>
    <col min="2267" max="2267" width="31.5703125" customWidth="1"/>
    <col min="2268" max="2268" width="40" customWidth="1"/>
    <col min="2269" max="2269" width="39.5703125" customWidth="1"/>
    <col min="2270" max="2270" width="28.85546875" customWidth="1"/>
    <col min="2271" max="2271" width="28.7109375" customWidth="1"/>
    <col min="2272" max="2272" width="39.7109375" customWidth="1"/>
    <col min="2273" max="2273" width="48.7109375" customWidth="1"/>
    <col min="2274" max="2274" width="36.28515625" customWidth="1"/>
    <col min="2275" max="2275" width="41.7109375" customWidth="1"/>
    <col min="2276" max="2276" width="38.140625" customWidth="1"/>
    <col min="2277" max="2277" width="43.42578125" customWidth="1"/>
    <col min="2278" max="2278" width="48.7109375" customWidth="1"/>
    <col min="2279" max="2279" width="48.85546875" customWidth="1"/>
    <col min="2280" max="2280" width="34.5703125" customWidth="1"/>
    <col min="2281" max="2281" width="44" customWidth="1"/>
    <col min="2282" max="2282" width="45.42578125" customWidth="1"/>
    <col min="2283" max="2283" width="39.7109375" customWidth="1"/>
    <col min="2284" max="2284" width="40.7109375" customWidth="1"/>
    <col min="2285" max="2285" width="30.5703125" customWidth="1"/>
    <col min="2286" max="2286" width="42" customWidth="1"/>
    <col min="2287" max="2287" width="32.5703125" customWidth="1"/>
    <col min="2288" max="2288" width="31.5703125" customWidth="1"/>
    <col min="2289" max="2289" width="40" customWidth="1"/>
    <col min="2290" max="2290" width="39.5703125" customWidth="1"/>
    <col min="2291" max="2291" width="28.85546875" customWidth="1"/>
    <col min="2292" max="2292" width="28.7109375" customWidth="1"/>
    <col min="2293" max="2293" width="39.7109375" customWidth="1"/>
    <col min="2294" max="2294" width="48.7109375" customWidth="1"/>
    <col min="2295" max="2295" width="36.28515625" customWidth="1"/>
    <col min="2296" max="2296" width="41.7109375" customWidth="1"/>
    <col min="2297" max="2297" width="38.140625" customWidth="1"/>
    <col min="2298" max="2298" width="43.42578125" customWidth="1"/>
    <col min="2299" max="2299" width="48.7109375" customWidth="1"/>
    <col min="2300" max="2300" width="48.85546875" customWidth="1"/>
    <col min="2301" max="2301" width="34.5703125" customWidth="1"/>
    <col min="2302" max="2302" width="44" customWidth="1"/>
    <col min="2303" max="2303" width="45.42578125" customWidth="1"/>
    <col min="2304" max="2304" width="39.7109375" customWidth="1"/>
    <col min="2305" max="2305" width="40.7109375" customWidth="1"/>
    <col min="2306" max="2306" width="30.5703125" customWidth="1"/>
    <col min="2307" max="2307" width="42" customWidth="1"/>
    <col min="2308" max="2308" width="32.5703125" customWidth="1"/>
    <col min="2309" max="2309" width="31.5703125" customWidth="1"/>
    <col min="2310" max="2310" width="40" customWidth="1"/>
    <col min="2311" max="2311" width="39.5703125" customWidth="1"/>
    <col min="2312" max="2312" width="28.85546875" customWidth="1"/>
    <col min="2313" max="2313" width="28.7109375" customWidth="1"/>
    <col min="2314" max="2314" width="39.7109375" customWidth="1"/>
    <col min="2315" max="2315" width="48.7109375" customWidth="1"/>
    <col min="2316" max="2316" width="36.28515625" customWidth="1"/>
    <col min="2317" max="2317" width="41.7109375" customWidth="1"/>
    <col min="2318" max="2318" width="38.140625" customWidth="1"/>
    <col min="2319" max="2319" width="43.42578125" customWidth="1"/>
    <col min="2320" max="2320" width="48.7109375" customWidth="1"/>
    <col min="2321" max="2321" width="48.85546875" customWidth="1"/>
    <col min="2322" max="2322" width="34.5703125" customWidth="1"/>
    <col min="2323" max="2323" width="44" customWidth="1"/>
    <col min="2324" max="2324" width="45.42578125" customWidth="1"/>
    <col min="2325" max="2325" width="39.7109375" customWidth="1"/>
    <col min="2326" max="2326" width="40.7109375" customWidth="1"/>
    <col min="2327" max="2327" width="30.5703125" customWidth="1"/>
    <col min="2328" max="2328" width="42" customWidth="1"/>
    <col min="2329" max="2329" width="32.5703125" customWidth="1"/>
    <col min="2330" max="2330" width="31.5703125" customWidth="1"/>
    <col min="2331" max="2331" width="40" customWidth="1"/>
    <col min="2332" max="2332" width="39.5703125" customWidth="1"/>
    <col min="2333" max="2333" width="28.85546875" customWidth="1"/>
    <col min="2334" max="2334" width="28.7109375" customWidth="1"/>
    <col min="2335" max="2335" width="39.7109375" customWidth="1"/>
    <col min="2336" max="2336" width="48.7109375" customWidth="1"/>
    <col min="2337" max="2337" width="36.28515625" customWidth="1"/>
    <col min="2338" max="2338" width="41.7109375" customWidth="1"/>
    <col min="2339" max="2339" width="38.140625" customWidth="1"/>
    <col min="2340" max="2340" width="43.42578125" customWidth="1"/>
    <col min="2341" max="2341" width="48.7109375" customWidth="1"/>
    <col min="2342" max="2342" width="48.85546875" customWidth="1"/>
    <col min="2343" max="2343" width="34.5703125" customWidth="1"/>
    <col min="2344" max="2344" width="44" customWidth="1"/>
    <col min="2345" max="2345" width="45.42578125" customWidth="1"/>
    <col min="2346" max="2346" width="39.7109375" customWidth="1"/>
    <col min="2347" max="2347" width="40.7109375" customWidth="1"/>
    <col min="2348" max="2348" width="30.5703125" customWidth="1"/>
    <col min="2349" max="2349" width="42" customWidth="1"/>
    <col min="2350" max="2350" width="32.5703125" customWidth="1"/>
    <col min="2351" max="2351" width="31.5703125" customWidth="1"/>
    <col min="2352" max="2352" width="40" customWidth="1"/>
    <col min="2353" max="2353" width="39.5703125" customWidth="1"/>
    <col min="2354" max="2354" width="28.85546875" customWidth="1"/>
    <col min="2355" max="2355" width="28.7109375" customWidth="1"/>
    <col min="2356" max="2356" width="39.7109375" customWidth="1"/>
    <col min="2357" max="2357" width="48.7109375" customWidth="1"/>
    <col min="2358" max="2358" width="36.28515625" customWidth="1"/>
    <col min="2359" max="2359" width="41.7109375" customWidth="1"/>
    <col min="2360" max="2360" width="38.140625" customWidth="1"/>
    <col min="2361" max="2361" width="43.42578125" customWidth="1"/>
    <col min="2362" max="2362" width="48.7109375" customWidth="1"/>
    <col min="2363" max="2363" width="48.85546875" customWidth="1"/>
    <col min="2364" max="2364" width="34.5703125" customWidth="1"/>
    <col min="2365" max="2365" width="44" customWidth="1"/>
    <col min="2366" max="2366" width="45.42578125" customWidth="1"/>
    <col min="2367" max="2367" width="39.7109375" customWidth="1"/>
    <col min="2368" max="2368" width="40.7109375" customWidth="1"/>
    <col min="2369" max="2369" width="30.5703125" customWidth="1"/>
    <col min="2370" max="2370" width="42" customWidth="1"/>
    <col min="2371" max="2371" width="32.5703125" customWidth="1"/>
    <col min="2372" max="2372" width="31.5703125" customWidth="1"/>
    <col min="2373" max="2373" width="40" customWidth="1"/>
    <col min="2374" max="2374" width="39.5703125" customWidth="1"/>
    <col min="2375" max="2375" width="28.85546875" customWidth="1"/>
    <col min="2376" max="2376" width="28.7109375" customWidth="1"/>
    <col min="2377" max="2377" width="39.7109375" customWidth="1"/>
    <col min="2378" max="2378" width="48.7109375" customWidth="1"/>
    <col min="2379" max="2379" width="36.28515625" customWidth="1"/>
    <col min="2380" max="2380" width="41.7109375" customWidth="1"/>
    <col min="2381" max="2381" width="38.140625" customWidth="1"/>
    <col min="2382" max="2382" width="43.42578125" customWidth="1"/>
    <col min="2383" max="2383" width="48.7109375" customWidth="1"/>
    <col min="2384" max="2384" width="48.85546875" customWidth="1"/>
    <col min="2385" max="2385" width="34.5703125" customWidth="1"/>
    <col min="2386" max="2386" width="44" customWidth="1"/>
    <col min="2387" max="2387" width="45.42578125" customWidth="1"/>
    <col min="2388" max="2388" width="39.7109375" customWidth="1"/>
    <col min="2389" max="2389" width="40.7109375" customWidth="1"/>
    <col min="2390" max="2390" width="30.5703125" customWidth="1"/>
    <col min="2391" max="2391" width="42" customWidth="1"/>
    <col min="2392" max="2392" width="32.5703125" customWidth="1"/>
    <col min="2393" max="2393" width="31.5703125" customWidth="1"/>
    <col min="2394" max="2394" width="40" customWidth="1"/>
    <col min="2395" max="2395" width="39.5703125" customWidth="1"/>
    <col min="2396" max="2396" width="28.85546875" customWidth="1"/>
    <col min="2397" max="2397" width="28.7109375" customWidth="1"/>
    <col min="2398" max="2398" width="39.7109375" customWidth="1"/>
    <col min="2399" max="2399" width="48.7109375" customWidth="1"/>
    <col min="2400" max="2400" width="36.28515625" customWidth="1"/>
    <col min="2401" max="2401" width="41.7109375" customWidth="1"/>
    <col min="2402" max="2402" width="38.140625" customWidth="1"/>
    <col min="2403" max="2403" width="43.42578125" customWidth="1"/>
    <col min="2404" max="2404" width="48.7109375" customWidth="1"/>
    <col min="2405" max="2405" width="48.85546875" customWidth="1"/>
    <col min="2406" max="2406" width="34.5703125" customWidth="1"/>
    <col min="2407" max="2407" width="44" customWidth="1"/>
    <col min="2408" max="2408" width="45.42578125" customWidth="1"/>
    <col min="2409" max="2409" width="39.7109375" customWidth="1"/>
    <col min="2410" max="2410" width="40.7109375" customWidth="1"/>
    <col min="2411" max="2411" width="30.5703125" customWidth="1"/>
    <col min="2412" max="2412" width="42" customWidth="1"/>
    <col min="2413" max="2413" width="32.5703125" customWidth="1"/>
    <col min="2414" max="2414" width="31.5703125" customWidth="1"/>
    <col min="2415" max="2415" width="40" customWidth="1"/>
    <col min="2416" max="2416" width="39.5703125" customWidth="1"/>
    <col min="2417" max="2417" width="28.85546875" customWidth="1"/>
    <col min="2418" max="2418" width="28.7109375" customWidth="1"/>
    <col min="2419" max="2419" width="39.7109375" customWidth="1"/>
    <col min="2420" max="2420" width="48.7109375" customWidth="1"/>
    <col min="2421" max="2421" width="36.28515625" customWidth="1"/>
    <col min="2422" max="2422" width="41.7109375" customWidth="1"/>
    <col min="2423" max="2423" width="38.140625" customWidth="1"/>
    <col min="2424" max="2424" width="43.42578125" customWidth="1"/>
    <col min="2425" max="2425" width="48.7109375" customWidth="1"/>
    <col min="2426" max="2426" width="48.85546875" customWidth="1"/>
    <col min="2427" max="2427" width="34.5703125" customWidth="1"/>
    <col min="2428" max="2428" width="44" customWidth="1"/>
    <col min="2429" max="2429" width="45.42578125" customWidth="1"/>
    <col min="2430" max="2430" width="39.7109375" customWidth="1"/>
    <col min="2431" max="2431" width="40.7109375" customWidth="1"/>
    <col min="2432" max="2432" width="30.5703125" customWidth="1"/>
    <col min="2433" max="2433" width="42" customWidth="1"/>
    <col min="2434" max="2434" width="32.5703125" customWidth="1"/>
    <col min="2435" max="2435" width="31.5703125" customWidth="1"/>
    <col min="2436" max="2436" width="40" customWidth="1"/>
    <col min="2437" max="2437" width="39.5703125" customWidth="1"/>
    <col min="2438" max="2438" width="28.85546875" customWidth="1"/>
    <col min="2439" max="2439" width="28.7109375" customWidth="1"/>
    <col min="2440" max="2440" width="39.7109375" customWidth="1"/>
    <col min="2441" max="2441" width="48.7109375" customWidth="1"/>
    <col min="2442" max="2442" width="36.28515625" customWidth="1"/>
    <col min="2443" max="2443" width="41.7109375" customWidth="1"/>
    <col min="2444" max="2444" width="38.140625" customWidth="1"/>
    <col min="2445" max="2445" width="43.42578125" customWidth="1"/>
    <col min="2446" max="2446" width="48.7109375" customWidth="1"/>
    <col min="2447" max="2447" width="48.85546875" customWidth="1"/>
    <col min="2448" max="2448" width="34.5703125" customWidth="1"/>
    <col min="2449" max="2449" width="44" customWidth="1"/>
    <col min="2450" max="2450" width="45.42578125" customWidth="1"/>
    <col min="2451" max="2451" width="39.7109375" customWidth="1"/>
    <col min="2452" max="2452" width="40.7109375" customWidth="1"/>
    <col min="2453" max="2453" width="30.5703125" customWidth="1"/>
    <col min="2454" max="2454" width="42" customWidth="1"/>
    <col min="2455" max="2455" width="32.5703125" customWidth="1"/>
    <col min="2456" max="2456" width="31.5703125" customWidth="1"/>
    <col min="2457" max="2457" width="40" customWidth="1"/>
    <col min="2458" max="2458" width="39.5703125" customWidth="1"/>
    <col min="2459" max="2459" width="28.85546875" customWidth="1"/>
    <col min="2460" max="2460" width="28.7109375" customWidth="1"/>
    <col min="2461" max="2461" width="39.7109375" customWidth="1"/>
    <col min="2462" max="2462" width="48.7109375" customWidth="1"/>
    <col min="2463" max="2463" width="36.28515625" customWidth="1"/>
    <col min="2464" max="2464" width="41.7109375" customWidth="1"/>
    <col min="2465" max="2465" width="38.140625" customWidth="1"/>
    <col min="2466" max="2466" width="43.42578125" customWidth="1"/>
    <col min="2467" max="2467" width="48.7109375" customWidth="1"/>
    <col min="2468" max="2468" width="48.85546875" customWidth="1"/>
    <col min="2469" max="2469" width="34.5703125" customWidth="1"/>
    <col min="2470" max="2470" width="44" customWidth="1"/>
    <col min="2471" max="2471" width="45.42578125" customWidth="1"/>
    <col min="2472" max="2472" width="39.7109375" customWidth="1"/>
    <col min="2473" max="2473" width="40.7109375" customWidth="1"/>
    <col min="2474" max="2474" width="30.5703125" customWidth="1"/>
    <col min="2475" max="2475" width="42" customWidth="1"/>
    <col min="2476" max="2476" width="32.5703125" customWidth="1"/>
    <col min="2477" max="2477" width="31.5703125" customWidth="1"/>
    <col min="2478" max="2478" width="40" customWidth="1"/>
    <col min="2479" max="2479" width="39.5703125" customWidth="1"/>
    <col min="2480" max="2480" width="28.85546875" customWidth="1"/>
    <col min="2481" max="2481" width="28.7109375" customWidth="1"/>
    <col min="2482" max="2482" width="39.7109375" customWidth="1"/>
    <col min="2483" max="2483" width="48.7109375" customWidth="1"/>
    <col min="2484" max="2484" width="36.28515625" customWidth="1"/>
    <col min="2485" max="2485" width="41.7109375" customWidth="1"/>
    <col min="2486" max="2486" width="38.140625" customWidth="1"/>
    <col min="2487" max="2487" width="43.42578125" customWidth="1"/>
    <col min="2488" max="2488" width="48.7109375" customWidth="1"/>
    <col min="2489" max="2489" width="48.85546875" customWidth="1"/>
    <col min="2490" max="2490" width="34.5703125" customWidth="1"/>
    <col min="2491" max="2491" width="44" customWidth="1"/>
    <col min="2492" max="2492" width="45.42578125" customWidth="1"/>
    <col min="2493" max="2493" width="39.7109375" customWidth="1"/>
    <col min="2494" max="2494" width="40.7109375" customWidth="1"/>
    <col min="2495" max="2495" width="30.5703125" customWidth="1"/>
    <col min="2496" max="2496" width="42" customWidth="1"/>
    <col min="2497" max="2497" width="32.5703125" customWidth="1"/>
    <col min="2498" max="2498" width="31.5703125" customWidth="1"/>
    <col min="2499" max="2499" width="40" customWidth="1"/>
    <col min="2500" max="2500" width="39.5703125" customWidth="1"/>
    <col min="2501" max="2501" width="28.85546875" customWidth="1"/>
    <col min="2502" max="2502" width="28.7109375" customWidth="1"/>
    <col min="2503" max="2503" width="39.7109375" customWidth="1"/>
    <col min="2504" max="2504" width="48.7109375" customWidth="1"/>
    <col min="2505" max="2505" width="36.28515625" customWidth="1"/>
    <col min="2506" max="2506" width="41.7109375" customWidth="1"/>
    <col min="2507" max="2507" width="38.140625" customWidth="1"/>
    <col min="2508" max="2508" width="43.42578125" customWidth="1"/>
    <col min="2509" max="2509" width="48.7109375" customWidth="1"/>
    <col min="2510" max="2510" width="48.85546875" customWidth="1"/>
    <col min="2511" max="2511" width="34.5703125" customWidth="1"/>
    <col min="2512" max="2512" width="44" customWidth="1"/>
    <col min="2513" max="2513" width="45.42578125" customWidth="1"/>
    <col min="2514" max="2514" width="39.7109375" customWidth="1"/>
    <col min="2515" max="2515" width="40.7109375" customWidth="1"/>
    <col min="2516" max="2516" width="30.5703125" customWidth="1"/>
    <col min="2517" max="2517" width="42" customWidth="1"/>
    <col min="2518" max="2518" width="32.5703125" customWidth="1"/>
    <col min="2519" max="2519" width="31.5703125" customWidth="1"/>
    <col min="2520" max="2520" width="40" customWidth="1"/>
    <col min="2521" max="2521" width="39.5703125" customWidth="1"/>
    <col min="2522" max="2522" width="28.85546875" customWidth="1"/>
    <col min="2523" max="2523" width="28.7109375" customWidth="1"/>
    <col min="2524" max="2524" width="39.7109375" customWidth="1"/>
    <col min="2525" max="2525" width="48.7109375" customWidth="1"/>
    <col min="2526" max="2526" width="36.28515625" customWidth="1"/>
    <col min="2527" max="2527" width="41.7109375" customWidth="1"/>
    <col min="2528" max="2528" width="38.140625" customWidth="1"/>
    <col min="2529" max="2529" width="43.42578125" customWidth="1"/>
    <col min="2530" max="2530" width="48.7109375" customWidth="1"/>
    <col min="2531" max="2531" width="48.85546875" customWidth="1"/>
    <col min="2532" max="2532" width="34.5703125" customWidth="1"/>
    <col min="2533" max="2533" width="44" customWidth="1"/>
    <col min="2534" max="2534" width="45.42578125" customWidth="1"/>
    <col min="2535" max="2535" width="39.7109375" customWidth="1"/>
    <col min="2536" max="2536" width="40.7109375" customWidth="1"/>
    <col min="2537" max="2537" width="30.5703125" customWidth="1"/>
    <col min="2538" max="2538" width="42" customWidth="1"/>
    <col min="2539" max="2539" width="32.5703125" customWidth="1"/>
    <col min="2540" max="2540" width="31.5703125" customWidth="1"/>
    <col min="2541" max="2541" width="40" customWidth="1"/>
    <col min="2542" max="2542" width="39.5703125" customWidth="1"/>
    <col min="2543" max="2543" width="28.85546875" customWidth="1"/>
    <col min="2544" max="2544" width="28.7109375" customWidth="1"/>
    <col min="2545" max="2545" width="39.7109375" customWidth="1"/>
    <col min="2546" max="2546" width="48.7109375" customWidth="1"/>
    <col min="2547" max="2547" width="36.28515625" customWidth="1"/>
    <col min="2548" max="2548" width="41.7109375" customWidth="1"/>
    <col min="2549" max="2549" width="38.140625" customWidth="1"/>
    <col min="2550" max="2550" width="43.42578125" customWidth="1"/>
    <col min="2551" max="2551" width="48.7109375" customWidth="1"/>
    <col min="2552" max="2552" width="48.85546875" customWidth="1"/>
    <col min="2553" max="2553" width="34.5703125" customWidth="1"/>
    <col min="2554" max="2554" width="44" customWidth="1"/>
    <col min="2555" max="2555" width="45.42578125" customWidth="1"/>
    <col min="2556" max="2556" width="39.7109375" customWidth="1"/>
    <col min="2557" max="2557" width="40.7109375" customWidth="1"/>
    <col min="2558" max="2558" width="30.5703125" customWidth="1"/>
    <col min="2559" max="2559" width="42" customWidth="1"/>
    <col min="2560" max="2560" width="32.5703125" customWidth="1"/>
    <col min="2561" max="2561" width="31.5703125" customWidth="1"/>
    <col min="2562" max="2562" width="40" customWidth="1"/>
    <col min="2563" max="2563" width="39.5703125" customWidth="1"/>
    <col min="2564" max="2564" width="28.85546875" customWidth="1"/>
    <col min="2565" max="2565" width="28.7109375" customWidth="1"/>
    <col min="2566" max="2566" width="39.7109375" customWidth="1"/>
    <col min="2567" max="2567" width="48.7109375" customWidth="1"/>
    <col min="2568" max="2568" width="36.28515625" customWidth="1"/>
    <col min="2569" max="2569" width="41.7109375" customWidth="1"/>
    <col min="2570" max="2570" width="38.140625" customWidth="1"/>
    <col min="2571" max="2571" width="43.42578125" customWidth="1"/>
    <col min="2572" max="2572" width="48.7109375" customWidth="1"/>
    <col min="2573" max="2573" width="48.85546875" customWidth="1"/>
    <col min="2574" max="2574" width="34.5703125" customWidth="1"/>
    <col min="2575" max="2575" width="44" customWidth="1"/>
    <col min="2576" max="2576" width="45.42578125" customWidth="1"/>
    <col min="2577" max="2577" width="39.7109375" customWidth="1"/>
    <col min="2578" max="2578" width="40.7109375" customWidth="1"/>
    <col min="2579" max="2579" width="30.5703125" customWidth="1"/>
    <col min="2580" max="2580" width="42" customWidth="1"/>
    <col min="2581" max="2581" width="32.5703125" customWidth="1"/>
    <col min="2582" max="2582" width="31.5703125" customWidth="1"/>
    <col min="2583" max="2583" width="40" customWidth="1"/>
    <col min="2584" max="2584" width="39.5703125" customWidth="1"/>
    <col min="2585" max="2585" width="28.85546875" customWidth="1"/>
    <col min="2586" max="2586" width="28.7109375" customWidth="1"/>
    <col min="2587" max="2587" width="39.7109375" customWidth="1"/>
    <col min="2588" max="2588" width="48.7109375" customWidth="1"/>
    <col min="2589" max="2589" width="36.28515625" customWidth="1"/>
    <col min="2590" max="2590" width="41.7109375" customWidth="1"/>
    <col min="2591" max="2591" width="38.140625" customWidth="1"/>
    <col min="2592" max="2592" width="43.42578125" customWidth="1"/>
    <col min="2593" max="2593" width="48.7109375" customWidth="1"/>
    <col min="2594" max="2594" width="48.85546875" customWidth="1"/>
    <col min="2595" max="2595" width="34.5703125" customWidth="1"/>
    <col min="2596" max="2596" width="44" customWidth="1"/>
    <col min="2597" max="2597" width="45.42578125" customWidth="1"/>
    <col min="2598" max="2598" width="39.7109375" customWidth="1"/>
    <col min="2599" max="2599" width="40.7109375" customWidth="1"/>
    <col min="2600" max="2600" width="30.5703125" customWidth="1"/>
    <col min="2601" max="2601" width="42" customWidth="1"/>
    <col min="2602" max="2602" width="32.5703125" customWidth="1"/>
    <col min="2603" max="2603" width="31.5703125" customWidth="1"/>
    <col min="2604" max="2604" width="40" customWidth="1"/>
    <col min="2605" max="2605" width="39.5703125" customWidth="1"/>
    <col min="2606" max="2606" width="28.85546875" customWidth="1"/>
    <col min="2607" max="2607" width="28.7109375" customWidth="1"/>
    <col min="2608" max="2608" width="39.7109375" customWidth="1"/>
    <col min="2609" max="2609" width="48.7109375" customWidth="1"/>
    <col min="2610" max="2610" width="36.28515625" customWidth="1"/>
    <col min="2611" max="2611" width="41.7109375" customWidth="1"/>
    <col min="2612" max="2612" width="38.140625" customWidth="1"/>
    <col min="2613" max="2613" width="43.42578125" customWidth="1"/>
    <col min="2614" max="2614" width="48.7109375" customWidth="1"/>
    <col min="2615" max="2615" width="48.85546875" customWidth="1"/>
    <col min="2616" max="2616" width="34.5703125" customWidth="1"/>
    <col min="2617" max="2617" width="44" customWidth="1"/>
    <col min="2618" max="2618" width="45.42578125" customWidth="1"/>
    <col min="2619" max="2619" width="39.7109375" customWidth="1"/>
    <col min="2620" max="2620" width="40.7109375" customWidth="1"/>
    <col min="2621" max="2621" width="30.5703125" customWidth="1"/>
    <col min="2622" max="2622" width="42" customWidth="1"/>
    <col min="2623" max="2623" width="32.5703125" customWidth="1"/>
    <col min="2624" max="2624" width="31.5703125" customWidth="1"/>
    <col min="2625" max="2625" width="40" customWidth="1"/>
    <col min="2626" max="2626" width="39.5703125" customWidth="1"/>
    <col min="2627" max="2627" width="28.85546875" customWidth="1"/>
    <col min="2628" max="2628" width="28.7109375" customWidth="1"/>
    <col min="2629" max="2629" width="39.7109375" customWidth="1"/>
    <col min="2630" max="2630" width="48.7109375" customWidth="1"/>
    <col min="2631" max="2631" width="36.28515625" customWidth="1"/>
    <col min="2632" max="2632" width="41.7109375" customWidth="1"/>
    <col min="2633" max="2633" width="38.140625" customWidth="1"/>
    <col min="2634" max="2634" width="43.42578125" customWidth="1"/>
    <col min="2635" max="2635" width="48.7109375" customWidth="1"/>
    <col min="2636" max="2636" width="48.85546875" customWidth="1"/>
    <col min="2637" max="2637" width="34.5703125" customWidth="1"/>
    <col min="2638" max="2638" width="44" customWidth="1"/>
    <col min="2639" max="2639" width="45.42578125" customWidth="1"/>
    <col min="2640" max="2640" width="39.7109375" customWidth="1"/>
    <col min="2641" max="2641" width="40.7109375" customWidth="1"/>
    <col min="2642" max="2642" width="30.5703125" customWidth="1"/>
    <col min="2643" max="2643" width="42" customWidth="1"/>
    <col min="2644" max="2644" width="32.5703125" customWidth="1"/>
    <col min="2645" max="2645" width="31.5703125" customWidth="1"/>
    <col min="2646" max="2646" width="40" customWidth="1"/>
    <col min="2647" max="2647" width="39.5703125" customWidth="1"/>
    <col min="2648" max="2648" width="28.85546875" customWidth="1"/>
    <col min="2649" max="2649" width="28.7109375" customWidth="1"/>
    <col min="2650" max="2650" width="39.7109375" customWidth="1"/>
    <col min="2651" max="2651" width="48.7109375" customWidth="1"/>
    <col min="2652" max="2652" width="36.28515625" customWidth="1"/>
    <col min="2653" max="2653" width="41.7109375" customWidth="1"/>
    <col min="2654" max="2654" width="38.140625" customWidth="1"/>
    <col min="2655" max="2655" width="43.42578125" customWidth="1"/>
    <col min="2656" max="2656" width="48.7109375" customWidth="1"/>
    <col min="2657" max="2657" width="48.85546875" customWidth="1"/>
    <col min="2658" max="2658" width="34.5703125" customWidth="1"/>
    <col min="2659" max="2659" width="44" customWidth="1"/>
    <col min="2660" max="2660" width="45.42578125" customWidth="1"/>
    <col min="2661" max="2661" width="39.7109375" customWidth="1"/>
    <col min="2662" max="2662" width="40.7109375" customWidth="1"/>
    <col min="2663" max="2663" width="30.5703125" customWidth="1"/>
    <col min="2664" max="2664" width="42" customWidth="1"/>
    <col min="2665" max="2665" width="32.5703125" customWidth="1"/>
    <col min="2666" max="2666" width="31.5703125" customWidth="1"/>
    <col min="2667" max="2667" width="40" customWidth="1"/>
    <col min="2668" max="2668" width="39.5703125" customWidth="1"/>
    <col min="2669" max="2669" width="28.85546875" customWidth="1"/>
    <col min="2670" max="2670" width="28.7109375" customWidth="1"/>
    <col min="2671" max="2671" width="39.7109375" customWidth="1"/>
    <col min="2672" max="2672" width="48.7109375" customWidth="1"/>
    <col min="2673" max="2673" width="36.28515625" customWidth="1"/>
    <col min="2674" max="2674" width="41.7109375" customWidth="1"/>
    <col min="2675" max="2675" width="38.140625" customWidth="1"/>
    <col min="2676" max="2676" width="43.42578125" customWidth="1"/>
    <col min="2677" max="2677" width="48.7109375" customWidth="1"/>
    <col min="2678" max="2678" width="48.85546875" customWidth="1"/>
    <col min="2679" max="2679" width="34.5703125" customWidth="1"/>
    <col min="2680" max="2680" width="44" customWidth="1"/>
    <col min="2681" max="2681" width="45.42578125" customWidth="1"/>
    <col min="2682" max="2682" width="39.7109375" customWidth="1"/>
    <col min="2683" max="2683" width="40.7109375" customWidth="1"/>
    <col min="2684" max="2684" width="30.5703125" customWidth="1"/>
    <col min="2685" max="2685" width="42" customWidth="1"/>
    <col min="2686" max="2686" width="32.5703125" customWidth="1"/>
    <col min="2687" max="2687" width="31.5703125" customWidth="1"/>
    <col min="2688" max="2688" width="40" customWidth="1"/>
    <col min="2689" max="2689" width="39.5703125" customWidth="1"/>
    <col min="2690" max="2690" width="28.85546875" customWidth="1"/>
    <col min="2691" max="2691" width="28.7109375" customWidth="1"/>
    <col min="2692" max="2692" width="39.7109375" customWidth="1"/>
    <col min="2693" max="2693" width="48.7109375" customWidth="1"/>
    <col min="2694" max="2694" width="36.28515625" customWidth="1"/>
    <col min="2695" max="2695" width="41.7109375" customWidth="1"/>
    <col min="2696" max="2696" width="38.140625" customWidth="1"/>
    <col min="2697" max="2697" width="43.42578125" customWidth="1"/>
    <col min="2698" max="2698" width="48.7109375" customWidth="1"/>
    <col min="2699" max="2699" width="48.85546875" customWidth="1"/>
    <col min="2700" max="2700" width="34.5703125" customWidth="1"/>
    <col min="2701" max="2701" width="44" customWidth="1"/>
    <col min="2702" max="2702" width="45.42578125" customWidth="1"/>
    <col min="2703" max="2703" width="39.7109375" customWidth="1"/>
    <col min="2704" max="2704" width="40.7109375" customWidth="1"/>
    <col min="2705" max="2705" width="30.5703125" customWidth="1"/>
    <col min="2706" max="2706" width="42" customWidth="1"/>
    <col min="2707" max="2707" width="32.5703125" customWidth="1"/>
    <col min="2708" max="2708" width="31.5703125" customWidth="1"/>
    <col min="2709" max="2709" width="40" customWidth="1"/>
    <col min="2710" max="2710" width="39.5703125" customWidth="1"/>
    <col min="2711" max="2711" width="28.85546875" customWidth="1"/>
    <col min="2712" max="2712" width="28.7109375" customWidth="1"/>
    <col min="2713" max="2713" width="39.7109375" customWidth="1"/>
    <col min="2714" max="2714" width="48.7109375" customWidth="1"/>
    <col min="2715" max="2715" width="36.28515625" customWidth="1"/>
    <col min="2716" max="2716" width="41.7109375" customWidth="1"/>
    <col min="2717" max="2717" width="38.140625" customWidth="1"/>
    <col min="2718" max="2718" width="43.42578125" customWidth="1"/>
    <col min="2719" max="2719" width="48.7109375" customWidth="1"/>
    <col min="2720" max="2720" width="48.85546875" customWidth="1"/>
    <col min="2721" max="2721" width="34.5703125" customWidth="1"/>
    <col min="2722" max="2722" width="44" customWidth="1"/>
    <col min="2723" max="2723" width="45.42578125" customWidth="1"/>
    <col min="2724" max="2724" width="39.7109375" customWidth="1"/>
    <col min="2725" max="2725" width="40.7109375" customWidth="1"/>
    <col min="2726" max="2726" width="30.5703125" customWidth="1"/>
    <col min="2727" max="2727" width="42" customWidth="1"/>
    <col min="2728" max="2728" width="32.5703125" customWidth="1"/>
    <col min="2729" max="2729" width="31.5703125" customWidth="1"/>
    <col min="2730" max="2730" width="40" customWidth="1"/>
    <col min="2731" max="2731" width="39.5703125" customWidth="1"/>
    <col min="2732" max="2732" width="28.85546875" customWidth="1"/>
    <col min="2733" max="2733" width="28.7109375" customWidth="1"/>
    <col min="2734" max="2734" width="39.7109375" customWidth="1"/>
    <col min="2735" max="2735" width="48.7109375" customWidth="1"/>
    <col min="2736" max="2736" width="36.28515625" customWidth="1"/>
    <col min="2737" max="2737" width="41.7109375" customWidth="1"/>
    <col min="2738" max="2738" width="38.140625" customWidth="1"/>
    <col min="2739" max="2739" width="43.42578125" customWidth="1"/>
    <col min="2740" max="2740" width="48.7109375" customWidth="1"/>
    <col min="2741" max="2741" width="48.85546875" customWidth="1"/>
    <col min="2742" max="2742" width="34.5703125" customWidth="1"/>
    <col min="2743" max="2743" width="44" customWidth="1"/>
    <col min="2744" max="2744" width="45.42578125" customWidth="1"/>
    <col min="2745" max="2745" width="39.7109375" customWidth="1"/>
    <col min="2746" max="2746" width="40.7109375" customWidth="1"/>
    <col min="2747" max="2747" width="30.5703125" customWidth="1"/>
    <col min="2748" max="2748" width="42" customWidth="1"/>
    <col min="2749" max="2749" width="32.5703125" customWidth="1"/>
    <col min="2750" max="2750" width="31.5703125" customWidth="1"/>
    <col min="2751" max="2751" width="40" customWidth="1"/>
    <col min="2752" max="2752" width="39.5703125" customWidth="1"/>
    <col min="2753" max="2753" width="28.85546875" customWidth="1"/>
    <col min="2754" max="2754" width="28.7109375" customWidth="1"/>
    <col min="2755" max="2755" width="39.7109375" customWidth="1"/>
    <col min="2756" max="2756" width="48.7109375" customWidth="1"/>
    <col min="2757" max="2757" width="36.28515625" customWidth="1"/>
    <col min="2758" max="2758" width="41.7109375" customWidth="1"/>
    <col min="2759" max="2759" width="38.140625" customWidth="1"/>
    <col min="2760" max="2760" width="43.42578125" customWidth="1"/>
    <col min="2761" max="2761" width="48.7109375" customWidth="1"/>
    <col min="2762" max="2762" width="48.85546875" customWidth="1"/>
    <col min="2763" max="2763" width="34.5703125" customWidth="1"/>
    <col min="2764" max="2764" width="44" customWidth="1"/>
    <col min="2765" max="2765" width="45.42578125" customWidth="1"/>
    <col min="2766" max="2766" width="39.7109375" customWidth="1"/>
    <col min="2767" max="2767" width="40.7109375" customWidth="1"/>
    <col min="2768" max="2768" width="30.5703125" customWidth="1"/>
    <col min="2769" max="2769" width="42" customWidth="1"/>
    <col min="2770" max="2770" width="32.5703125" customWidth="1"/>
    <col min="2771" max="2771" width="31.5703125" customWidth="1"/>
    <col min="2772" max="2772" width="40" customWidth="1"/>
    <col min="2773" max="2773" width="39.5703125" customWidth="1"/>
    <col min="2774" max="2774" width="28.85546875" customWidth="1"/>
    <col min="2775" max="2775" width="28.7109375" customWidth="1"/>
    <col min="2776" max="2776" width="39.7109375" customWidth="1"/>
    <col min="2777" max="2777" width="48.7109375" customWidth="1"/>
    <col min="2778" max="2778" width="36.28515625" customWidth="1"/>
    <col min="2779" max="2779" width="41.7109375" customWidth="1"/>
    <col min="2780" max="2780" width="38.140625" customWidth="1"/>
    <col min="2781" max="2781" width="43.42578125" customWidth="1"/>
    <col min="2782" max="2782" width="48.7109375" customWidth="1"/>
    <col min="2783" max="2783" width="48.85546875" customWidth="1"/>
    <col min="2784" max="2784" width="34.5703125" customWidth="1"/>
    <col min="2785" max="2785" width="44" customWidth="1"/>
    <col min="2786" max="2786" width="45.42578125" customWidth="1"/>
    <col min="2787" max="2787" width="39.7109375" customWidth="1"/>
    <col min="2788" max="2788" width="40.7109375" customWidth="1"/>
    <col min="2789" max="2789" width="30.5703125" customWidth="1"/>
    <col min="2790" max="2790" width="42" customWidth="1"/>
    <col min="2791" max="2791" width="32.5703125" customWidth="1"/>
    <col min="2792" max="2792" width="31.5703125" customWidth="1"/>
    <col min="2793" max="2793" width="40" customWidth="1"/>
    <col min="2794" max="2794" width="39.5703125" customWidth="1"/>
    <col min="2795" max="2795" width="28.85546875" customWidth="1"/>
    <col min="2796" max="2796" width="28.7109375" customWidth="1"/>
    <col min="2797" max="2797" width="39.7109375" customWidth="1"/>
    <col min="2798" max="2798" width="48.7109375" customWidth="1"/>
    <col min="2799" max="2799" width="36.28515625" customWidth="1"/>
    <col min="2800" max="2800" width="41.7109375" customWidth="1"/>
    <col min="2801" max="2801" width="38.140625" customWidth="1"/>
    <col min="2802" max="2802" width="43.42578125" customWidth="1"/>
    <col min="2803" max="2803" width="48.7109375" customWidth="1"/>
    <col min="2804" max="2804" width="48.85546875" customWidth="1"/>
    <col min="2805" max="2805" width="34.5703125" customWidth="1"/>
    <col min="2806" max="2806" width="44" customWidth="1"/>
    <col min="2807" max="2807" width="45.42578125" customWidth="1"/>
    <col min="2808" max="2808" width="39.7109375" customWidth="1"/>
    <col min="2809" max="2809" width="40.7109375" customWidth="1"/>
    <col min="2810" max="2810" width="30.5703125" customWidth="1"/>
    <col min="2811" max="2811" width="42" customWidth="1"/>
    <col min="2812" max="2812" width="32.5703125" customWidth="1"/>
    <col min="2813" max="2813" width="31.5703125" customWidth="1"/>
    <col min="2814" max="2814" width="40" customWidth="1"/>
    <col min="2815" max="2815" width="39.5703125" customWidth="1"/>
    <col min="2816" max="2816" width="28.85546875" customWidth="1"/>
    <col min="2817" max="2817" width="28.7109375" customWidth="1"/>
    <col min="2818" max="2818" width="39.7109375" customWidth="1"/>
    <col min="2819" max="2819" width="48.7109375" customWidth="1"/>
    <col min="2820" max="2820" width="36.28515625" customWidth="1"/>
    <col min="2821" max="2821" width="41.7109375" customWidth="1"/>
    <col min="2822" max="2822" width="38.140625" customWidth="1"/>
    <col min="2823" max="2823" width="43.42578125" customWidth="1"/>
    <col min="2824" max="2824" width="48.7109375" customWidth="1"/>
    <col min="2825" max="2825" width="48.85546875" customWidth="1"/>
    <col min="2826" max="2826" width="34.5703125" customWidth="1"/>
    <col min="2827" max="2827" width="44" customWidth="1"/>
    <col min="2828" max="2828" width="45.42578125" customWidth="1"/>
    <col min="2829" max="2829" width="39.7109375" customWidth="1"/>
    <col min="2830" max="2830" width="40.7109375" customWidth="1"/>
    <col min="2831" max="2831" width="30.5703125" customWidth="1"/>
    <col min="2832" max="2832" width="42" customWidth="1"/>
    <col min="2833" max="2833" width="32.5703125" customWidth="1"/>
    <col min="2834" max="2834" width="31.5703125" customWidth="1"/>
    <col min="2835" max="2835" width="40" customWidth="1"/>
    <col min="2836" max="2836" width="39.5703125" customWidth="1"/>
    <col min="2837" max="2837" width="28.85546875" customWidth="1"/>
    <col min="2838" max="2838" width="28.7109375" customWidth="1"/>
    <col min="2839" max="2839" width="39.7109375" customWidth="1"/>
    <col min="2840" max="2840" width="48.7109375" customWidth="1"/>
    <col min="2841" max="2841" width="36.28515625" customWidth="1"/>
    <col min="2842" max="2842" width="41.7109375" customWidth="1"/>
    <col min="2843" max="2843" width="38.140625" customWidth="1"/>
    <col min="2844" max="2844" width="43.42578125" customWidth="1"/>
    <col min="2845" max="2845" width="48.7109375" customWidth="1"/>
    <col min="2846" max="2846" width="48.85546875" customWidth="1"/>
    <col min="2847" max="2847" width="34.5703125" customWidth="1"/>
    <col min="2848" max="2848" width="44" customWidth="1"/>
    <col min="2849" max="2849" width="45.42578125" customWidth="1"/>
    <col min="2850" max="2850" width="39.7109375" customWidth="1"/>
    <col min="2851" max="2851" width="40.7109375" customWidth="1"/>
    <col min="2852" max="2852" width="30.5703125" customWidth="1"/>
    <col min="2853" max="2853" width="42" customWidth="1"/>
    <col min="2854" max="2854" width="32.5703125" customWidth="1"/>
    <col min="2855" max="2855" width="31.5703125" customWidth="1"/>
    <col min="2856" max="2856" width="40" customWidth="1"/>
    <col min="2857" max="2857" width="39.5703125" customWidth="1"/>
    <col min="2858" max="2858" width="35.42578125" customWidth="1"/>
    <col min="2859" max="2859" width="35.28515625" customWidth="1"/>
    <col min="2860" max="2860" width="46.28515625" customWidth="1"/>
    <col min="2861" max="2861" width="55.28515625" customWidth="1"/>
    <col min="2862" max="2862" width="42.85546875" customWidth="1"/>
    <col min="2863" max="2863" width="48.28515625" customWidth="1"/>
    <col min="2864" max="2864" width="44.42578125" customWidth="1"/>
    <col min="2865" max="2865" width="50" customWidth="1"/>
    <col min="2866" max="2866" width="55.28515625" customWidth="1"/>
    <col min="2867" max="2867" width="55.42578125" customWidth="1"/>
    <col min="2868" max="2868" width="41.140625" customWidth="1"/>
    <col min="2869" max="2869" width="50.5703125" customWidth="1"/>
    <col min="2870" max="2870" width="51.7109375" customWidth="1"/>
    <col min="2871" max="2871" width="46.28515625" customWidth="1"/>
    <col min="2872" max="2872" width="47.28515625" customWidth="1"/>
    <col min="2873" max="2873" width="36.85546875" customWidth="1"/>
    <col min="2874" max="2874" width="48.5703125" customWidth="1"/>
    <col min="2875" max="2875" width="39.140625" customWidth="1"/>
    <col min="2876" max="2876" width="38.140625" customWidth="1"/>
    <col min="2877" max="2877" width="46.42578125" customWidth="1"/>
    <col min="2878" max="2878" width="46" customWidth="1"/>
    <col min="2879" max="2879" width="48.85546875" customWidth="1"/>
    <col min="2880" max="2884" width="48.85546875" bestFit="1" customWidth="1"/>
    <col min="2885" max="2887" width="48.85546875" customWidth="1"/>
    <col min="2888" max="2892" width="48.85546875" bestFit="1" customWidth="1"/>
    <col min="2893" max="2895" width="48.85546875" customWidth="1"/>
    <col min="2896" max="2900" width="48.85546875" bestFit="1" customWidth="1"/>
    <col min="2901" max="2903" width="48.85546875" customWidth="1"/>
    <col min="2904" max="2904" width="48.85546875" bestFit="1" customWidth="1"/>
    <col min="2905" max="2907" width="48.85546875" customWidth="1"/>
    <col min="2908" max="2916" width="48.85546875" bestFit="1" customWidth="1"/>
    <col min="2917" max="2919" width="48.85546875" customWidth="1"/>
    <col min="2920" max="2920" width="36.42578125" bestFit="1" customWidth="1"/>
    <col min="2921" max="2921" width="36.28515625" bestFit="1" customWidth="1"/>
    <col min="2922" max="2922" width="47.28515625" bestFit="1" customWidth="1"/>
    <col min="2923" max="2923" width="56.28515625" bestFit="1" customWidth="1"/>
    <col min="2924" max="2924" width="43.85546875" bestFit="1" customWidth="1"/>
    <col min="2925" max="2925" width="49.28515625" customWidth="1"/>
    <col min="2926" max="2926" width="45.7109375" customWidth="1"/>
    <col min="2927" max="2927" width="51" customWidth="1"/>
    <col min="2928" max="2928" width="56.28515625" bestFit="1" customWidth="1"/>
    <col min="2929" max="2929" width="56.42578125" bestFit="1" customWidth="1"/>
    <col min="2930" max="2930" width="42.140625" bestFit="1" customWidth="1"/>
    <col min="2931" max="2931" width="51.5703125" bestFit="1" customWidth="1"/>
    <col min="2932" max="2932" width="53" bestFit="1" customWidth="1"/>
    <col min="2933" max="2933" width="47.28515625" customWidth="1"/>
    <col min="2934" max="2934" width="48.28515625" customWidth="1"/>
    <col min="2935" max="2935" width="38.140625" customWidth="1"/>
    <col min="2936" max="2936" width="49.5703125" bestFit="1" customWidth="1"/>
    <col min="2937" max="2937" width="40.140625" bestFit="1" customWidth="1"/>
    <col min="2938" max="2938" width="39.140625" bestFit="1" customWidth="1"/>
    <col min="2939" max="2939" width="47.42578125" bestFit="1" customWidth="1"/>
    <col min="2940" max="2940" width="47.140625" bestFit="1" customWidth="1"/>
    <col min="2941" max="2943" width="48.85546875" customWidth="1"/>
    <col min="2944" max="2948" width="48.85546875" bestFit="1" customWidth="1"/>
    <col min="2949" max="2951" width="48.85546875" customWidth="1"/>
    <col min="2952" max="2952" width="48.85546875" bestFit="1" customWidth="1"/>
    <col min="2953" max="2955" width="48.85546875" customWidth="1"/>
    <col min="2956" max="2964" width="48.85546875" bestFit="1" customWidth="1"/>
    <col min="2965" max="2967" width="48.85546875" customWidth="1"/>
    <col min="2968" max="2972" width="48.85546875" bestFit="1" customWidth="1"/>
    <col min="2973" max="2975" width="48.85546875" customWidth="1"/>
    <col min="2976" max="2980" width="48.85546875" bestFit="1" customWidth="1"/>
    <col min="2981" max="2983" width="48.85546875" customWidth="1"/>
    <col min="2984" max="2988" width="48.85546875" bestFit="1" customWidth="1"/>
    <col min="2989" max="2991" width="48.85546875" customWidth="1"/>
    <col min="2992" max="2996" width="48.85546875" bestFit="1" customWidth="1"/>
    <col min="2997" max="2999" width="48.85546875" customWidth="1"/>
    <col min="3000" max="3000" width="48.85546875" bestFit="1" customWidth="1"/>
    <col min="3001" max="3003" width="48.85546875" customWidth="1"/>
    <col min="3004" max="3004" width="38.28515625" bestFit="1" customWidth="1"/>
    <col min="3005" max="3005" width="38.140625" bestFit="1" customWidth="1"/>
    <col min="3006" max="3006" width="48.85546875" bestFit="1" customWidth="1"/>
    <col min="3007" max="3007" width="57.85546875" bestFit="1" customWidth="1"/>
    <col min="3008" max="3008" width="45.7109375" bestFit="1" customWidth="1"/>
    <col min="3009" max="3009" width="51" bestFit="1" customWidth="1"/>
    <col min="3010" max="3010" width="47.28515625" bestFit="1" customWidth="1"/>
    <col min="3011" max="3011" width="52.85546875" bestFit="1" customWidth="1"/>
    <col min="3012" max="3012" width="57.85546875" bestFit="1" customWidth="1"/>
    <col min="3013" max="3013" width="58.140625" customWidth="1"/>
    <col min="3014" max="3014" width="43.85546875" customWidth="1"/>
    <col min="3015" max="3015" width="53.42578125" customWidth="1"/>
    <col min="3016" max="3016" width="54.5703125" bestFit="1" customWidth="1"/>
    <col min="3017" max="3017" width="48.85546875" bestFit="1" customWidth="1"/>
    <col min="3018" max="3018" width="50" bestFit="1" customWidth="1"/>
    <col min="3019" max="3019" width="39.7109375" bestFit="1" customWidth="1"/>
    <col min="3020" max="3020" width="51.140625" bestFit="1" customWidth="1"/>
    <col min="3021" max="3021" width="41.7109375" customWidth="1"/>
    <col min="3022" max="3022" width="40.7109375" customWidth="1"/>
    <col min="3023" max="3023" width="49.140625" customWidth="1"/>
    <col min="3024" max="3024" width="48.7109375" bestFit="1" customWidth="1"/>
    <col min="3025" max="3028" width="48.85546875" bestFit="1" customWidth="1"/>
    <col min="3029" max="3031" width="48.85546875" customWidth="1"/>
    <col min="3032" max="3036" width="48.85546875" bestFit="1" customWidth="1"/>
    <col min="3037" max="3039" width="48.85546875" customWidth="1"/>
    <col min="3040" max="3044" width="48.85546875" bestFit="1" customWidth="1"/>
    <col min="3045" max="3047" width="48.85546875" customWidth="1"/>
    <col min="3048" max="3048" width="48.85546875" bestFit="1" customWidth="1"/>
    <col min="3049" max="3051" width="48.85546875" customWidth="1"/>
    <col min="3052" max="3060" width="48.85546875" bestFit="1" customWidth="1"/>
    <col min="3061" max="3063" width="48.85546875" customWidth="1"/>
    <col min="3064" max="3068" width="48.85546875" bestFit="1" customWidth="1"/>
    <col min="3069" max="3071" width="48.85546875" customWidth="1"/>
    <col min="3072" max="3072" width="48.85546875" bestFit="1" customWidth="1"/>
    <col min="3073" max="3075" width="48.85546875" customWidth="1"/>
    <col min="3076" max="3076" width="48.85546875" bestFit="1" customWidth="1"/>
    <col min="3077" max="3079" width="48.85546875" customWidth="1"/>
    <col min="3080" max="3080" width="48.85546875" bestFit="1" customWidth="1"/>
    <col min="3081" max="3083" width="48.85546875" customWidth="1"/>
    <col min="3084" max="3084" width="48.85546875" bestFit="1" customWidth="1"/>
    <col min="3085" max="3087" width="48.85546875" customWidth="1"/>
    <col min="3088" max="3088" width="38.140625" bestFit="1" customWidth="1"/>
    <col min="3089" max="3089" width="37.85546875" bestFit="1" customWidth="1"/>
    <col min="3090" max="3090" width="48.7109375" bestFit="1" customWidth="1"/>
    <col min="3091" max="3091" width="57.7109375" bestFit="1" customWidth="1"/>
    <col min="3092" max="3092" width="45.42578125" bestFit="1" customWidth="1"/>
    <col min="3093" max="3093" width="50.7109375" customWidth="1"/>
    <col min="3094" max="3094" width="47.140625" customWidth="1"/>
    <col min="3095" max="3095" width="52.5703125" customWidth="1"/>
    <col min="3096" max="3096" width="57.7109375" bestFit="1" customWidth="1"/>
    <col min="3097" max="3097" width="57.85546875" customWidth="1"/>
    <col min="3098" max="3098" width="43.5703125" customWidth="1"/>
    <col min="3099" max="3099" width="53.140625" customWidth="1"/>
    <col min="3100" max="3100" width="54.42578125" bestFit="1" customWidth="1"/>
    <col min="3101" max="3101" width="48.7109375" customWidth="1"/>
    <col min="3102" max="3102" width="49.7109375" customWidth="1"/>
    <col min="3103" max="3103" width="39.5703125" customWidth="1"/>
    <col min="3104" max="3104" width="51" bestFit="1" customWidth="1"/>
    <col min="3105" max="3105" width="41.5703125" customWidth="1"/>
    <col min="3106" max="3106" width="40.5703125" customWidth="1"/>
    <col min="3107" max="3107" width="48.85546875" customWidth="1"/>
    <col min="3108" max="3108" width="48.5703125" bestFit="1" customWidth="1"/>
    <col min="3109" max="3111" width="48.85546875" customWidth="1"/>
    <col min="3112" max="3112" width="48.85546875" bestFit="1" customWidth="1"/>
    <col min="3113" max="3115" width="48.85546875" customWidth="1"/>
    <col min="3116" max="3116" width="48.85546875" bestFit="1" customWidth="1"/>
    <col min="3117" max="3119" width="48.85546875" customWidth="1"/>
    <col min="3120" max="3120" width="48.85546875" bestFit="1" customWidth="1"/>
    <col min="3121" max="3123" width="48.85546875" customWidth="1"/>
    <col min="3124" max="3124" width="48.85546875" bestFit="1" customWidth="1"/>
    <col min="3125" max="3127" width="48.85546875" customWidth="1"/>
    <col min="3128" max="3128" width="48.85546875" bestFit="1" customWidth="1"/>
    <col min="3129" max="3131" width="48.85546875" customWidth="1"/>
    <col min="3132" max="3132" width="48.85546875" bestFit="1" customWidth="1"/>
    <col min="3133" max="3135" width="48.85546875" customWidth="1"/>
    <col min="3136" max="3136" width="48.85546875" bestFit="1" customWidth="1"/>
    <col min="3137" max="3139" width="48.85546875" customWidth="1"/>
    <col min="3140" max="3140" width="48.85546875" bestFit="1" customWidth="1"/>
    <col min="3141" max="3143" width="48.85546875" customWidth="1"/>
    <col min="3144" max="3144" width="48.85546875" bestFit="1" customWidth="1"/>
    <col min="3145" max="3147" width="48.85546875" customWidth="1"/>
    <col min="3148" max="3148" width="48.85546875" bestFit="1" customWidth="1"/>
    <col min="3149" max="3151" width="48.85546875" customWidth="1"/>
    <col min="3152" max="3152" width="48.85546875" bestFit="1" customWidth="1"/>
    <col min="3153" max="3155" width="48.85546875" customWidth="1"/>
    <col min="3156" max="3156" width="48.85546875" bestFit="1" customWidth="1"/>
    <col min="3157" max="3159" width="48.85546875" customWidth="1"/>
    <col min="3160" max="3160" width="48.85546875" bestFit="1" customWidth="1"/>
    <col min="3161" max="3163" width="48.85546875" customWidth="1"/>
    <col min="3164" max="3164" width="48.85546875" bestFit="1" customWidth="1"/>
    <col min="3165" max="3167" width="48.85546875" customWidth="1"/>
    <col min="3168" max="3168" width="48.85546875" bestFit="1" customWidth="1"/>
    <col min="3169" max="3171" width="48.85546875" customWidth="1"/>
    <col min="3172" max="3172" width="37.42578125" bestFit="1" customWidth="1"/>
    <col min="3173" max="3173" width="37.28515625" customWidth="1"/>
    <col min="3174" max="3174" width="48.28515625" customWidth="1"/>
    <col min="3175" max="3175" width="57.28515625" customWidth="1"/>
    <col min="3176" max="3176" width="44.85546875" bestFit="1" customWidth="1"/>
    <col min="3177" max="3177" width="50.28515625" customWidth="1"/>
    <col min="3178" max="3178" width="46.7109375" customWidth="1"/>
    <col min="3179" max="3179" width="52" customWidth="1"/>
    <col min="3180" max="3180" width="57.28515625" bestFit="1" customWidth="1"/>
    <col min="3181" max="3181" width="57.42578125" customWidth="1"/>
    <col min="3182" max="3182" width="43.140625" customWidth="1"/>
    <col min="3183" max="3183" width="52.85546875" customWidth="1"/>
    <col min="3184" max="3184" width="54" bestFit="1" customWidth="1"/>
    <col min="3185" max="3185" width="48.28515625" bestFit="1" customWidth="1"/>
    <col min="3186" max="3186" width="49.28515625" bestFit="1" customWidth="1"/>
    <col min="3187" max="3187" width="39.140625" bestFit="1" customWidth="1"/>
    <col min="3188" max="3188" width="50.5703125" bestFit="1" customWidth="1"/>
    <col min="3189" max="3189" width="41.140625" customWidth="1"/>
    <col min="3190" max="3190" width="40.140625" customWidth="1"/>
    <col min="3191" max="3191" width="48.5703125" customWidth="1"/>
    <col min="3192" max="3192" width="48.140625" bestFit="1" customWidth="1"/>
    <col min="3193" max="3195" width="48.85546875" customWidth="1"/>
    <col min="3196" max="3196" width="48.85546875" bestFit="1" customWidth="1"/>
    <col min="3197" max="3199" width="48.85546875" customWidth="1"/>
    <col min="3200" max="3200" width="48.85546875" bestFit="1" customWidth="1"/>
    <col min="3201" max="3203" width="48.85546875" customWidth="1"/>
    <col min="3204" max="3204" width="48.85546875" bestFit="1" customWidth="1"/>
    <col min="3205" max="3207" width="48.85546875" customWidth="1"/>
    <col min="3208" max="3208" width="48.85546875" bestFit="1" customWidth="1"/>
    <col min="3209" max="3211" width="48.85546875" customWidth="1"/>
    <col min="3212" max="3212" width="48.85546875" bestFit="1" customWidth="1"/>
    <col min="3213" max="3215" width="48.85546875" customWidth="1"/>
    <col min="3216" max="3216" width="48.85546875" bestFit="1" customWidth="1"/>
    <col min="3217" max="3219" width="48.85546875" customWidth="1"/>
    <col min="3220" max="3220" width="48.85546875" bestFit="1" customWidth="1"/>
    <col min="3221" max="3223" width="48.85546875" customWidth="1"/>
    <col min="3224" max="3224" width="48.85546875" bestFit="1" customWidth="1"/>
    <col min="3225" max="3227" width="48.85546875" customWidth="1"/>
    <col min="3228" max="3228" width="48.85546875" bestFit="1" customWidth="1"/>
    <col min="3229" max="3231" width="48.85546875" customWidth="1"/>
    <col min="3232" max="3236" width="48.85546875" bestFit="1" customWidth="1"/>
    <col min="3237" max="3239" width="48.85546875" customWidth="1"/>
    <col min="3240" max="3240" width="48.85546875" bestFit="1" customWidth="1"/>
    <col min="3241" max="3243" width="48.85546875" customWidth="1"/>
    <col min="3244" max="3244" width="48.85546875" bestFit="1" customWidth="1"/>
    <col min="3245" max="3247" width="48.85546875" customWidth="1"/>
    <col min="3248" max="3248" width="48.85546875" bestFit="1" customWidth="1"/>
    <col min="3249" max="3251" width="48.85546875" customWidth="1"/>
    <col min="3252" max="3252" width="48.85546875" bestFit="1" customWidth="1"/>
    <col min="3253" max="3255" width="48.85546875" customWidth="1"/>
    <col min="3256" max="3256" width="38.140625" bestFit="1" customWidth="1"/>
    <col min="3257" max="3257" width="37.85546875" customWidth="1"/>
    <col min="3258" max="3258" width="48.7109375" customWidth="1"/>
    <col min="3259" max="3259" width="57.7109375" customWidth="1"/>
    <col min="3260" max="3260" width="45.42578125" bestFit="1" customWidth="1"/>
    <col min="3261" max="3261" width="50.7109375" customWidth="1"/>
    <col min="3262" max="3262" width="47.140625" customWidth="1"/>
    <col min="3263" max="3263" width="52.5703125" customWidth="1"/>
    <col min="3264" max="3264" width="57.7109375" bestFit="1" customWidth="1"/>
    <col min="3265" max="3265" width="57.85546875" bestFit="1" customWidth="1"/>
    <col min="3266" max="3266" width="43.5703125" bestFit="1" customWidth="1"/>
    <col min="3267" max="3267" width="53.140625" bestFit="1" customWidth="1"/>
    <col min="3268" max="3268" width="54.42578125" bestFit="1" customWidth="1"/>
    <col min="3269" max="3269" width="48.7109375" customWidth="1"/>
    <col min="3270" max="3270" width="49.7109375" customWidth="1"/>
    <col min="3271" max="3271" width="39.5703125" customWidth="1"/>
    <col min="3272" max="3272" width="51" bestFit="1" customWidth="1"/>
    <col min="3273" max="3273" width="41.5703125" bestFit="1" customWidth="1"/>
    <col min="3274" max="3274" width="40.5703125" bestFit="1" customWidth="1"/>
    <col min="3275" max="3275" width="48.85546875" bestFit="1" customWidth="1"/>
    <col min="3276" max="3276" width="48.5703125" bestFit="1" customWidth="1"/>
    <col min="3277" max="3279" width="48.85546875" customWidth="1"/>
    <col min="3280" max="3284" width="48.85546875" bestFit="1" customWidth="1"/>
    <col min="3285" max="3287" width="48.85546875" customWidth="1"/>
    <col min="3288" max="3292" width="48.85546875" bestFit="1" customWidth="1"/>
    <col min="3293" max="3295" width="48.85546875" customWidth="1"/>
    <col min="3296" max="3300" width="48.85546875" bestFit="1" customWidth="1"/>
    <col min="3301" max="3303" width="48.85546875" customWidth="1"/>
    <col min="3304" max="3304" width="48.85546875" bestFit="1" customWidth="1"/>
    <col min="3305" max="3307" width="48.85546875" customWidth="1"/>
    <col min="3308" max="3316" width="48.85546875" bestFit="1" customWidth="1"/>
    <col min="3317" max="3319" width="48.85546875" customWidth="1"/>
    <col min="3320" max="3324" width="48.85546875" bestFit="1" customWidth="1"/>
    <col min="3325" max="3327" width="48.85546875" customWidth="1"/>
    <col min="3328" max="3332" width="48.85546875" bestFit="1" customWidth="1"/>
    <col min="3333" max="3335" width="48.85546875" customWidth="1"/>
    <col min="3336" max="3339" width="48.85546875" bestFit="1" customWidth="1"/>
    <col min="3340" max="3340" width="37.28515625" bestFit="1" customWidth="1"/>
    <col min="3341" max="3341" width="37.140625" customWidth="1"/>
    <col min="3342" max="3342" width="48.140625" customWidth="1"/>
    <col min="3343" max="3343" width="57.140625" customWidth="1"/>
    <col min="3344" max="3344" width="44.5703125" bestFit="1" customWidth="1"/>
    <col min="3345" max="3345" width="50.140625" bestFit="1" customWidth="1"/>
    <col min="3346" max="3346" width="46.42578125" bestFit="1" customWidth="1"/>
    <col min="3347" max="3347" width="51.7109375" bestFit="1" customWidth="1"/>
    <col min="3348" max="3348" width="57.140625" bestFit="1" customWidth="1"/>
    <col min="3349" max="3349" width="57.28515625" customWidth="1"/>
    <col min="3350" max="3350" width="43" customWidth="1"/>
    <col min="3351" max="3351" width="52.5703125" customWidth="1"/>
    <col min="3352" max="3352" width="53.85546875" bestFit="1" customWidth="1"/>
    <col min="3353" max="3353" width="48.140625" customWidth="1"/>
    <col min="3354" max="3354" width="49.140625" customWidth="1"/>
    <col min="3355" max="3355" width="38.85546875" customWidth="1"/>
    <col min="3356" max="3356" width="50.28515625" bestFit="1" customWidth="1"/>
    <col min="3357" max="3357" width="41" bestFit="1" customWidth="1"/>
    <col min="3358" max="3358" width="40" bestFit="1" customWidth="1"/>
    <col min="3359" max="3359" width="48.28515625" bestFit="1" customWidth="1"/>
    <col min="3360" max="3360" width="47.85546875" bestFit="1" customWidth="1"/>
    <col min="3361" max="3364" width="48.85546875" bestFit="1" customWidth="1"/>
    <col min="3365" max="3367" width="48.85546875" customWidth="1"/>
    <col min="3368" max="3372" width="48.85546875" bestFit="1" customWidth="1"/>
    <col min="3373" max="3375" width="48.85546875" customWidth="1"/>
    <col min="3376" max="3380" width="48.85546875" bestFit="1" customWidth="1"/>
    <col min="3381" max="3383" width="48.85546875" customWidth="1"/>
    <col min="3384" max="3388" width="48.85546875" bestFit="1" customWidth="1"/>
    <col min="3389" max="3391" width="48.85546875" customWidth="1"/>
    <col min="3392" max="3396" width="48.85546875" bestFit="1" customWidth="1"/>
    <col min="3397" max="3399" width="48.85546875" customWidth="1"/>
    <col min="3400" max="3400" width="48.85546875" bestFit="1" customWidth="1"/>
    <col min="3401" max="3403" width="48.85546875" customWidth="1"/>
    <col min="3404" max="3412" width="48.85546875" bestFit="1" customWidth="1"/>
    <col min="3413" max="3415" width="48.85546875" customWidth="1"/>
    <col min="3416" max="3420" width="48.85546875" bestFit="1" customWidth="1"/>
    <col min="3421" max="3423" width="48.85546875" customWidth="1"/>
    <col min="3424" max="3424" width="38.28515625" bestFit="1" customWidth="1"/>
    <col min="3425" max="3425" width="38.140625" bestFit="1" customWidth="1"/>
    <col min="3426" max="3426" width="48.85546875" bestFit="1" customWidth="1"/>
    <col min="3427" max="3427" width="57.85546875" bestFit="1" customWidth="1"/>
    <col min="3428" max="3428" width="45.7109375" bestFit="1" customWidth="1"/>
    <col min="3429" max="3429" width="51" customWidth="1"/>
    <col min="3430" max="3430" width="47.28515625" customWidth="1"/>
    <col min="3431" max="3431" width="52.85546875" customWidth="1"/>
    <col min="3432" max="3432" width="57.85546875" bestFit="1" customWidth="1"/>
    <col min="3433" max="3433" width="58.140625" bestFit="1" customWidth="1"/>
    <col min="3434" max="3434" width="43.85546875" bestFit="1" customWidth="1"/>
    <col min="3435" max="3435" width="53.42578125" bestFit="1" customWidth="1"/>
    <col min="3436" max="3436" width="54.5703125" bestFit="1" customWidth="1"/>
    <col min="3437" max="3437" width="48.85546875" customWidth="1"/>
    <col min="3438" max="3438" width="50" customWidth="1"/>
    <col min="3439" max="3439" width="39.7109375" customWidth="1"/>
    <col min="3440" max="3440" width="51.140625" bestFit="1" customWidth="1"/>
    <col min="3441" max="3441" width="41.7109375" bestFit="1" customWidth="1"/>
    <col min="3442" max="3442" width="40.7109375" bestFit="1" customWidth="1"/>
    <col min="3443" max="3443" width="49.140625" bestFit="1" customWidth="1"/>
    <col min="3444" max="3444" width="48.7109375" bestFit="1" customWidth="1"/>
    <col min="3445" max="3447" width="48.85546875" customWidth="1"/>
    <col min="3448" max="3448" width="48.85546875" bestFit="1" customWidth="1"/>
    <col min="3449" max="3451" width="48.85546875" customWidth="1"/>
    <col min="3452" max="3460" width="48.85546875" bestFit="1" customWidth="1"/>
    <col min="3461" max="3463" width="48.85546875" customWidth="1"/>
    <col min="3464" max="3468" width="48.85546875" bestFit="1" customWidth="1"/>
    <col min="3469" max="3471" width="48.85546875" customWidth="1"/>
    <col min="3472" max="3476" width="48.85546875" bestFit="1" customWidth="1"/>
    <col min="3477" max="3479" width="48.85546875" customWidth="1"/>
    <col min="3480" max="3484" width="48.85546875" bestFit="1" customWidth="1"/>
    <col min="3485" max="3487" width="48.85546875" customWidth="1"/>
    <col min="3488" max="3492" width="48.85546875" bestFit="1" customWidth="1"/>
    <col min="3493" max="3495" width="48.85546875" customWidth="1"/>
    <col min="3496" max="3496" width="48.85546875" bestFit="1" customWidth="1"/>
    <col min="3497" max="3499" width="48.85546875" customWidth="1"/>
    <col min="3500" max="3507" width="48.85546875" bestFit="1" customWidth="1"/>
    <col min="3508" max="3508" width="37.42578125" bestFit="1" customWidth="1"/>
    <col min="3509" max="3509" width="37.28515625" customWidth="1"/>
    <col min="3510" max="3510" width="48.28515625" customWidth="1"/>
    <col min="3511" max="3511" width="57.28515625" customWidth="1"/>
    <col min="3512" max="3512" width="44.85546875" bestFit="1" customWidth="1"/>
    <col min="3513" max="3513" width="50.28515625" bestFit="1" customWidth="1"/>
    <col min="3514" max="3514" width="46.7109375" bestFit="1" customWidth="1"/>
    <col min="3515" max="3515" width="52" bestFit="1" customWidth="1"/>
    <col min="3516" max="3516" width="57.28515625" bestFit="1" customWidth="1"/>
    <col min="3517" max="3517" width="57.42578125" customWidth="1"/>
    <col min="3518" max="3518" width="43.140625" customWidth="1"/>
    <col min="3519" max="3519" width="52.85546875" customWidth="1"/>
    <col min="3520" max="3520" width="54" bestFit="1" customWidth="1"/>
    <col min="3521" max="3521" width="48.28515625" bestFit="1" customWidth="1"/>
    <col min="3522" max="3522" width="49.28515625" bestFit="1" customWidth="1"/>
    <col min="3523" max="3523" width="39.140625" bestFit="1" customWidth="1"/>
    <col min="3524" max="3524" width="50.5703125" bestFit="1" customWidth="1"/>
    <col min="3525" max="3525" width="41.140625" customWidth="1"/>
    <col min="3526" max="3526" width="40.140625" customWidth="1"/>
    <col min="3527" max="3527" width="48.5703125" customWidth="1"/>
    <col min="3528" max="3528" width="48.140625" bestFit="1" customWidth="1"/>
    <col min="3529" max="3532" width="48.85546875" bestFit="1" customWidth="1"/>
    <col min="3533" max="3535" width="48.85546875" customWidth="1"/>
    <col min="3536" max="3540" width="48.85546875" bestFit="1" customWidth="1"/>
    <col min="3541" max="3543" width="48.85546875" customWidth="1"/>
    <col min="3544" max="3544" width="48.85546875" bestFit="1" customWidth="1"/>
    <col min="3545" max="3547" width="48.85546875" customWidth="1"/>
    <col min="3548" max="3556" width="48.85546875" bestFit="1" customWidth="1"/>
    <col min="3557" max="3559" width="48.85546875" customWidth="1"/>
    <col min="3560" max="3564" width="48.85546875" bestFit="1" customWidth="1"/>
    <col min="3565" max="3567" width="48.85546875" customWidth="1"/>
    <col min="3568" max="3572" width="48.85546875" bestFit="1" customWidth="1"/>
    <col min="3573" max="3575" width="48.85546875" customWidth="1"/>
    <col min="3576" max="3580" width="48.85546875" bestFit="1" customWidth="1"/>
    <col min="3581" max="3583" width="48.85546875" customWidth="1"/>
    <col min="3584" max="3588" width="48.85546875" bestFit="1" customWidth="1"/>
    <col min="3589" max="3591" width="48.85546875" customWidth="1"/>
    <col min="3592" max="3592" width="38.140625" bestFit="1" customWidth="1"/>
    <col min="3593" max="3593" width="37.85546875" customWidth="1"/>
    <col min="3594" max="3594" width="48.7109375" customWidth="1"/>
    <col min="3595" max="3595" width="57.7109375" customWidth="1"/>
    <col min="3596" max="3596" width="45.42578125" bestFit="1" customWidth="1"/>
    <col min="3597" max="3597" width="50.7109375" bestFit="1" customWidth="1"/>
    <col min="3598" max="3598" width="47.140625" bestFit="1" customWidth="1"/>
    <col min="3599" max="3599" width="52.5703125" bestFit="1" customWidth="1"/>
    <col min="3600" max="3600" width="57.7109375" bestFit="1" customWidth="1"/>
    <col min="3601" max="3601" width="57.85546875" bestFit="1" customWidth="1"/>
    <col min="3602" max="3602" width="43.5703125" bestFit="1" customWidth="1"/>
    <col min="3603" max="3603" width="53.140625" bestFit="1" customWidth="1"/>
    <col min="3604" max="3604" width="54.42578125" bestFit="1" customWidth="1"/>
    <col min="3605" max="3605" width="48.7109375" customWidth="1"/>
    <col min="3606" max="3606" width="49.7109375" customWidth="1"/>
    <col min="3607" max="3607" width="39.5703125" customWidth="1"/>
    <col min="3608" max="3608" width="51" bestFit="1" customWidth="1"/>
    <col min="3609" max="3609" width="41.5703125" bestFit="1" customWidth="1"/>
    <col min="3610" max="3610" width="40.5703125" bestFit="1" customWidth="1"/>
    <col min="3611" max="3611" width="48.85546875" bestFit="1" customWidth="1"/>
    <col min="3612" max="3612" width="48.5703125" bestFit="1" customWidth="1"/>
    <col min="3613" max="3615" width="48.85546875" customWidth="1"/>
    <col min="3616" max="3616" width="48.85546875" bestFit="1" customWidth="1"/>
    <col min="3617" max="3619" width="48.85546875" customWidth="1"/>
    <col min="3620" max="3620" width="48.85546875" bestFit="1" customWidth="1"/>
    <col min="3621" max="3623" width="48.85546875" customWidth="1"/>
    <col min="3624" max="3624" width="48.85546875" bestFit="1" customWidth="1"/>
    <col min="3625" max="3627" width="48.85546875" customWidth="1"/>
    <col min="3628" max="3628" width="48.85546875" bestFit="1" customWidth="1"/>
    <col min="3629" max="3631" width="48.85546875" customWidth="1"/>
    <col min="3632" max="3636" width="48.85546875" bestFit="1" customWidth="1"/>
    <col min="3637" max="3639" width="48.85546875" customWidth="1"/>
    <col min="3640" max="3640" width="48.85546875" bestFit="1" customWidth="1"/>
    <col min="3641" max="3643" width="48.85546875" customWidth="1"/>
    <col min="3644" max="3644" width="48.85546875" bestFit="1" customWidth="1"/>
    <col min="3645" max="3647" width="48.85546875" customWidth="1"/>
    <col min="3648" max="3648" width="48.85546875" bestFit="1" customWidth="1"/>
    <col min="3649" max="3651" width="48.85546875" customWidth="1"/>
    <col min="3652" max="3652" width="48.85546875" bestFit="1" customWidth="1"/>
    <col min="3653" max="3655" width="48.85546875" customWidth="1"/>
    <col min="3656" max="3656" width="48.85546875" bestFit="1" customWidth="1"/>
    <col min="3657" max="3659" width="48.85546875" customWidth="1"/>
    <col min="3660" max="3660" width="48.85546875" bestFit="1" customWidth="1"/>
    <col min="3661" max="3663" width="48.85546875" customWidth="1"/>
    <col min="3664" max="3664" width="48.85546875" bestFit="1" customWidth="1"/>
    <col min="3665" max="3667" width="48.85546875" customWidth="1"/>
    <col min="3668" max="3668" width="48.85546875" bestFit="1" customWidth="1"/>
    <col min="3669" max="3671" width="48.85546875" customWidth="1"/>
    <col min="3672" max="3672" width="48.85546875" bestFit="1" customWidth="1"/>
    <col min="3673" max="3675" width="48.85546875" customWidth="1"/>
    <col min="3676" max="3676" width="37.42578125" bestFit="1" customWidth="1"/>
    <col min="3677" max="3677" width="37.28515625" customWidth="1"/>
    <col min="3678" max="3678" width="48.28515625" customWidth="1"/>
    <col min="3679" max="3679" width="57.28515625" customWidth="1"/>
    <col min="3680" max="3680" width="44.85546875" bestFit="1" customWidth="1"/>
    <col min="3681" max="3681" width="50.28515625" customWidth="1"/>
    <col min="3682" max="3682" width="46.7109375" customWidth="1"/>
    <col min="3683" max="3683" width="52" customWidth="1"/>
    <col min="3684" max="3684" width="57.28515625" bestFit="1" customWidth="1"/>
    <col min="3685" max="3685" width="57.42578125" customWidth="1"/>
    <col min="3686" max="3686" width="43.140625" customWidth="1"/>
    <col min="3687" max="3687" width="52.85546875" customWidth="1"/>
    <col min="3688" max="3688" width="54" bestFit="1" customWidth="1"/>
    <col min="3689" max="3689" width="48.28515625" customWidth="1"/>
    <col min="3690" max="3690" width="49.28515625" customWidth="1"/>
    <col min="3691" max="3691" width="39.140625" customWidth="1"/>
    <col min="3692" max="3692" width="50.5703125" bestFit="1" customWidth="1"/>
    <col min="3693" max="3693" width="41.140625" customWidth="1"/>
    <col min="3694" max="3694" width="40.140625" customWidth="1"/>
    <col min="3695" max="3695" width="48.5703125" customWidth="1"/>
    <col min="3696" max="3696" width="48.140625" bestFit="1" customWidth="1"/>
    <col min="3697" max="3699" width="48.85546875" customWidth="1"/>
    <col min="3700" max="3700" width="48.85546875" bestFit="1" customWidth="1"/>
    <col min="3701" max="3703" width="48.85546875" customWidth="1"/>
    <col min="3704" max="3704" width="48.85546875" bestFit="1" customWidth="1"/>
    <col min="3705" max="3707" width="48.85546875" customWidth="1"/>
    <col min="3708" max="3708" width="48.85546875" bestFit="1" customWidth="1"/>
    <col min="3709" max="3711" width="48.85546875" customWidth="1"/>
    <col min="3712" max="3712" width="48.85546875" bestFit="1" customWidth="1"/>
    <col min="3713" max="3715" width="48.85546875" customWidth="1"/>
    <col min="3716" max="3716" width="48.85546875" bestFit="1" customWidth="1"/>
    <col min="3717" max="3719" width="48.85546875" customWidth="1"/>
    <col min="3720" max="3720" width="48.85546875" bestFit="1" customWidth="1"/>
    <col min="3721" max="3723" width="48.85546875" customWidth="1"/>
    <col min="3724" max="3724" width="48.85546875" bestFit="1" customWidth="1"/>
    <col min="3725" max="3727" width="48.85546875" customWidth="1"/>
    <col min="3728" max="3732" width="48.85546875" bestFit="1" customWidth="1"/>
    <col min="3733" max="3735" width="48.85546875" customWidth="1"/>
    <col min="3736" max="3736" width="48.85546875" bestFit="1" customWidth="1"/>
    <col min="3737" max="3739" width="48.85546875" customWidth="1"/>
    <col min="3740" max="3740" width="48.85546875" bestFit="1" customWidth="1"/>
    <col min="3741" max="3743" width="48.85546875" customWidth="1"/>
    <col min="3744" max="3744" width="48.85546875" bestFit="1" customWidth="1"/>
    <col min="3745" max="3747" width="48.85546875" customWidth="1"/>
    <col min="3748" max="3748" width="48.85546875" bestFit="1" customWidth="1"/>
    <col min="3749" max="3751" width="48.85546875" customWidth="1"/>
    <col min="3752" max="3752" width="48.85546875" bestFit="1" customWidth="1"/>
    <col min="3753" max="3755" width="48.85546875" customWidth="1"/>
    <col min="3756" max="3756" width="48.85546875" bestFit="1" customWidth="1"/>
    <col min="3757" max="3759" width="48.85546875" customWidth="1"/>
    <col min="3760" max="3760" width="38.5703125" bestFit="1" customWidth="1"/>
    <col min="3761" max="3761" width="38.28515625" customWidth="1"/>
    <col min="3762" max="3762" width="49.140625" customWidth="1"/>
    <col min="3763" max="3763" width="58.140625" customWidth="1"/>
    <col min="3764" max="3764" width="45.85546875" bestFit="1" customWidth="1"/>
    <col min="3765" max="3765" width="51.140625" customWidth="1"/>
    <col min="3766" max="3766" width="47.42578125" customWidth="1"/>
    <col min="3767" max="3767" width="53" customWidth="1"/>
    <col min="3768" max="3768" width="58.140625" bestFit="1" customWidth="1"/>
    <col min="3769" max="3769" width="58.28515625" customWidth="1"/>
    <col min="3770" max="3770" width="44" customWidth="1"/>
    <col min="3771" max="3771" width="53.5703125" customWidth="1"/>
    <col min="3772" max="3772" width="54.85546875" bestFit="1" customWidth="1"/>
    <col min="3773" max="3773" width="49.140625" customWidth="1"/>
    <col min="3774" max="3774" width="50.140625" customWidth="1"/>
    <col min="3775" max="3775" width="40" customWidth="1"/>
    <col min="3776" max="3776" width="51.42578125" bestFit="1" customWidth="1"/>
    <col min="3777" max="3777" width="42" bestFit="1" customWidth="1"/>
    <col min="3778" max="3778" width="41" bestFit="1" customWidth="1"/>
    <col min="3779" max="3779" width="49.28515625" bestFit="1" customWidth="1"/>
    <col min="3780" max="3780" width="48.85546875" bestFit="1" customWidth="1"/>
    <col min="3781" max="3783" width="48.85546875" customWidth="1"/>
    <col min="3784" max="3784" width="48.85546875" bestFit="1" customWidth="1"/>
    <col min="3785" max="3787" width="48.85546875" customWidth="1"/>
    <col min="3788" max="3788" width="48.85546875" bestFit="1" customWidth="1"/>
    <col min="3789" max="3791" width="48.85546875" customWidth="1"/>
    <col min="3792" max="3792" width="48.85546875" bestFit="1" customWidth="1"/>
    <col min="3793" max="3795" width="48.85546875" customWidth="1"/>
    <col min="3796" max="3796" width="48.85546875" bestFit="1" customWidth="1"/>
    <col min="3797" max="3799" width="48.85546875" customWidth="1"/>
    <col min="3800" max="3800" width="48.85546875" bestFit="1" customWidth="1"/>
    <col min="3801" max="3803" width="48.85546875" customWidth="1"/>
    <col min="3804" max="3804" width="48.85546875" bestFit="1" customWidth="1"/>
    <col min="3805" max="3807" width="48.85546875" customWidth="1"/>
    <col min="3808" max="3812" width="48.85546875" bestFit="1" customWidth="1"/>
    <col min="3813" max="3815" width="48.85546875" customWidth="1"/>
    <col min="3816" max="3820" width="48.85546875" bestFit="1" customWidth="1"/>
    <col min="3821" max="3823" width="48.85546875" customWidth="1"/>
    <col min="3824" max="3828" width="48.85546875" bestFit="1" customWidth="1"/>
    <col min="3829" max="3831" width="48.85546875" customWidth="1"/>
    <col min="3832" max="3836" width="48.85546875" bestFit="1" customWidth="1"/>
    <col min="3837" max="3839" width="48.85546875" customWidth="1"/>
    <col min="3840" max="3843" width="48.85546875" bestFit="1" customWidth="1"/>
    <col min="3844" max="3844" width="37.28515625" bestFit="1" customWidth="1"/>
    <col min="3845" max="3845" width="37.140625" customWidth="1"/>
    <col min="3846" max="3846" width="48.140625" customWidth="1"/>
    <col min="3847" max="3847" width="57.140625" customWidth="1"/>
    <col min="3848" max="3848" width="44.5703125" bestFit="1" customWidth="1"/>
    <col min="3849" max="3849" width="50.140625" customWidth="1"/>
    <col min="3850" max="3850" width="46.42578125" customWidth="1"/>
    <col min="3851" max="3851" width="51.7109375" customWidth="1"/>
    <col min="3852" max="3852" width="57.140625" bestFit="1" customWidth="1"/>
    <col min="3853" max="3853" width="57.28515625" bestFit="1" customWidth="1"/>
    <col min="3854" max="3854" width="43" bestFit="1" customWidth="1"/>
    <col min="3855" max="3855" width="52.5703125" bestFit="1" customWidth="1"/>
    <col min="3856" max="3856" width="53.85546875" bestFit="1" customWidth="1"/>
    <col min="3857" max="3857" width="48.140625" bestFit="1" customWidth="1"/>
    <col min="3858" max="3858" width="49.140625" bestFit="1" customWidth="1"/>
    <col min="3859" max="3859" width="38.85546875" bestFit="1" customWidth="1"/>
    <col min="3860" max="3860" width="50.28515625" bestFit="1" customWidth="1"/>
    <col min="3861" max="3861" width="41" customWidth="1"/>
    <col min="3862" max="3862" width="40" customWidth="1"/>
    <col min="3863" max="3863" width="48.28515625" customWidth="1"/>
    <col min="3864" max="3864" width="47.85546875" bestFit="1" customWidth="1"/>
    <col min="3865" max="3868" width="48.85546875" bestFit="1" customWidth="1"/>
    <col min="3869" max="3871" width="48.85546875" customWidth="1"/>
    <col min="3872" max="3876" width="48.85546875" bestFit="1" customWidth="1"/>
    <col min="3877" max="3879" width="48.85546875" customWidth="1"/>
    <col min="3880" max="3884" width="48.85546875" bestFit="1" customWidth="1"/>
    <col min="3885" max="3887" width="48.85546875" customWidth="1"/>
    <col min="3888" max="3892" width="48.85546875" bestFit="1" customWidth="1"/>
    <col min="3893" max="3895" width="48.85546875" customWidth="1"/>
    <col min="3896" max="3896" width="48.85546875" bestFit="1" customWidth="1"/>
    <col min="3897" max="3899" width="48.85546875" customWidth="1"/>
    <col min="3900" max="3908" width="48.85546875" bestFit="1" customWidth="1"/>
    <col min="3909" max="3911" width="48.85546875" customWidth="1"/>
    <col min="3912" max="3916" width="48.85546875" bestFit="1" customWidth="1"/>
    <col min="3917" max="3919" width="48.85546875" customWidth="1"/>
    <col min="3920" max="3924" width="48.85546875" bestFit="1" customWidth="1"/>
    <col min="3925" max="3927" width="48.85546875" customWidth="1"/>
    <col min="3928" max="3928" width="36.42578125" bestFit="1" customWidth="1"/>
    <col min="3929" max="3929" width="36.28515625" bestFit="1" customWidth="1"/>
    <col min="3930" max="3930" width="47.28515625" bestFit="1" customWidth="1"/>
    <col min="3931" max="3931" width="56.28515625" bestFit="1" customWidth="1"/>
    <col min="3932" max="3932" width="43.85546875" bestFit="1" customWidth="1"/>
    <col min="3933" max="3933" width="49.28515625" customWidth="1"/>
    <col min="3934" max="3934" width="45.7109375" customWidth="1"/>
    <col min="3935" max="3935" width="51" customWidth="1"/>
    <col min="3936" max="3936" width="56.28515625" bestFit="1" customWidth="1"/>
    <col min="3937" max="3937" width="56.42578125" bestFit="1" customWidth="1"/>
    <col min="3938" max="3938" width="42.140625" bestFit="1" customWidth="1"/>
    <col min="3939" max="3939" width="51.5703125" bestFit="1" customWidth="1"/>
    <col min="3940" max="3940" width="53" bestFit="1" customWidth="1"/>
    <col min="3941" max="3941" width="47.28515625" customWidth="1"/>
    <col min="3942" max="3942" width="48.28515625" customWidth="1"/>
    <col min="3943" max="3943" width="38.140625" customWidth="1"/>
    <col min="3944" max="3944" width="49.5703125" bestFit="1" customWidth="1"/>
    <col min="3945" max="3945" width="40.140625" customWidth="1"/>
    <col min="3946" max="3946" width="39.140625" customWidth="1"/>
    <col min="3947" max="3947" width="47.42578125" customWidth="1"/>
    <col min="3948" max="3948" width="47.140625" bestFit="1" customWidth="1"/>
    <col min="3949" max="3956" width="48.85546875" bestFit="1" customWidth="1"/>
    <col min="3957" max="3959" width="48.85546875" customWidth="1"/>
    <col min="3960" max="3964" width="48.85546875" bestFit="1" customWidth="1"/>
    <col min="3965" max="3967" width="48.85546875" customWidth="1"/>
    <col min="3968" max="3972" width="48.85546875" bestFit="1" customWidth="1"/>
    <col min="3973" max="3975" width="48.85546875" customWidth="1"/>
    <col min="3976" max="3980" width="48.85546875" bestFit="1" customWidth="1"/>
    <col min="3981" max="3983" width="48.85546875" customWidth="1"/>
    <col min="3984" max="3988" width="48.85546875" bestFit="1" customWidth="1"/>
    <col min="3989" max="3991" width="48.85546875" customWidth="1"/>
    <col min="3992" max="3992" width="48.85546875" bestFit="1" customWidth="1"/>
    <col min="3993" max="3995" width="48.85546875" customWidth="1"/>
    <col min="3996" max="4004" width="48.85546875" bestFit="1" customWidth="1"/>
    <col min="4005" max="4007" width="48.85546875" customWidth="1"/>
    <col min="4008" max="4011" width="48.85546875" bestFit="1" customWidth="1"/>
    <col min="4012" max="4012" width="38.28515625" bestFit="1" customWidth="1"/>
    <col min="4013" max="4013" width="38.140625" customWidth="1"/>
    <col min="4014" max="4014" width="48.85546875" customWidth="1"/>
    <col min="4015" max="4015" width="57.85546875" customWidth="1"/>
    <col min="4016" max="4016" width="45.7109375" bestFit="1" customWidth="1"/>
    <col min="4017" max="4017" width="51" bestFit="1" customWidth="1"/>
    <col min="4018" max="4018" width="47.28515625" bestFit="1" customWidth="1"/>
    <col min="4019" max="4019" width="52.85546875" bestFit="1" customWidth="1"/>
    <col min="4020" max="4020" width="57.85546875" bestFit="1" customWidth="1"/>
    <col min="4021" max="4021" width="58.140625" customWidth="1"/>
    <col min="4022" max="4022" width="43.85546875" customWidth="1"/>
    <col min="4023" max="4023" width="53.42578125" customWidth="1"/>
    <col min="4024" max="4024" width="54.5703125" bestFit="1" customWidth="1"/>
    <col min="4025" max="4025" width="48.85546875" bestFit="1" customWidth="1"/>
    <col min="4026" max="4026" width="50" bestFit="1" customWidth="1"/>
    <col min="4027" max="4027" width="39.7109375" bestFit="1" customWidth="1"/>
    <col min="4028" max="4028" width="51.140625" bestFit="1" customWidth="1"/>
    <col min="4029" max="4029" width="41.7109375" customWidth="1"/>
    <col min="4030" max="4030" width="40.7109375" customWidth="1"/>
    <col min="4031" max="4031" width="49.140625" customWidth="1"/>
    <col min="4032" max="4032" width="48.7109375" bestFit="1" customWidth="1"/>
    <col min="4033" max="4036" width="48.85546875" bestFit="1" customWidth="1"/>
    <col min="4037" max="4039" width="48.85546875" customWidth="1"/>
    <col min="4040" max="4040" width="48.85546875" bestFit="1" customWidth="1"/>
    <col min="4041" max="4043" width="48.85546875" customWidth="1"/>
    <col min="4044" max="4052" width="48.85546875" bestFit="1" customWidth="1"/>
    <col min="4053" max="4055" width="48.85546875" customWidth="1"/>
    <col min="4056" max="4060" width="48.85546875" bestFit="1" customWidth="1"/>
    <col min="4061" max="4063" width="48.85546875" customWidth="1"/>
    <col min="4064" max="4068" width="48.85546875" bestFit="1" customWidth="1"/>
    <col min="4069" max="4071" width="48.85546875" customWidth="1"/>
    <col min="4072" max="4076" width="48.85546875" bestFit="1" customWidth="1"/>
    <col min="4077" max="4079" width="48.85546875" customWidth="1"/>
    <col min="4080" max="4084" width="48.85546875" bestFit="1" customWidth="1"/>
    <col min="4085" max="4087" width="48.85546875" customWidth="1"/>
    <col min="4088" max="4088" width="48.85546875" bestFit="1" customWidth="1"/>
    <col min="4089" max="4091" width="48.85546875" customWidth="1"/>
    <col min="4092" max="4095" width="48.85546875" bestFit="1" customWidth="1"/>
    <col min="4096" max="4096" width="38.140625" bestFit="1" customWidth="1"/>
    <col min="4097" max="4097" width="37.85546875" bestFit="1" customWidth="1"/>
    <col min="4098" max="4098" width="48.7109375" bestFit="1" customWidth="1"/>
    <col min="4099" max="4099" width="57.7109375" bestFit="1" customWidth="1"/>
    <col min="4100" max="4100" width="45.42578125" bestFit="1" customWidth="1"/>
    <col min="4101" max="4101" width="50.7109375" customWidth="1"/>
    <col min="4102" max="4102" width="47.140625" customWidth="1"/>
    <col min="4103" max="4103" width="52.5703125" customWidth="1"/>
    <col min="4104" max="4104" width="57.7109375" bestFit="1" customWidth="1"/>
    <col min="4105" max="4105" width="57.85546875" bestFit="1" customWidth="1"/>
    <col min="4106" max="4106" width="43.5703125" bestFit="1" customWidth="1"/>
    <col min="4107" max="4107" width="53.140625" bestFit="1" customWidth="1"/>
    <col min="4108" max="4108" width="54.42578125" bestFit="1" customWidth="1"/>
    <col min="4109" max="4109" width="48.7109375" customWidth="1"/>
    <col min="4110" max="4110" width="49.7109375" customWidth="1"/>
    <col min="4111" max="4111" width="39.5703125" customWidth="1"/>
    <col min="4112" max="4112" width="51" bestFit="1" customWidth="1"/>
    <col min="4113" max="4113" width="41.5703125" bestFit="1" customWidth="1"/>
    <col min="4114" max="4114" width="40.5703125" bestFit="1" customWidth="1"/>
    <col min="4115" max="4115" width="48.85546875" bestFit="1" customWidth="1"/>
    <col min="4116" max="4116" width="48.5703125" bestFit="1" customWidth="1"/>
    <col min="4117" max="4119" width="48.85546875" customWidth="1"/>
    <col min="4120" max="4124" width="48.85546875" bestFit="1" customWidth="1"/>
    <col min="4125" max="4127" width="48.85546875" customWidth="1"/>
    <col min="4128" max="4132" width="48.85546875" bestFit="1" customWidth="1"/>
    <col min="4133" max="4135" width="48.85546875" customWidth="1"/>
    <col min="4136" max="4136" width="48.85546875" bestFit="1" customWidth="1"/>
    <col min="4137" max="4139" width="48.85546875" customWidth="1"/>
    <col min="4140" max="4148" width="48.85546875" bestFit="1" customWidth="1"/>
    <col min="4149" max="4151" width="48.85546875" customWidth="1"/>
    <col min="4152" max="4156" width="48.85546875" bestFit="1" customWidth="1"/>
    <col min="4157" max="4159" width="48.85546875" customWidth="1"/>
    <col min="4160" max="4160" width="48.85546875" bestFit="1" customWidth="1"/>
    <col min="4161" max="4163" width="48.85546875" customWidth="1"/>
    <col min="4164" max="4164" width="48.85546875" bestFit="1" customWidth="1"/>
    <col min="4165" max="4167" width="48.85546875" customWidth="1"/>
    <col min="4168" max="4168" width="48.85546875" bestFit="1" customWidth="1"/>
    <col min="4169" max="4171" width="48.85546875" customWidth="1"/>
    <col min="4172" max="4172" width="48.85546875" bestFit="1" customWidth="1"/>
    <col min="4173" max="4175" width="48.85546875" customWidth="1"/>
    <col min="4176" max="4179" width="48.85546875" bestFit="1" customWidth="1"/>
    <col min="4180" max="4180" width="37.42578125" bestFit="1" customWidth="1"/>
    <col min="4181" max="4181" width="37.28515625" customWidth="1"/>
    <col min="4182" max="4182" width="48.28515625" customWidth="1"/>
    <col min="4183" max="4183" width="57.28515625" customWidth="1"/>
    <col min="4184" max="4184" width="44.85546875" bestFit="1" customWidth="1"/>
    <col min="4185" max="4185" width="50.28515625" customWidth="1"/>
    <col min="4186" max="4186" width="46.7109375" customWidth="1"/>
    <col min="4187" max="4187" width="52" customWidth="1"/>
    <col min="4188" max="4188" width="57.28515625" bestFit="1" customWidth="1"/>
    <col min="4189" max="4189" width="57.42578125" customWidth="1"/>
    <col min="4190" max="4190" width="43.140625" customWidth="1"/>
    <col min="4191" max="4191" width="52.85546875" customWidth="1"/>
    <col min="4192" max="4192" width="54" bestFit="1" customWidth="1"/>
    <col min="4193" max="4193" width="48.28515625" customWidth="1"/>
    <col min="4194" max="4194" width="49.28515625" customWidth="1"/>
    <col min="4195" max="4195" width="39.140625" customWidth="1"/>
    <col min="4196" max="4196" width="50.5703125" bestFit="1" customWidth="1"/>
    <col min="4197" max="4197" width="41.140625" customWidth="1"/>
    <col min="4198" max="4198" width="40.140625" customWidth="1"/>
    <col min="4199" max="4199" width="48.5703125" customWidth="1"/>
    <col min="4200" max="4200" width="48.140625" bestFit="1" customWidth="1"/>
    <col min="4201" max="4203" width="48.85546875" customWidth="1"/>
    <col min="4204" max="4204" width="48.85546875" bestFit="1" customWidth="1"/>
    <col min="4205" max="4207" width="48.85546875" customWidth="1"/>
    <col min="4208" max="4208" width="48.85546875" bestFit="1" customWidth="1"/>
    <col min="4209" max="4211" width="48.85546875" customWidth="1"/>
    <col min="4212" max="4212" width="48.85546875" bestFit="1" customWidth="1"/>
    <col min="4213" max="4215" width="48.85546875" customWidth="1"/>
    <col min="4216" max="4216" width="48.85546875" bestFit="1" customWidth="1"/>
    <col min="4217" max="4219" width="48.85546875" customWidth="1"/>
    <col min="4220" max="4220" width="48.85546875" bestFit="1" customWidth="1"/>
    <col min="4221" max="4223" width="48.85546875" customWidth="1"/>
    <col min="4224" max="4224" width="48.85546875" bestFit="1" customWidth="1"/>
    <col min="4225" max="4227" width="48.85546875" customWidth="1"/>
    <col min="4228" max="4228" width="48.85546875" bestFit="1" customWidth="1"/>
    <col min="4229" max="4231" width="48.85546875" customWidth="1"/>
    <col min="4232" max="4232" width="48.85546875" bestFit="1" customWidth="1"/>
    <col min="4233" max="4235" width="48.85546875" customWidth="1"/>
    <col min="4236" max="4236" width="48.85546875" bestFit="1" customWidth="1"/>
    <col min="4237" max="4239" width="48.85546875" customWidth="1"/>
    <col min="4240" max="4240" width="48.85546875" bestFit="1" customWidth="1"/>
    <col min="4241" max="4243" width="48.85546875" customWidth="1"/>
    <col min="4244" max="4244" width="48.85546875" bestFit="1" customWidth="1"/>
    <col min="4245" max="4247" width="48.85546875" customWidth="1"/>
    <col min="4248" max="4248" width="48.85546875" bestFit="1" customWidth="1"/>
    <col min="4249" max="4251" width="48.85546875" customWidth="1"/>
    <col min="4252" max="4252" width="48.85546875" bestFit="1" customWidth="1"/>
    <col min="4253" max="4255" width="48.85546875" customWidth="1"/>
    <col min="4256" max="4256" width="48.85546875" bestFit="1" customWidth="1"/>
    <col min="4257" max="4259" width="48.85546875" customWidth="1"/>
    <col min="4260" max="4260" width="48.85546875" bestFit="1" customWidth="1"/>
    <col min="4261" max="4263" width="48.85546875" customWidth="1"/>
    <col min="4264" max="4264" width="38.140625" bestFit="1" customWidth="1"/>
    <col min="4265" max="4265" width="37.85546875" customWidth="1"/>
    <col min="4266" max="4266" width="48.7109375" customWidth="1"/>
    <col min="4267" max="4267" width="57.7109375" customWidth="1"/>
    <col min="4268" max="4268" width="45.42578125" bestFit="1" customWidth="1"/>
    <col min="4269" max="4269" width="50.7109375" customWidth="1"/>
    <col min="4270" max="4270" width="47.140625" customWidth="1"/>
    <col min="4271" max="4271" width="52.5703125" customWidth="1"/>
    <col min="4272" max="4272" width="57.7109375" bestFit="1" customWidth="1"/>
    <col min="4273" max="4273" width="57.85546875" bestFit="1" customWidth="1"/>
    <col min="4274" max="4274" width="43.5703125" bestFit="1" customWidth="1"/>
    <col min="4275" max="4275" width="53.140625" bestFit="1" customWidth="1"/>
    <col min="4276" max="4276" width="54.42578125" bestFit="1" customWidth="1"/>
    <col min="4277" max="4277" width="48.7109375" customWidth="1"/>
    <col min="4278" max="4278" width="49.7109375" customWidth="1"/>
    <col min="4279" max="4279" width="39.5703125" customWidth="1"/>
    <col min="4280" max="4280" width="51" bestFit="1" customWidth="1"/>
    <col min="4281" max="4281" width="41.5703125" customWidth="1"/>
    <col min="4282" max="4282" width="40.5703125" customWidth="1"/>
    <col min="4283" max="4283" width="48.85546875" customWidth="1"/>
    <col min="4284" max="4284" width="48.5703125" bestFit="1" customWidth="1"/>
    <col min="4285" max="4287" width="48.85546875" customWidth="1"/>
    <col min="4288" max="4288" width="48.85546875" bestFit="1" customWidth="1"/>
    <col min="4289" max="4291" width="48.85546875" customWidth="1"/>
    <col min="4292" max="4292" width="48.85546875" bestFit="1" customWidth="1"/>
    <col min="4293" max="4295" width="48.85546875" customWidth="1"/>
    <col min="4296" max="4296" width="48.85546875" bestFit="1" customWidth="1"/>
    <col min="4297" max="4299" width="48.85546875" customWidth="1"/>
    <col min="4300" max="4300" width="48.85546875" bestFit="1" customWidth="1"/>
    <col min="4301" max="4303" width="48.85546875" customWidth="1"/>
    <col min="4304" max="4304" width="48.85546875" bestFit="1" customWidth="1"/>
    <col min="4305" max="4307" width="48.85546875" customWidth="1"/>
    <col min="4308" max="4308" width="48.85546875" bestFit="1" customWidth="1"/>
    <col min="4309" max="4311" width="48.85546875" customWidth="1"/>
    <col min="4312" max="4312" width="48.85546875" bestFit="1" customWidth="1"/>
    <col min="4313" max="4315" width="48.85546875" customWidth="1"/>
    <col min="4316" max="4316" width="48.85546875" bestFit="1" customWidth="1"/>
    <col min="4317" max="4319" width="48.85546875" customWidth="1"/>
    <col min="4320" max="4324" width="48.85546875" bestFit="1" customWidth="1"/>
    <col min="4325" max="4327" width="48.85546875" customWidth="1"/>
    <col min="4328" max="4328" width="48.85546875" bestFit="1" customWidth="1"/>
    <col min="4329" max="4331" width="48.85546875" customWidth="1"/>
    <col min="4332" max="4332" width="48.85546875" bestFit="1" customWidth="1"/>
    <col min="4333" max="4335" width="48.85546875" customWidth="1"/>
    <col min="4336" max="4336" width="48.85546875" bestFit="1" customWidth="1"/>
    <col min="4337" max="4339" width="48.85546875" customWidth="1"/>
    <col min="4340" max="4340" width="48.85546875" bestFit="1" customWidth="1"/>
    <col min="4341" max="4343" width="48.85546875" customWidth="1"/>
    <col min="4344" max="4344" width="48.85546875" bestFit="1" customWidth="1"/>
    <col min="4345" max="4347" width="48.85546875" customWidth="1"/>
    <col min="4348" max="4348" width="37.28515625" bestFit="1" customWidth="1"/>
    <col min="4349" max="4349" width="37.140625" customWidth="1"/>
    <col min="4350" max="4350" width="48.140625" customWidth="1"/>
    <col min="4351" max="4351" width="57.140625" customWidth="1"/>
    <col min="4352" max="4352" width="44.5703125" bestFit="1" customWidth="1"/>
    <col min="4353" max="4353" width="50.140625" bestFit="1" customWidth="1"/>
    <col min="4354" max="4354" width="46.42578125" customWidth="1"/>
    <col min="4355" max="4355" width="51.7109375" bestFit="1" customWidth="1"/>
    <col min="4356" max="4356" width="57.140625" bestFit="1" customWidth="1"/>
    <col min="4357" max="4357" width="57.28515625" customWidth="1"/>
    <col min="4358" max="4358" width="43" customWidth="1"/>
    <col min="4359" max="4359" width="52.5703125" customWidth="1"/>
    <col min="4360" max="4360" width="53.85546875" bestFit="1" customWidth="1"/>
    <col min="4361" max="4361" width="48.140625" bestFit="1" customWidth="1"/>
    <col min="4362" max="4362" width="49.140625" bestFit="1" customWidth="1"/>
    <col min="4363" max="4363" width="38.85546875" bestFit="1" customWidth="1"/>
    <col min="4364" max="4364" width="50.28515625" bestFit="1" customWidth="1"/>
    <col min="4365" max="4365" width="41" customWidth="1"/>
    <col min="4366" max="4366" width="40" customWidth="1"/>
    <col min="4367" max="4367" width="48.28515625" customWidth="1"/>
    <col min="4368" max="4368" width="47.85546875" bestFit="1" customWidth="1"/>
    <col min="4369" max="4372" width="48.85546875" bestFit="1" customWidth="1"/>
    <col min="4373" max="4375" width="48.85546875" customWidth="1"/>
    <col min="4376" max="4380" width="48.85546875" bestFit="1" customWidth="1"/>
    <col min="4381" max="4383" width="48.85546875" customWidth="1"/>
    <col min="4384" max="4388" width="48.85546875" bestFit="1" customWidth="1"/>
    <col min="4389" max="4391" width="48.85546875" customWidth="1"/>
    <col min="4392" max="4392" width="48.85546875" bestFit="1" customWidth="1"/>
    <col min="4393" max="4395" width="48.85546875" customWidth="1"/>
    <col min="4396" max="4404" width="48.85546875" bestFit="1" customWidth="1"/>
    <col min="4405" max="4407" width="48.85546875" customWidth="1"/>
    <col min="4408" max="4412" width="48.85546875" bestFit="1" customWidth="1"/>
    <col min="4413" max="4415" width="48.85546875" customWidth="1"/>
    <col min="4416" max="4420" width="48.85546875" bestFit="1" customWidth="1"/>
    <col min="4421" max="4423" width="48.85546875" customWidth="1"/>
    <col min="4424" max="4428" width="48.85546875" bestFit="1" customWidth="1"/>
    <col min="4429" max="4431" width="48.85546875" customWidth="1"/>
    <col min="4432" max="4432" width="38.28515625" bestFit="1" customWidth="1"/>
    <col min="4433" max="4433" width="38.140625" bestFit="1" customWidth="1"/>
    <col min="4434" max="4434" width="48.85546875" bestFit="1" customWidth="1"/>
    <col min="4435" max="4435" width="57.85546875" bestFit="1" customWidth="1"/>
    <col min="4436" max="4436" width="45.7109375" bestFit="1" customWidth="1"/>
    <col min="4437" max="4437" width="51" customWidth="1"/>
    <col min="4438" max="4438" width="47.28515625" customWidth="1"/>
    <col min="4439" max="4439" width="52.85546875" customWidth="1"/>
    <col min="4440" max="4440" width="57.85546875" bestFit="1" customWidth="1"/>
    <col min="4441" max="4441" width="58.140625" customWidth="1"/>
    <col min="4442" max="4442" width="43.85546875" customWidth="1"/>
    <col min="4443" max="4443" width="53.42578125" customWidth="1"/>
    <col min="4444" max="4444" width="54.5703125" bestFit="1" customWidth="1"/>
    <col min="4445" max="4445" width="48.85546875" bestFit="1" customWidth="1"/>
    <col min="4446" max="4446" width="50" bestFit="1" customWidth="1"/>
    <col min="4447" max="4447" width="39.7109375" bestFit="1" customWidth="1"/>
    <col min="4448" max="4448" width="51.140625" bestFit="1" customWidth="1"/>
    <col min="4449" max="4449" width="41.7109375" bestFit="1" customWidth="1"/>
    <col min="4450" max="4450" width="40.7109375" bestFit="1" customWidth="1"/>
    <col min="4451" max="4451" width="49.140625" bestFit="1" customWidth="1"/>
    <col min="4452" max="4452" width="48.7109375" bestFit="1" customWidth="1"/>
    <col min="4453" max="4455" width="48.85546875" customWidth="1"/>
    <col min="4456" max="4460" width="48.85546875" bestFit="1" customWidth="1"/>
    <col min="4461" max="4463" width="48.85546875" customWidth="1"/>
    <col min="4464" max="4468" width="48.85546875" bestFit="1" customWidth="1"/>
    <col min="4469" max="4471" width="48.85546875" customWidth="1"/>
    <col min="4472" max="4476" width="48.85546875" bestFit="1" customWidth="1"/>
    <col min="4477" max="4479" width="48.85546875" customWidth="1"/>
    <col min="4480" max="4484" width="48.85546875" bestFit="1" customWidth="1"/>
    <col min="4485" max="4487" width="48.85546875" customWidth="1"/>
    <col min="4488" max="4488" width="48.85546875" bestFit="1" customWidth="1"/>
    <col min="4489" max="4491" width="48.85546875" customWidth="1"/>
    <col min="4492" max="4500" width="48.85546875" bestFit="1" customWidth="1"/>
    <col min="4501" max="4503" width="48.85546875" customWidth="1"/>
    <col min="4504" max="4508" width="48.85546875" bestFit="1" customWidth="1"/>
    <col min="4509" max="4511" width="48.85546875" customWidth="1"/>
    <col min="4512" max="4515" width="48.85546875" bestFit="1" customWidth="1"/>
    <col min="4516" max="4516" width="37.42578125" bestFit="1" customWidth="1"/>
    <col min="4517" max="4517" width="37.28515625" customWidth="1"/>
    <col min="4518" max="4518" width="48.28515625" customWidth="1"/>
    <col min="4519" max="4519" width="57.28515625" customWidth="1"/>
    <col min="4520" max="4520" width="44.85546875" bestFit="1" customWidth="1"/>
    <col min="4521" max="4521" width="50.28515625" bestFit="1" customWidth="1"/>
    <col min="4522" max="4522" width="46.7109375" bestFit="1" customWidth="1"/>
    <col min="4523" max="4523" width="52" bestFit="1" customWidth="1"/>
    <col min="4524" max="4524" width="57.28515625" bestFit="1" customWidth="1"/>
    <col min="4525" max="4525" width="57.42578125" customWidth="1"/>
    <col min="4526" max="4526" width="43.140625" customWidth="1"/>
    <col min="4527" max="4527" width="52.85546875" customWidth="1"/>
    <col min="4528" max="4528" width="54" bestFit="1" customWidth="1"/>
    <col min="4529" max="4529" width="48.28515625" bestFit="1" customWidth="1"/>
    <col min="4530" max="4530" width="49.28515625" bestFit="1" customWidth="1"/>
    <col min="4531" max="4531" width="39.140625" bestFit="1" customWidth="1"/>
    <col min="4532" max="4532" width="50.5703125" bestFit="1" customWidth="1"/>
    <col min="4533" max="4533" width="41.140625" customWidth="1"/>
    <col min="4534" max="4534" width="40.140625" customWidth="1"/>
    <col min="4535" max="4535" width="48.5703125" customWidth="1"/>
    <col min="4536" max="4536" width="48.140625" bestFit="1" customWidth="1"/>
    <col min="4537" max="4539" width="48.85546875" customWidth="1"/>
    <col min="4540" max="4548" width="48.85546875" bestFit="1" customWidth="1"/>
    <col min="4549" max="4551" width="48.85546875" customWidth="1"/>
    <col min="4552" max="4556" width="48.85546875" bestFit="1" customWidth="1"/>
    <col min="4557" max="4559" width="48.85546875" customWidth="1"/>
    <col min="4560" max="4564" width="48.85546875" bestFit="1" customWidth="1"/>
    <col min="4565" max="4567" width="48.85546875" customWidth="1"/>
    <col min="4568" max="4572" width="48.85546875" bestFit="1" customWidth="1"/>
    <col min="4573" max="4575" width="48.85546875" customWidth="1"/>
    <col min="4576" max="4580" width="48.85546875" bestFit="1" customWidth="1"/>
    <col min="4581" max="4583" width="48.85546875" customWidth="1"/>
    <col min="4584" max="4584" width="48.85546875" bestFit="1" customWidth="1"/>
    <col min="4585" max="4587" width="48.85546875" customWidth="1"/>
    <col min="4588" max="4596" width="48.85546875" bestFit="1" customWidth="1"/>
    <col min="4597" max="4599" width="48.85546875" customWidth="1"/>
    <col min="4600" max="4600" width="38.140625" bestFit="1" customWidth="1"/>
    <col min="4601" max="4601" width="37.85546875" bestFit="1" customWidth="1"/>
    <col min="4602" max="4602" width="48.7109375" bestFit="1" customWidth="1"/>
    <col min="4603" max="4603" width="57.7109375" bestFit="1" customWidth="1"/>
    <col min="4604" max="4604" width="45.42578125" bestFit="1" customWidth="1"/>
    <col min="4605" max="4605" width="50.7109375" customWidth="1"/>
    <col min="4606" max="4606" width="47.140625" customWidth="1"/>
    <col min="4607" max="4607" width="52.5703125" customWidth="1"/>
    <col min="4608" max="4608" width="57.7109375" bestFit="1" customWidth="1"/>
    <col min="4609" max="4609" width="57.85546875" bestFit="1" customWidth="1"/>
    <col min="4610" max="4610" width="43.5703125" bestFit="1" customWidth="1"/>
    <col min="4611" max="4611" width="53.140625" bestFit="1" customWidth="1"/>
    <col min="4612" max="4612" width="54.42578125" bestFit="1" customWidth="1"/>
    <col min="4613" max="4613" width="48.7109375" customWidth="1"/>
    <col min="4614" max="4614" width="49.7109375" customWidth="1"/>
    <col min="4615" max="4615" width="39.5703125" customWidth="1"/>
    <col min="4616" max="4616" width="51" bestFit="1" customWidth="1"/>
    <col min="4617" max="4617" width="41.5703125" bestFit="1" customWidth="1"/>
    <col min="4618" max="4618" width="40.5703125" bestFit="1" customWidth="1"/>
    <col min="4619" max="4619" width="48.85546875" bestFit="1" customWidth="1"/>
    <col min="4620" max="4620" width="48.5703125" bestFit="1" customWidth="1"/>
    <col min="4621" max="4623" width="48.85546875" customWidth="1"/>
    <col min="4624" max="4628" width="48.85546875" bestFit="1" customWidth="1"/>
    <col min="4629" max="4631" width="48.85546875" customWidth="1"/>
    <col min="4632" max="4632" width="48.85546875" bestFit="1" customWidth="1"/>
    <col min="4633" max="4635" width="48.85546875" customWidth="1"/>
    <col min="4636" max="4644" width="48.85546875" bestFit="1" customWidth="1"/>
    <col min="4645" max="4647" width="48.85546875" customWidth="1"/>
    <col min="4648" max="4652" width="48.85546875" bestFit="1" customWidth="1"/>
    <col min="4653" max="4655" width="48.85546875" customWidth="1"/>
    <col min="4656" max="4660" width="48.85546875" bestFit="1" customWidth="1"/>
    <col min="4661" max="4663" width="48.85546875" customWidth="1"/>
    <col min="4664" max="4668" width="48.85546875" bestFit="1" customWidth="1"/>
    <col min="4669" max="4671" width="48.85546875" customWidth="1"/>
    <col min="4672" max="4676" width="48.85546875" bestFit="1" customWidth="1"/>
    <col min="4677" max="4679" width="48.85546875" customWidth="1"/>
    <col min="4680" max="4680" width="48.85546875" bestFit="1" customWidth="1"/>
    <col min="4681" max="4683" width="48.85546875" customWidth="1"/>
    <col min="4684" max="4684" width="37.42578125" bestFit="1" customWidth="1"/>
    <col min="4685" max="4685" width="37.28515625" bestFit="1" customWidth="1"/>
    <col min="4686" max="4686" width="48.28515625" bestFit="1" customWidth="1"/>
    <col min="4687" max="4687" width="57.28515625" bestFit="1" customWidth="1"/>
    <col min="4688" max="4688" width="44.85546875" bestFit="1" customWidth="1"/>
    <col min="4689" max="4689" width="50.28515625" bestFit="1" customWidth="1"/>
    <col min="4690" max="4690" width="46.7109375" bestFit="1" customWidth="1"/>
    <col min="4691" max="4691" width="52" bestFit="1" customWidth="1"/>
    <col min="4692" max="4692" width="57.28515625" bestFit="1" customWidth="1"/>
    <col min="4693" max="4693" width="57.42578125" customWidth="1"/>
    <col min="4694" max="4694" width="43.140625" customWidth="1"/>
    <col min="4695" max="4695" width="52.85546875" customWidth="1"/>
    <col min="4696" max="4696" width="54" bestFit="1" customWidth="1"/>
    <col min="4697" max="4697" width="48.28515625" bestFit="1" customWidth="1"/>
    <col min="4698" max="4698" width="49.28515625" bestFit="1" customWidth="1"/>
    <col min="4699" max="4699" width="39.140625" bestFit="1" customWidth="1"/>
    <col min="4700" max="4700" width="50.5703125" bestFit="1" customWidth="1"/>
    <col min="4701" max="4701" width="41.140625" customWidth="1"/>
    <col min="4702" max="4702" width="40.140625" customWidth="1"/>
    <col min="4703" max="4703" width="48.5703125" customWidth="1"/>
    <col min="4704" max="4704" width="48.140625" bestFit="1" customWidth="1"/>
    <col min="4705" max="4707" width="48.85546875" customWidth="1"/>
    <col min="4708" max="4708" width="48.85546875" bestFit="1" customWidth="1"/>
    <col min="4709" max="4711" width="48.85546875" customWidth="1"/>
    <col min="4712" max="4712" width="48.85546875" bestFit="1" customWidth="1"/>
    <col min="4713" max="4715" width="48.85546875" customWidth="1"/>
    <col min="4716" max="4716" width="48.85546875" bestFit="1" customWidth="1"/>
    <col min="4717" max="4719" width="48.85546875" customWidth="1"/>
    <col min="4720" max="4724" width="48.85546875" bestFit="1" customWidth="1"/>
    <col min="4725" max="4727" width="48.85546875" customWidth="1"/>
    <col min="4728" max="4728" width="48.85546875" bestFit="1" customWidth="1"/>
    <col min="4729" max="4731" width="48.85546875" customWidth="1"/>
    <col min="4732" max="4732" width="48.85546875" bestFit="1" customWidth="1"/>
    <col min="4733" max="4735" width="48.85546875" customWidth="1"/>
    <col min="4736" max="4736" width="48.85546875" bestFit="1" customWidth="1"/>
    <col min="4737" max="4739" width="48.85546875" customWidth="1"/>
    <col min="4740" max="4740" width="48.85546875" bestFit="1" customWidth="1"/>
    <col min="4741" max="4743" width="48.85546875" customWidth="1"/>
    <col min="4744" max="4744" width="48.85546875" bestFit="1" customWidth="1"/>
    <col min="4745" max="4747" width="48.85546875" customWidth="1"/>
    <col min="4748" max="4748" width="48.85546875" bestFit="1" customWidth="1"/>
    <col min="4749" max="4751" width="48.85546875" customWidth="1"/>
    <col min="4752" max="4752" width="48.85546875" bestFit="1" customWidth="1"/>
    <col min="4753" max="4755" width="48.85546875" customWidth="1"/>
    <col min="4756" max="4756" width="48.85546875" bestFit="1" customWidth="1"/>
    <col min="4757" max="4759" width="48.85546875" customWidth="1"/>
    <col min="4760" max="4760" width="48.85546875" bestFit="1" customWidth="1"/>
    <col min="4761" max="4763" width="48.85546875" customWidth="1"/>
    <col min="4764" max="4764" width="48.85546875" bestFit="1" customWidth="1"/>
    <col min="4765" max="4767" width="48.85546875" customWidth="1"/>
    <col min="4768" max="4768" width="38.5703125" bestFit="1" customWidth="1"/>
    <col min="4769" max="4769" width="38.28515625" customWidth="1"/>
    <col min="4770" max="4770" width="49.140625" customWidth="1"/>
    <col min="4771" max="4771" width="58.140625" customWidth="1"/>
    <col min="4772" max="4772" width="45.85546875" bestFit="1" customWidth="1"/>
    <col min="4773" max="4773" width="51.140625" customWidth="1"/>
    <col min="4774" max="4774" width="47.42578125" customWidth="1"/>
    <col min="4775" max="4775" width="53" customWidth="1"/>
    <col min="4776" max="4776" width="58.140625" bestFit="1" customWidth="1"/>
    <col min="4777" max="4777" width="58.28515625" customWidth="1"/>
    <col min="4778" max="4778" width="44" customWidth="1"/>
    <col min="4779" max="4779" width="53.5703125" customWidth="1"/>
    <col min="4780" max="4780" width="54.85546875" bestFit="1" customWidth="1"/>
    <col min="4781" max="4781" width="49.140625" customWidth="1"/>
    <col min="4782" max="4782" width="50.140625" customWidth="1"/>
    <col min="4783" max="4783" width="40" customWidth="1"/>
    <col min="4784" max="4784" width="51.42578125" bestFit="1" customWidth="1"/>
    <col min="4785" max="4785" width="42" customWidth="1"/>
    <col min="4786" max="4786" width="41" customWidth="1"/>
    <col min="4787" max="4787" width="49.28515625" customWidth="1"/>
    <col min="4788" max="4788" width="48.85546875" bestFit="1" customWidth="1"/>
    <col min="4789" max="4791" width="48.85546875" customWidth="1"/>
    <col min="4792" max="4792" width="48.85546875" bestFit="1" customWidth="1"/>
    <col min="4793" max="4795" width="48.85546875" customWidth="1"/>
    <col min="4796" max="4796" width="48.85546875" bestFit="1" customWidth="1"/>
    <col min="4797" max="4799" width="48.85546875" customWidth="1"/>
    <col min="4800" max="4800" width="48.85546875" bestFit="1" customWidth="1"/>
    <col min="4801" max="4803" width="48.85546875" customWidth="1"/>
    <col min="4804" max="4804" width="48.85546875" bestFit="1" customWidth="1"/>
    <col min="4805" max="4807" width="48.85546875" customWidth="1"/>
    <col min="4808" max="4808" width="48.85546875" bestFit="1" customWidth="1"/>
    <col min="4809" max="4811" width="48.85546875" customWidth="1"/>
    <col min="4812" max="4812" width="48.85546875" bestFit="1" customWidth="1"/>
    <col min="4813" max="4815" width="48.85546875" customWidth="1"/>
    <col min="4816" max="4820" width="48.85546875" bestFit="1" customWidth="1"/>
    <col min="4821" max="4823" width="48.85546875" customWidth="1"/>
    <col min="4824" max="4824" width="48.85546875" bestFit="1" customWidth="1"/>
    <col min="4825" max="4827" width="48.85546875" customWidth="1"/>
    <col min="4828" max="4828" width="48.85546875" bestFit="1" customWidth="1"/>
    <col min="4829" max="4831" width="48.85546875" customWidth="1"/>
    <col min="4832" max="4832" width="48.85546875" bestFit="1" customWidth="1"/>
    <col min="4833" max="4835" width="48.85546875" customWidth="1"/>
    <col min="4836" max="4836" width="48.85546875" bestFit="1" customWidth="1"/>
    <col min="4837" max="4839" width="48.85546875" customWidth="1"/>
    <col min="4840" max="4840" width="48.85546875" bestFit="1" customWidth="1"/>
    <col min="4841" max="4843" width="48.85546875" customWidth="1"/>
    <col min="4844" max="4844" width="48.85546875" bestFit="1" customWidth="1"/>
    <col min="4845" max="4847" width="48.85546875" customWidth="1"/>
    <col min="4848" max="4848" width="48.85546875" bestFit="1" customWidth="1"/>
    <col min="4849" max="4851" width="48.85546875" customWidth="1"/>
    <col min="4852" max="4852" width="37.28515625" bestFit="1" customWidth="1"/>
    <col min="4853" max="4853" width="37.140625" customWidth="1"/>
    <col min="4854" max="4854" width="48.140625" customWidth="1"/>
    <col min="4855" max="4855" width="57.140625" customWidth="1"/>
    <col min="4856" max="4856" width="44.5703125" bestFit="1" customWidth="1"/>
    <col min="4857" max="4857" width="50.140625" customWidth="1"/>
    <col min="4858" max="4858" width="46.42578125" customWidth="1"/>
    <col min="4859" max="4859" width="51.7109375" customWidth="1"/>
    <col min="4860" max="4860" width="57.140625" bestFit="1" customWidth="1"/>
    <col min="4861" max="4861" width="57.28515625" customWidth="1"/>
    <col min="4862" max="4862" width="43" customWidth="1"/>
    <col min="4863" max="4863" width="52.5703125" customWidth="1"/>
    <col min="4864" max="4864" width="53.85546875" bestFit="1" customWidth="1"/>
    <col min="4865" max="4865" width="48.140625" bestFit="1" customWidth="1"/>
    <col min="4866" max="4866" width="49.140625" bestFit="1" customWidth="1"/>
    <col min="4867" max="4867" width="38.85546875" bestFit="1" customWidth="1"/>
    <col min="4868" max="4868" width="50.28515625" bestFit="1" customWidth="1"/>
    <col min="4869" max="4869" width="41" customWidth="1"/>
    <col min="4870" max="4870" width="40" customWidth="1"/>
    <col min="4871" max="4871" width="48.28515625" customWidth="1"/>
    <col min="4872" max="4872" width="47.85546875" bestFit="1" customWidth="1"/>
    <col min="4873" max="4875" width="48.85546875" customWidth="1"/>
    <col min="4876" max="4876" width="48.85546875" bestFit="1" customWidth="1"/>
    <col min="4877" max="4879" width="48.85546875" customWidth="1"/>
    <col min="4880" max="4880" width="48.85546875" bestFit="1" customWidth="1"/>
    <col min="4881" max="4883" width="48.85546875" customWidth="1"/>
    <col min="4884" max="4884" width="48.85546875" bestFit="1" customWidth="1"/>
    <col min="4885" max="4887" width="48.85546875" customWidth="1"/>
    <col min="4888" max="4888" width="48.85546875" bestFit="1" customWidth="1"/>
    <col min="4889" max="4891" width="48.85546875" customWidth="1"/>
    <col min="4892" max="4892" width="48.85546875" bestFit="1" customWidth="1"/>
    <col min="4893" max="4895" width="48.85546875" customWidth="1"/>
    <col min="4896" max="4900" width="48.85546875" bestFit="1" customWidth="1"/>
    <col min="4901" max="4903" width="48.85546875" customWidth="1"/>
    <col min="4904" max="4908" width="48.85546875" bestFit="1" customWidth="1"/>
    <col min="4909" max="4911" width="48.85546875" customWidth="1"/>
    <col min="4912" max="4916" width="48.85546875" bestFit="1" customWidth="1"/>
    <col min="4917" max="4919" width="48.85546875" customWidth="1"/>
    <col min="4920" max="4924" width="48.85546875" bestFit="1" customWidth="1"/>
    <col min="4925" max="4927" width="48.85546875" customWidth="1"/>
    <col min="4928" max="4932" width="48.85546875" bestFit="1" customWidth="1"/>
    <col min="4933" max="4935" width="48.85546875" customWidth="1"/>
    <col min="4936" max="4936" width="36.42578125" bestFit="1" customWidth="1"/>
    <col min="4937" max="4937" width="36.28515625" customWidth="1"/>
    <col min="4938" max="4938" width="47.28515625" customWidth="1"/>
    <col min="4939" max="4939" width="56.28515625" customWidth="1"/>
    <col min="4940" max="4940" width="43.85546875" bestFit="1" customWidth="1"/>
    <col min="4941" max="4941" width="49.28515625" bestFit="1" customWidth="1"/>
    <col min="4942" max="4942" width="45.7109375" bestFit="1" customWidth="1"/>
    <col min="4943" max="4943" width="51" bestFit="1" customWidth="1"/>
    <col min="4944" max="4944" width="56.28515625" bestFit="1" customWidth="1"/>
    <col min="4945" max="4945" width="56.42578125" bestFit="1" customWidth="1"/>
    <col min="4946" max="4946" width="42.140625" bestFit="1" customWidth="1"/>
    <col min="4947" max="4947" width="51.5703125" bestFit="1" customWidth="1"/>
    <col min="4948" max="4948" width="53" bestFit="1" customWidth="1"/>
    <col min="4949" max="4949" width="47.28515625" customWidth="1"/>
    <col min="4950" max="4950" width="48.28515625" customWidth="1"/>
    <col min="4951" max="4951" width="38.140625" customWidth="1"/>
    <col min="4952" max="4952" width="49.5703125" bestFit="1" customWidth="1"/>
    <col min="4953" max="4953" width="40.140625" bestFit="1" customWidth="1"/>
    <col min="4954" max="4954" width="39.140625" bestFit="1" customWidth="1"/>
    <col min="4955" max="4955" width="47.42578125" bestFit="1" customWidth="1"/>
    <col min="4956" max="4956" width="47.140625" bestFit="1" customWidth="1"/>
    <col min="4957" max="4959" width="48.85546875" customWidth="1"/>
    <col min="4960" max="4964" width="48.85546875" bestFit="1" customWidth="1"/>
    <col min="4965" max="4967" width="48.85546875" customWidth="1"/>
    <col min="4968" max="4972" width="48.85546875" bestFit="1" customWidth="1"/>
    <col min="4973" max="4975" width="48.85546875" customWidth="1"/>
    <col min="4976" max="4980" width="48.85546875" bestFit="1" customWidth="1"/>
    <col min="4981" max="4983" width="48.85546875" customWidth="1"/>
    <col min="4984" max="4984" width="48.85546875" bestFit="1" customWidth="1"/>
    <col min="4985" max="4987" width="48.85546875" customWidth="1"/>
    <col min="4988" max="4996" width="48.85546875" bestFit="1" customWidth="1"/>
    <col min="4997" max="4999" width="48.85546875" customWidth="1"/>
    <col min="5000" max="5004" width="48.85546875" bestFit="1" customWidth="1"/>
    <col min="5005" max="5007" width="48.85546875" customWidth="1"/>
    <col min="5008" max="5012" width="48.85546875" bestFit="1" customWidth="1"/>
    <col min="5013" max="5015" width="48.85546875" customWidth="1"/>
    <col min="5016" max="5019" width="48.85546875" bestFit="1" customWidth="1"/>
    <col min="5020" max="5020" width="38.28515625" bestFit="1" customWidth="1"/>
    <col min="5021" max="5021" width="38.140625" customWidth="1"/>
    <col min="5022" max="5022" width="48.85546875" customWidth="1"/>
    <col min="5023" max="5023" width="57.85546875" customWidth="1"/>
    <col min="5024" max="5024" width="45.7109375" bestFit="1" customWidth="1"/>
    <col min="5025" max="5025" width="51" bestFit="1" customWidth="1"/>
    <col min="5026" max="5026" width="47.28515625" bestFit="1" customWidth="1"/>
    <col min="5027" max="5027" width="52.85546875" bestFit="1" customWidth="1"/>
    <col min="5028" max="5028" width="57.85546875" bestFit="1" customWidth="1"/>
    <col min="5029" max="5029" width="58.140625" customWidth="1"/>
    <col min="5030" max="5030" width="43.85546875" customWidth="1"/>
    <col min="5031" max="5031" width="53.42578125" customWidth="1"/>
    <col min="5032" max="5032" width="54.5703125" bestFit="1" customWidth="1"/>
    <col min="5033" max="5033" width="48.85546875" customWidth="1"/>
    <col min="5034" max="5034" width="50" customWidth="1"/>
    <col min="5035" max="5035" width="39.7109375" customWidth="1"/>
    <col min="5036" max="5036" width="51.140625" bestFit="1" customWidth="1"/>
    <col min="5037" max="5037" width="41.7109375" bestFit="1" customWidth="1"/>
    <col min="5038" max="5038" width="40.7109375" bestFit="1" customWidth="1"/>
    <col min="5039" max="5039" width="49.140625" bestFit="1" customWidth="1"/>
    <col min="5040" max="5040" width="48.7109375" bestFit="1" customWidth="1"/>
    <col min="5041" max="5044" width="48.85546875" bestFit="1" customWidth="1"/>
    <col min="5045" max="5047" width="48.85546875" customWidth="1"/>
    <col min="5048" max="5052" width="48.85546875" bestFit="1" customWidth="1"/>
    <col min="5053" max="5055" width="48.85546875" customWidth="1"/>
    <col min="5056" max="5060" width="48.85546875" bestFit="1" customWidth="1"/>
    <col min="5061" max="5063" width="48.85546875" customWidth="1"/>
    <col min="5064" max="5068" width="48.85546875" bestFit="1" customWidth="1"/>
    <col min="5069" max="5071" width="48.85546875" customWidth="1"/>
    <col min="5072" max="5076" width="48.85546875" bestFit="1" customWidth="1"/>
    <col min="5077" max="5079" width="48.85546875" customWidth="1"/>
    <col min="5080" max="5080" width="48.85546875" bestFit="1" customWidth="1"/>
    <col min="5081" max="5083" width="48.85546875" customWidth="1"/>
    <col min="5084" max="5092" width="48.85546875" bestFit="1" customWidth="1"/>
    <col min="5093" max="5095" width="48.85546875" customWidth="1"/>
    <col min="5096" max="5100" width="48.85546875" bestFit="1" customWidth="1"/>
    <col min="5101" max="5103" width="48.85546875" customWidth="1"/>
    <col min="5104" max="5104" width="38.140625" bestFit="1" customWidth="1"/>
    <col min="5105" max="5105" width="37.85546875" bestFit="1" customWidth="1"/>
    <col min="5106" max="5106" width="48.7109375" bestFit="1" customWidth="1"/>
    <col min="5107" max="5107" width="57.7109375" bestFit="1" customWidth="1"/>
    <col min="5108" max="5108" width="45.42578125" bestFit="1" customWidth="1"/>
    <col min="5109" max="5109" width="50.7109375" customWidth="1"/>
    <col min="5110" max="5110" width="47.140625" customWidth="1"/>
    <col min="5111" max="5111" width="52.5703125" customWidth="1"/>
    <col min="5112" max="5112" width="57.7109375" bestFit="1" customWidth="1"/>
    <col min="5113" max="5113" width="57.85546875" bestFit="1" customWidth="1"/>
    <col min="5114" max="5114" width="43.5703125" bestFit="1" customWidth="1"/>
    <col min="5115" max="5115" width="53.140625" bestFit="1" customWidth="1"/>
    <col min="5116" max="5116" width="54.42578125" bestFit="1" customWidth="1"/>
    <col min="5117" max="5117" width="48.7109375" customWidth="1"/>
    <col min="5118" max="5118" width="49.7109375" customWidth="1"/>
    <col min="5119" max="5119" width="39.5703125" customWidth="1"/>
    <col min="5120" max="5120" width="51" bestFit="1" customWidth="1"/>
    <col min="5121" max="5121" width="41.5703125" bestFit="1" customWidth="1"/>
    <col min="5122" max="5122" width="40.5703125" bestFit="1" customWidth="1"/>
    <col min="5123" max="5123" width="48.85546875" bestFit="1" customWidth="1"/>
    <col min="5124" max="5124" width="48.5703125" bestFit="1" customWidth="1"/>
    <col min="5125" max="5127" width="48.85546875" customWidth="1"/>
    <col min="5128" max="5128" width="48.85546875" bestFit="1" customWidth="1"/>
    <col min="5129" max="5131" width="48.85546875" customWidth="1"/>
    <col min="5132" max="5140" width="48.85546875" bestFit="1" customWidth="1"/>
    <col min="5141" max="5143" width="48.85546875" customWidth="1"/>
    <col min="5144" max="5148" width="48.85546875" bestFit="1" customWidth="1"/>
    <col min="5149" max="5151" width="48.85546875" customWidth="1"/>
    <col min="5152" max="5156" width="48.85546875" bestFit="1" customWidth="1"/>
    <col min="5157" max="5159" width="48.85546875" customWidth="1"/>
    <col min="5160" max="5164" width="48.85546875" bestFit="1" customWidth="1"/>
    <col min="5165" max="5167" width="48.85546875" customWidth="1"/>
    <col min="5168" max="5172" width="48.85546875" bestFit="1" customWidth="1"/>
    <col min="5173" max="5175" width="48.85546875" customWidth="1"/>
    <col min="5176" max="5176" width="48.85546875" bestFit="1" customWidth="1"/>
    <col min="5177" max="5179" width="48.85546875" customWidth="1"/>
    <col min="5180" max="5187" width="48.85546875" bestFit="1" customWidth="1"/>
    <col min="5188" max="5188" width="37.42578125" bestFit="1" customWidth="1"/>
    <col min="5189" max="5189" width="37.28515625" customWidth="1"/>
    <col min="5190" max="5190" width="48.28515625" customWidth="1"/>
    <col min="5191" max="5191" width="57.28515625" customWidth="1"/>
    <col min="5192" max="5192" width="44.85546875" bestFit="1" customWidth="1"/>
    <col min="5193" max="5193" width="50.28515625" bestFit="1" customWidth="1"/>
    <col min="5194" max="5194" width="46.7109375" bestFit="1" customWidth="1"/>
    <col min="5195" max="5195" width="52" bestFit="1" customWidth="1"/>
    <col min="5196" max="5196" width="57.28515625" bestFit="1" customWidth="1"/>
    <col min="5197" max="5197" width="57.42578125" customWidth="1"/>
    <col min="5198" max="5198" width="43.140625" customWidth="1"/>
    <col min="5199" max="5199" width="52.85546875" customWidth="1"/>
    <col min="5200" max="5200" width="54" bestFit="1" customWidth="1"/>
    <col min="5201" max="5201" width="48.28515625" bestFit="1" customWidth="1"/>
    <col min="5202" max="5202" width="49.28515625" bestFit="1" customWidth="1"/>
    <col min="5203" max="5203" width="39.140625" bestFit="1" customWidth="1"/>
    <col min="5204" max="5204" width="50.5703125" bestFit="1" customWidth="1"/>
    <col min="5205" max="5205" width="41.140625" customWidth="1"/>
    <col min="5206" max="5206" width="40.140625" customWidth="1"/>
    <col min="5207" max="5207" width="48.5703125" customWidth="1"/>
    <col min="5208" max="5208" width="48.140625" bestFit="1" customWidth="1"/>
    <col min="5209" max="5212" width="48.85546875" bestFit="1" customWidth="1"/>
    <col min="5213" max="5215" width="48.85546875" customWidth="1"/>
    <col min="5216" max="5220" width="48.85546875" bestFit="1" customWidth="1"/>
    <col min="5221" max="5223" width="48.85546875" customWidth="1"/>
    <col min="5224" max="5224" width="48.85546875" bestFit="1" customWidth="1"/>
    <col min="5225" max="5227" width="48.85546875" customWidth="1"/>
    <col min="5228" max="5236" width="48.85546875" bestFit="1" customWidth="1"/>
    <col min="5237" max="5239" width="48.85546875" customWidth="1"/>
    <col min="5240" max="5244" width="48.85546875" bestFit="1" customWidth="1"/>
    <col min="5245" max="5247" width="48.85546875" customWidth="1"/>
    <col min="5248" max="5248" width="48.85546875" bestFit="1" customWidth="1"/>
    <col min="5249" max="5251" width="48.85546875" customWidth="1"/>
    <col min="5252" max="5252" width="48.85546875" bestFit="1" customWidth="1"/>
    <col min="5253" max="5255" width="48.85546875" customWidth="1"/>
    <col min="5256" max="5256" width="48.85546875" bestFit="1" customWidth="1"/>
    <col min="5257" max="5259" width="48.85546875" customWidth="1"/>
    <col min="5260" max="5260" width="48.85546875" bestFit="1" customWidth="1"/>
    <col min="5261" max="5263" width="48.85546875" customWidth="1"/>
    <col min="5264" max="5268" width="48.85546875" bestFit="1" customWidth="1"/>
    <col min="5269" max="5271" width="48.85546875" customWidth="1"/>
    <col min="5272" max="5272" width="38.140625" bestFit="1" customWidth="1"/>
    <col min="5273" max="5273" width="37.85546875" customWidth="1"/>
    <col min="5274" max="5274" width="48.7109375" customWidth="1"/>
    <col min="5275" max="5275" width="57.7109375" customWidth="1"/>
    <col min="5276" max="5276" width="45.42578125" bestFit="1" customWidth="1"/>
    <col min="5277" max="5277" width="50.7109375" customWidth="1"/>
    <col min="5278" max="5278" width="47.140625" customWidth="1"/>
    <col min="5279" max="5279" width="52.5703125" customWidth="1"/>
    <col min="5280" max="5280" width="57.7109375" bestFit="1" customWidth="1"/>
    <col min="5281" max="5281" width="57.85546875" customWidth="1"/>
    <col min="5282" max="5282" width="43.5703125" customWidth="1"/>
    <col min="5283" max="5283" width="53.140625" customWidth="1"/>
    <col min="5284" max="5284" width="54.42578125" bestFit="1" customWidth="1"/>
    <col min="5285" max="5285" width="48.7109375" customWidth="1"/>
    <col min="5286" max="5286" width="49.7109375" customWidth="1"/>
    <col min="5287" max="5287" width="39.5703125" customWidth="1"/>
    <col min="5288" max="5288" width="51" bestFit="1" customWidth="1"/>
    <col min="5289" max="5289" width="41.5703125" customWidth="1"/>
    <col min="5290" max="5290" width="40.5703125" customWidth="1"/>
    <col min="5291" max="5291" width="48.85546875" customWidth="1"/>
    <col min="5292" max="5292" width="48.5703125" bestFit="1" customWidth="1"/>
    <col min="5293" max="5295" width="48.85546875" customWidth="1"/>
    <col min="5296" max="5296" width="48.85546875" bestFit="1" customWidth="1"/>
    <col min="5297" max="5299" width="48.85546875" customWidth="1"/>
    <col min="5300" max="5300" width="48.85546875" bestFit="1" customWidth="1"/>
    <col min="5301" max="5303" width="48.85546875" customWidth="1"/>
    <col min="5304" max="5304" width="48.85546875" bestFit="1" customWidth="1"/>
    <col min="5305" max="5307" width="48.85546875" customWidth="1"/>
    <col min="5308" max="5308" width="48.85546875" bestFit="1" customWidth="1"/>
    <col min="5309" max="5311" width="48.85546875" customWidth="1"/>
    <col min="5312" max="5312" width="48.85546875" bestFit="1" customWidth="1"/>
    <col min="5313" max="5315" width="48.85546875" customWidth="1"/>
    <col min="5316" max="5316" width="48.85546875" bestFit="1" customWidth="1"/>
    <col min="5317" max="5319" width="48.85546875" customWidth="1"/>
    <col min="5320" max="5320" width="48.85546875" bestFit="1" customWidth="1"/>
    <col min="5321" max="5323" width="48.85546875" customWidth="1"/>
    <col min="5324" max="5324" width="48.85546875" bestFit="1" customWidth="1"/>
    <col min="5325" max="5327" width="48.85546875" customWidth="1"/>
    <col min="5328" max="5328" width="48.85546875" bestFit="1" customWidth="1"/>
    <col min="5329" max="5331" width="48.85546875" customWidth="1"/>
    <col min="5332" max="5332" width="48.85546875" bestFit="1" customWidth="1"/>
    <col min="5333" max="5335" width="48.85546875" customWidth="1"/>
    <col min="5336" max="5336" width="48.85546875" bestFit="1" customWidth="1"/>
    <col min="5337" max="5339" width="48.85546875" customWidth="1"/>
    <col min="5340" max="5340" width="48.85546875" bestFit="1" customWidth="1"/>
    <col min="5341" max="5343" width="48.85546875" customWidth="1"/>
    <col min="5344" max="5344" width="48.85546875" bestFit="1" customWidth="1"/>
    <col min="5345" max="5347" width="48.85546875" customWidth="1"/>
    <col min="5348" max="5348" width="48.85546875" bestFit="1" customWidth="1"/>
    <col min="5349" max="5351" width="48.85546875" customWidth="1"/>
    <col min="5352" max="5352" width="48.85546875" bestFit="1" customWidth="1"/>
    <col min="5353" max="5355" width="48.85546875" customWidth="1"/>
    <col min="5356" max="5356" width="37.28515625" bestFit="1" customWidth="1"/>
    <col min="5357" max="5357" width="37.140625" customWidth="1"/>
    <col min="5358" max="5358" width="48.140625" customWidth="1"/>
    <col min="5359" max="5359" width="57.140625" customWidth="1"/>
    <col min="5360" max="5360" width="44.5703125" bestFit="1" customWidth="1"/>
    <col min="5361" max="5361" width="50.140625" bestFit="1" customWidth="1"/>
    <col min="5362" max="5362" width="46.42578125" bestFit="1" customWidth="1"/>
    <col min="5363" max="5363" width="51.7109375" bestFit="1" customWidth="1"/>
    <col min="5364" max="5364" width="57.140625" bestFit="1" customWidth="1"/>
    <col min="5365" max="5365" width="57.28515625" customWidth="1"/>
    <col min="5366" max="5366" width="43" customWidth="1"/>
    <col min="5367" max="5367" width="52.5703125" customWidth="1"/>
    <col min="5368" max="5368" width="53.85546875" bestFit="1" customWidth="1"/>
    <col min="5369" max="5369" width="48.140625" customWidth="1"/>
    <col min="5370" max="5370" width="49.140625" customWidth="1"/>
    <col min="5371" max="5371" width="38.85546875" customWidth="1"/>
    <col min="5372" max="5372" width="50.28515625" bestFit="1" customWidth="1"/>
    <col min="5373" max="5373" width="41" customWidth="1"/>
    <col min="5374" max="5374" width="40" customWidth="1"/>
    <col min="5375" max="5375" width="48.28515625" customWidth="1"/>
    <col min="5376" max="5376" width="47.85546875" bestFit="1" customWidth="1"/>
    <col min="5377" max="5379" width="48.85546875" customWidth="1"/>
    <col min="5380" max="5380" width="48.85546875" bestFit="1" customWidth="1"/>
    <col min="5381" max="5383" width="48.85546875" customWidth="1"/>
    <col min="5384" max="5384" width="48.85546875" bestFit="1" customWidth="1"/>
    <col min="5385" max="5387" width="48.85546875" customWidth="1"/>
    <col min="5388" max="5388" width="48.85546875" bestFit="1" customWidth="1"/>
    <col min="5389" max="5391" width="48.85546875" customWidth="1"/>
    <col min="5392" max="5392" width="48.85546875" bestFit="1" customWidth="1"/>
    <col min="5393" max="5395" width="48.85546875" customWidth="1"/>
    <col min="5396" max="5396" width="48.85546875" bestFit="1" customWidth="1"/>
    <col min="5397" max="5399" width="48.85546875" customWidth="1"/>
    <col min="5400" max="5400" width="48.85546875" bestFit="1" customWidth="1"/>
    <col min="5401" max="5403" width="48.85546875" customWidth="1"/>
    <col min="5404" max="5404" width="48.85546875" bestFit="1" customWidth="1"/>
    <col min="5405" max="5407" width="48.85546875" customWidth="1"/>
    <col min="5408" max="5412" width="48.85546875" bestFit="1" customWidth="1"/>
    <col min="5413" max="5415" width="48.85546875" customWidth="1"/>
    <col min="5416" max="5416" width="48.85546875" bestFit="1" customWidth="1"/>
    <col min="5417" max="5419" width="48.85546875" customWidth="1"/>
    <col min="5420" max="5420" width="48.85546875" bestFit="1" customWidth="1"/>
    <col min="5421" max="5423" width="48.85546875" customWidth="1"/>
    <col min="5424" max="5424" width="48.85546875" bestFit="1" customWidth="1"/>
    <col min="5425" max="5427" width="48.85546875" customWidth="1"/>
    <col min="5428" max="5428" width="48.85546875" bestFit="1" customWidth="1"/>
    <col min="5429" max="5431" width="48.85546875" customWidth="1"/>
    <col min="5432" max="5432" width="48.85546875" bestFit="1" customWidth="1"/>
    <col min="5433" max="5435" width="48.85546875" customWidth="1"/>
    <col min="5436" max="5436" width="48.85546875" bestFit="1" customWidth="1"/>
    <col min="5437" max="5439" width="48.85546875" customWidth="1"/>
    <col min="5440" max="5440" width="38.28515625" bestFit="1" customWidth="1"/>
    <col min="5441" max="5441" width="38.140625" bestFit="1" customWidth="1"/>
    <col min="5442" max="5442" width="48.85546875" bestFit="1" customWidth="1"/>
    <col min="5443" max="5443" width="57.85546875" bestFit="1" customWidth="1"/>
    <col min="5444" max="5444" width="45.7109375" bestFit="1" customWidth="1"/>
    <col min="5445" max="5445" width="51" customWidth="1"/>
    <col min="5446" max="5446" width="47.28515625" customWidth="1"/>
    <col min="5447" max="5447" width="52.85546875" customWidth="1"/>
    <col min="5448" max="5448" width="57.85546875" bestFit="1" customWidth="1"/>
    <col min="5449" max="5449" width="58.140625" bestFit="1" customWidth="1"/>
    <col min="5450" max="5450" width="43.85546875" bestFit="1" customWidth="1"/>
    <col min="5451" max="5451" width="53.42578125" bestFit="1" customWidth="1"/>
    <col min="5452" max="5452" width="54.5703125" bestFit="1" customWidth="1"/>
    <col min="5453" max="5453" width="48.85546875" customWidth="1"/>
    <col min="5454" max="5454" width="50" customWidth="1"/>
    <col min="5455" max="5455" width="39.7109375" customWidth="1"/>
    <col min="5456" max="5456" width="51.140625" bestFit="1" customWidth="1"/>
    <col min="5457" max="5457" width="41.7109375" bestFit="1" customWidth="1"/>
    <col min="5458" max="5458" width="40.7109375" bestFit="1" customWidth="1"/>
    <col min="5459" max="5459" width="49.140625" bestFit="1" customWidth="1"/>
    <col min="5460" max="5460" width="48.7109375" bestFit="1" customWidth="1"/>
    <col min="5461" max="5463" width="48.85546875" customWidth="1"/>
    <col min="5464" max="5468" width="48.85546875" bestFit="1" customWidth="1"/>
    <col min="5469" max="5471" width="48.85546875" customWidth="1"/>
    <col min="5472" max="5476" width="48.85546875" bestFit="1" customWidth="1"/>
    <col min="5477" max="5479" width="48.85546875" customWidth="1"/>
    <col min="5480" max="5480" width="48.85546875" bestFit="1" customWidth="1"/>
    <col min="5481" max="5483" width="48.85546875" customWidth="1"/>
    <col min="5484" max="5492" width="48.85546875" bestFit="1" customWidth="1"/>
    <col min="5493" max="5495" width="48.85546875" customWidth="1"/>
    <col min="5496" max="5500" width="48.85546875" bestFit="1" customWidth="1"/>
    <col min="5501" max="5503" width="48.85546875" customWidth="1"/>
    <col min="5504" max="5508" width="48.85546875" bestFit="1" customWidth="1"/>
    <col min="5509" max="5511" width="48.85546875" customWidth="1"/>
    <col min="5512" max="5516" width="48.85546875" bestFit="1" customWidth="1"/>
    <col min="5517" max="5519" width="48.85546875" customWidth="1"/>
    <col min="5520" max="5523" width="48.85546875" bestFit="1" customWidth="1"/>
    <col min="5524" max="5524" width="37.42578125" bestFit="1" customWidth="1"/>
    <col min="5525" max="5525" width="37.28515625" customWidth="1"/>
    <col min="5526" max="5526" width="48.28515625" customWidth="1"/>
    <col min="5527" max="5527" width="57.28515625" customWidth="1"/>
    <col min="5528" max="5528" width="44.85546875" bestFit="1" customWidth="1"/>
    <col min="5529" max="5529" width="50.28515625" customWidth="1"/>
    <col min="5530" max="5530" width="46.7109375" customWidth="1"/>
    <col min="5531" max="5531" width="52" customWidth="1"/>
    <col min="5532" max="5532" width="57.28515625" bestFit="1" customWidth="1"/>
    <col min="5533" max="5533" width="57.42578125" bestFit="1" customWidth="1"/>
    <col min="5534" max="5534" width="43.140625" bestFit="1" customWidth="1"/>
    <col min="5535" max="5535" width="52.85546875" bestFit="1" customWidth="1"/>
    <col min="5536" max="5536" width="54" bestFit="1" customWidth="1"/>
    <col min="5537" max="5537" width="48.28515625" bestFit="1" customWidth="1"/>
    <col min="5538" max="5538" width="49.28515625" bestFit="1" customWidth="1"/>
    <col min="5539" max="5539" width="39.140625" bestFit="1" customWidth="1"/>
    <col min="5540" max="5540" width="50.5703125" bestFit="1" customWidth="1"/>
    <col min="5541" max="5541" width="41.140625" customWidth="1"/>
    <col min="5542" max="5542" width="40.140625" customWidth="1"/>
    <col min="5543" max="5543" width="48.5703125" customWidth="1"/>
    <col min="5544" max="5544" width="48.140625" bestFit="1" customWidth="1"/>
    <col min="5545" max="5548" width="48.85546875" bestFit="1" customWidth="1"/>
    <col min="5549" max="5551" width="48.85546875" customWidth="1"/>
    <col min="5552" max="5556" width="48.85546875" bestFit="1" customWidth="1"/>
    <col min="5557" max="5559" width="48.85546875" customWidth="1"/>
    <col min="5560" max="5564" width="48.85546875" bestFit="1" customWidth="1"/>
    <col min="5565" max="5567" width="48.85546875" customWidth="1"/>
    <col min="5568" max="5572" width="48.85546875" bestFit="1" customWidth="1"/>
    <col min="5573" max="5575" width="48.85546875" customWidth="1"/>
    <col min="5576" max="5576" width="48.85546875" bestFit="1" customWidth="1"/>
    <col min="5577" max="5579" width="48.85546875" customWidth="1"/>
    <col min="5580" max="5588" width="48.85546875" bestFit="1" customWidth="1"/>
    <col min="5589" max="5591" width="48.85546875" customWidth="1"/>
    <col min="5592" max="5596" width="48.85546875" bestFit="1" customWidth="1"/>
    <col min="5597" max="5599" width="48.85546875" customWidth="1"/>
    <col min="5600" max="5604" width="48.85546875" bestFit="1" customWidth="1"/>
    <col min="5605" max="5607" width="48.85546875" customWidth="1"/>
    <col min="5608" max="5608" width="38.140625" bestFit="1" customWidth="1"/>
    <col min="5609" max="5609" width="37.85546875" bestFit="1" customWidth="1"/>
    <col min="5610" max="5610" width="48.7109375" bestFit="1" customWidth="1"/>
    <col min="5611" max="5611" width="57.7109375" bestFit="1" customWidth="1"/>
    <col min="5612" max="5612" width="45.42578125" bestFit="1" customWidth="1"/>
    <col min="5613" max="5613" width="50.7109375" customWidth="1"/>
    <col min="5614" max="5614" width="47.140625" customWidth="1"/>
    <col min="5615" max="5615" width="52.5703125" customWidth="1"/>
    <col min="5616" max="5616" width="57.7109375" bestFit="1" customWidth="1"/>
    <col min="5617" max="5617" width="57.85546875" bestFit="1" customWidth="1"/>
    <col min="5618" max="5618" width="43.5703125" bestFit="1" customWidth="1"/>
    <col min="5619" max="5619" width="53.140625" bestFit="1" customWidth="1"/>
    <col min="5620" max="5620" width="54.42578125" bestFit="1" customWidth="1"/>
    <col min="5621" max="5621" width="48.7109375" customWidth="1"/>
    <col min="5622" max="5622" width="49.7109375" customWidth="1"/>
    <col min="5623" max="5623" width="39.5703125" customWidth="1"/>
    <col min="5624" max="5624" width="51" bestFit="1" customWidth="1"/>
    <col min="5625" max="5625" width="41.5703125" customWidth="1"/>
    <col min="5626" max="5626" width="40.5703125" customWidth="1"/>
    <col min="5627" max="5627" width="48.85546875" customWidth="1"/>
    <col min="5628" max="5628" width="48.5703125" bestFit="1" customWidth="1"/>
    <col min="5629" max="5636" width="48.85546875" bestFit="1" customWidth="1"/>
    <col min="5637" max="5639" width="48.85546875" customWidth="1"/>
    <col min="5640" max="5644" width="48.85546875" bestFit="1" customWidth="1"/>
    <col min="5645" max="5647" width="48.85546875" customWidth="1"/>
    <col min="5648" max="5652" width="48.85546875" bestFit="1" customWidth="1"/>
    <col min="5653" max="5655" width="48.85546875" customWidth="1"/>
    <col min="5656" max="5660" width="48.85546875" bestFit="1" customWidth="1"/>
    <col min="5661" max="5663" width="48.85546875" customWidth="1"/>
    <col min="5664" max="5668" width="48.85546875" bestFit="1" customWidth="1"/>
    <col min="5669" max="5671" width="48.85546875" customWidth="1"/>
    <col min="5672" max="5672" width="48.85546875" bestFit="1" customWidth="1"/>
    <col min="5673" max="5675" width="48.85546875" customWidth="1"/>
    <col min="5676" max="5684" width="48.85546875" bestFit="1" customWidth="1"/>
    <col min="5685" max="5687" width="48.85546875" customWidth="1"/>
    <col min="5688" max="5691" width="48.85546875" bestFit="1" customWidth="1"/>
    <col min="5692" max="5692" width="37.42578125" bestFit="1" customWidth="1"/>
    <col min="5693" max="5693" width="37.28515625" customWidth="1"/>
    <col min="5694" max="5694" width="48.28515625" customWidth="1"/>
    <col min="5695" max="5695" width="57.28515625" customWidth="1"/>
    <col min="5696" max="5696" width="44.85546875" bestFit="1" customWidth="1"/>
    <col min="5697" max="5697" width="50.28515625" bestFit="1" customWidth="1"/>
    <col min="5698" max="5698" width="46.7109375" bestFit="1" customWidth="1"/>
    <col min="5699" max="5699" width="52" bestFit="1" customWidth="1"/>
    <col min="5700" max="5700" width="57.28515625" bestFit="1" customWidth="1"/>
    <col min="5701" max="5701" width="57.42578125" customWidth="1"/>
    <col min="5702" max="5702" width="43.140625" customWidth="1"/>
    <col min="5703" max="5703" width="52.85546875" customWidth="1"/>
    <col min="5704" max="5704" width="54" bestFit="1" customWidth="1"/>
    <col min="5705" max="5705" width="48.28515625" bestFit="1" customWidth="1"/>
    <col min="5706" max="5706" width="49.28515625" bestFit="1" customWidth="1"/>
    <col min="5707" max="5707" width="39.140625" bestFit="1" customWidth="1"/>
    <col min="5708" max="5708" width="50.5703125" bestFit="1" customWidth="1"/>
    <col min="5709" max="5709" width="41.140625" customWidth="1"/>
    <col min="5710" max="5710" width="40.140625" customWidth="1"/>
    <col min="5711" max="5711" width="48.5703125" customWidth="1"/>
    <col min="5712" max="5712" width="48.140625" bestFit="1" customWidth="1"/>
    <col min="5713" max="5716" width="48.85546875" bestFit="1" customWidth="1"/>
    <col min="5717" max="5719" width="48.85546875" customWidth="1"/>
    <col min="5720" max="5720" width="48.85546875" bestFit="1" customWidth="1"/>
    <col min="5721" max="5723" width="48.85546875" customWidth="1"/>
    <col min="5724" max="5732" width="48.85546875" bestFit="1" customWidth="1"/>
    <col min="5733" max="5735" width="48.85546875" customWidth="1"/>
    <col min="5736" max="5740" width="48.85546875" bestFit="1" customWidth="1"/>
    <col min="5741" max="5743" width="48.85546875" customWidth="1"/>
    <col min="5744" max="5748" width="48.85546875" bestFit="1" customWidth="1"/>
    <col min="5749" max="5751" width="48.85546875" customWidth="1"/>
    <col min="5752" max="5756" width="48.85546875" bestFit="1" customWidth="1"/>
    <col min="5757" max="5759" width="48.85546875" customWidth="1"/>
    <col min="5760" max="5764" width="48.85546875" bestFit="1" customWidth="1"/>
    <col min="5765" max="5767" width="48.85546875" customWidth="1"/>
    <col min="5768" max="5768" width="48.85546875" bestFit="1" customWidth="1"/>
    <col min="5769" max="5771" width="48.85546875" customWidth="1"/>
    <col min="5772" max="5775" width="48.85546875" bestFit="1" customWidth="1"/>
    <col min="5776" max="5776" width="38.5703125" bestFit="1" customWidth="1"/>
    <col min="5777" max="5777" width="38.28515625" bestFit="1" customWidth="1"/>
    <col min="5778" max="5778" width="49.140625" bestFit="1" customWidth="1"/>
    <col min="5779" max="5779" width="58.140625" bestFit="1" customWidth="1"/>
    <col min="5780" max="5780" width="45.85546875" bestFit="1" customWidth="1"/>
    <col min="5781" max="5781" width="51.140625" customWidth="1"/>
    <col min="5782" max="5782" width="47.42578125" customWidth="1"/>
    <col min="5783" max="5783" width="53" customWidth="1"/>
    <col min="5784" max="5784" width="58.140625" bestFit="1" customWidth="1"/>
    <col min="5785" max="5785" width="58.28515625" bestFit="1" customWidth="1"/>
    <col min="5786" max="5786" width="44" bestFit="1" customWidth="1"/>
    <col min="5787" max="5787" width="53.5703125" bestFit="1" customWidth="1"/>
    <col min="5788" max="5788" width="54.85546875" bestFit="1" customWidth="1"/>
    <col min="5789" max="5789" width="49.140625" customWidth="1"/>
    <col min="5790" max="5790" width="50.140625" customWidth="1"/>
    <col min="5791" max="5791" width="40" customWidth="1"/>
    <col min="5792" max="5792" width="51.42578125" bestFit="1" customWidth="1"/>
    <col min="5793" max="5793" width="42" customWidth="1"/>
    <col min="5794" max="5794" width="41" customWidth="1"/>
    <col min="5795" max="5795" width="49.28515625" customWidth="1"/>
    <col min="5796" max="5796" width="48.85546875" bestFit="1" customWidth="1"/>
    <col min="5797" max="5799" width="48.85546875" customWidth="1"/>
    <col min="5800" max="5800" width="48.85546875" bestFit="1" customWidth="1"/>
    <col min="5801" max="5803" width="48.85546875" customWidth="1"/>
    <col min="5804" max="5804" width="48.85546875" bestFit="1" customWidth="1"/>
    <col min="5805" max="5807" width="48.85546875" customWidth="1"/>
    <col min="5808" max="5812" width="48.85546875" bestFit="1" customWidth="1"/>
    <col min="5813" max="5815" width="48.85546875" customWidth="1"/>
    <col min="5816" max="5816" width="48.85546875" bestFit="1" customWidth="1"/>
    <col min="5817" max="5819" width="48.85546875" customWidth="1"/>
    <col min="5820" max="5820" width="48.85546875" bestFit="1" customWidth="1"/>
    <col min="5821" max="5823" width="48.85546875" customWidth="1"/>
    <col min="5824" max="5824" width="48.85546875" bestFit="1" customWidth="1"/>
    <col min="5825" max="5827" width="48.85546875" customWidth="1"/>
    <col min="5828" max="5828" width="48.85546875" bestFit="1" customWidth="1"/>
    <col min="5829" max="5831" width="48.85546875" customWidth="1"/>
    <col min="5832" max="5832" width="48.85546875" bestFit="1" customWidth="1"/>
    <col min="5833" max="5835" width="48.85546875" customWidth="1"/>
    <col min="5836" max="5836" width="48.85546875" bestFit="1" customWidth="1"/>
    <col min="5837" max="5839" width="48.85546875" customWidth="1"/>
    <col min="5840" max="5840" width="48.85546875" bestFit="1" customWidth="1"/>
    <col min="5841" max="5843" width="48.85546875" customWidth="1"/>
    <col min="5844" max="5844" width="48.85546875" bestFit="1" customWidth="1"/>
    <col min="5845" max="5847" width="48.85546875" customWidth="1"/>
    <col min="5848" max="5848" width="48.85546875" bestFit="1" customWidth="1"/>
    <col min="5849" max="5851" width="48.85546875" customWidth="1"/>
    <col min="5852" max="5852" width="48.85546875" bestFit="1" customWidth="1"/>
    <col min="5853" max="5855" width="48.85546875" customWidth="1"/>
    <col min="5856" max="5856" width="48.85546875" bestFit="1" customWidth="1"/>
    <col min="5857" max="5859" width="48.85546875" customWidth="1"/>
    <col min="5860" max="5860" width="37.28515625" bestFit="1" customWidth="1"/>
    <col min="5861" max="5861" width="37.140625" customWidth="1"/>
    <col min="5862" max="5862" width="48.140625" customWidth="1"/>
    <col min="5863" max="5863" width="57.140625" customWidth="1"/>
    <col min="5864" max="5864" width="44.5703125" bestFit="1" customWidth="1"/>
    <col min="5865" max="5865" width="50.140625" customWidth="1"/>
    <col min="5866" max="5866" width="46.42578125" customWidth="1"/>
    <col min="5867" max="5867" width="51.7109375" customWidth="1"/>
    <col min="5868" max="5868" width="57.140625" bestFit="1" customWidth="1"/>
    <col min="5869" max="5869" width="57.28515625" customWidth="1"/>
    <col min="5870" max="5870" width="43" customWidth="1"/>
    <col min="5871" max="5871" width="52.5703125" customWidth="1"/>
    <col min="5872" max="5872" width="53.85546875" bestFit="1" customWidth="1"/>
    <col min="5873" max="5873" width="48.140625" customWidth="1"/>
    <col min="5874" max="5874" width="49.140625" customWidth="1"/>
    <col min="5875" max="5875" width="38.85546875" customWidth="1"/>
    <col min="5876" max="5876" width="50.28515625" bestFit="1" customWidth="1"/>
    <col min="5877" max="5877" width="41" customWidth="1"/>
    <col min="5878" max="5878" width="40" customWidth="1"/>
    <col min="5879" max="5879" width="48.28515625" customWidth="1"/>
    <col min="5880" max="5880" width="47.85546875" bestFit="1" customWidth="1"/>
    <col min="5881" max="5883" width="48.85546875" customWidth="1"/>
    <col min="5884" max="5884" width="48.85546875" bestFit="1" customWidth="1"/>
    <col min="5885" max="5887" width="48.85546875" customWidth="1"/>
    <col min="5888" max="5888" width="48.85546875" bestFit="1" customWidth="1"/>
    <col min="5889" max="5891" width="48.85546875" customWidth="1"/>
    <col min="5892" max="5892" width="48.85546875" bestFit="1" customWidth="1"/>
    <col min="5893" max="5895" width="48.85546875" customWidth="1"/>
    <col min="5896" max="5896" width="48.85546875" bestFit="1" customWidth="1"/>
    <col min="5897" max="5899" width="48.85546875" customWidth="1"/>
    <col min="5900" max="5900" width="48.85546875" bestFit="1" customWidth="1"/>
    <col min="5901" max="5903" width="48.85546875" customWidth="1"/>
    <col min="5904" max="5908" width="48.85546875" bestFit="1" customWidth="1"/>
    <col min="5909" max="5911" width="48.85546875" customWidth="1"/>
    <col min="5912" max="5912" width="48.85546875" bestFit="1" customWidth="1"/>
    <col min="5913" max="5915" width="48.85546875" customWidth="1"/>
    <col min="5916" max="5916" width="48.85546875" bestFit="1" customWidth="1"/>
    <col min="5917" max="5919" width="48.85546875" customWidth="1"/>
    <col min="5920" max="5920" width="48.85546875" bestFit="1" customWidth="1"/>
    <col min="5921" max="5923" width="48.85546875" customWidth="1"/>
    <col min="5924" max="5924" width="48.85546875" bestFit="1" customWidth="1"/>
    <col min="5925" max="5927" width="48.85546875" customWidth="1"/>
    <col min="5928" max="5928" width="48.85546875" bestFit="1" customWidth="1"/>
    <col min="5929" max="5931" width="48.85546875" customWidth="1"/>
    <col min="5932" max="5932" width="48.85546875" bestFit="1" customWidth="1"/>
    <col min="5933" max="5935" width="48.85546875" customWidth="1"/>
    <col min="5936" max="5936" width="48.85546875" bestFit="1" customWidth="1"/>
    <col min="5937" max="5939" width="48.85546875" customWidth="1"/>
    <col min="5940" max="5940" width="48.85546875" bestFit="1" customWidth="1"/>
    <col min="5941" max="5943" width="48.85546875" customWidth="1"/>
    <col min="5944" max="5944" width="36.42578125" bestFit="1" customWidth="1"/>
    <col min="5945" max="5945" width="36.28515625" customWidth="1"/>
    <col min="5946" max="5946" width="47.28515625" customWidth="1"/>
    <col min="5947" max="5947" width="56.28515625" customWidth="1"/>
    <col min="5948" max="5948" width="43.85546875" bestFit="1" customWidth="1"/>
    <col min="5949" max="5949" width="49.28515625" customWidth="1"/>
    <col min="5950" max="5950" width="45.7109375" customWidth="1"/>
    <col min="5951" max="5951" width="51" customWidth="1"/>
    <col min="5952" max="5952" width="56.28515625" bestFit="1" customWidth="1"/>
    <col min="5953" max="5953" width="56.42578125" bestFit="1" customWidth="1"/>
    <col min="5954" max="5954" width="42.140625" bestFit="1" customWidth="1"/>
    <col min="5955" max="5955" width="51.5703125" bestFit="1" customWidth="1"/>
    <col min="5956" max="5956" width="53" bestFit="1" customWidth="1"/>
    <col min="5957" max="5957" width="47.28515625" customWidth="1"/>
    <col min="5958" max="5958" width="48.28515625" customWidth="1"/>
    <col min="5959" max="5959" width="38.140625" customWidth="1"/>
    <col min="5960" max="5960" width="49.5703125" bestFit="1" customWidth="1"/>
    <col min="5961" max="5961" width="40.140625" customWidth="1"/>
    <col min="5962" max="5962" width="39.140625" customWidth="1"/>
    <col min="5963" max="5963" width="47.42578125" customWidth="1"/>
    <col min="5964" max="5964" width="47.140625" bestFit="1" customWidth="1"/>
    <col min="5965" max="5967" width="48.85546875" customWidth="1"/>
    <col min="5968" max="5968" width="48.85546875" bestFit="1" customWidth="1"/>
    <col min="5969" max="5971" width="48.85546875" customWidth="1"/>
    <col min="5972" max="5972" width="48.85546875" bestFit="1" customWidth="1"/>
    <col min="5973" max="5975" width="48.85546875" customWidth="1"/>
    <col min="5976" max="5976" width="48.85546875" bestFit="1" customWidth="1"/>
    <col min="5977" max="5979" width="48.85546875" customWidth="1"/>
    <col min="5980" max="5980" width="48.85546875" bestFit="1" customWidth="1"/>
    <col min="5981" max="5983" width="48.85546875" customWidth="1"/>
    <col min="5984" max="5988" width="48.85546875" bestFit="1" customWidth="1"/>
    <col min="5989" max="5991" width="48.85546875" customWidth="1"/>
    <col min="5992" max="5996" width="48.85546875" bestFit="1" customWidth="1"/>
    <col min="5997" max="5999" width="48.85546875" customWidth="1"/>
    <col min="6000" max="6004" width="48.85546875" bestFit="1" customWidth="1"/>
    <col min="6005" max="6007" width="48.85546875" customWidth="1"/>
    <col min="6008" max="6012" width="48.85546875" bestFit="1" customWidth="1"/>
    <col min="6013" max="6015" width="48.85546875" customWidth="1"/>
    <col min="6016" max="6020" width="48.85546875" bestFit="1" customWidth="1"/>
    <col min="6021" max="6023" width="48.85546875" customWidth="1"/>
    <col min="6024" max="6024" width="48.85546875" bestFit="1" customWidth="1"/>
    <col min="6025" max="6027" width="48.85546875" customWidth="1"/>
    <col min="6028" max="6028" width="38.28515625" bestFit="1" customWidth="1"/>
    <col min="6029" max="6029" width="38.140625" bestFit="1" customWidth="1"/>
    <col min="6030" max="6030" width="48.85546875" bestFit="1" customWidth="1"/>
    <col min="6031" max="6031" width="57.85546875" bestFit="1" customWidth="1"/>
    <col min="6032" max="6032" width="45.7109375" bestFit="1" customWidth="1"/>
    <col min="6033" max="6033" width="51" bestFit="1" customWidth="1"/>
    <col min="6034" max="6034" width="47.28515625" bestFit="1" customWidth="1"/>
    <col min="6035" max="6035" width="52.85546875" bestFit="1" customWidth="1"/>
    <col min="6036" max="6036" width="57.85546875" bestFit="1" customWidth="1"/>
    <col min="6037" max="6037" width="58.140625" customWidth="1"/>
    <col min="6038" max="6038" width="43.85546875" customWidth="1"/>
    <col min="6039" max="6039" width="53.42578125" customWidth="1"/>
    <col min="6040" max="6040" width="54.5703125" bestFit="1" customWidth="1"/>
    <col min="6041" max="6041" width="48.85546875" bestFit="1" customWidth="1"/>
    <col min="6042" max="6042" width="50" bestFit="1" customWidth="1"/>
    <col min="6043" max="6043" width="39.7109375" bestFit="1" customWidth="1"/>
    <col min="6044" max="6044" width="51.140625" bestFit="1" customWidth="1"/>
    <col min="6045" max="6045" width="41.7109375" customWidth="1"/>
    <col min="6046" max="6046" width="40.7109375" customWidth="1"/>
    <col min="6047" max="6047" width="49.140625" customWidth="1"/>
    <col min="6048" max="6048" width="48.7109375" bestFit="1" customWidth="1"/>
    <col min="6049" max="6052" width="48.85546875" bestFit="1" customWidth="1"/>
    <col min="6053" max="6055" width="48.85546875" customWidth="1"/>
    <col min="6056" max="6060" width="48.85546875" bestFit="1" customWidth="1"/>
    <col min="6061" max="6063" width="48.85546875" customWidth="1"/>
    <col min="6064" max="6068" width="48.85546875" bestFit="1" customWidth="1"/>
    <col min="6069" max="6071" width="48.85546875" customWidth="1"/>
    <col min="6072" max="6072" width="48.85546875" bestFit="1" customWidth="1"/>
    <col min="6073" max="6075" width="48.85546875" customWidth="1"/>
    <col min="6076" max="6084" width="48.85546875" bestFit="1" customWidth="1"/>
    <col min="6085" max="6087" width="48.85546875" customWidth="1"/>
    <col min="6088" max="6092" width="48.85546875" bestFit="1" customWidth="1"/>
    <col min="6093" max="6095" width="48.85546875" customWidth="1"/>
    <col min="6096" max="6100" width="48.85546875" bestFit="1" customWidth="1"/>
    <col min="6101" max="6103" width="48.85546875" customWidth="1"/>
    <col min="6104" max="6108" width="48.85546875" bestFit="1" customWidth="1"/>
    <col min="6109" max="6111" width="48.85546875" customWidth="1"/>
    <col min="6112" max="6112" width="38.140625" bestFit="1" customWidth="1"/>
    <col min="6113" max="6113" width="37.85546875" bestFit="1" customWidth="1"/>
    <col min="6114" max="6114" width="48.7109375" bestFit="1" customWidth="1"/>
    <col min="6115" max="6115" width="57.7109375" bestFit="1" customWidth="1"/>
    <col min="6116" max="6116" width="45.42578125" bestFit="1" customWidth="1"/>
    <col min="6117" max="6117" width="50.7109375" customWidth="1"/>
    <col min="6118" max="6118" width="47.140625" customWidth="1"/>
    <col min="6119" max="6119" width="52.5703125" customWidth="1"/>
    <col min="6120" max="6120" width="57.7109375" bestFit="1" customWidth="1"/>
    <col min="6121" max="6121" width="57.85546875" customWidth="1"/>
    <col min="6122" max="6122" width="43.5703125" customWidth="1"/>
    <col min="6123" max="6123" width="53.140625" customWidth="1"/>
    <col min="6124" max="6124" width="54.42578125" bestFit="1" customWidth="1"/>
    <col min="6125" max="6125" width="48.7109375" bestFit="1" customWidth="1"/>
    <col min="6126" max="6126" width="49.7109375" bestFit="1" customWidth="1"/>
    <col min="6127" max="6127" width="39.5703125" bestFit="1" customWidth="1"/>
    <col min="6128" max="6128" width="51" bestFit="1" customWidth="1"/>
    <col min="6129" max="6129" width="41.5703125" bestFit="1" customWidth="1"/>
    <col min="6130" max="6130" width="40.5703125" bestFit="1" customWidth="1"/>
    <col min="6131" max="6131" width="48.85546875" bestFit="1" customWidth="1"/>
    <col min="6132" max="6132" width="48.5703125" bestFit="1" customWidth="1"/>
    <col min="6133" max="6135" width="48.85546875" customWidth="1"/>
    <col min="6136" max="6140" width="48.85546875" bestFit="1" customWidth="1"/>
    <col min="6141" max="6143" width="48.85546875" customWidth="1"/>
    <col min="6144" max="6148" width="48.85546875" bestFit="1" customWidth="1"/>
    <col min="6149" max="6151" width="48.85546875" customWidth="1"/>
    <col min="6152" max="6156" width="48.85546875" bestFit="1" customWidth="1"/>
    <col min="6157" max="6159" width="48.85546875" customWidth="1"/>
    <col min="6160" max="6164" width="48.85546875" bestFit="1" customWidth="1"/>
    <col min="6165" max="6167" width="48.85546875" customWidth="1"/>
    <col min="6168" max="6168" width="48.85546875" bestFit="1" customWidth="1"/>
    <col min="6169" max="6171" width="48.85546875" customWidth="1"/>
    <col min="6172" max="6180" width="48.85546875" bestFit="1" customWidth="1"/>
    <col min="6181" max="6183" width="48.85546875" customWidth="1"/>
    <col min="6184" max="6188" width="48.85546875" bestFit="1" customWidth="1"/>
    <col min="6189" max="6191" width="48.85546875" customWidth="1"/>
    <col min="6192" max="6195" width="48.85546875" bestFit="1" customWidth="1"/>
    <col min="6196" max="6196" width="37.42578125" bestFit="1" customWidth="1"/>
    <col min="6197" max="6197" width="37.28515625" customWidth="1"/>
    <col min="6198" max="6198" width="48.28515625" customWidth="1"/>
    <col min="6199" max="6199" width="57.28515625" customWidth="1"/>
    <col min="6200" max="6200" width="44.85546875" bestFit="1" customWidth="1"/>
    <col min="6201" max="6201" width="50.28515625" bestFit="1" customWidth="1"/>
    <col min="6202" max="6202" width="46.7109375" bestFit="1" customWidth="1"/>
    <col min="6203" max="6203" width="52" bestFit="1" customWidth="1"/>
    <col min="6204" max="6204" width="57.28515625" bestFit="1" customWidth="1"/>
    <col min="6205" max="6205" width="57.42578125" customWidth="1"/>
    <col min="6206" max="6206" width="43.140625" customWidth="1"/>
    <col min="6207" max="6207" width="52.85546875" customWidth="1"/>
    <col min="6208" max="6208" width="54" bestFit="1" customWidth="1"/>
    <col min="6209" max="6209" width="48.28515625" bestFit="1" customWidth="1"/>
    <col min="6210" max="6210" width="49.28515625" bestFit="1" customWidth="1"/>
    <col min="6211" max="6211" width="39.140625" bestFit="1" customWidth="1"/>
    <col min="6212" max="6212" width="50.5703125" bestFit="1" customWidth="1"/>
    <col min="6213" max="6213" width="41.140625" customWidth="1"/>
    <col min="6214" max="6214" width="40.140625" customWidth="1"/>
    <col min="6215" max="6215" width="48.5703125" customWidth="1"/>
    <col min="6216" max="6216" width="48.140625" bestFit="1" customWidth="1"/>
    <col min="6217" max="6219" width="48.85546875" customWidth="1"/>
    <col min="6220" max="6228" width="48.85546875" bestFit="1" customWidth="1"/>
    <col min="6229" max="6231" width="48.85546875" customWidth="1"/>
    <col min="6232" max="6236" width="48.85546875" bestFit="1" customWidth="1"/>
    <col min="6237" max="6239" width="48.85546875" customWidth="1"/>
    <col min="6240" max="6244" width="48.85546875" bestFit="1" customWidth="1"/>
    <col min="6245" max="6247" width="48.85546875" customWidth="1"/>
    <col min="6248" max="6252" width="48.85546875" bestFit="1" customWidth="1"/>
    <col min="6253" max="6255" width="48.85546875" customWidth="1"/>
    <col min="6256" max="6260" width="48.85546875" bestFit="1" customWidth="1"/>
    <col min="6261" max="6263" width="48.85546875" customWidth="1"/>
    <col min="6264" max="6264" width="48.85546875" bestFit="1" customWidth="1"/>
    <col min="6265" max="6267" width="48.85546875" customWidth="1"/>
    <col min="6268" max="6276" width="48.85546875" bestFit="1" customWidth="1"/>
    <col min="6277" max="6279" width="48.85546875" customWidth="1"/>
    <col min="6280" max="6280" width="38.140625" bestFit="1" customWidth="1"/>
    <col min="6281" max="6281" width="37.85546875" bestFit="1" customWidth="1"/>
    <col min="6282" max="6282" width="48.7109375" bestFit="1" customWidth="1"/>
    <col min="6283" max="6283" width="57.7109375" bestFit="1" customWidth="1"/>
    <col min="6284" max="6284" width="45.42578125" bestFit="1" customWidth="1"/>
    <col min="6285" max="6285" width="50.7109375" customWidth="1"/>
    <col min="6286" max="6286" width="47.140625" customWidth="1"/>
    <col min="6287" max="6287" width="52.5703125" customWidth="1"/>
    <col min="6288" max="6288" width="57.7109375" bestFit="1" customWidth="1"/>
    <col min="6289" max="6289" width="57.85546875" bestFit="1" customWidth="1"/>
    <col min="6290" max="6290" width="43.5703125" bestFit="1" customWidth="1"/>
    <col min="6291" max="6291" width="53.140625" bestFit="1" customWidth="1"/>
    <col min="6292" max="6292" width="54.42578125" bestFit="1" customWidth="1"/>
    <col min="6293" max="6293" width="48.7109375" customWidth="1"/>
    <col min="6294" max="6294" width="49.7109375" customWidth="1"/>
    <col min="6295" max="6295" width="39.5703125" customWidth="1"/>
    <col min="6296" max="6296" width="51" bestFit="1" customWidth="1"/>
    <col min="6297" max="6297" width="41.5703125" bestFit="1" customWidth="1"/>
    <col min="6298" max="6298" width="40.5703125" bestFit="1" customWidth="1"/>
    <col min="6299" max="6299" width="48.85546875" bestFit="1" customWidth="1"/>
    <col min="6300" max="6300" width="48.5703125" bestFit="1" customWidth="1"/>
    <col min="6301" max="6303" width="48.85546875" customWidth="1"/>
    <col min="6304" max="6308" width="48.85546875" bestFit="1" customWidth="1"/>
    <col min="6309" max="6311" width="48.85546875" customWidth="1"/>
    <col min="6312" max="6312" width="48.85546875" bestFit="1" customWidth="1"/>
    <col min="6313" max="6315" width="48.85546875" customWidth="1"/>
    <col min="6316" max="6324" width="48.85546875" bestFit="1" customWidth="1"/>
    <col min="6325" max="6327" width="48.85546875" customWidth="1"/>
    <col min="6328" max="6332" width="48.85546875" bestFit="1" customWidth="1"/>
    <col min="6333" max="6335" width="48.85546875" customWidth="1"/>
    <col min="6336" max="6336" width="48.85546875" bestFit="1" customWidth="1"/>
    <col min="6337" max="6339" width="48.85546875" customWidth="1"/>
    <col min="6340" max="6340" width="48.85546875" bestFit="1" customWidth="1"/>
    <col min="6341" max="6343" width="48.85546875" customWidth="1"/>
    <col min="6344" max="6344" width="48.85546875" bestFit="1" customWidth="1"/>
    <col min="6345" max="6347" width="48.85546875" customWidth="1"/>
    <col min="6348" max="6348" width="48.85546875" bestFit="1" customWidth="1"/>
    <col min="6349" max="6351" width="48.85546875" customWidth="1"/>
    <col min="6352" max="6356" width="48.85546875" bestFit="1" customWidth="1"/>
    <col min="6357" max="6359" width="48.85546875" customWidth="1"/>
    <col min="6360" max="6360" width="48.85546875" bestFit="1" customWidth="1"/>
    <col min="6361" max="6363" width="48.85546875" customWidth="1"/>
    <col min="6364" max="6364" width="37.28515625" bestFit="1" customWidth="1"/>
    <col min="6365" max="6365" width="37.140625" customWidth="1"/>
    <col min="6366" max="6366" width="48.140625" customWidth="1"/>
    <col min="6367" max="6367" width="57.140625" customWidth="1"/>
    <col min="6368" max="6368" width="44.5703125" bestFit="1" customWidth="1"/>
    <col min="6369" max="6369" width="50.140625" customWidth="1"/>
    <col min="6370" max="6370" width="46.42578125" customWidth="1"/>
    <col min="6371" max="6371" width="51.7109375" customWidth="1"/>
    <col min="6372" max="6372" width="57.140625" bestFit="1" customWidth="1"/>
    <col min="6373" max="6373" width="57.28515625" customWidth="1"/>
    <col min="6374" max="6374" width="43" customWidth="1"/>
    <col min="6375" max="6375" width="52.5703125" customWidth="1"/>
    <col min="6376" max="6376" width="53.85546875" bestFit="1" customWidth="1"/>
    <col min="6377" max="6377" width="48.140625" customWidth="1"/>
    <col min="6378" max="6378" width="49.140625" customWidth="1"/>
    <col min="6379" max="6379" width="38.85546875" customWidth="1"/>
    <col min="6380" max="6380" width="50.28515625" bestFit="1" customWidth="1"/>
    <col min="6381" max="6381" width="41" customWidth="1"/>
    <col min="6382" max="6382" width="40" customWidth="1"/>
    <col min="6383" max="6383" width="48.28515625" customWidth="1"/>
    <col min="6384" max="6384" width="47.85546875" bestFit="1" customWidth="1"/>
    <col min="6385" max="6387" width="48.85546875" customWidth="1"/>
    <col min="6388" max="6388" width="48.85546875" bestFit="1" customWidth="1"/>
    <col min="6389" max="6391" width="48.85546875" customWidth="1"/>
    <col min="6392" max="6392" width="48.85546875" bestFit="1" customWidth="1"/>
    <col min="6393" max="6395" width="48.85546875" customWidth="1"/>
    <col min="6396" max="6396" width="48.85546875" bestFit="1" customWidth="1"/>
    <col min="6397" max="6399" width="48.85546875" customWidth="1"/>
    <col min="6400" max="6400" width="48.85546875" bestFit="1" customWidth="1"/>
    <col min="6401" max="6403" width="48.85546875" customWidth="1"/>
    <col min="6404" max="6404" width="48.85546875" bestFit="1" customWidth="1"/>
    <col min="6405" max="6407" width="48.85546875" customWidth="1"/>
    <col min="6408" max="6408" width="48.85546875" bestFit="1" customWidth="1"/>
    <col min="6409" max="6411" width="48.85546875" customWidth="1"/>
    <col min="6412" max="6412" width="48.85546875" bestFit="1" customWidth="1"/>
    <col min="6413" max="6415" width="48.85546875" customWidth="1"/>
    <col min="6416" max="6416" width="48.85546875" bestFit="1" customWidth="1"/>
    <col min="6417" max="6419" width="48.85546875" customWidth="1"/>
    <col min="6420" max="6420" width="48.85546875" bestFit="1" customWidth="1"/>
    <col min="6421" max="6423" width="48.85546875" customWidth="1"/>
    <col min="6424" max="6424" width="48.85546875" bestFit="1" customWidth="1"/>
    <col min="6425" max="6427" width="48.85546875" customWidth="1"/>
    <col min="6428" max="6428" width="48.85546875" bestFit="1" customWidth="1"/>
    <col min="6429" max="6431" width="48.85546875" customWidth="1"/>
    <col min="6432" max="6432" width="48.85546875" bestFit="1" customWidth="1"/>
    <col min="6433" max="6435" width="48.85546875" customWidth="1"/>
    <col min="6436" max="6436" width="48.85546875" bestFit="1" customWidth="1"/>
    <col min="6437" max="6439" width="48.85546875" customWidth="1"/>
    <col min="6440" max="6440" width="48.85546875" bestFit="1" customWidth="1"/>
    <col min="6441" max="6443" width="48.85546875" customWidth="1"/>
    <col min="6444" max="6444" width="48.85546875" bestFit="1" customWidth="1"/>
    <col min="6445" max="6447" width="48.85546875" customWidth="1"/>
    <col min="6448" max="6448" width="38.28515625" bestFit="1" customWidth="1"/>
    <col min="6449" max="6449" width="38.140625" bestFit="1" customWidth="1"/>
    <col min="6450" max="6450" width="48.85546875" bestFit="1" customWidth="1"/>
    <col min="6451" max="6451" width="57.85546875" bestFit="1" customWidth="1"/>
    <col min="6452" max="6452" width="45.7109375" bestFit="1" customWidth="1"/>
    <col min="6453" max="6453" width="51" customWidth="1"/>
    <col min="6454" max="6454" width="47.28515625" customWidth="1"/>
    <col min="6455" max="6455" width="52.85546875" customWidth="1"/>
    <col min="6456" max="6456" width="57.85546875" bestFit="1" customWidth="1"/>
    <col min="6457" max="6457" width="58.140625" customWidth="1"/>
    <col min="6458" max="6458" width="43.85546875" customWidth="1"/>
    <col min="6459" max="6459" width="53.42578125" customWidth="1"/>
    <col min="6460" max="6460" width="54.5703125" bestFit="1" customWidth="1"/>
    <col min="6461" max="6461" width="48.85546875" customWidth="1"/>
    <col min="6462" max="6462" width="50" customWidth="1"/>
    <col min="6463" max="6463" width="39.7109375" customWidth="1"/>
    <col min="6464" max="6464" width="51.140625" bestFit="1" customWidth="1"/>
    <col min="6465" max="6465" width="41.7109375" customWidth="1"/>
    <col min="6466" max="6466" width="40.7109375" customWidth="1"/>
    <col min="6467" max="6467" width="49.140625" customWidth="1"/>
    <col min="6468" max="6468" width="48.7109375" bestFit="1" customWidth="1"/>
    <col min="6469" max="6471" width="48.85546875" customWidth="1"/>
    <col min="6472" max="6472" width="48.85546875" bestFit="1" customWidth="1"/>
    <col min="6473" max="6475" width="48.85546875" customWidth="1"/>
    <col min="6476" max="6476" width="48.85546875" bestFit="1" customWidth="1"/>
    <col min="6477" max="6479" width="48.85546875" customWidth="1"/>
    <col min="6480" max="6480" width="48.85546875" bestFit="1" customWidth="1"/>
    <col min="6481" max="6483" width="48.85546875" customWidth="1"/>
    <col min="6484" max="6484" width="48.85546875" bestFit="1" customWidth="1"/>
    <col min="6485" max="6487" width="48.85546875" customWidth="1"/>
    <col min="6488" max="6488" width="48.85546875" bestFit="1" customWidth="1"/>
    <col min="6489" max="6491" width="48.85546875" customWidth="1"/>
    <col min="6492" max="6492" width="48.85546875" bestFit="1" customWidth="1"/>
    <col min="6493" max="6495" width="48.85546875" customWidth="1"/>
    <col min="6496" max="6500" width="48.85546875" bestFit="1" customWidth="1"/>
    <col min="6501" max="6503" width="48.85546875" customWidth="1"/>
    <col min="6504" max="6504" width="48.85546875" bestFit="1" customWidth="1"/>
    <col min="6505" max="6507" width="48.85546875" customWidth="1"/>
    <col min="6508" max="6508" width="48.85546875" bestFit="1" customWidth="1"/>
    <col min="6509" max="6511" width="48.85546875" customWidth="1"/>
    <col min="6512" max="6512" width="48.85546875" bestFit="1" customWidth="1"/>
    <col min="6513" max="6515" width="48.85546875" customWidth="1"/>
    <col min="6516" max="6516" width="48.85546875" bestFit="1" customWidth="1"/>
    <col min="6517" max="6519" width="48.85546875" customWidth="1"/>
    <col min="6520" max="6520" width="48.85546875" bestFit="1" customWidth="1"/>
    <col min="6521" max="6523" width="48.85546875" customWidth="1"/>
    <col min="6524" max="6524" width="48.85546875" bestFit="1" customWidth="1"/>
    <col min="6525" max="6527" width="48.85546875" customWidth="1"/>
    <col min="6528" max="6531" width="48.85546875" bestFit="1" customWidth="1"/>
    <col min="6532" max="6532" width="37.42578125" bestFit="1" customWidth="1"/>
    <col min="6533" max="6533" width="37.28515625" customWidth="1"/>
    <col min="6534" max="6534" width="48.28515625" customWidth="1"/>
    <col min="6535" max="6535" width="57.28515625" customWidth="1"/>
    <col min="6536" max="6536" width="44.85546875" bestFit="1" customWidth="1"/>
    <col min="6537" max="6537" width="50.28515625" bestFit="1" customWidth="1"/>
    <col min="6538" max="6538" width="46.7109375" bestFit="1" customWidth="1"/>
    <col min="6539" max="6539" width="52" bestFit="1" customWidth="1"/>
    <col min="6540" max="6540" width="57.28515625" bestFit="1" customWidth="1"/>
    <col min="6541" max="6541" width="57.42578125" customWidth="1"/>
    <col min="6542" max="6542" width="43.140625" customWidth="1"/>
    <col min="6543" max="6543" width="52.85546875" customWidth="1"/>
    <col min="6544" max="6544" width="54" bestFit="1" customWidth="1"/>
    <col min="6545" max="6545" width="48.28515625" bestFit="1" customWidth="1"/>
    <col min="6546" max="6546" width="49.28515625" bestFit="1" customWidth="1"/>
    <col min="6547" max="6547" width="39.140625" bestFit="1" customWidth="1"/>
    <col min="6548" max="6548" width="50.5703125" bestFit="1" customWidth="1"/>
    <col min="6549" max="6549" width="41.140625" customWidth="1"/>
    <col min="6550" max="6550" width="40.140625" customWidth="1"/>
    <col min="6551" max="6551" width="48.5703125" customWidth="1"/>
    <col min="6552" max="6552" width="48.140625" bestFit="1" customWidth="1"/>
    <col min="6553" max="6556" width="48.85546875" bestFit="1" customWidth="1"/>
    <col min="6557" max="6559" width="48.85546875" customWidth="1"/>
    <col min="6560" max="6564" width="48.85546875" bestFit="1" customWidth="1"/>
    <col min="6565" max="6567" width="48.85546875" customWidth="1"/>
    <col min="6568" max="6568" width="48.85546875" bestFit="1" customWidth="1"/>
    <col min="6569" max="6571" width="48.85546875" customWidth="1"/>
    <col min="6572" max="6580" width="48.85546875" bestFit="1" customWidth="1"/>
    <col min="6581" max="6583" width="48.85546875" customWidth="1"/>
    <col min="6584" max="6588" width="48.85546875" bestFit="1" customWidth="1"/>
    <col min="6589" max="6591" width="48.85546875" customWidth="1"/>
    <col min="6592" max="6596" width="48.85546875" bestFit="1" customWidth="1"/>
    <col min="6597" max="6599" width="48.85546875" customWidth="1"/>
    <col min="6600" max="6604" width="48.85546875" bestFit="1" customWidth="1"/>
    <col min="6605" max="6607" width="48.85546875" customWidth="1"/>
    <col min="6608" max="6612" width="48.85546875" bestFit="1" customWidth="1"/>
    <col min="6613" max="6615" width="48.85546875" customWidth="1"/>
    <col min="6616" max="6616" width="38.140625" bestFit="1" customWidth="1"/>
    <col min="6617" max="6617" width="37.85546875" customWidth="1"/>
    <col min="6618" max="6618" width="48.7109375" customWidth="1"/>
    <col min="6619" max="6619" width="57.7109375" customWidth="1"/>
    <col min="6620" max="6620" width="45.42578125" bestFit="1" customWidth="1"/>
    <col min="6621" max="6621" width="50.7109375" bestFit="1" customWidth="1"/>
    <col min="6622" max="6622" width="47.140625" bestFit="1" customWidth="1"/>
    <col min="6623" max="6623" width="52.5703125" bestFit="1" customWidth="1"/>
    <col min="6624" max="6624" width="57.7109375" bestFit="1" customWidth="1"/>
    <col min="6625" max="6625" width="57.85546875" bestFit="1" customWidth="1"/>
    <col min="6626" max="6626" width="43.5703125" bestFit="1" customWidth="1"/>
    <col min="6627" max="6627" width="53.140625" bestFit="1" customWidth="1"/>
    <col min="6628" max="6628" width="54.42578125" bestFit="1" customWidth="1"/>
    <col min="6629" max="6629" width="48.7109375" customWidth="1"/>
    <col min="6630" max="6630" width="49.7109375" customWidth="1"/>
    <col min="6631" max="6631" width="39.5703125" customWidth="1"/>
    <col min="6632" max="6632" width="51" bestFit="1" customWidth="1"/>
    <col min="6633" max="6633" width="41.5703125" bestFit="1" customWidth="1"/>
    <col min="6634" max="6634" width="40.5703125" bestFit="1" customWidth="1"/>
    <col min="6635" max="6635" width="48.85546875" bestFit="1" customWidth="1"/>
    <col min="6636" max="6636" width="48.5703125" bestFit="1" customWidth="1"/>
    <col min="6637" max="6639" width="48.85546875" customWidth="1"/>
    <col min="6640" max="6644" width="48.85546875" bestFit="1" customWidth="1"/>
    <col min="6645" max="6647" width="48.85546875" customWidth="1"/>
    <col min="6648" max="6652" width="48.85546875" bestFit="1" customWidth="1"/>
    <col min="6653" max="6655" width="48.85546875" customWidth="1"/>
    <col min="6656" max="6660" width="48.85546875" bestFit="1" customWidth="1"/>
    <col min="6661" max="6663" width="48.85546875" customWidth="1"/>
    <col min="6664" max="6664" width="48.85546875" bestFit="1" customWidth="1"/>
    <col min="6665" max="6667" width="48.85546875" customWidth="1"/>
    <col min="6668" max="6676" width="48.85546875" bestFit="1" customWidth="1"/>
    <col min="6677" max="6679" width="48.85546875" customWidth="1"/>
    <col min="6680" max="6684" width="48.85546875" bestFit="1" customWidth="1"/>
    <col min="6685" max="6687" width="48.85546875" customWidth="1"/>
    <col min="6688" max="6692" width="48.85546875" bestFit="1" customWidth="1"/>
    <col min="6693" max="6695" width="48.85546875" customWidth="1"/>
    <col min="6696" max="6699" width="48.85546875" bestFit="1" customWidth="1"/>
    <col min="6700" max="6700" width="37.42578125" bestFit="1" customWidth="1"/>
    <col min="6701" max="6701" width="37.28515625" customWidth="1"/>
    <col min="6702" max="6702" width="48.28515625" customWidth="1"/>
    <col min="6703" max="6703" width="57.28515625" customWidth="1"/>
    <col min="6704" max="6704" width="44.85546875" bestFit="1" customWidth="1"/>
    <col min="6705" max="6705" width="50.28515625" bestFit="1" customWidth="1"/>
    <col min="6706" max="6706" width="46.7109375" bestFit="1" customWidth="1"/>
    <col min="6707" max="6707" width="52" bestFit="1" customWidth="1"/>
    <col min="6708" max="6708" width="57.28515625" bestFit="1" customWidth="1"/>
    <col min="6709" max="6709" width="57.42578125" customWidth="1"/>
    <col min="6710" max="6710" width="43.140625" customWidth="1"/>
    <col min="6711" max="6711" width="52.85546875" customWidth="1"/>
    <col min="6712" max="6712" width="54" bestFit="1" customWidth="1"/>
    <col min="6713" max="6713" width="48.28515625" customWidth="1"/>
    <col min="6714" max="6714" width="49.28515625" customWidth="1"/>
    <col min="6715" max="6715" width="39.140625" customWidth="1"/>
    <col min="6716" max="6716" width="50.5703125" bestFit="1" customWidth="1"/>
    <col min="6717" max="6717" width="41.140625" bestFit="1" customWidth="1"/>
    <col min="6718" max="6718" width="40.140625" bestFit="1" customWidth="1"/>
    <col min="6719" max="6719" width="48.5703125" bestFit="1" customWidth="1"/>
    <col min="6720" max="6720" width="48.140625" bestFit="1" customWidth="1"/>
    <col min="6721" max="6724" width="48.85546875" bestFit="1" customWidth="1"/>
    <col min="6725" max="6727" width="48.85546875" customWidth="1"/>
    <col min="6728" max="6732" width="48.85546875" bestFit="1" customWidth="1"/>
    <col min="6733" max="6735" width="48.85546875" customWidth="1"/>
    <col min="6736" max="6740" width="48.85546875" bestFit="1" customWidth="1"/>
    <col min="6741" max="6743" width="48.85546875" customWidth="1"/>
    <col min="6744" max="6748" width="48.85546875" bestFit="1" customWidth="1"/>
    <col min="6749" max="6751" width="48.85546875" customWidth="1"/>
    <col min="6752" max="6756" width="48.85546875" bestFit="1" customWidth="1"/>
    <col min="6757" max="6759" width="48.85546875" customWidth="1"/>
    <col min="6760" max="6760" width="48.85546875" bestFit="1" customWidth="1"/>
    <col min="6761" max="6763" width="48.85546875" customWidth="1"/>
    <col min="6764" max="6772" width="48.85546875" bestFit="1" customWidth="1"/>
    <col min="6773" max="6775" width="48.85546875" customWidth="1"/>
    <col min="6776" max="6780" width="48.85546875" bestFit="1" customWidth="1"/>
    <col min="6781" max="6783" width="48.85546875" customWidth="1"/>
    <col min="6784" max="6784" width="38.5703125" bestFit="1" customWidth="1"/>
    <col min="6785" max="6785" width="38.28515625" bestFit="1" customWidth="1"/>
    <col min="6786" max="6786" width="49.140625" bestFit="1" customWidth="1"/>
    <col min="6787" max="6787" width="58.140625" bestFit="1" customWidth="1"/>
    <col min="6788" max="6788" width="45.85546875" bestFit="1" customWidth="1"/>
    <col min="6789" max="6789" width="51.140625" customWidth="1"/>
    <col min="6790" max="6790" width="47.42578125" customWidth="1"/>
    <col min="6791" max="6791" width="53" customWidth="1"/>
    <col min="6792" max="6792" width="58.140625" bestFit="1" customWidth="1"/>
    <col min="6793" max="6793" width="58.28515625" bestFit="1" customWidth="1"/>
    <col min="6794" max="6794" width="44" bestFit="1" customWidth="1"/>
    <col min="6795" max="6795" width="53.5703125" bestFit="1" customWidth="1"/>
    <col min="6796" max="6796" width="54.85546875" bestFit="1" customWidth="1"/>
    <col min="6797" max="6797" width="49.140625" customWidth="1"/>
    <col min="6798" max="6798" width="50.140625" customWidth="1"/>
    <col min="6799" max="6799" width="40" customWidth="1"/>
    <col min="6800" max="6800" width="51.42578125" bestFit="1" customWidth="1"/>
    <col min="6801" max="6801" width="42" bestFit="1" customWidth="1"/>
    <col min="6802" max="6802" width="41" bestFit="1" customWidth="1"/>
    <col min="6803" max="6803" width="49.28515625" bestFit="1" customWidth="1"/>
    <col min="6804" max="6804" width="48.85546875" bestFit="1" customWidth="1"/>
    <col min="6805" max="6807" width="48.85546875" customWidth="1"/>
    <col min="6808" max="6808" width="48.85546875" bestFit="1" customWidth="1"/>
    <col min="6809" max="6811" width="48.85546875" customWidth="1"/>
    <col min="6812" max="6820" width="48.85546875" bestFit="1" customWidth="1"/>
    <col min="6821" max="6823" width="48.85546875" customWidth="1"/>
    <col min="6824" max="6828" width="48.85546875" bestFit="1" customWidth="1"/>
    <col min="6829" max="6831" width="48.85546875" customWidth="1"/>
    <col min="6832" max="6836" width="48.85546875" bestFit="1" customWidth="1"/>
    <col min="6837" max="6839" width="48.85546875" customWidth="1"/>
    <col min="6840" max="6844" width="48.85546875" bestFit="1" customWidth="1"/>
    <col min="6845" max="6847" width="48.85546875" customWidth="1"/>
    <col min="6848" max="6852" width="48.85546875" bestFit="1" customWidth="1"/>
    <col min="6853" max="6855" width="48.85546875" customWidth="1"/>
    <col min="6856" max="6856" width="48.85546875" bestFit="1" customWidth="1"/>
    <col min="6857" max="6859" width="48.85546875" customWidth="1"/>
    <col min="6860" max="6867" width="48.85546875" bestFit="1" customWidth="1"/>
    <col min="6868" max="6868" width="37.28515625" bestFit="1" customWidth="1"/>
    <col min="6869" max="6869" width="37.140625" customWidth="1"/>
    <col min="6870" max="6870" width="48.140625" customWidth="1"/>
    <col min="6871" max="6871" width="57.140625" customWidth="1"/>
    <col min="6872" max="6872" width="44.5703125" bestFit="1" customWidth="1"/>
    <col min="6873" max="6873" width="50.140625" bestFit="1" customWidth="1"/>
    <col min="6874" max="6874" width="46.42578125" bestFit="1" customWidth="1"/>
    <col min="6875" max="6875" width="51.7109375" bestFit="1" customWidth="1"/>
    <col min="6876" max="6876" width="57.140625" bestFit="1" customWidth="1"/>
    <col min="6877" max="6877" width="57.28515625" customWidth="1"/>
    <col min="6878" max="6878" width="43" customWidth="1"/>
    <col min="6879" max="6879" width="52.5703125" customWidth="1"/>
    <col min="6880" max="6880" width="53.85546875" bestFit="1" customWidth="1"/>
    <col min="6881" max="6881" width="48.140625" customWidth="1"/>
    <col min="6882" max="6882" width="49.140625" customWidth="1"/>
    <col min="6883" max="6883" width="38.85546875" customWidth="1"/>
    <col min="6884" max="6884" width="50.28515625" bestFit="1" customWidth="1"/>
    <col min="6885" max="6885" width="41" customWidth="1"/>
    <col min="6886" max="6886" width="40" customWidth="1"/>
    <col min="6887" max="6887" width="48.28515625" customWidth="1"/>
    <col min="6888" max="6888" width="47.85546875" bestFit="1" customWidth="1"/>
    <col min="6889" max="6891" width="48.85546875" customWidth="1"/>
    <col min="6892" max="6892" width="48.85546875" bestFit="1" customWidth="1"/>
    <col min="6893" max="6895" width="48.85546875" customWidth="1"/>
    <col min="6896" max="6900" width="48.85546875" bestFit="1" customWidth="1"/>
    <col min="6901" max="6903" width="48.85546875" customWidth="1"/>
    <col min="6904" max="6904" width="48.85546875" bestFit="1" customWidth="1"/>
    <col min="6905" max="6907" width="48.85546875" customWidth="1"/>
    <col min="6908" max="6908" width="48.85546875" bestFit="1" customWidth="1"/>
    <col min="6909" max="6911" width="48.85546875" customWidth="1"/>
    <col min="6912" max="6912" width="48.85546875" bestFit="1" customWidth="1"/>
    <col min="6913" max="6915" width="48.85546875" customWidth="1"/>
    <col min="6916" max="6916" width="48.85546875" bestFit="1" customWidth="1"/>
    <col min="6917" max="6919" width="48.85546875" customWidth="1"/>
    <col min="6920" max="6920" width="48.85546875" bestFit="1" customWidth="1"/>
    <col min="6921" max="6923" width="48.85546875" customWidth="1"/>
    <col min="6924" max="6924" width="48.85546875" bestFit="1" customWidth="1"/>
    <col min="6925" max="6927" width="48.85546875" customWidth="1"/>
    <col min="6928" max="6928" width="48.85546875" bestFit="1" customWidth="1"/>
    <col min="6929" max="6931" width="48.85546875" customWidth="1"/>
    <col min="6932" max="6932" width="48.85546875" bestFit="1" customWidth="1"/>
    <col min="6933" max="6935" width="48.85546875" customWidth="1"/>
    <col min="6936" max="6936" width="48.85546875" bestFit="1" customWidth="1"/>
    <col min="6937" max="6939" width="48.85546875" customWidth="1"/>
    <col min="6940" max="6940" width="48.85546875" bestFit="1" customWidth="1"/>
    <col min="6941" max="6943" width="48.85546875" customWidth="1"/>
    <col min="6944" max="6944" width="48.85546875" bestFit="1" customWidth="1"/>
    <col min="6945" max="6947" width="48.85546875" customWidth="1"/>
    <col min="6948" max="6948" width="48.85546875" bestFit="1" customWidth="1"/>
    <col min="6949" max="6951" width="48.85546875" customWidth="1"/>
    <col min="6952" max="6952" width="36.42578125" bestFit="1" customWidth="1"/>
    <col min="6953" max="6953" width="36.28515625" customWidth="1"/>
    <col min="6954" max="6954" width="47.28515625" customWidth="1"/>
    <col min="6955" max="6955" width="56.28515625" customWidth="1"/>
    <col min="6956" max="6956" width="43.85546875" bestFit="1" customWidth="1"/>
    <col min="6957" max="6957" width="49.28515625" customWidth="1"/>
    <col min="6958" max="6958" width="45.7109375" customWidth="1"/>
    <col min="6959" max="6959" width="51" customWidth="1"/>
    <col min="6960" max="6960" width="56.28515625" bestFit="1" customWidth="1"/>
    <col min="6961" max="6961" width="56.42578125" customWidth="1"/>
    <col min="6962" max="6962" width="42.140625" customWidth="1"/>
    <col min="6963" max="6963" width="51.5703125" customWidth="1"/>
    <col min="6964" max="6964" width="53" bestFit="1" customWidth="1"/>
    <col min="6965" max="6965" width="47.28515625" customWidth="1"/>
    <col min="6966" max="6966" width="48.28515625" customWidth="1"/>
    <col min="6967" max="6967" width="38.140625" customWidth="1"/>
    <col min="6968" max="6968" width="49.5703125" bestFit="1" customWidth="1"/>
    <col min="6969" max="6969" width="40.140625" customWidth="1"/>
    <col min="6970" max="6970" width="39.140625" customWidth="1"/>
    <col min="6971" max="6971" width="47.42578125" customWidth="1"/>
    <col min="6972" max="6972" width="47.140625" bestFit="1" customWidth="1"/>
    <col min="6973" max="6975" width="48.85546875" customWidth="1"/>
    <col min="6976" max="6976" width="48.85546875" bestFit="1" customWidth="1"/>
    <col min="6977" max="6979" width="48.85546875" customWidth="1"/>
    <col min="6980" max="6980" width="48.85546875" bestFit="1" customWidth="1"/>
    <col min="6981" max="6983" width="48.85546875" customWidth="1"/>
    <col min="6984" max="6984" width="48.85546875" bestFit="1" customWidth="1"/>
    <col min="6985" max="6987" width="48.85546875" customWidth="1"/>
    <col min="6988" max="6988" width="48.85546875" bestFit="1" customWidth="1"/>
    <col min="6989" max="6991" width="48.85546875" customWidth="1"/>
    <col min="6992" max="6996" width="48.85546875" bestFit="1" customWidth="1"/>
    <col min="6997" max="6999" width="48.85546875" customWidth="1"/>
    <col min="7000" max="7000" width="48.85546875" bestFit="1" customWidth="1"/>
    <col min="7001" max="7003" width="48.85546875" customWidth="1"/>
    <col min="7004" max="7004" width="48.85546875" bestFit="1" customWidth="1"/>
    <col min="7005" max="7007" width="48.85546875" customWidth="1"/>
    <col min="7008" max="7008" width="48.85546875" bestFit="1" customWidth="1"/>
    <col min="7009" max="7011" width="48.85546875" customWidth="1"/>
    <col min="7012" max="7012" width="48.85546875" bestFit="1" customWidth="1"/>
    <col min="7013" max="7015" width="48.85546875" customWidth="1"/>
    <col min="7016" max="7016" width="48.85546875" bestFit="1" customWidth="1"/>
    <col min="7017" max="7019" width="48.85546875" customWidth="1"/>
    <col min="7020" max="7020" width="48.85546875" bestFit="1" customWidth="1"/>
    <col min="7021" max="7023" width="48.85546875" customWidth="1"/>
    <col min="7024" max="7024" width="48.85546875" bestFit="1" customWidth="1"/>
    <col min="7025" max="7027" width="48.85546875" customWidth="1"/>
    <col min="7028" max="7028" width="48.85546875" bestFit="1" customWidth="1"/>
    <col min="7029" max="7031" width="48.85546875" customWidth="1"/>
    <col min="7032" max="7032" width="48.85546875" bestFit="1" customWidth="1"/>
    <col min="7033" max="7035" width="48.85546875" customWidth="1"/>
    <col min="7036" max="7036" width="38.28515625" bestFit="1" customWidth="1"/>
    <col min="7037" max="7037" width="38.140625" customWidth="1"/>
    <col min="7038" max="7038" width="48.85546875" customWidth="1"/>
    <col min="7039" max="7039" width="57.85546875" customWidth="1"/>
    <col min="7040" max="7040" width="45.7109375" bestFit="1" customWidth="1"/>
    <col min="7041" max="7041" width="51" bestFit="1" customWidth="1"/>
    <col min="7042" max="7042" width="47.28515625" bestFit="1" customWidth="1"/>
    <col min="7043" max="7043" width="52.85546875" bestFit="1" customWidth="1"/>
    <col min="7044" max="7044" width="57.85546875" bestFit="1" customWidth="1"/>
    <col min="7045" max="7045" width="58.140625" customWidth="1"/>
    <col min="7046" max="7046" width="43.85546875" customWidth="1"/>
    <col min="7047" max="7047" width="53.42578125" customWidth="1"/>
    <col min="7048" max="7048" width="54.5703125" bestFit="1" customWidth="1"/>
    <col min="7049" max="7049" width="48.85546875" customWidth="1"/>
    <col min="7050" max="7050" width="50" customWidth="1"/>
    <col min="7051" max="7051" width="39.7109375" customWidth="1"/>
    <col min="7052" max="7052" width="51.140625" bestFit="1" customWidth="1"/>
    <col min="7053" max="7053" width="41.7109375" customWidth="1"/>
    <col min="7054" max="7054" width="40.7109375" customWidth="1"/>
    <col min="7055" max="7055" width="49.140625" customWidth="1"/>
    <col min="7056" max="7056" width="48.7109375" bestFit="1" customWidth="1"/>
    <col min="7057" max="7059" width="48.85546875" customWidth="1"/>
    <col min="7060" max="7060" width="48.85546875" bestFit="1" customWidth="1"/>
    <col min="7061" max="7063" width="48.85546875" customWidth="1"/>
    <col min="7064" max="7064" width="48.85546875" bestFit="1" customWidth="1"/>
    <col min="7065" max="7067" width="48.85546875" customWidth="1"/>
    <col min="7068" max="7068" width="48.85546875" bestFit="1" customWidth="1"/>
    <col min="7069" max="7071" width="48.85546875" customWidth="1"/>
    <col min="7072" max="7076" width="48.85546875" bestFit="1" customWidth="1"/>
    <col min="7077" max="7079" width="48.85546875" customWidth="1"/>
    <col min="7080" max="7084" width="48.85546875" bestFit="1" customWidth="1"/>
    <col min="7085" max="7087" width="48.85546875" customWidth="1"/>
    <col min="7088" max="7092" width="48.85546875" bestFit="1" customWidth="1"/>
    <col min="7093" max="7095" width="48.85546875" customWidth="1"/>
    <col min="7096" max="7100" width="48.85546875" bestFit="1" customWidth="1"/>
    <col min="7101" max="7103" width="48.85546875" customWidth="1"/>
    <col min="7104" max="7108" width="48.85546875" bestFit="1" customWidth="1"/>
    <col min="7109" max="7111" width="48.85546875" customWidth="1"/>
    <col min="7112" max="7112" width="48.85546875" bestFit="1" customWidth="1"/>
    <col min="7113" max="7115" width="48.85546875" customWidth="1"/>
    <col min="7116" max="7119" width="48.85546875" bestFit="1" customWidth="1"/>
    <col min="7120" max="7120" width="38.140625" bestFit="1" customWidth="1"/>
    <col min="7121" max="7121" width="37.85546875" bestFit="1" customWidth="1"/>
    <col min="7122" max="7122" width="48.7109375" bestFit="1" customWidth="1"/>
    <col min="7123" max="7123" width="57.7109375" bestFit="1" customWidth="1"/>
    <col min="7124" max="7124" width="45.42578125" bestFit="1" customWidth="1"/>
    <col min="7125" max="7125" width="50.7109375" customWidth="1"/>
    <col min="7126" max="7126" width="47.140625" customWidth="1"/>
    <col min="7127" max="7127" width="52.5703125" customWidth="1"/>
    <col min="7128" max="7128" width="57.7109375" bestFit="1" customWidth="1"/>
    <col min="7129" max="7129" width="57.85546875" bestFit="1" customWidth="1"/>
    <col min="7130" max="7130" width="43.5703125" bestFit="1" customWidth="1"/>
    <col min="7131" max="7131" width="53.140625" bestFit="1" customWidth="1"/>
    <col min="7132" max="7132" width="54.42578125" bestFit="1" customWidth="1"/>
    <col min="7133" max="7133" width="48.7109375" customWidth="1"/>
    <col min="7134" max="7134" width="49.7109375" customWidth="1"/>
    <col min="7135" max="7135" width="39.5703125" customWidth="1"/>
    <col min="7136" max="7136" width="51" bestFit="1" customWidth="1"/>
    <col min="7137" max="7137" width="41.5703125" bestFit="1" customWidth="1"/>
    <col min="7138" max="7138" width="40.5703125" bestFit="1" customWidth="1"/>
    <col min="7139" max="7139" width="48.85546875" bestFit="1" customWidth="1"/>
    <col min="7140" max="7140" width="48.5703125" bestFit="1" customWidth="1"/>
    <col min="7141" max="7143" width="48.85546875" customWidth="1"/>
    <col min="7144" max="7148" width="48.85546875" bestFit="1" customWidth="1"/>
    <col min="7149" max="7151" width="48.85546875" customWidth="1"/>
    <col min="7152" max="7156" width="48.85546875" bestFit="1" customWidth="1"/>
    <col min="7157" max="7159" width="48.85546875" customWidth="1"/>
    <col min="7160" max="7160" width="48.85546875" bestFit="1" customWidth="1"/>
    <col min="7161" max="7163" width="48.85546875" customWidth="1"/>
    <col min="7164" max="7172" width="48.85546875" bestFit="1" customWidth="1"/>
    <col min="7173" max="7175" width="48.85546875" customWidth="1"/>
    <col min="7176" max="7180" width="48.85546875" bestFit="1" customWidth="1"/>
    <col min="7181" max="7183" width="48.85546875" customWidth="1"/>
    <col min="7184" max="7188" width="48.85546875" bestFit="1" customWidth="1"/>
    <col min="7189" max="7191" width="48.85546875" customWidth="1"/>
    <col min="7192" max="7196" width="48.85546875" bestFit="1" customWidth="1"/>
    <col min="7197" max="7199" width="48.85546875" customWidth="1"/>
    <col min="7200" max="7203" width="48.85546875" bestFit="1" customWidth="1"/>
    <col min="7204" max="7204" width="37.42578125" bestFit="1" customWidth="1"/>
    <col min="7205" max="7205" width="37.28515625" customWidth="1"/>
    <col min="7206" max="7206" width="48.28515625" customWidth="1"/>
    <col min="7207" max="7207" width="57.28515625" customWidth="1"/>
    <col min="7208" max="7208" width="44.85546875" bestFit="1" customWidth="1"/>
    <col min="7209" max="7209" width="50.28515625" customWidth="1"/>
    <col min="7210" max="7210" width="46.7109375" customWidth="1"/>
    <col min="7211" max="7211" width="52" customWidth="1"/>
    <col min="7212" max="7212" width="57.28515625" bestFit="1" customWidth="1"/>
    <col min="7213" max="7213" width="57.42578125" bestFit="1" customWidth="1"/>
    <col min="7214" max="7214" width="43.140625" bestFit="1" customWidth="1"/>
    <col min="7215" max="7215" width="52.85546875" bestFit="1" customWidth="1"/>
    <col min="7216" max="7216" width="54" bestFit="1" customWidth="1"/>
    <col min="7217" max="7217" width="48.28515625" bestFit="1" customWidth="1"/>
    <col min="7218" max="7218" width="49.28515625" bestFit="1" customWidth="1"/>
    <col min="7219" max="7219" width="39.140625" bestFit="1" customWidth="1"/>
    <col min="7220" max="7220" width="50.5703125" bestFit="1" customWidth="1"/>
    <col min="7221" max="7221" width="41.140625" customWidth="1"/>
    <col min="7222" max="7222" width="40.140625" customWidth="1"/>
    <col min="7223" max="7223" width="48.5703125" customWidth="1"/>
    <col min="7224" max="7224" width="48.140625" bestFit="1" customWidth="1"/>
    <col min="7225" max="7228" width="48.85546875" bestFit="1" customWidth="1"/>
    <col min="7229" max="7231" width="48.85546875" customWidth="1"/>
    <col min="7232" max="7236" width="48.85546875" bestFit="1" customWidth="1"/>
    <col min="7237" max="7239" width="48.85546875" customWidth="1"/>
    <col min="7240" max="7244" width="48.85546875" bestFit="1" customWidth="1"/>
    <col min="7245" max="7247" width="48.85546875" customWidth="1"/>
    <col min="7248" max="7252" width="48.85546875" bestFit="1" customWidth="1"/>
    <col min="7253" max="7255" width="48.85546875" customWidth="1"/>
    <col min="7256" max="7256" width="48.85546875" bestFit="1" customWidth="1"/>
    <col min="7257" max="7259" width="48.85546875" customWidth="1"/>
    <col min="7260" max="7268" width="48.85546875" bestFit="1" customWidth="1"/>
    <col min="7269" max="7271" width="48.85546875" customWidth="1"/>
    <col min="7272" max="7276" width="48.85546875" bestFit="1" customWidth="1"/>
    <col min="7277" max="7279" width="48.85546875" customWidth="1"/>
    <col min="7280" max="7284" width="48.85546875" bestFit="1" customWidth="1"/>
    <col min="7285" max="7287" width="48.85546875" customWidth="1"/>
    <col min="7288" max="7288" width="38.140625" bestFit="1" customWidth="1"/>
    <col min="7289" max="7289" width="37.85546875" bestFit="1" customWidth="1"/>
    <col min="7290" max="7290" width="48.7109375" bestFit="1" customWidth="1"/>
    <col min="7291" max="7291" width="57.7109375" bestFit="1" customWidth="1"/>
    <col min="7292" max="7292" width="45.42578125" bestFit="1" customWidth="1"/>
    <col min="7293" max="7293" width="50.7109375" customWidth="1"/>
    <col min="7294" max="7294" width="47.140625" customWidth="1"/>
    <col min="7295" max="7295" width="52.5703125" customWidth="1"/>
    <col min="7296" max="7296" width="57.7109375" bestFit="1" customWidth="1"/>
    <col min="7297" max="7297" width="57.85546875" bestFit="1" customWidth="1"/>
    <col min="7298" max="7298" width="43.5703125" bestFit="1" customWidth="1"/>
    <col min="7299" max="7299" width="53.140625" bestFit="1" customWidth="1"/>
    <col min="7300" max="7300" width="54.42578125" bestFit="1" customWidth="1"/>
    <col min="7301" max="7301" width="48.7109375" customWidth="1"/>
    <col min="7302" max="7302" width="49.7109375" customWidth="1"/>
    <col min="7303" max="7303" width="39.5703125" customWidth="1"/>
    <col min="7304" max="7304" width="51" bestFit="1" customWidth="1"/>
    <col min="7305" max="7305" width="41.5703125" customWidth="1"/>
    <col min="7306" max="7306" width="40.5703125" customWidth="1"/>
    <col min="7307" max="7307" width="48.85546875" customWidth="1"/>
    <col min="7308" max="7308" width="48.5703125" bestFit="1" customWidth="1"/>
    <col min="7309" max="7316" width="48.85546875" bestFit="1" customWidth="1"/>
    <col min="7317" max="7319" width="48.85546875" customWidth="1"/>
    <col min="7320" max="7324" width="48.85546875" bestFit="1" customWidth="1"/>
    <col min="7325" max="7327" width="48.85546875" customWidth="1"/>
    <col min="7328" max="7332" width="48.85546875" bestFit="1" customWidth="1"/>
    <col min="7333" max="7335" width="48.85546875" customWidth="1"/>
    <col min="7336" max="7340" width="48.85546875" bestFit="1" customWidth="1"/>
    <col min="7341" max="7343" width="48.85546875" customWidth="1"/>
    <col min="7344" max="7348" width="48.85546875" bestFit="1" customWidth="1"/>
    <col min="7349" max="7351" width="48.85546875" customWidth="1"/>
    <col min="7352" max="7352" width="48.85546875" bestFit="1" customWidth="1"/>
    <col min="7353" max="7355" width="48.85546875" customWidth="1"/>
    <col min="7356" max="7364" width="48.85546875" bestFit="1" customWidth="1"/>
    <col min="7365" max="7367" width="48.85546875" customWidth="1"/>
    <col min="7368" max="7371" width="48.85546875" bestFit="1" customWidth="1"/>
    <col min="7372" max="7372" width="37.28515625" bestFit="1" customWidth="1"/>
    <col min="7373" max="7373" width="37.140625" customWidth="1"/>
    <col min="7374" max="7374" width="48.140625" customWidth="1"/>
    <col min="7375" max="7375" width="57.140625" customWidth="1"/>
    <col min="7376" max="7376" width="44.5703125" bestFit="1" customWidth="1"/>
    <col min="7377" max="7377" width="50.140625" bestFit="1" customWidth="1"/>
    <col min="7378" max="7378" width="46.42578125" bestFit="1" customWidth="1"/>
    <col min="7379" max="7379" width="51.7109375" bestFit="1" customWidth="1"/>
    <col min="7380" max="7380" width="57.140625" bestFit="1" customWidth="1"/>
    <col min="7381" max="7381" width="57.28515625" customWidth="1"/>
    <col min="7382" max="7382" width="43" customWidth="1"/>
    <col min="7383" max="7383" width="52.5703125" customWidth="1"/>
    <col min="7384" max="7384" width="53.85546875" bestFit="1" customWidth="1"/>
    <col min="7385" max="7385" width="48.140625" bestFit="1" customWidth="1"/>
    <col min="7386" max="7386" width="49.140625" bestFit="1" customWidth="1"/>
    <col min="7387" max="7387" width="38.85546875" bestFit="1" customWidth="1"/>
    <col min="7388" max="7388" width="50.28515625" bestFit="1" customWidth="1"/>
    <col min="7389" max="7389" width="41" customWidth="1"/>
    <col min="7390" max="7390" width="40" customWidth="1"/>
    <col min="7391" max="7391" width="48.28515625" customWidth="1"/>
    <col min="7392" max="7392" width="47.85546875" bestFit="1" customWidth="1"/>
    <col min="7393" max="7396" width="48.85546875" bestFit="1" customWidth="1"/>
    <col min="7397" max="7399" width="48.85546875" customWidth="1"/>
    <col min="7400" max="7400" width="48.85546875" bestFit="1" customWidth="1"/>
    <col min="7401" max="7403" width="48.85546875" customWidth="1"/>
    <col min="7404" max="7412" width="48.85546875" bestFit="1" customWidth="1"/>
    <col min="7413" max="7415" width="48.85546875" customWidth="1"/>
    <col min="7416" max="7420" width="48.85546875" bestFit="1" customWidth="1"/>
    <col min="7421" max="7423" width="48.85546875" customWidth="1"/>
    <col min="7424" max="7424" width="48.85546875" bestFit="1" customWidth="1"/>
    <col min="7425" max="7427" width="48.85546875" customWidth="1"/>
    <col min="7428" max="7428" width="48.85546875" bestFit="1" customWidth="1"/>
    <col min="7429" max="7431" width="48.85546875" customWidth="1"/>
    <col min="7432" max="7432" width="48.85546875" bestFit="1" customWidth="1"/>
    <col min="7433" max="7435" width="48.85546875" customWidth="1"/>
    <col min="7436" max="7436" width="48.85546875" bestFit="1" customWidth="1"/>
    <col min="7437" max="7439" width="48.85546875" customWidth="1"/>
    <col min="7440" max="7444" width="48.85546875" bestFit="1" customWidth="1"/>
    <col min="7445" max="7447" width="48.85546875" customWidth="1"/>
    <col min="7448" max="7448" width="48.85546875" bestFit="1" customWidth="1"/>
    <col min="7449" max="7451" width="48.85546875" customWidth="1"/>
    <col min="7452" max="7452" width="48.85546875" bestFit="1" customWidth="1"/>
    <col min="7453" max="7455" width="48.85546875" customWidth="1"/>
    <col min="7456" max="7456" width="37.85546875" bestFit="1" customWidth="1"/>
    <col min="7457" max="7457" width="37.42578125" customWidth="1"/>
    <col min="7458" max="7458" width="48.5703125" customWidth="1"/>
    <col min="7459" max="7459" width="57.42578125" customWidth="1"/>
    <col min="7460" max="7460" width="45.28515625" bestFit="1" customWidth="1"/>
    <col min="7461" max="7461" width="50.5703125" customWidth="1"/>
    <col min="7462" max="7462" width="46.85546875" customWidth="1"/>
    <col min="7463" max="7463" width="52.140625" customWidth="1"/>
    <col min="7464" max="7464" width="57.42578125" bestFit="1" customWidth="1"/>
    <col min="7465" max="7465" width="57.7109375" customWidth="1"/>
    <col min="7466" max="7466" width="43.42578125" customWidth="1"/>
    <col min="7467" max="7467" width="53" customWidth="1"/>
    <col min="7468" max="7468" width="54.28515625" bestFit="1" customWidth="1"/>
    <col min="7469" max="7469" width="48.5703125" customWidth="1"/>
    <col min="7470" max="7470" width="49.5703125" customWidth="1"/>
    <col min="7471" max="7471" width="39.28515625" customWidth="1"/>
    <col min="7472" max="7472" width="50.7109375" bestFit="1" customWidth="1"/>
    <col min="7473" max="7473" width="41.42578125" customWidth="1"/>
    <col min="7474" max="7474" width="40.28515625" customWidth="1"/>
    <col min="7475" max="7475" width="48.7109375" customWidth="1"/>
    <col min="7476" max="7476" width="48.28515625" bestFit="1" customWidth="1"/>
    <col min="7477" max="7479" width="48.85546875" customWidth="1"/>
    <col min="7480" max="7480" width="48.85546875" bestFit="1" customWidth="1"/>
    <col min="7481" max="7483" width="48.85546875" customWidth="1"/>
    <col min="7484" max="7484" width="48.85546875" bestFit="1" customWidth="1"/>
    <col min="7485" max="7487" width="48.85546875" customWidth="1"/>
    <col min="7488" max="7488" width="48.85546875" bestFit="1" customWidth="1"/>
    <col min="7489" max="7491" width="48.85546875" customWidth="1"/>
    <col min="7492" max="7492" width="48.85546875" bestFit="1" customWidth="1"/>
    <col min="7493" max="7495" width="48.85546875" customWidth="1"/>
    <col min="7496" max="7496" width="48.85546875" bestFit="1" customWidth="1"/>
    <col min="7497" max="7499" width="48.85546875" customWidth="1"/>
    <col min="7500" max="7500" width="48.85546875" bestFit="1" customWidth="1"/>
    <col min="7501" max="7503" width="48.85546875" customWidth="1"/>
    <col min="7504" max="7504" width="48.85546875" bestFit="1" customWidth="1"/>
    <col min="7505" max="7507" width="48.85546875" customWidth="1"/>
    <col min="7508" max="7508" width="48.85546875" bestFit="1" customWidth="1"/>
    <col min="7509" max="7511" width="48.85546875" customWidth="1"/>
    <col min="7512" max="7512" width="48.85546875" bestFit="1" customWidth="1"/>
    <col min="7513" max="7515" width="48.85546875" customWidth="1"/>
    <col min="7516" max="7516" width="48.85546875" bestFit="1" customWidth="1"/>
    <col min="7517" max="7519" width="48.85546875" customWidth="1"/>
    <col min="7520" max="7520" width="48.85546875" bestFit="1" customWidth="1"/>
    <col min="7521" max="7523" width="48.85546875" customWidth="1"/>
    <col min="7524" max="7524" width="48.85546875" bestFit="1" customWidth="1"/>
    <col min="7525" max="7527" width="48.85546875" customWidth="1"/>
    <col min="7528" max="7528" width="48.85546875" bestFit="1" customWidth="1"/>
    <col min="7529" max="7531" width="48.85546875" customWidth="1"/>
    <col min="7532" max="7532" width="48.85546875" bestFit="1" customWidth="1"/>
    <col min="7533" max="7535" width="48.85546875" customWidth="1"/>
    <col min="7536" max="7539" width="48.85546875" bestFit="1" customWidth="1"/>
    <col min="7540" max="7540" width="37.140625" bestFit="1" customWidth="1"/>
    <col min="7541" max="7541" width="36.85546875" customWidth="1"/>
    <col min="7542" max="7542" width="47.85546875" customWidth="1"/>
    <col min="7543" max="7543" width="56.85546875" customWidth="1"/>
    <col min="7544" max="7544" width="44.42578125" bestFit="1" customWidth="1"/>
    <col min="7545" max="7545" width="50" customWidth="1"/>
    <col min="7546" max="7546" width="46.28515625" customWidth="1"/>
    <col min="7547" max="7547" width="51.5703125" customWidth="1"/>
    <col min="7548" max="7548" width="56.85546875" bestFit="1" customWidth="1"/>
    <col min="7549" max="7549" width="57.140625" customWidth="1"/>
    <col min="7550" max="7550" width="42.85546875" customWidth="1"/>
    <col min="7551" max="7551" width="52.140625" customWidth="1"/>
    <col min="7552" max="7552" width="53.5703125" bestFit="1" customWidth="1"/>
    <col min="7553" max="7553" width="47.85546875" customWidth="1"/>
    <col min="7554" max="7554" width="48.85546875" customWidth="1"/>
    <col min="7555" max="7555" width="38.7109375" customWidth="1"/>
    <col min="7556" max="7556" width="50.140625" bestFit="1" customWidth="1"/>
    <col min="7557" max="7557" width="40.7109375" customWidth="1"/>
    <col min="7558" max="7558" width="39.7109375" customWidth="1"/>
    <col min="7559" max="7559" width="48.140625" customWidth="1"/>
    <col min="7560" max="7560" width="47.7109375" bestFit="1" customWidth="1"/>
    <col min="7561" max="7563" width="48.85546875" customWidth="1"/>
    <col min="7564" max="7564" width="48.85546875" bestFit="1" customWidth="1"/>
    <col min="7565" max="7567" width="48.85546875" customWidth="1"/>
    <col min="7568" max="7568" width="48.85546875" bestFit="1" customWidth="1"/>
    <col min="7569" max="7571" width="48.85546875" customWidth="1"/>
    <col min="7572" max="7572" width="48.85546875" bestFit="1" customWidth="1"/>
    <col min="7573" max="7575" width="48.85546875" customWidth="1"/>
    <col min="7576" max="7576" width="48.85546875" bestFit="1" customWidth="1"/>
    <col min="7577" max="7579" width="48.85546875" customWidth="1"/>
    <col min="7580" max="7580" width="48.85546875" bestFit="1" customWidth="1"/>
    <col min="7581" max="7583" width="48.85546875" customWidth="1"/>
    <col min="7584" max="7588" width="48.85546875" bestFit="1" customWidth="1"/>
    <col min="7589" max="7591" width="48.85546875" customWidth="1"/>
    <col min="7592" max="7592" width="48.85546875" bestFit="1" customWidth="1"/>
    <col min="7593" max="7595" width="48.85546875" customWidth="1"/>
    <col min="7596" max="7596" width="48.85546875" bestFit="1" customWidth="1"/>
    <col min="7597" max="7599" width="48.85546875" customWidth="1"/>
    <col min="7600" max="7600" width="48.85546875" bestFit="1" customWidth="1"/>
    <col min="7601" max="7603" width="48.85546875" customWidth="1"/>
    <col min="7604" max="7604" width="48.85546875" bestFit="1" customWidth="1"/>
    <col min="7605" max="7607" width="48.85546875" customWidth="1"/>
    <col min="7608" max="7608" width="48.85546875" bestFit="1" customWidth="1"/>
    <col min="7609" max="7611" width="48.85546875" customWidth="1"/>
    <col min="7612" max="7612" width="48.85546875" bestFit="1" customWidth="1"/>
    <col min="7613" max="7615" width="48.85546875" customWidth="1"/>
    <col min="7616" max="7620" width="48.85546875" bestFit="1" customWidth="1"/>
    <col min="7621" max="7623" width="48.85546875" customWidth="1"/>
    <col min="7624" max="7624" width="37.42578125" bestFit="1" customWidth="1"/>
    <col min="7625" max="7625" width="37.28515625" bestFit="1" customWidth="1"/>
    <col min="7626" max="7626" width="48.28515625" bestFit="1" customWidth="1"/>
    <col min="7627" max="7627" width="57.28515625" bestFit="1" customWidth="1"/>
    <col min="7628" max="7628" width="44.85546875" bestFit="1" customWidth="1"/>
    <col min="7629" max="7629" width="50.28515625" customWidth="1"/>
    <col min="7630" max="7630" width="46.7109375" customWidth="1"/>
    <col min="7631" max="7631" width="52" customWidth="1"/>
    <col min="7632" max="7632" width="57.28515625" bestFit="1" customWidth="1"/>
    <col min="7633" max="7633" width="57.42578125" bestFit="1" customWidth="1"/>
    <col min="7634" max="7634" width="43.140625" bestFit="1" customWidth="1"/>
    <col min="7635" max="7635" width="52.85546875" bestFit="1" customWidth="1"/>
    <col min="7636" max="7636" width="54" bestFit="1" customWidth="1"/>
    <col min="7637" max="7637" width="48.28515625" customWidth="1"/>
    <col min="7638" max="7638" width="49.28515625" customWidth="1"/>
    <col min="7639" max="7639" width="39.140625" customWidth="1"/>
    <col min="7640" max="7640" width="50.5703125" bestFit="1" customWidth="1"/>
    <col min="7641" max="7641" width="41.140625" bestFit="1" customWidth="1"/>
    <col min="7642" max="7642" width="40.140625" bestFit="1" customWidth="1"/>
    <col min="7643" max="7643" width="48.5703125" bestFit="1" customWidth="1"/>
    <col min="7644" max="7644" width="48.140625" bestFit="1" customWidth="1"/>
    <col min="7645" max="7647" width="48.85546875" customWidth="1"/>
    <col min="7648" max="7652" width="48.85546875" bestFit="1" customWidth="1"/>
    <col min="7653" max="7655" width="48.85546875" customWidth="1"/>
    <col min="7656" max="7656" width="48.85546875" bestFit="1" customWidth="1"/>
    <col min="7657" max="7659" width="48.85546875" customWidth="1"/>
    <col min="7660" max="7668" width="48.85546875" bestFit="1" customWidth="1"/>
    <col min="7669" max="7671" width="48.85546875" customWidth="1"/>
    <col min="7672" max="7676" width="48.85546875" bestFit="1" customWidth="1"/>
    <col min="7677" max="7679" width="48.85546875" customWidth="1"/>
    <col min="7680" max="7684" width="48.85546875" bestFit="1" customWidth="1"/>
    <col min="7685" max="7687" width="48.85546875" customWidth="1"/>
    <col min="7688" max="7692" width="48.85546875" bestFit="1" customWidth="1"/>
    <col min="7693" max="7695" width="48.85546875" customWidth="1"/>
    <col min="7696" max="7700" width="48.85546875" bestFit="1" customWidth="1"/>
    <col min="7701" max="7703" width="48.85546875" customWidth="1"/>
    <col min="7704" max="7704" width="48.85546875" bestFit="1" customWidth="1"/>
    <col min="7705" max="7707" width="48.85546875" customWidth="1"/>
    <col min="7708" max="7708" width="37.140625" bestFit="1" customWidth="1"/>
    <col min="7709" max="7709" width="36.85546875" bestFit="1" customWidth="1"/>
    <col min="7710" max="7710" width="47.85546875" bestFit="1" customWidth="1"/>
    <col min="7711" max="7711" width="56.85546875" bestFit="1" customWidth="1"/>
    <col min="7712" max="7712" width="44.42578125" bestFit="1" customWidth="1"/>
    <col min="7713" max="7713" width="50" bestFit="1" customWidth="1"/>
    <col min="7714" max="7714" width="46.28515625" bestFit="1" customWidth="1"/>
    <col min="7715" max="7715" width="51.5703125" bestFit="1" customWidth="1"/>
    <col min="7716" max="7716" width="56.85546875" bestFit="1" customWidth="1"/>
    <col min="7717" max="7717" width="57.140625" customWidth="1"/>
    <col min="7718" max="7718" width="42.85546875" customWidth="1"/>
    <col min="7719" max="7719" width="52.140625" customWidth="1"/>
    <col min="7720" max="7720" width="53.5703125" bestFit="1" customWidth="1"/>
    <col min="7721" max="7721" width="47.85546875" bestFit="1" customWidth="1"/>
    <col min="7722" max="7722" width="48.85546875" bestFit="1" customWidth="1"/>
    <col min="7723" max="7723" width="38.7109375" bestFit="1" customWidth="1"/>
    <col min="7724" max="7724" width="50.140625" bestFit="1" customWidth="1"/>
    <col min="7725" max="7725" width="40.7109375" customWidth="1"/>
    <col min="7726" max="7726" width="39.7109375" customWidth="1"/>
    <col min="7727" max="7727" width="48.140625" customWidth="1"/>
    <col min="7728" max="7728" width="47.7109375" bestFit="1" customWidth="1"/>
    <col min="7729" max="7732" width="48.85546875" bestFit="1" customWidth="1"/>
    <col min="7733" max="7735" width="48.85546875" customWidth="1"/>
    <col min="7736" max="7740" width="48.85546875" bestFit="1" customWidth="1"/>
    <col min="7741" max="7743" width="48.85546875" customWidth="1"/>
    <col min="7744" max="7748" width="48.85546875" bestFit="1" customWidth="1"/>
    <col min="7749" max="7751" width="48.85546875" customWidth="1"/>
    <col min="7752" max="7752" width="48.85546875" bestFit="1" customWidth="1"/>
    <col min="7753" max="7755" width="48.85546875" customWidth="1"/>
    <col min="7756" max="7764" width="48.85546875" bestFit="1" customWidth="1"/>
    <col min="7765" max="7767" width="48.85546875" customWidth="1"/>
    <col min="7768" max="7772" width="48.85546875" bestFit="1" customWidth="1"/>
    <col min="7773" max="7775" width="48.85546875" customWidth="1"/>
    <col min="7776" max="7780" width="48.85546875" bestFit="1" customWidth="1"/>
    <col min="7781" max="7783" width="48.85546875" customWidth="1"/>
    <col min="7784" max="7788" width="48.85546875" bestFit="1" customWidth="1"/>
    <col min="7789" max="7791" width="48.85546875" customWidth="1"/>
    <col min="7792" max="7792" width="38.140625" bestFit="1" customWidth="1"/>
    <col min="7793" max="7793" width="37.85546875" bestFit="1" customWidth="1"/>
    <col min="7794" max="7794" width="48.7109375" bestFit="1" customWidth="1"/>
    <col min="7795" max="7795" width="57.7109375" bestFit="1" customWidth="1"/>
    <col min="7796" max="7796" width="45.42578125" bestFit="1" customWidth="1"/>
    <col min="7797" max="7797" width="50.7109375" customWidth="1"/>
    <col min="7798" max="7798" width="47.140625" customWidth="1"/>
    <col min="7799" max="7799" width="52.5703125" customWidth="1"/>
    <col min="7800" max="7800" width="57.7109375" bestFit="1" customWidth="1"/>
    <col min="7801" max="7801" width="57.85546875" customWidth="1"/>
    <col min="7802" max="7802" width="43.5703125" customWidth="1"/>
    <col min="7803" max="7803" width="53.140625" customWidth="1"/>
    <col min="7804" max="7804" width="54.42578125" bestFit="1" customWidth="1"/>
    <col min="7805" max="7805" width="48.7109375" bestFit="1" customWidth="1"/>
    <col min="7806" max="7806" width="49.7109375" bestFit="1" customWidth="1"/>
    <col min="7807" max="7807" width="39.5703125" bestFit="1" customWidth="1"/>
    <col min="7808" max="7808" width="51" bestFit="1" customWidth="1"/>
    <col min="7809" max="7809" width="41.5703125" bestFit="1" customWidth="1"/>
    <col min="7810" max="7810" width="40.5703125" bestFit="1" customWidth="1"/>
    <col min="7811" max="7811" width="48.85546875" bestFit="1" customWidth="1"/>
    <col min="7812" max="7812" width="48.5703125" bestFit="1" customWidth="1"/>
    <col min="7813" max="7815" width="48.85546875" customWidth="1"/>
    <col min="7816" max="7820" width="48.85546875" bestFit="1" customWidth="1"/>
    <col min="7821" max="7823" width="48.85546875" customWidth="1"/>
    <col min="7824" max="7828" width="48.85546875" bestFit="1" customWidth="1"/>
    <col min="7829" max="7831" width="48.85546875" customWidth="1"/>
    <col min="7832" max="7836" width="48.85546875" bestFit="1" customWidth="1"/>
    <col min="7837" max="7839" width="48.85546875" customWidth="1"/>
    <col min="7840" max="7844" width="48.85546875" bestFit="1" customWidth="1"/>
    <col min="7845" max="7847" width="48.85546875" customWidth="1"/>
    <col min="7848" max="7848" width="48.85546875" bestFit="1" customWidth="1"/>
    <col min="7849" max="7851" width="48.85546875" customWidth="1"/>
    <col min="7852" max="7860" width="48.85546875" bestFit="1" customWidth="1"/>
    <col min="7861" max="7863" width="48.85546875" customWidth="1"/>
    <col min="7864" max="7868" width="48.85546875" bestFit="1" customWidth="1"/>
    <col min="7869" max="7871" width="48.85546875" customWidth="1"/>
    <col min="7872" max="7875" width="48.85546875" bestFit="1" customWidth="1"/>
    <col min="7876" max="7876" width="36.85546875" bestFit="1" customWidth="1"/>
    <col min="7877" max="7877" width="36.7109375" customWidth="1"/>
    <col min="7878" max="7878" width="47.7109375" customWidth="1"/>
    <col min="7879" max="7879" width="56.7109375" customWidth="1"/>
    <col min="7880" max="7880" width="44.28515625" bestFit="1" customWidth="1"/>
    <col min="7881" max="7881" width="49.7109375" bestFit="1" customWidth="1"/>
    <col min="7882" max="7882" width="46" bestFit="1" customWidth="1"/>
    <col min="7883" max="7883" width="51.42578125" bestFit="1" customWidth="1"/>
    <col min="7884" max="7884" width="56.7109375" bestFit="1" customWidth="1"/>
    <col min="7885" max="7885" width="56.85546875" customWidth="1"/>
    <col min="7886" max="7886" width="42.5703125" customWidth="1"/>
    <col min="7887" max="7887" width="52" customWidth="1"/>
    <col min="7888" max="7888" width="53.42578125" bestFit="1" customWidth="1"/>
    <col min="7889" max="7889" width="47.7109375" bestFit="1" customWidth="1"/>
    <col min="7890" max="7890" width="48.7109375" bestFit="1" customWidth="1"/>
    <col min="7891" max="7891" width="38.5703125" bestFit="1" customWidth="1"/>
    <col min="7892" max="7892" width="50" bestFit="1" customWidth="1"/>
    <col min="7893" max="7893" width="40.5703125" customWidth="1"/>
    <col min="7894" max="7894" width="39.5703125" customWidth="1"/>
    <col min="7895" max="7895" width="47.85546875" customWidth="1"/>
    <col min="7896" max="7896" width="47.42578125" bestFit="1" customWidth="1"/>
    <col min="7897" max="7899" width="48.85546875" customWidth="1"/>
    <col min="7900" max="7908" width="48.85546875" bestFit="1" customWidth="1"/>
    <col min="7909" max="7911" width="48.85546875" customWidth="1"/>
    <col min="7912" max="7916" width="48.85546875" bestFit="1" customWidth="1"/>
    <col min="7917" max="7919" width="48.85546875" customWidth="1"/>
    <col min="7920" max="7924" width="48.85546875" bestFit="1" customWidth="1"/>
    <col min="7925" max="7927" width="48.85546875" customWidth="1"/>
    <col min="7928" max="7932" width="48.85546875" bestFit="1" customWidth="1"/>
    <col min="7933" max="7935" width="48.85546875" customWidth="1"/>
    <col min="7936" max="7940" width="48.85546875" bestFit="1" customWidth="1"/>
    <col min="7941" max="7943" width="48.85546875" customWidth="1"/>
    <col min="7944" max="7944" width="48.85546875" bestFit="1" customWidth="1"/>
    <col min="7945" max="7947" width="48.85546875" customWidth="1"/>
    <col min="7948" max="7956" width="48.85546875" bestFit="1" customWidth="1"/>
    <col min="7957" max="7959" width="48.85546875" customWidth="1"/>
    <col min="7960" max="7960" width="36" bestFit="1" customWidth="1"/>
    <col min="7961" max="7961" width="35.85546875" bestFit="1" customWidth="1"/>
    <col min="7962" max="7962" width="46.85546875" bestFit="1" customWidth="1"/>
    <col min="7963" max="7963" width="55.85546875" bestFit="1" customWidth="1"/>
    <col min="7964" max="7964" width="43.42578125" bestFit="1" customWidth="1"/>
    <col min="7965" max="7965" width="48.85546875" customWidth="1"/>
    <col min="7966" max="7966" width="45.28515625" customWidth="1"/>
    <col min="7967" max="7967" width="50.5703125" customWidth="1"/>
    <col min="7968" max="7968" width="55.85546875" bestFit="1" customWidth="1"/>
    <col min="7969" max="7969" width="56" customWidth="1"/>
    <col min="7970" max="7970" width="41.7109375" customWidth="1"/>
    <col min="7971" max="7971" width="51.140625" customWidth="1"/>
    <col min="7972" max="7972" width="52.5703125" bestFit="1" customWidth="1"/>
    <col min="7973" max="7973" width="46.85546875" customWidth="1"/>
    <col min="7974" max="7974" width="47.85546875" customWidth="1"/>
    <col min="7975" max="7975" width="37.42578125" customWidth="1"/>
    <col min="7976" max="7976" width="49.140625" bestFit="1" customWidth="1"/>
    <col min="7977" max="7977" width="39.7109375" customWidth="1"/>
    <col min="7978" max="7978" width="38.7109375" customWidth="1"/>
    <col min="7979" max="7979" width="47.140625" customWidth="1"/>
    <col min="7980" max="7980" width="46.7109375" bestFit="1" customWidth="1"/>
    <col min="7981" max="7983" width="48.85546875" customWidth="1"/>
    <col min="7984" max="7988" width="48.85546875" bestFit="1" customWidth="1"/>
    <col min="7989" max="7991" width="48.85546875" customWidth="1"/>
    <col min="7992" max="7992" width="48.85546875" bestFit="1" customWidth="1"/>
    <col min="7993" max="7995" width="48.85546875" customWidth="1"/>
    <col min="7996" max="7996" width="48.85546875" bestFit="1" customWidth="1"/>
    <col min="7997" max="7999" width="48.85546875" customWidth="1"/>
    <col min="8000" max="8000" width="48.85546875" bestFit="1" customWidth="1"/>
    <col min="8001" max="8003" width="48.85546875" customWidth="1"/>
    <col min="8004" max="8004" width="48.85546875" bestFit="1" customWidth="1"/>
    <col min="8005" max="8007" width="48.85546875" customWidth="1"/>
    <col min="8008" max="8008" width="48.85546875" bestFit="1" customWidth="1"/>
    <col min="8009" max="8011" width="48.85546875" customWidth="1"/>
    <col min="8012" max="8012" width="48.85546875" bestFit="1" customWidth="1"/>
    <col min="8013" max="8015" width="48.85546875" customWidth="1"/>
    <col min="8016" max="8016" width="48.85546875" bestFit="1" customWidth="1"/>
    <col min="8017" max="8019" width="48.85546875" customWidth="1"/>
    <col min="8020" max="8020" width="48.85546875" bestFit="1" customWidth="1"/>
    <col min="8021" max="8023" width="48.85546875" customWidth="1"/>
    <col min="8024" max="8024" width="48.85546875" bestFit="1" customWidth="1"/>
    <col min="8025" max="8027" width="48.85546875" customWidth="1"/>
    <col min="8028" max="8028" width="48.85546875" bestFit="1" customWidth="1"/>
    <col min="8029" max="8031" width="48.85546875" customWidth="1"/>
    <col min="8032" max="8032" width="48.85546875" bestFit="1" customWidth="1"/>
    <col min="8033" max="8035" width="48.85546875" customWidth="1"/>
    <col min="8036" max="8036" width="48.85546875" bestFit="1" customWidth="1"/>
    <col min="8037" max="8039" width="48.85546875" customWidth="1"/>
    <col min="8040" max="8040" width="48.85546875" bestFit="1" customWidth="1"/>
    <col min="8041" max="8043" width="48.85546875" customWidth="1"/>
    <col min="8044" max="8044" width="37.85546875" bestFit="1" customWidth="1"/>
    <col min="8045" max="8045" width="37.42578125" customWidth="1"/>
    <col min="8046" max="8046" width="48.5703125" customWidth="1"/>
    <col min="8047" max="8047" width="57.42578125" customWidth="1"/>
    <col min="8048" max="8048" width="45.28515625" bestFit="1" customWidth="1"/>
    <col min="8049" max="8049" width="50.5703125" customWidth="1"/>
    <col min="8050" max="8050" width="46.85546875" customWidth="1"/>
    <col min="8051" max="8051" width="52.140625" customWidth="1"/>
    <col min="8052" max="8052" width="57.42578125" bestFit="1" customWidth="1"/>
    <col min="8053" max="8053" width="57.7109375" customWidth="1"/>
    <col min="8054" max="8054" width="43.42578125" customWidth="1"/>
    <col min="8055" max="8055" width="53" customWidth="1"/>
    <col min="8056" max="8056" width="54.28515625" bestFit="1" customWidth="1"/>
    <col min="8057" max="8057" width="48.5703125" customWidth="1"/>
    <col min="8058" max="8058" width="49.5703125" customWidth="1"/>
    <col min="8059" max="8059" width="39.28515625" customWidth="1"/>
    <col min="8060" max="8060" width="50.7109375" bestFit="1" customWidth="1"/>
    <col min="8061" max="8061" width="41.42578125" customWidth="1"/>
    <col min="8062" max="8062" width="40.28515625" customWidth="1"/>
    <col min="8063" max="8063" width="48.7109375" customWidth="1"/>
    <col min="8064" max="8064" width="48.28515625" bestFit="1" customWidth="1"/>
    <col min="8065" max="8067" width="48.85546875" customWidth="1"/>
    <col min="8068" max="8068" width="48.85546875" bestFit="1" customWidth="1"/>
    <col min="8069" max="8071" width="48.85546875" customWidth="1"/>
    <col min="8072" max="8072" width="48.85546875" bestFit="1" customWidth="1"/>
    <col min="8073" max="8075" width="48.85546875" customWidth="1"/>
    <col min="8076" max="8076" width="48.85546875" bestFit="1" customWidth="1"/>
    <col min="8077" max="8079" width="48.85546875" customWidth="1"/>
    <col min="8080" max="8084" width="48.85546875" bestFit="1" customWidth="1"/>
    <col min="8085" max="8087" width="48.85546875" customWidth="1"/>
    <col min="8088" max="8088" width="48.85546875" bestFit="1" customWidth="1"/>
    <col min="8089" max="8091" width="48.85546875" customWidth="1"/>
    <col min="8092" max="8092" width="48.85546875" bestFit="1" customWidth="1"/>
    <col min="8093" max="8095" width="48.85546875" customWidth="1"/>
    <col min="8096" max="8096" width="48.85546875" bestFit="1" customWidth="1"/>
    <col min="8097" max="8099" width="48.85546875" customWidth="1"/>
    <col min="8100" max="8100" width="48.85546875" bestFit="1" customWidth="1"/>
    <col min="8101" max="8103" width="48.85546875" customWidth="1"/>
    <col min="8104" max="8104" width="48.85546875" bestFit="1" customWidth="1"/>
    <col min="8105" max="8107" width="48.85546875" customWidth="1"/>
    <col min="8108" max="8108" width="48.85546875" bestFit="1" customWidth="1"/>
    <col min="8109" max="8111" width="48.85546875" customWidth="1"/>
    <col min="8112" max="8112" width="48.85546875" bestFit="1" customWidth="1"/>
    <col min="8113" max="8115" width="48.85546875" customWidth="1"/>
    <col min="8116" max="8116" width="48.85546875" bestFit="1" customWidth="1"/>
    <col min="8117" max="8119" width="48.85546875" customWidth="1"/>
    <col min="8120" max="8120" width="48.85546875" bestFit="1" customWidth="1"/>
    <col min="8121" max="8123" width="48.85546875" customWidth="1"/>
    <col min="8124" max="8124" width="48.85546875" bestFit="1" customWidth="1"/>
    <col min="8125" max="8127" width="48.85546875" customWidth="1"/>
    <col min="8128" max="8128" width="37.42578125" bestFit="1" customWidth="1"/>
    <col min="8129" max="8129" width="37.28515625" bestFit="1" customWidth="1"/>
    <col min="8130" max="8130" width="48.28515625" bestFit="1" customWidth="1"/>
    <col min="8131" max="8131" width="57.28515625" bestFit="1" customWidth="1"/>
    <col min="8132" max="8132" width="44.85546875" bestFit="1" customWidth="1"/>
    <col min="8133" max="8133" width="50.28515625" customWidth="1"/>
    <col min="8134" max="8134" width="46.7109375" customWidth="1"/>
    <col min="8135" max="8135" width="52" customWidth="1"/>
    <col min="8136" max="8136" width="57.28515625" bestFit="1" customWidth="1"/>
    <col min="8137" max="8137" width="57.42578125" customWidth="1"/>
    <col min="8138" max="8138" width="43.140625" customWidth="1"/>
    <col min="8139" max="8139" width="52.85546875" customWidth="1"/>
    <col min="8140" max="8140" width="54" bestFit="1" customWidth="1"/>
    <col min="8141" max="8141" width="48.28515625" customWidth="1"/>
    <col min="8142" max="8142" width="49.28515625" customWidth="1"/>
    <col min="8143" max="8143" width="39.140625" customWidth="1"/>
    <col min="8144" max="8144" width="50.5703125" bestFit="1" customWidth="1"/>
    <col min="8145" max="8145" width="41.140625" customWidth="1"/>
    <col min="8146" max="8146" width="40.140625" customWidth="1"/>
    <col min="8147" max="8147" width="48.5703125" customWidth="1"/>
    <col min="8148" max="8148" width="48.140625" bestFit="1" customWidth="1"/>
    <col min="8149" max="8151" width="48.85546875" customWidth="1"/>
    <col min="8152" max="8152" width="48.85546875" bestFit="1" customWidth="1"/>
    <col min="8153" max="8155" width="48.85546875" customWidth="1"/>
    <col min="8156" max="8156" width="48.85546875" bestFit="1" customWidth="1"/>
    <col min="8157" max="8159" width="48.85546875" customWidth="1"/>
    <col min="8160" max="8164" width="48.85546875" bestFit="1" customWidth="1"/>
    <col min="8165" max="8167" width="48.85546875" customWidth="1"/>
    <col min="8168" max="8172" width="48.85546875" bestFit="1" customWidth="1"/>
    <col min="8173" max="8175" width="48.85546875" customWidth="1"/>
    <col min="8176" max="8180" width="48.85546875" bestFit="1" customWidth="1"/>
    <col min="8181" max="8183" width="48.85546875" customWidth="1"/>
    <col min="8184" max="8188" width="48.85546875" bestFit="1" customWidth="1"/>
    <col min="8189" max="8191" width="48.85546875" customWidth="1"/>
    <col min="8192" max="8196" width="48.85546875" bestFit="1" customWidth="1"/>
    <col min="8197" max="8199" width="48.85546875" customWidth="1"/>
    <col min="8200" max="8200" width="48.85546875" bestFit="1" customWidth="1"/>
    <col min="8201" max="8203" width="48.85546875" customWidth="1"/>
    <col min="8204" max="8211" width="48.85546875" bestFit="1" customWidth="1"/>
    <col min="8212" max="8212" width="37.140625" bestFit="1" customWidth="1"/>
    <col min="8213" max="8213" width="36.85546875" customWidth="1"/>
    <col min="8214" max="8214" width="47.85546875" customWidth="1"/>
    <col min="8215" max="8215" width="56.85546875" customWidth="1"/>
    <col min="8216" max="8216" width="44.42578125" bestFit="1" customWidth="1"/>
    <col min="8217" max="8217" width="50" bestFit="1" customWidth="1"/>
    <col min="8218" max="8218" width="46.28515625" bestFit="1" customWidth="1"/>
    <col min="8219" max="8219" width="51.5703125" bestFit="1" customWidth="1"/>
    <col min="8220" max="8220" width="56.85546875" bestFit="1" customWidth="1"/>
    <col min="8221" max="8221" width="57.140625" customWidth="1"/>
    <col min="8222" max="8222" width="42.85546875" customWidth="1"/>
    <col min="8223" max="8223" width="52.140625" customWidth="1"/>
    <col min="8224" max="8224" width="53.5703125" bestFit="1" customWidth="1"/>
    <col min="8225" max="8225" width="47.85546875" bestFit="1" customWidth="1"/>
    <col min="8226" max="8226" width="48.85546875" bestFit="1" customWidth="1"/>
    <col min="8227" max="8227" width="38.7109375" bestFit="1" customWidth="1"/>
    <col min="8228" max="8228" width="50.140625" bestFit="1" customWidth="1"/>
    <col min="8229" max="8229" width="40.7109375" customWidth="1"/>
    <col min="8230" max="8230" width="39.7109375" customWidth="1"/>
    <col min="8231" max="8231" width="48.140625" customWidth="1"/>
    <col min="8232" max="8232" width="47.7109375" bestFit="1" customWidth="1"/>
    <col min="8233" max="8236" width="48.85546875" bestFit="1" customWidth="1"/>
    <col min="8237" max="8239" width="48.85546875" customWidth="1"/>
    <col min="8240" max="8244" width="48.85546875" bestFit="1" customWidth="1"/>
    <col min="8245" max="8247" width="48.85546875" customWidth="1"/>
    <col min="8248" max="8248" width="48.85546875" bestFit="1" customWidth="1"/>
    <col min="8249" max="8251" width="48.85546875" customWidth="1"/>
    <col min="8252" max="8260" width="48.85546875" bestFit="1" customWidth="1"/>
    <col min="8261" max="8263" width="48.85546875" customWidth="1"/>
    <col min="8264" max="8268" width="48.85546875" bestFit="1" customWidth="1"/>
    <col min="8269" max="8271" width="48.85546875" customWidth="1"/>
    <col min="8272" max="8276" width="48.85546875" bestFit="1" customWidth="1"/>
    <col min="8277" max="8279" width="48.85546875" customWidth="1"/>
    <col min="8280" max="8284" width="48.85546875" bestFit="1" customWidth="1"/>
    <col min="8285" max="8287" width="48.85546875" customWidth="1"/>
    <col min="8288" max="8292" width="48.85546875" bestFit="1" customWidth="1"/>
    <col min="8293" max="8295" width="48.85546875" customWidth="1"/>
    <col min="8296" max="8296" width="37.42578125" bestFit="1" customWidth="1"/>
    <col min="8297" max="8297" width="37.28515625" customWidth="1"/>
    <col min="8298" max="8298" width="48.28515625" customWidth="1"/>
    <col min="8299" max="8299" width="57.28515625" customWidth="1"/>
    <col min="8300" max="8300" width="44.85546875" bestFit="1" customWidth="1"/>
    <col min="8301" max="8301" width="50.28515625" bestFit="1" customWidth="1"/>
    <col min="8302" max="8302" width="46.7109375" bestFit="1" customWidth="1"/>
    <col min="8303" max="8303" width="52" bestFit="1" customWidth="1"/>
    <col min="8304" max="8304" width="57.28515625" bestFit="1" customWidth="1"/>
    <col min="8305" max="8305" width="57.42578125" bestFit="1" customWidth="1"/>
    <col min="8306" max="8306" width="43.140625" bestFit="1" customWidth="1"/>
    <col min="8307" max="8307" width="52.85546875" bestFit="1" customWidth="1"/>
    <col min="8308" max="8308" width="54" bestFit="1" customWidth="1"/>
    <col min="8309" max="8309" width="48.28515625" customWidth="1"/>
    <col min="8310" max="8310" width="49.28515625" customWidth="1"/>
    <col min="8311" max="8311" width="39.140625" customWidth="1"/>
    <col min="8312" max="8312" width="50.5703125" bestFit="1" customWidth="1"/>
    <col min="8313" max="8313" width="41.140625" bestFit="1" customWidth="1"/>
    <col min="8314" max="8314" width="40.140625" bestFit="1" customWidth="1"/>
    <col min="8315" max="8315" width="48.5703125" bestFit="1" customWidth="1"/>
    <col min="8316" max="8316" width="48.140625" bestFit="1" customWidth="1"/>
    <col min="8317" max="8319" width="48.85546875" customWidth="1"/>
    <col min="8320" max="8324" width="48.85546875" bestFit="1" customWidth="1"/>
    <col min="8325" max="8327" width="48.85546875" customWidth="1"/>
    <col min="8328" max="8332" width="48.85546875" bestFit="1" customWidth="1"/>
    <col min="8333" max="8335" width="48.85546875" customWidth="1"/>
    <col min="8336" max="8340" width="48.85546875" bestFit="1" customWidth="1"/>
    <col min="8341" max="8343" width="48.85546875" customWidth="1"/>
    <col min="8344" max="8344" width="48.85546875" bestFit="1" customWidth="1"/>
    <col min="8345" max="8347" width="48.85546875" customWidth="1"/>
    <col min="8348" max="8356" width="48.85546875" bestFit="1" customWidth="1"/>
    <col min="8357" max="8359" width="48.85546875" customWidth="1"/>
    <col min="8360" max="8364" width="48.85546875" bestFit="1" customWidth="1"/>
    <col min="8365" max="8367" width="48.85546875" customWidth="1"/>
    <col min="8368" max="8372" width="48.85546875" bestFit="1" customWidth="1"/>
    <col min="8373" max="8375" width="48.85546875" customWidth="1"/>
    <col min="8376" max="8379" width="48.85546875" bestFit="1" customWidth="1"/>
    <col min="8380" max="8380" width="36.85546875" bestFit="1" customWidth="1"/>
    <col min="8381" max="8381" width="36.7109375" customWidth="1"/>
    <col min="8382" max="8382" width="47.7109375" customWidth="1"/>
    <col min="8383" max="8383" width="56.7109375" customWidth="1"/>
    <col min="8384" max="8384" width="44.28515625" bestFit="1" customWidth="1"/>
    <col min="8385" max="8385" width="49.7109375" bestFit="1" customWidth="1"/>
    <col min="8386" max="8386" width="46" bestFit="1" customWidth="1"/>
    <col min="8387" max="8387" width="51.42578125" bestFit="1" customWidth="1"/>
    <col min="8388" max="8388" width="56.7109375" bestFit="1" customWidth="1"/>
    <col min="8389" max="8389" width="56.85546875" customWidth="1"/>
    <col min="8390" max="8390" width="42.5703125" customWidth="1"/>
    <col min="8391" max="8391" width="52" customWidth="1"/>
    <col min="8392" max="8392" width="53.42578125" bestFit="1" customWidth="1"/>
    <col min="8393" max="8393" width="47.7109375" customWidth="1"/>
    <col min="8394" max="8394" width="48.7109375" customWidth="1"/>
    <col min="8395" max="8395" width="38.5703125" customWidth="1"/>
    <col min="8396" max="8396" width="50" bestFit="1" customWidth="1"/>
    <col min="8397" max="8397" width="40.5703125" bestFit="1" customWidth="1"/>
    <col min="8398" max="8398" width="39.5703125" bestFit="1" customWidth="1"/>
    <col min="8399" max="8399" width="47.85546875" bestFit="1" customWidth="1"/>
    <col min="8400" max="8400" width="47.42578125" bestFit="1" customWidth="1"/>
    <col min="8401" max="8404" width="48.85546875" bestFit="1" customWidth="1"/>
    <col min="8405" max="8407" width="48.85546875" customWidth="1"/>
    <col min="8408" max="8412" width="48.85546875" bestFit="1" customWidth="1"/>
    <col min="8413" max="8415" width="48.85546875" customWidth="1"/>
    <col min="8416" max="8420" width="48.85546875" bestFit="1" customWidth="1"/>
    <col min="8421" max="8423" width="48.85546875" customWidth="1"/>
    <col min="8424" max="8428" width="48.85546875" bestFit="1" customWidth="1"/>
    <col min="8429" max="8431" width="48.85546875" customWidth="1"/>
    <col min="8432" max="8436" width="48.85546875" bestFit="1" customWidth="1"/>
    <col min="8437" max="8439" width="48.85546875" customWidth="1"/>
    <col min="8440" max="8440" width="48.85546875" bestFit="1" customWidth="1"/>
    <col min="8441" max="8443" width="48.85546875" customWidth="1"/>
    <col min="8444" max="8452" width="48.85546875" bestFit="1" customWidth="1"/>
    <col min="8453" max="8455" width="48.85546875" customWidth="1"/>
    <col min="8456" max="8460" width="48.85546875" bestFit="1" customWidth="1"/>
    <col min="8461" max="8463" width="48.85546875" customWidth="1"/>
    <col min="8464" max="8464" width="37.28515625" bestFit="1" customWidth="1"/>
    <col min="8465" max="8465" width="37.140625" bestFit="1" customWidth="1"/>
    <col min="8466" max="8466" width="48.140625" bestFit="1" customWidth="1"/>
    <col min="8467" max="8467" width="57.140625" bestFit="1" customWidth="1"/>
    <col min="8468" max="8468" width="44.5703125" bestFit="1" customWidth="1"/>
    <col min="8469" max="8469" width="50.140625" customWidth="1"/>
    <col min="8470" max="8470" width="46.42578125" customWidth="1"/>
    <col min="8471" max="8471" width="51.7109375" customWidth="1"/>
    <col min="8472" max="8472" width="57.140625" bestFit="1" customWidth="1"/>
    <col min="8473" max="8473" width="57.28515625" bestFit="1" customWidth="1"/>
    <col min="8474" max="8474" width="43" bestFit="1" customWidth="1"/>
    <col min="8475" max="8475" width="52.5703125" bestFit="1" customWidth="1"/>
    <col min="8476" max="8476" width="53.85546875" bestFit="1" customWidth="1"/>
    <col min="8477" max="8477" width="48.140625" customWidth="1"/>
    <col min="8478" max="8478" width="49.140625" customWidth="1"/>
    <col min="8479" max="8479" width="38.85546875" customWidth="1"/>
    <col min="8480" max="8480" width="50.28515625" bestFit="1" customWidth="1"/>
    <col min="8481" max="8481" width="41" bestFit="1" customWidth="1"/>
    <col min="8482" max="8482" width="40" bestFit="1" customWidth="1"/>
    <col min="8483" max="8483" width="48.28515625" bestFit="1" customWidth="1"/>
    <col min="8484" max="8484" width="47.85546875" bestFit="1" customWidth="1"/>
    <col min="8485" max="8487" width="48.85546875" customWidth="1"/>
    <col min="8488" max="8488" width="48.85546875" bestFit="1" customWidth="1"/>
    <col min="8489" max="8491" width="48.85546875" customWidth="1"/>
    <col min="8492" max="8500" width="48.85546875" bestFit="1" customWidth="1"/>
    <col min="8501" max="8503" width="48.85546875" customWidth="1"/>
    <col min="8504" max="8508" width="48.85546875" bestFit="1" customWidth="1"/>
    <col min="8509" max="8511" width="48.85546875" customWidth="1"/>
    <col min="8512" max="8512" width="48.85546875" bestFit="1" customWidth="1"/>
    <col min="8513" max="8515" width="48.85546875" customWidth="1"/>
    <col min="8516" max="8516" width="48.85546875" bestFit="1" customWidth="1"/>
    <col min="8517" max="8519" width="48.85546875" customWidth="1"/>
    <col min="8520" max="8520" width="48.85546875" bestFit="1" customWidth="1"/>
    <col min="8521" max="8523" width="48.85546875" customWidth="1"/>
    <col min="8524" max="8524" width="48.85546875" bestFit="1" customWidth="1"/>
    <col min="8525" max="8527" width="48.85546875" customWidth="1"/>
    <col min="8528" max="8532" width="48.85546875" bestFit="1" customWidth="1"/>
    <col min="8533" max="8535" width="48.85546875" customWidth="1"/>
    <col min="8536" max="8536" width="48.85546875" bestFit="1" customWidth="1"/>
    <col min="8537" max="8539" width="48.85546875" customWidth="1"/>
    <col min="8540" max="8540" width="48.85546875" bestFit="1" customWidth="1"/>
    <col min="8541" max="8543" width="48.85546875" customWidth="1"/>
    <col min="8544" max="8544" width="48.85546875" bestFit="1" customWidth="1"/>
    <col min="8545" max="8547" width="48.85546875" customWidth="1"/>
    <col min="8548" max="8548" width="36.7109375" bestFit="1" customWidth="1"/>
    <col min="8549" max="8549" width="36.42578125" customWidth="1"/>
    <col min="8550" max="8550" width="47.42578125" customWidth="1"/>
    <col min="8551" max="8551" width="56.42578125" customWidth="1"/>
    <col min="8552" max="8552" width="44" bestFit="1" customWidth="1"/>
    <col min="8553" max="8553" width="49.5703125" customWidth="1"/>
    <col min="8554" max="8554" width="45.85546875" customWidth="1"/>
    <col min="8555" max="8555" width="51.140625" customWidth="1"/>
    <col min="8556" max="8556" width="56.42578125" bestFit="1" customWidth="1"/>
    <col min="8557" max="8557" width="56.7109375" customWidth="1"/>
    <col min="8558" max="8558" width="42.42578125" customWidth="1"/>
    <col min="8559" max="8559" width="51.7109375" customWidth="1"/>
    <col min="8560" max="8560" width="53.140625" bestFit="1" customWidth="1"/>
    <col min="8561" max="8561" width="47.42578125" customWidth="1"/>
    <col min="8562" max="8562" width="48.5703125" customWidth="1"/>
    <col min="8563" max="8563" width="38.28515625" customWidth="1"/>
    <col min="8564" max="8564" width="49.7109375" bestFit="1" customWidth="1"/>
    <col min="8565" max="8565" width="40.28515625" customWidth="1"/>
    <col min="8566" max="8566" width="39.28515625" customWidth="1"/>
    <col min="8567" max="8567" width="47.7109375" customWidth="1"/>
    <col min="8568" max="8568" width="47.28515625" bestFit="1" customWidth="1"/>
    <col min="8569" max="8571" width="48.85546875" customWidth="1"/>
    <col min="8572" max="8572" width="48.85546875" bestFit="1" customWidth="1"/>
    <col min="8573" max="8575" width="48.85546875" customWidth="1"/>
    <col min="8576" max="8576" width="48.85546875" bestFit="1" customWidth="1"/>
    <col min="8577" max="8579" width="48.85546875" customWidth="1"/>
    <col min="8580" max="8580" width="48.85546875" bestFit="1" customWidth="1"/>
    <col min="8581" max="8583" width="48.85546875" customWidth="1"/>
    <col min="8584" max="8584" width="48.85546875" bestFit="1" customWidth="1"/>
    <col min="8585" max="8587" width="48.85546875" customWidth="1"/>
    <col min="8588" max="8588" width="48.85546875" bestFit="1" customWidth="1"/>
    <col min="8589" max="8591" width="48.85546875" customWidth="1"/>
    <col min="8592" max="8592" width="48.85546875" bestFit="1" customWidth="1"/>
    <col min="8593" max="8595" width="48.85546875" customWidth="1"/>
    <col min="8596" max="8596" width="48.85546875" bestFit="1" customWidth="1"/>
    <col min="8597" max="8599" width="48.85546875" customWidth="1"/>
    <col min="8600" max="8600" width="48.85546875" bestFit="1" customWidth="1"/>
    <col min="8601" max="8603" width="48.85546875" customWidth="1"/>
    <col min="8604" max="8604" width="48.85546875" bestFit="1" customWidth="1"/>
    <col min="8605" max="8607" width="48.85546875" customWidth="1"/>
    <col min="8608" max="8608" width="48.85546875" bestFit="1" customWidth="1"/>
    <col min="8609" max="8611" width="48.85546875" customWidth="1"/>
    <col min="8612" max="8612" width="48.85546875" bestFit="1" customWidth="1"/>
    <col min="8613" max="8615" width="48.85546875" customWidth="1"/>
    <col min="8616" max="8616" width="48.85546875" bestFit="1" customWidth="1"/>
    <col min="8617" max="8619" width="48.85546875" customWidth="1"/>
    <col min="8620" max="8620" width="48.85546875" bestFit="1" customWidth="1"/>
    <col min="8621" max="8623" width="48.85546875" customWidth="1"/>
    <col min="8624" max="8628" width="48.85546875" bestFit="1" customWidth="1"/>
    <col min="8629" max="8631" width="48.85546875" customWidth="1"/>
    <col min="8632" max="8632" width="37.140625" bestFit="1" customWidth="1"/>
    <col min="8633" max="8633" width="36.85546875" customWidth="1"/>
    <col min="8634" max="8634" width="47.85546875" customWidth="1"/>
    <col min="8635" max="8635" width="56.85546875" customWidth="1"/>
    <col min="8636" max="8636" width="44.42578125" bestFit="1" customWidth="1"/>
    <col min="8637" max="8637" width="50" customWidth="1"/>
    <col min="8638" max="8638" width="46.28515625" customWidth="1"/>
    <col min="8639" max="8639" width="51.5703125" customWidth="1"/>
    <col min="8640" max="8640" width="56.85546875" bestFit="1" customWidth="1"/>
    <col min="8641" max="8641" width="57.140625" customWidth="1"/>
    <col min="8642" max="8642" width="42.85546875" customWidth="1"/>
    <col min="8643" max="8643" width="52.140625" customWidth="1"/>
    <col min="8644" max="8644" width="53.5703125" bestFit="1" customWidth="1"/>
    <col min="8645" max="8645" width="47.85546875" customWidth="1"/>
    <col min="8646" max="8646" width="48.85546875" customWidth="1"/>
    <col min="8647" max="8647" width="38.7109375" customWidth="1"/>
    <col min="8648" max="8648" width="50.140625" bestFit="1" customWidth="1"/>
    <col min="8649" max="8649" width="40.7109375" customWidth="1"/>
    <col min="8650" max="8650" width="39.7109375" customWidth="1"/>
    <col min="8651" max="8651" width="48.140625" customWidth="1"/>
    <col min="8652" max="8652" width="47.7109375" bestFit="1" customWidth="1"/>
    <col min="8653" max="8655" width="48.85546875" customWidth="1"/>
    <col min="8656" max="8656" width="48.85546875" bestFit="1" customWidth="1"/>
    <col min="8657" max="8659" width="48.85546875" customWidth="1"/>
    <col min="8660" max="8660" width="48.85546875" bestFit="1" customWidth="1"/>
    <col min="8661" max="8663" width="48.85546875" customWidth="1"/>
    <col min="8664" max="8664" width="48.85546875" bestFit="1" customWidth="1"/>
    <col min="8665" max="8667" width="48.85546875" customWidth="1"/>
    <col min="8668" max="8668" width="48.85546875" bestFit="1" customWidth="1"/>
    <col min="8669" max="8671" width="48.85546875" customWidth="1"/>
    <col min="8672" max="8676" width="48.85546875" bestFit="1" customWidth="1"/>
    <col min="8677" max="8679" width="48.85546875" customWidth="1"/>
    <col min="8680" max="8680" width="48.85546875" bestFit="1" customWidth="1"/>
    <col min="8681" max="8683" width="48.85546875" customWidth="1"/>
    <col min="8684" max="8684" width="48.85546875" bestFit="1" customWidth="1"/>
    <col min="8685" max="8687" width="48.85546875" customWidth="1"/>
    <col min="8688" max="8688" width="48.85546875" bestFit="1" customWidth="1"/>
    <col min="8689" max="8691" width="48.85546875" customWidth="1"/>
    <col min="8692" max="8692" width="48.85546875" bestFit="1" customWidth="1"/>
    <col min="8693" max="8695" width="48.85546875" customWidth="1"/>
    <col min="8696" max="8696" width="48.85546875" bestFit="1" customWidth="1"/>
    <col min="8697" max="8699" width="48.85546875" customWidth="1"/>
    <col min="8700" max="8700" width="48.85546875" bestFit="1" customWidth="1"/>
    <col min="8701" max="8703" width="48.85546875" customWidth="1"/>
    <col min="8704" max="8708" width="48.85546875" bestFit="1" customWidth="1"/>
    <col min="8709" max="8711" width="48.85546875" customWidth="1"/>
    <col min="8712" max="8715" width="48.85546875" bestFit="1" customWidth="1"/>
    <col min="8716" max="8716" width="36.7109375" bestFit="1" customWidth="1"/>
    <col min="8717" max="8717" width="36.42578125" customWidth="1"/>
    <col min="8718" max="8718" width="47.42578125" customWidth="1"/>
    <col min="8719" max="8719" width="56.42578125" customWidth="1"/>
    <col min="8720" max="8720" width="44" bestFit="1" customWidth="1"/>
    <col min="8721" max="8721" width="49.5703125" bestFit="1" customWidth="1"/>
    <col min="8722" max="8722" width="45.85546875" bestFit="1" customWidth="1"/>
    <col min="8723" max="8723" width="51.140625" bestFit="1" customWidth="1"/>
    <col min="8724" max="8724" width="56.42578125" bestFit="1" customWidth="1"/>
    <col min="8725" max="8725" width="56.7109375" customWidth="1"/>
    <col min="8726" max="8726" width="42.42578125" customWidth="1"/>
    <col min="8727" max="8727" width="51.7109375" customWidth="1"/>
    <col min="8728" max="8728" width="53.140625" bestFit="1" customWidth="1"/>
    <col min="8729" max="8729" width="47.42578125" bestFit="1" customWidth="1"/>
    <col min="8730" max="8730" width="48.5703125" bestFit="1" customWidth="1"/>
    <col min="8731" max="8731" width="38.28515625" bestFit="1" customWidth="1"/>
    <col min="8732" max="8732" width="49.7109375" bestFit="1" customWidth="1"/>
    <col min="8733" max="8733" width="40.28515625" customWidth="1"/>
    <col min="8734" max="8734" width="39.28515625" customWidth="1"/>
    <col min="8735" max="8735" width="47.7109375" customWidth="1"/>
    <col min="8736" max="8736" width="47.28515625" bestFit="1" customWidth="1"/>
    <col min="8737" max="8740" width="48.85546875" bestFit="1" customWidth="1"/>
    <col min="8741" max="8743" width="48.85546875" customWidth="1"/>
    <col min="8744" max="8744" width="48.85546875" bestFit="1" customWidth="1"/>
    <col min="8745" max="8747" width="48.85546875" customWidth="1"/>
    <col min="8748" max="8756" width="48.85546875" bestFit="1" customWidth="1"/>
    <col min="8757" max="8759" width="48.85546875" customWidth="1"/>
    <col min="8760" max="8764" width="48.85546875" bestFit="1" customWidth="1"/>
    <col min="8765" max="8767" width="48.85546875" customWidth="1"/>
    <col min="8768" max="8772" width="48.85546875" bestFit="1" customWidth="1"/>
    <col min="8773" max="8775" width="48.85546875" customWidth="1"/>
    <col min="8776" max="8780" width="48.85546875" bestFit="1" customWidth="1"/>
    <col min="8781" max="8783" width="48.85546875" customWidth="1"/>
    <col min="8784" max="8788" width="48.85546875" bestFit="1" customWidth="1"/>
    <col min="8789" max="8791" width="48.85546875" customWidth="1"/>
    <col min="8792" max="8792" width="48.85546875" bestFit="1" customWidth="1"/>
    <col min="8793" max="8795" width="48.85546875" customWidth="1"/>
    <col min="8796" max="8799" width="48.85546875" bestFit="1" customWidth="1"/>
    <col min="8800" max="8800" width="37.42578125" bestFit="1" customWidth="1"/>
    <col min="8801" max="8801" width="37.28515625" bestFit="1" customWidth="1"/>
    <col min="8802" max="8802" width="48.28515625" bestFit="1" customWidth="1"/>
    <col min="8803" max="8803" width="57.28515625" bestFit="1" customWidth="1"/>
    <col min="8804" max="8804" width="44.85546875" bestFit="1" customWidth="1"/>
    <col min="8805" max="8805" width="50.28515625" customWidth="1"/>
    <col min="8806" max="8806" width="46.7109375" customWidth="1"/>
    <col min="8807" max="8807" width="52" customWidth="1"/>
    <col min="8808" max="8808" width="57.28515625" bestFit="1" customWidth="1"/>
    <col min="8809" max="8809" width="57.42578125" bestFit="1" customWidth="1"/>
    <col min="8810" max="8810" width="43.140625" bestFit="1" customWidth="1"/>
    <col min="8811" max="8811" width="52.85546875" bestFit="1" customWidth="1"/>
    <col min="8812" max="8812" width="54" bestFit="1" customWidth="1"/>
    <col min="8813" max="8813" width="48.28515625" customWidth="1"/>
    <col min="8814" max="8814" width="49.28515625" customWidth="1"/>
    <col min="8815" max="8815" width="39.140625" customWidth="1"/>
    <col min="8816" max="8816" width="50.5703125" bestFit="1" customWidth="1"/>
    <col min="8817" max="8817" width="41.140625" bestFit="1" customWidth="1"/>
    <col min="8818" max="8818" width="40.140625" bestFit="1" customWidth="1"/>
    <col min="8819" max="8819" width="48.5703125" bestFit="1" customWidth="1"/>
    <col min="8820" max="8820" width="48.140625" bestFit="1" customWidth="1"/>
    <col min="8821" max="8823" width="48.85546875" customWidth="1"/>
    <col min="8824" max="8828" width="48.85546875" bestFit="1" customWidth="1"/>
    <col min="8829" max="8831" width="48.85546875" customWidth="1"/>
    <col min="8832" max="8836" width="48.85546875" bestFit="1" customWidth="1"/>
    <col min="8837" max="8839" width="48.85546875" customWidth="1"/>
    <col min="8840" max="8840" width="48.85546875" bestFit="1" customWidth="1"/>
    <col min="8841" max="8843" width="48.85546875" customWidth="1"/>
    <col min="8844" max="8852" width="48.85546875" bestFit="1" customWidth="1"/>
    <col min="8853" max="8855" width="48.85546875" customWidth="1"/>
    <col min="8856" max="8860" width="48.85546875" bestFit="1" customWidth="1"/>
    <col min="8861" max="8863" width="48.85546875" customWidth="1"/>
    <col min="8864" max="8868" width="48.85546875" bestFit="1" customWidth="1"/>
    <col min="8869" max="8871" width="48.85546875" customWidth="1"/>
    <col min="8872" max="8876" width="48.85546875" bestFit="1" customWidth="1"/>
    <col min="8877" max="8879" width="48.85546875" customWidth="1"/>
    <col min="8880" max="8883" width="48.85546875" bestFit="1" customWidth="1"/>
    <col min="8884" max="8884" width="36.42578125" bestFit="1" customWidth="1"/>
    <col min="8885" max="8885" width="36.28515625" customWidth="1"/>
    <col min="8886" max="8886" width="47.28515625" customWidth="1"/>
    <col min="8887" max="8887" width="56.28515625" customWidth="1"/>
    <col min="8888" max="8888" width="43.85546875" bestFit="1" customWidth="1"/>
    <col min="8889" max="8889" width="49.28515625" customWidth="1"/>
    <col min="8890" max="8890" width="45.7109375" customWidth="1"/>
    <col min="8891" max="8891" width="51" customWidth="1"/>
    <col min="8892" max="8892" width="56.28515625" bestFit="1" customWidth="1"/>
    <col min="8893" max="8893" width="56.42578125" bestFit="1" customWidth="1"/>
    <col min="8894" max="8894" width="42.140625" bestFit="1" customWidth="1"/>
    <col min="8895" max="8895" width="51.5703125" bestFit="1" customWidth="1"/>
    <col min="8896" max="8896" width="53" bestFit="1" customWidth="1"/>
    <col min="8897" max="8897" width="47.28515625" bestFit="1" customWidth="1"/>
    <col min="8898" max="8898" width="48.28515625" bestFit="1" customWidth="1"/>
    <col min="8899" max="8899" width="38.140625" bestFit="1" customWidth="1"/>
    <col min="8900" max="8900" width="49.5703125" bestFit="1" customWidth="1"/>
    <col min="8901" max="8901" width="40.140625" customWidth="1"/>
    <col min="8902" max="8902" width="39.140625" customWidth="1"/>
    <col min="8903" max="8903" width="47.42578125" customWidth="1"/>
    <col min="8904" max="8904" width="47.140625" bestFit="1" customWidth="1"/>
    <col min="8905" max="8908" width="48.85546875" bestFit="1" customWidth="1"/>
    <col min="8909" max="8911" width="48.85546875" customWidth="1"/>
    <col min="8912" max="8916" width="48.85546875" bestFit="1" customWidth="1"/>
    <col min="8917" max="8919" width="48.85546875" customWidth="1"/>
    <col min="8920" max="8924" width="48.85546875" bestFit="1" customWidth="1"/>
    <col min="8925" max="8927" width="48.85546875" customWidth="1"/>
    <col min="8928" max="8932" width="48.85546875" bestFit="1" customWidth="1"/>
    <col min="8933" max="8935" width="48.85546875" customWidth="1"/>
    <col min="8936" max="8936" width="48.85546875" bestFit="1" customWidth="1"/>
    <col min="8937" max="8939" width="48.85546875" customWidth="1"/>
    <col min="8940" max="8948" width="48.85546875" bestFit="1" customWidth="1"/>
    <col min="8949" max="8951" width="48.85546875" customWidth="1"/>
    <col min="8952" max="8956" width="48.85546875" bestFit="1" customWidth="1"/>
    <col min="8957" max="8959" width="48.85546875" customWidth="1"/>
    <col min="8960" max="8964" width="48.85546875" bestFit="1" customWidth="1"/>
    <col min="8965" max="8967" width="48.85546875" customWidth="1"/>
    <col min="8968" max="8968" width="35.7109375" bestFit="1" customWidth="1"/>
    <col min="8969" max="8969" width="35.42578125" bestFit="1" customWidth="1"/>
    <col min="8970" max="8970" width="46.42578125" bestFit="1" customWidth="1"/>
    <col min="8971" max="8971" width="55.42578125" bestFit="1" customWidth="1"/>
    <col min="8972" max="8972" width="43" bestFit="1" customWidth="1"/>
    <col min="8973" max="8973" width="48.5703125" customWidth="1"/>
    <col min="8974" max="8974" width="44.5703125" customWidth="1"/>
    <col min="8975" max="8975" width="50.140625" customWidth="1"/>
    <col min="8976" max="8976" width="55.42578125" bestFit="1" customWidth="1"/>
    <col min="8977" max="8977" width="55.7109375" bestFit="1" customWidth="1"/>
    <col min="8978" max="8978" width="41.42578125" bestFit="1" customWidth="1"/>
    <col min="8979" max="8979" width="50.7109375" bestFit="1" customWidth="1"/>
    <col min="8980" max="8980" width="52" bestFit="1" customWidth="1"/>
    <col min="8981" max="8981" width="46.42578125" customWidth="1"/>
    <col min="8982" max="8982" width="47.42578125" customWidth="1"/>
    <col min="8983" max="8983" width="37.140625" customWidth="1"/>
    <col min="8984" max="8984" width="48.7109375" bestFit="1" customWidth="1"/>
    <col min="8985" max="8985" width="39.28515625" customWidth="1"/>
    <col min="8986" max="8986" width="38.28515625" customWidth="1"/>
    <col min="8987" max="8987" width="46.7109375" customWidth="1"/>
    <col min="8988" max="8988" width="46.28515625" bestFit="1" customWidth="1"/>
    <col min="8989" max="8996" width="48.85546875" bestFit="1" customWidth="1"/>
    <col min="8997" max="8999" width="48.85546875" customWidth="1"/>
    <col min="9000" max="9004" width="48.85546875" bestFit="1" customWidth="1"/>
    <col min="9005" max="9007" width="48.85546875" customWidth="1"/>
    <col min="9008" max="9012" width="48.85546875" bestFit="1" customWidth="1"/>
    <col min="9013" max="9015" width="48.85546875" customWidth="1"/>
    <col min="9016" max="9020" width="48.85546875" bestFit="1" customWidth="1"/>
    <col min="9021" max="9023" width="48.85546875" customWidth="1"/>
    <col min="9024" max="9028" width="48.85546875" bestFit="1" customWidth="1"/>
    <col min="9029" max="9031" width="48.85546875" customWidth="1"/>
    <col min="9032" max="9032" width="48.85546875" bestFit="1" customWidth="1"/>
    <col min="9033" max="9035" width="48.85546875" customWidth="1"/>
    <col min="9036" max="9044" width="48.85546875" bestFit="1" customWidth="1"/>
    <col min="9045" max="9047" width="48.85546875" customWidth="1"/>
    <col min="9048" max="9051" width="48.85546875" bestFit="1" customWidth="1"/>
    <col min="9052" max="9052" width="37.28515625" bestFit="1" customWidth="1"/>
    <col min="9053" max="9053" width="37.140625" customWidth="1"/>
    <col min="9054" max="9054" width="48.140625" customWidth="1"/>
    <col min="9055" max="9055" width="57.140625" customWidth="1"/>
    <col min="9056" max="9056" width="44.5703125" bestFit="1" customWidth="1"/>
    <col min="9057" max="9057" width="50.140625" customWidth="1"/>
    <col min="9058" max="9058" width="46.42578125" customWidth="1"/>
    <col min="9059" max="9059" width="51.7109375" customWidth="1"/>
    <col min="9060" max="9060" width="57.140625" bestFit="1" customWidth="1"/>
    <col min="9061" max="9061" width="57.28515625" customWidth="1"/>
    <col min="9062" max="9062" width="43" customWidth="1"/>
    <col min="9063" max="9063" width="52.5703125" customWidth="1"/>
    <col min="9064" max="9064" width="53.85546875" bestFit="1" customWidth="1"/>
    <col min="9065" max="9065" width="48.140625" customWidth="1"/>
    <col min="9066" max="9066" width="49.140625" customWidth="1"/>
    <col min="9067" max="9067" width="38.85546875" customWidth="1"/>
    <col min="9068" max="9068" width="50.28515625" bestFit="1" customWidth="1"/>
    <col min="9069" max="9069" width="41" customWidth="1"/>
    <col min="9070" max="9070" width="40" customWidth="1"/>
    <col min="9071" max="9071" width="48.28515625" customWidth="1"/>
    <col min="9072" max="9072" width="47.85546875" bestFit="1" customWidth="1"/>
    <col min="9073" max="9076" width="48.85546875" bestFit="1" customWidth="1"/>
    <col min="9077" max="9079" width="48.85546875" customWidth="1"/>
    <col min="9080" max="9080" width="48.85546875" bestFit="1" customWidth="1"/>
    <col min="9081" max="9083" width="48.85546875" customWidth="1"/>
    <col min="9084" max="9084" width="48.85546875" bestFit="1" customWidth="1"/>
    <col min="9085" max="9087" width="48.85546875" customWidth="1"/>
    <col min="9088" max="9088" width="48.85546875" bestFit="1" customWidth="1"/>
    <col min="9089" max="9091" width="48.85546875" customWidth="1"/>
    <col min="9092" max="9092" width="48.85546875" bestFit="1" customWidth="1"/>
    <col min="9093" max="9095" width="48.85546875" customWidth="1"/>
    <col min="9096" max="9096" width="48.85546875" bestFit="1" customWidth="1"/>
    <col min="9097" max="9099" width="48.85546875" customWidth="1"/>
    <col min="9100" max="9100" width="48.85546875" bestFit="1" customWidth="1"/>
    <col min="9101" max="9103" width="48.85546875" customWidth="1"/>
    <col min="9104" max="9104" width="48.85546875" bestFit="1" customWidth="1"/>
    <col min="9105" max="9107" width="48.85546875" customWidth="1"/>
    <col min="9108" max="9108" width="48.85546875" bestFit="1" customWidth="1"/>
    <col min="9109" max="9111" width="48.85546875" customWidth="1"/>
    <col min="9112" max="9112" width="48.85546875" bestFit="1" customWidth="1"/>
    <col min="9113" max="9115" width="48.85546875" customWidth="1"/>
    <col min="9116" max="9116" width="48.85546875" bestFit="1" customWidth="1"/>
    <col min="9117" max="9119" width="48.85546875" customWidth="1"/>
    <col min="9120" max="9120" width="48.85546875" bestFit="1" customWidth="1"/>
    <col min="9121" max="9123" width="48.85546875" customWidth="1"/>
    <col min="9124" max="9124" width="48.85546875" bestFit="1" customWidth="1"/>
    <col min="9125" max="9127" width="48.85546875" customWidth="1"/>
    <col min="9128" max="9128" width="48.85546875" bestFit="1" customWidth="1"/>
    <col min="9129" max="9131" width="48.85546875" customWidth="1"/>
    <col min="9132" max="9132" width="48.85546875" bestFit="1" customWidth="1"/>
    <col min="9133" max="9135" width="48.85546875" customWidth="1"/>
    <col min="9136" max="9136" width="37.140625" bestFit="1" customWidth="1"/>
    <col min="9137" max="9137" width="36.85546875" customWidth="1"/>
    <col min="9138" max="9138" width="47.85546875" customWidth="1"/>
    <col min="9139" max="9139" width="56.85546875" customWidth="1"/>
    <col min="9140" max="9140" width="44.42578125" bestFit="1" customWidth="1"/>
    <col min="9141" max="9141" width="50" customWidth="1"/>
    <col min="9142" max="9142" width="46.28515625" customWidth="1"/>
    <col min="9143" max="9143" width="51.5703125" customWidth="1"/>
    <col min="9144" max="9144" width="56.85546875" bestFit="1" customWidth="1"/>
    <col min="9145" max="9145" width="57.140625" customWidth="1"/>
    <col min="9146" max="9146" width="42.85546875" customWidth="1"/>
    <col min="9147" max="9147" width="52.140625" customWidth="1"/>
    <col min="9148" max="9148" width="53.5703125" bestFit="1" customWidth="1"/>
    <col min="9149" max="9149" width="47.85546875" customWidth="1"/>
    <col min="9150" max="9150" width="48.85546875" customWidth="1"/>
    <col min="9151" max="9151" width="38.7109375" customWidth="1"/>
    <col min="9152" max="9152" width="50.140625" bestFit="1" customWidth="1"/>
    <col min="9153" max="9153" width="40.7109375" customWidth="1"/>
    <col min="9154" max="9154" width="39.7109375" customWidth="1"/>
    <col min="9155" max="9155" width="48.140625" customWidth="1"/>
    <col min="9156" max="9156" width="47.7109375" bestFit="1" customWidth="1"/>
    <col min="9157" max="9159" width="48.85546875" customWidth="1"/>
    <col min="9160" max="9160" width="48.85546875" bestFit="1" customWidth="1"/>
    <col min="9161" max="9163" width="48.85546875" customWidth="1"/>
    <col min="9164" max="9164" width="48.85546875" bestFit="1" customWidth="1"/>
    <col min="9165" max="9167" width="48.85546875" customWidth="1"/>
    <col min="9168" max="9172" width="48.85546875" bestFit="1" customWidth="1"/>
    <col min="9173" max="9175" width="48.85546875" customWidth="1"/>
    <col min="9176" max="9176" width="48.85546875" bestFit="1" customWidth="1"/>
    <col min="9177" max="9179" width="48.85546875" customWidth="1"/>
    <col min="9180" max="9180" width="48.85546875" bestFit="1" customWidth="1"/>
    <col min="9181" max="9183" width="48.85546875" customWidth="1"/>
    <col min="9184" max="9184" width="48.85546875" bestFit="1" customWidth="1"/>
    <col min="9185" max="9187" width="48.85546875" customWidth="1"/>
    <col min="9188" max="9188" width="48.85546875" bestFit="1" customWidth="1"/>
    <col min="9189" max="9191" width="48.85546875" customWidth="1"/>
    <col min="9192" max="9192" width="48.85546875" bestFit="1" customWidth="1"/>
    <col min="9193" max="9195" width="48.85546875" customWidth="1"/>
    <col min="9196" max="9196" width="48.85546875" bestFit="1" customWidth="1"/>
    <col min="9197" max="9199" width="48.85546875" customWidth="1"/>
    <col min="9200" max="9200" width="48.85546875" bestFit="1" customWidth="1"/>
    <col min="9201" max="9203" width="48.85546875" customWidth="1"/>
    <col min="9204" max="9204" width="48.85546875" bestFit="1" customWidth="1"/>
    <col min="9205" max="9207" width="48.85546875" customWidth="1"/>
    <col min="9208" max="9208" width="48.85546875" bestFit="1" customWidth="1"/>
    <col min="9209" max="9211" width="48.85546875" customWidth="1"/>
    <col min="9212" max="9212" width="48.85546875" bestFit="1" customWidth="1"/>
    <col min="9213" max="9215" width="48.85546875" customWidth="1"/>
    <col min="9216" max="9219" width="48.85546875" bestFit="1" customWidth="1"/>
    <col min="9220" max="9220" width="36.7109375" bestFit="1" customWidth="1"/>
    <col min="9221" max="9221" width="36.42578125" customWidth="1"/>
    <col min="9222" max="9222" width="47.42578125" customWidth="1"/>
    <col min="9223" max="9223" width="56.42578125" customWidth="1"/>
    <col min="9224" max="9224" width="44" bestFit="1" customWidth="1"/>
    <col min="9225" max="9225" width="49.5703125" customWidth="1"/>
    <col min="9226" max="9226" width="45.85546875" customWidth="1"/>
    <col min="9227" max="9227" width="51.140625" customWidth="1"/>
    <col min="9228" max="9228" width="56.42578125" bestFit="1" customWidth="1"/>
    <col min="9229" max="9229" width="56.7109375" customWidth="1"/>
    <col min="9230" max="9230" width="42.42578125" customWidth="1"/>
    <col min="9231" max="9231" width="51.7109375" customWidth="1"/>
    <col min="9232" max="9232" width="53.140625" bestFit="1" customWidth="1"/>
    <col min="9233" max="9233" width="47.42578125" customWidth="1"/>
    <col min="9234" max="9234" width="48.5703125" customWidth="1"/>
    <col min="9235" max="9235" width="38.28515625" customWidth="1"/>
    <col min="9236" max="9236" width="49.7109375" bestFit="1" customWidth="1"/>
    <col min="9237" max="9237" width="40.28515625" customWidth="1"/>
    <col min="9238" max="9238" width="39.28515625" customWidth="1"/>
    <col min="9239" max="9239" width="47.7109375" customWidth="1"/>
    <col min="9240" max="9240" width="47.28515625" bestFit="1" customWidth="1"/>
    <col min="9241" max="9243" width="48.85546875" customWidth="1"/>
    <col min="9244" max="9244" width="48.85546875" bestFit="1" customWidth="1"/>
    <col min="9245" max="9247" width="48.85546875" customWidth="1"/>
    <col min="9248" max="9252" width="48.85546875" bestFit="1" customWidth="1"/>
    <col min="9253" max="9255" width="48.85546875" customWidth="1"/>
    <col min="9256" max="9260" width="48.85546875" bestFit="1" customWidth="1"/>
    <col min="9261" max="9263" width="48.85546875" customWidth="1"/>
    <col min="9264" max="9268" width="48.85546875" bestFit="1" customWidth="1"/>
    <col min="9269" max="9271" width="48.85546875" customWidth="1"/>
    <col min="9272" max="9276" width="48.85546875" bestFit="1" customWidth="1"/>
    <col min="9277" max="9279" width="48.85546875" customWidth="1"/>
    <col min="9280" max="9284" width="48.85546875" bestFit="1" customWidth="1"/>
    <col min="9285" max="9287" width="48.85546875" customWidth="1"/>
    <col min="9288" max="9288" width="48.85546875" bestFit="1" customWidth="1"/>
    <col min="9289" max="9291" width="48.85546875" customWidth="1"/>
    <col min="9292" max="9300" width="48.85546875" bestFit="1" customWidth="1"/>
    <col min="9301" max="9303" width="48.85546875" customWidth="1"/>
    <col min="9304" max="9304" width="37.140625" bestFit="1" customWidth="1"/>
    <col min="9305" max="9305" width="36.85546875" bestFit="1" customWidth="1"/>
    <col min="9306" max="9306" width="47.85546875" bestFit="1" customWidth="1"/>
    <col min="9307" max="9307" width="56.85546875" bestFit="1" customWidth="1"/>
    <col min="9308" max="9308" width="44.42578125" bestFit="1" customWidth="1"/>
    <col min="9309" max="9309" width="50" customWidth="1"/>
    <col min="9310" max="9310" width="46.28515625" customWidth="1"/>
    <col min="9311" max="9311" width="51.5703125" customWidth="1"/>
    <col min="9312" max="9312" width="56.85546875" bestFit="1" customWidth="1"/>
    <col min="9313" max="9313" width="57.140625" bestFit="1" customWidth="1"/>
    <col min="9314" max="9314" width="42.85546875" bestFit="1" customWidth="1"/>
    <col min="9315" max="9315" width="52.140625" bestFit="1" customWidth="1"/>
    <col min="9316" max="9316" width="53.5703125" bestFit="1" customWidth="1"/>
    <col min="9317" max="9317" width="47.85546875" customWidth="1"/>
    <col min="9318" max="9318" width="48.85546875" customWidth="1"/>
    <col min="9319" max="9319" width="38.7109375" customWidth="1"/>
    <col min="9320" max="9320" width="50.140625" bestFit="1" customWidth="1"/>
    <col min="9321" max="9321" width="40.7109375" bestFit="1" customWidth="1"/>
    <col min="9322" max="9322" width="39.7109375" bestFit="1" customWidth="1"/>
    <col min="9323" max="9323" width="48.140625" bestFit="1" customWidth="1"/>
    <col min="9324" max="9324" width="47.7109375" bestFit="1" customWidth="1"/>
    <col min="9325" max="9327" width="48.85546875" customWidth="1"/>
    <col min="9328" max="9332" width="48.85546875" bestFit="1" customWidth="1"/>
    <col min="9333" max="9335" width="48.85546875" customWidth="1"/>
    <col min="9336" max="9336" width="48.85546875" bestFit="1" customWidth="1"/>
    <col min="9337" max="9339" width="48.85546875" customWidth="1"/>
    <col min="9340" max="9348" width="48.85546875" bestFit="1" customWidth="1"/>
    <col min="9349" max="9351" width="48.85546875" customWidth="1"/>
    <col min="9352" max="9356" width="48.85546875" bestFit="1" customWidth="1"/>
    <col min="9357" max="9359" width="48.85546875" customWidth="1"/>
    <col min="9360" max="9364" width="48.85546875" bestFit="1" customWidth="1"/>
    <col min="9365" max="9367" width="48.85546875" customWidth="1"/>
    <col min="9368" max="9372" width="48.85546875" bestFit="1" customWidth="1"/>
    <col min="9373" max="9375" width="48.85546875" customWidth="1"/>
    <col min="9376" max="9380" width="48.85546875" bestFit="1" customWidth="1"/>
    <col min="9381" max="9383" width="48.85546875" customWidth="1"/>
    <col min="9384" max="9384" width="48.85546875" bestFit="1" customWidth="1"/>
    <col min="9385" max="9387" width="48.85546875" customWidth="1"/>
    <col min="9388" max="9388" width="36.42578125" bestFit="1" customWidth="1"/>
    <col min="9389" max="9389" width="36.28515625" bestFit="1" customWidth="1"/>
    <col min="9390" max="9390" width="47.28515625" bestFit="1" customWidth="1"/>
    <col min="9391" max="9391" width="56.28515625" bestFit="1" customWidth="1"/>
    <col min="9392" max="9392" width="43.85546875" bestFit="1" customWidth="1"/>
    <col min="9393" max="9393" width="49.28515625" bestFit="1" customWidth="1"/>
    <col min="9394" max="9394" width="45.7109375" bestFit="1" customWidth="1"/>
    <col min="9395" max="9395" width="51" bestFit="1" customWidth="1"/>
    <col min="9396" max="9396" width="56.28515625" bestFit="1" customWidth="1"/>
    <col min="9397" max="9397" width="56.42578125" customWidth="1"/>
    <col min="9398" max="9398" width="42.140625" customWidth="1"/>
    <col min="9399" max="9399" width="51.5703125" customWidth="1"/>
    <col min="9400" max="9400" width="53" bestFit="1" customWidth="1"/>
    <col min="9401" max="9401" width="47.28515625" bestFit="1" customWidth="1"/>
    <col min="9402" max="9402" width="48.28515625" bestFit="1" customWidth="1"/>
    <col min="9403" max="9403" width="38.140625" bestFit="1" customWidth="1"/>
    <col min="9404" max="9404" width="49.5703125" bestFit="1" customWidth="1"/>
    <col min="9405" max="9405" width="40.140625" customWidth="1"/>
    <col min="9406" max="9406" width="39.140625" customWidth="1"/>
    <col min="9407" max="9407" width="47.42578125" customWidth="1"/>
    <col min="9408" max="9408" width="47.140625" bestFit="1" customWidth="1"/>
    <col min="9409" max="9412" width="48.85546875" bestFit="1" customWidth="1"/>
    <col min="9413" max="9415" width="48.85546875" customWidth="1"/>
    <col min="9416" max="9420" width="48.85546875" bestFit="1" customWidth="1"/>
    <col min="9421" max="9423" width="48.85546875" customWidth="1"/>
    <col min="9424" max="9428" width="48.85546875" bestFit="1" customWidth="1"/>
    <col min="9429" max="9431" width="48.85546875" customWidth="1"/>
    <col min="9432" max="9432" width="48.85546875" bestFit="1" customWidth="1"/>
    <col min="9433" max="9435" width="48.85546875" customWidth="1"/>
    <col min="9436" max="9444" width="48.85546875" bestFit="1" customWidth="1"/>
    <col min="9445" max="9447" width="48.85546875" customWidth="1"/>
    <col min="9448" max="9452" width="48.85546875" bestFit="1" customWidth="1"/>
    <col min="9453" max="9455" width="48.85546875" customWidth="1"/>
    <col min="9456" max="9460" width="48.85546875" bestFit="1" customWidth="1"/>
    <col min="9461" max="9463" width="48.85546875" customWidth="1"/>
    <col min="9464" max="9468" width="48.85546875" bestFit="1" customWidth="1"/>
    <col min="9469" max="9471" width="48.85546875" customWidth="1"/>
    <col min="9472" max="9472" width="37.85546875" bestFit="1" customWidth="1"/>
    <col min="9473" max="9473" width="37.42578125" bestFit="1" customWidth="1"/>
    <col min="9474" max="9474" width="48.5703125" bestFit="1" customWidth="1"/>
    <col min="9475" max="9475" width="57.42578125" bestFit="1" customWidth="1"/>
    <col min="9476" max="9476" width="45.28515625" bestFit="1" customWidth="1"/>
    <col min="9477" max="9477" width="50.5703125" customWidth="1"/>
    <col min="9478" max="9478" width="46.85546875" customWidth="1"/>
    <col min="9479" max="9479" width="52.140625" customWidth="1"/>
    <col min="9480" max="9480" width="57.42578125" bestFit="1" customWidth="1"/>
    <col min="9481" max="9481" width="57.7109375" customWidth="1"/>
    <col min="9482" max="9482" width="43.42578125" customWidth="1"/>
    <col min="9483" max="9483" width="53" customWidth="1"/>
    <col min="9484" max="9484" width="54.28515625" bestFit="1" customWidth="1"/>
    <col min="9485" max="9485" width="48.5703125" bestFit="1" customWidth="1"/>
    <col min="9486" max="9486" width="49.5703125" bestFit="1" customWidth="1"/>
    <col min="9487" max="9487" width="39.28515625" bestFit="1" customWidth="1"/>
    <col min="9488" max="9488" width="50.7109375" bestFit="1" customWidth="1"/>
    <col min="9489" max="9489" width="41.42578125" bestFit="1" customWidth="1"/>
    <col min="9490" max="9490" width="40.28515625" bestFit="1" customWidth="1"/>
    <col min="9491" max="9491" width="48.7109375" bestFit="1" customWidth="1"/>
    <col min="9492" max="9492" width="48.28515625" bestFit="1" customWidth="1"/>
    <col min="9493" max="9495" width="48.85546875" customWidth="1"/>
    <col min="9496" max="9500" width="48.85546875" bestFit="1" customWidth="1"/>
    <col min="9501" max="9503" width="48.85546875" customWidth="1"/>
    <col min="9504" max="9508" width="48.85546875" bestFit="1" customWidth="1"/>
    <col min="9509" max="9511" width="48.85546875" customWidth="1"/>
    <col min="9512" max="9516" width="48.85546875" bestFit="1" customWidth="1"/>
    <col min="9517" max="9519" width="48.85546875" customWidth="1"/>
    <col min="9520" max="9524" width="48.85546875" bestFit="1" customWidth="1"/>
    <col min="9525" max="9527" width="48.85546875" customWidth="1"/>
    <col min="9528" max="9528" width="48.85546875" bestFit="1" customWidth="1"/>
    <col min="9529" max="9531" width="48.85546875" customWidth="1"/>
    <col min="9532" max="9540" width="48.85546875" bestFit="1" customWidth="1"/>
    <col min="9541" max="9543" width="48.85546875" customWidth="1"/>
    <col min="9544" max="9548" width="48.85546875" bestFit="1" customWidth="1"/>
    <col min="9549" max="9551" width="48.85546875" customWidth="1"/>
    <col min="9552" max="9555" width="48.85546875" bestFit="1" customWidth="1"/>
    <col min="9556" max="9556" width="37.140625" bestFit="1" customWidth="1"/>
    <col min="9557" max="9557" width="36.85546875" customWidth="1"/>
    <col min="9558" max="9558" width="47.85546875" customWidth="1"/>
    <col min="9559" max="9559" width="56.85546875" customWidth="1"/>
    <col min="9560" max="9560" width="44.42578125" bestFit="1" customWidth="1"/>
    <col min="9561" max="9561" width="50" bestFit="1" customWidth="1"/>
    <col min="9562" max="9562" width="46.28515625" bestFit="1" customWidth="1"/>
    <col min="9563" max="9563" width="51.5703125" bestFit="1" customWidth="1"/>
    <col min="9564" max="9564" width="56.85546875" bestFit="1" customWidth="1"/>
    <col min="9565" max="9565" width="57.140625" customWidth="1"/>
    <col min="9566" max="9566" width="42.85546875" customWidth="1"/>
    <col min="9567" max="9567" width="52.140625" customWidth="1"/>
    <col min="9568" max="9568" width="53.5703125" bestFit="1" customWidth="1"/>
    <col min="9569" max="9569" width="47.85546875" bestFit="1" customWidth="1"/>
    <col min="9570" max="9570" width="48.85546875" bestFit="1" customWidth="1"/>
    <col min="9571" max="9571" width="38.7109375" bestFit="1" customWidth="1"/>
    <col min="9572" max="9572" width="50.140625" bestFit="1" customWidth="1"/>
    <col min="9573" max="9573" width="40.7109375" customWidth="1"/>
    <col min="9574" max="9574" width="39.7109375" customWidth="1"/>
    <col min="9575" max="9575" width="48.140625" customWidth="1"/>
    <col min="9576" max="9576" width="47.7109375" bestFit="1" customWidth="1"/>
    <col min="9577" max="9579" width="48.85546875" customWidth="1"/>
    <col min="9580" max="9588" width="48.85546875" bestFit="1" customWidth="1"/>
    <col min="9589" max="9591" width="48.85546875" customWidth="1"/>
    <col min="9592" max="9596" width="48.85546875" bestFit="1" customWidth="1"/>
    <col min="9597" max="9599" width="48.85546875" customWidth="1"/>
    <col min="9600" max="9600" width="48.85546875" bestFit="1" customWidth="1"/>
    <col min="9601" max="9603" width="48.85546875" customWidth="1"/>
    <col min="9604" max="9604" width="48.85546875" bestFit="1" customWidth="1"/>
    <col min="9605" max="9607" width="48.85546875" customWidth="1"/>
    <col min="9608" max="9608" width="48.85546875" bestFit="1" customWidth="1"/>
    <col min="9609" max="9611" width="48.85546875" customWidth="1"/>
    <col min="9612" max="9612" width="48.85546875" bestFit="1" customWidth="1"/>
    <col min="9613" max="9615" width="48.85546875" customWidth="1"/>
    <col min="9616" max="9620" width="48.85546875" bestFit="1" customWidth="1"/>
    <col min="9621" max="9623" width="48.85546875" customWidth="1"/>
    <col min="9624" max="9624" width="48.85546875" bestFit="1" customWidth="1"/>
    <col min="9625" max="9627" width="48.85546875" customWidth="1"/>
    <col min="9628" max="9628" width="48.85546875" bestFit="1" customWidth="1"/>
    <col min="9629" max="9631" width="48.85546875" customWidth="1"/>
    <col min="9632" max="9632" width="48.85546875" bestFit="1" customWidth="1"/>
    <col min="9633" max="9635" width="48.85546875" customWidth="1"/>
    <col min="9636" max="9636" width="48.85546875" bestFit="1" customWidth="1"/>
    <col min="9637" max="9639" width="48.85546875" customWidth="1"/>
    <col min="9640" max="9640" width="37.42578125" bestFit="1" customWidth="1"/>
    <col min="9641" max="9641" width="37.28515625" customWidth="1"/>
    <col min="9642" max="9642" width="48.28515625" customWidth="1"/>
    <col min="9643" max="9643" width="57.28515625" customWidth="1"/>
    <col min="9644" max="9644" width="44.85546875" bestFit="1" customWidth="1"/>
    <col min="9645" max="9645" width="50.28515625" customWidth="1"/>
    <col min="9646" max="9646" width="46.7109375" customWidth="1"/>
    <col min="9647" max="9647" width="52" customWidth="1"/>
    <col min="9648" max="9648" width="57.28515625" bestFit="1" customWidth="1"/>
    <col min="9649" max="9649" width="57.42578125" customWidth="1"/>
    <col min="9650" max="9650" width="43.140625" customWidth="1"/>
    <col min="9651" max="9651" width="52.85546875" customWidth="1"/>
    <col min="9652" max="9652" width="54" bestFit="1" customWidth="1"/>
    <col min="9653" max="9653" width="48.28515625" customWidth="1"/>
    <col min="9654" max="9654" width="49.28515625" customWidth="1"/>
    <col min="9655" max="9655" width="39.140625" customWidth="1"/>
    <col min="9656" max="9656" width="50.5703125" bestFit="1" customWidth="1"/>
    <col min="9657" max="9657" width="41.140625" customWidth="1"/>
    <col min="9658" max="9658" width="40.140625" customWidth="1"/>
    <col min="9659" max="9659" width="48.5703125" customWidth="1"/>
    <col min="9660" max="9660" width="48.140625" bestFit="1" customWidth="1"/>
    <col min="9661" max="9663" width="48.85546875" customWidth="1"/>
    <col min="9664" max="9664" width="48.85546875" bestFit="1" customWidth="1"/>
    <col min="9665" max="9667" width="48.85546875" customWidth="1"/>
    <col min="9668" max="9668" width="48.85546875" bestFit="1" customWidth="1"/>
    <col min="9669" max="9671" width="48.85546875" customWidth="1"/>
    <col min="9672" max="9672" width="48.85546875" bestFit="1" customWidth="1"/>
    <col min="9673" max="9675" width="48.85546875" customWidth="1"/>
    <col min="9676" max="9676" width="48.85546875" bestFit="1" customWidth="1"/>
    <col min="9677" max="9679" width="48.85546875" customWidth="1"/>
    <col min="9680" max="9680" width="48.85546875" bestFit="1" customWidth="1"/>
    <col min="9681" max="9683" width="48.85546875" customWidth="1"/>
    <col min="9684" max="9684" width="48.85546875" bestFit="1" customWidth="1"/>
    <col min="9685" max="9687" width="48.85546875" customWidth="1"/>
    <col min="9688" max="9688" width="48.85546875" bestFit="1" customWidth="1"/>
    <col min="9689" max="9691" width="48.85546875" customWidth="1"/>
    <col min="9692" max="9692" width="48.85546875" bestFit="1" customWidth="1"/>
    <col min="9693" max="9695" width="48.85546875" customWidth="1"/>
    <col min="9696" max="9696" width="48.85546875" bestFit="1" customWidth="1"/>
    <col min="9697" max="9699" width="48.85546875" customWidth="1"/>
    <col min="9700" max="9700" width="48.85546875" bestFit="1" customWidth="1"/>
    <col min="9701" max="9703" width="48.85546875" customWidth="1"/>
    <col min="9704" max="9704" width="48.85546875" bestFit="1" customWidth="1"/>
    <col min="9705" max="9707" width="48.85546875" customWidth="1"/>
    <col min="9708" max="9708" width="48.85546875" bestFit="1" customWidth="1"/>
    <col min="9709" max="9711" width="48.85546875" customWidth="1"/>
    <col min="9712" max="9716" width="48.85546875" bestFit="1" customWidth="1"/>
    <col min="9717" max="9719" width="48.85546875" customWidth="1"/>
    <col min="9720" max="9720" width="48.85546875" bestFit="1" customWidth="1"/>
    <col min="9721" max="9723" width="48.85546875" customWidth="1"/>
    <col min="9724" max="9724" width="37.140625" bestFit="1" customWidth="1"/>
    <col min="9725" max="9725" width="36.85546875" customWidth="1"/>
    <col min="9726" max="9726" width="47.85546875" customWidth="1"/>
    <col min="9727" max="9727" width="56.85546875" customWidth="1"/>
    <col min="9728" max="9728" width="44.42578125" bestFit="1" customWidth="1"/>
    <col min="9729" max="9729" width="50" customWidth="1"/>
    <col min="9730" max="9730" width="46.28515625" customWidth="1"/>
    <col min="9731" max="9731" width="51.5703125" customWidth="1"/>
    <col min="9732" max="9732" width="56.85546875" bestFit="1" customWidth="1"/>
    <col min="9733" max="9733" width="57.140625" customWidth="1"/>
    <col min="9734" max="9734" width="42.85546875" customWidth="1"/>
    <col min="9735" max="9735" width="52.140625" customWidth="1"/>
    <col min="9736" max="9736" width="53.5703125" bestFit="1" customWidth="1"/>
    <col min="9737" max="9737" width="47.85546875" customWidth="1"/>
    <col min="9738" max="9738" width="48.85546875" customWidth="1"/>
    <col min="9739" max="9739" width="38.7109375" customWidth="1"/>
    <col min="9740" max="9740" width="50.140625" bestFit="1" customWidth="1"/>
    <col min="9741" max="9741" width="40.7109375" customWidth="1"/>
    <col min="9742" max="9742" width="39.7109375" customWidth="1"/>
    <col min="9743" max="9743" width="48.140625" customWidth="1"/>
    <col min="9744" max="9744" width="47.7109375" bestFit="1" customWidth="1"/>
    <col min="9745" max="9747" width="48.85546875" customWidth="1"/>
    <col min="9748" max="9748" width="48.85546875" bestFit="1" customWidth="1"/>
    <col min="9749" max="9751" width="48.85546875" customWidth="1"/>
    <col min="9752" max="9752" width="48.85546875" bestFit="1" customWidth="1"/>
    <col min="9753" max="9755" width="48.85546875" customWidth="1"/>
    <col min="9756" max="9756" width="48.85546875" bestFit="1" customWidth="1"/>
    <col min="9757" max="9759" width="48.85546875" customWidth="1"/>
    <col min="9760" max="9764" width="48.85546875" bestFit="1" customWidth="1"/>
    <col min="9765" max="9767" width="48.85546875" customWidth="1"/>
    <col min="9768" max="9768" width="48.85546875" bestFit="1" customWidth="1"/>
    <col min="9769" max="9771" width="48.85546875" customWidth="1"/>
    <col min="9772" max="9772" width="48.85546875" bestFit="1" customWidth="1"/>
    <col min="9773" max="9775" width="48.85546875" customWidth="1"/>
    <col min="9776" max="9776" width="48.85546875" bestFit="1" customWidth="1"/>
    <col min="9777" max="9779" width="48.85546875" customWidth="1"/>
    <col min="9780" max="9780" width="48.85546875" bestFit="1" customWidth="1"/>
    <col min="9781" max="9783" width="48.85546875" customWidth="1"/>
    <col min="9784" max="9784" width="48.85546875" bestFit="1" customWidth="1"/>
    <col min="9785" max="9787" width="48.85546875" customWidth="1"/>
    <col min="9788" max="9788" width="48.85546875" bestFit="1" customWidth="1"/>
    <col min="9789" max="9791" width="48.85546875" customWidth="1"/>
    <col min="9792" max="9796" width="48.85546875" bestFit="1" customWidth="1"/>
    <col min="9797" max="9799" width="48.85546875" customWidth="1"/>
    <col min="9800" max="9804" width="48.85546875" bestFit="1" customWidth="1"/>
    <col min="9805" max="9807" width="48.85546875" customWidth="1"/>
    <col min="9808" max="9808" width="38.140625" bestFit="1" customWidth="1"/>
    <col min="9809" max="9809" width="37.85546875" bestFit="1" customWidth="1"/>
    <col min="9810" max="9810" width="48.7109375" bestFit="1" customWidth="1"/>
    <col min="9811" max="9811" width="57.7109375" bestFit="1" customWidth="1"/>
    <col min="9812" max="9812" width="45.42578125" bestFit="1" customWidth="1"/>
    <col min="9813" max="9813" width="50.7109375" customWidth="1"/>
    <col min="9814" max="9814" width="47.140625" customWidth="1"/>
    <col min="9815" max="9815" width="52.5703125" customWidth="1"/>
    <col min="9816" max="9816" width="57.7109375" bestFit="1" customWidth="1"/>
    <col min="9817" max="9817" width="57.85546875" bestFit="1" customWidth="1"/>
    <col min="9818" max="9818" width="43.5703125" bestFit="1" customWidth="1"/>
    <col min="9819" max="9819" width="53.140625" bestFit="1" customWidth="1"/>
    <col min="9820" max="9820" width="54.42578125" bestFit="1" customWidth="1"/>
    <col min="9821" max="9821" width="48.7109375" customWidth="1"/>
    <col min="9822" max="9822" width="49.7109375" customWidth="1"/>
    <col min="9823" max="9823" width="39.5703125" customWidth="1"/>
    <col min="9824" max="9824" width="51" bestFit="1" customWidth="1"/>
    <col min="9825" max="9825" width="41.5703125" bestFit="1" customWidth="1"/>
    <col min="9826" max="9826" width="40.5703125" bestFit="1" customWidth="1"/>
    <col min="9827" max="9827" width="48.85546875" bestFit="1" customWidth="1"/>
    <col min="9828" max="9828" width="48.5703125" bestFit="1" customWidth="1"/>
    <col min="9829" max="9831" width="48.85546875" customWidth="1"/>
    <col min="9832" max="9832" width="48.85546875" bestFit="1" customWidth="1"/>
    <col min="9833" max="9835" width="48.85546875" customWidth="1"/>
    <col min="9836" max="9844" width="48.85546875" bestFit="1" customWidth="1"/>
    <col min="9845" max="9847" width="48.85546875" customWidth="1"/>
    <col min="9848" max="9852" width="48.85546875" bestFit="1" customWidth="1"/>
    <col min="9853" max="9855" width="48.85546875" customWidth="1"/>
    <col min="9856" max="9860" width="48.85546875" bestFit="1" customWidth="1"/>
    <col min="9861" max="9863" width="48.85546875" customWidth="1"/>
    <col min="9864" max="9868" width="48.85546875" bestFit="1" customWidth="1"/>
    <col min="9869" max="9871" width="48.85546875" customWidth="1"/>
    <col min="9872" max="9876" width="48.85546875" bestFit="1" customWidth="1"/>
    <col min="9877" max="9879" width="48.85546875" customWidth="1"/>
    <col min="9880" max="9880" width="48.85546875" bestFit="1" customWidth="1"/>
    <col min="9881" max="9883" width="48.85546875" customWidth="1"/>
    <col min="9884" max="9891" width="48.85546875" bestFit="1" customWidth="1"/>
    <col min="9892" max="9892" width="36.85546875" bestFit="1" customWidth="1"/>
    <col min="9893" max="9893" width="36.7109375" customWidth="1"/>
    <col min="9894" max="9894" width="47.7109375" customWidth="1"/>
    <col min="9895" max="9895" width="56.7109375" customWidth="1"/>
    <col min="9896" max="9896" width="44.28515625" bestFit="1" customWidth="1"/>
    <col min="9897" max="9897" width="49.7109375" bestFit="1" customWidth="1"/>
    <col min="9898" max="9898" width="46" bestFit="1" customWidth="1"/>
    <col min="9899" max="9899" width="51.42578125" bestFit="1" customWidth="1"/>
    <col min="9900" max="9900" width="56.7109375" bestFit="1" customWidth="1"/>
    <col min="9901" max="9901" width="56.85546875" customWidth="1"/>
    <col min="9902" max="9902" width="42.5703125" customWidth="1"/>
    <col min="9903" max="9903" width="52" customWidth="1"/>
    <col min="9904" max="9904" width="53.42578125" bestFit="1" customWidth="1"/>
    <col min="9905" max="9905" width="47.7109375" bestFit="1" customWidth="1"/>
    <col min="9906" max="9906" width="48.7109375" bestFit="1" customWidth="1"/>
    <col min="9907" max="9907" width="38.5703125" bestFit="1" customWidth="1"/>
    <col min="9908" max="9908" width="50" bestFit="1" customWidth="1"/>
    <col min="9909" max="9909" width="40.5703125" customWidth="1"/>
    <col min="9910" max="9910" width="39.5703125" customWidth="1"/>
    <col min="9911" max="9911" width="47.85546875" customWidth="1"/>
    <col min="9912" max="9912" width="47.42578125" bestFit="1" customWidth="1"/>
    <col min="9913" max="9916" width="48.85546875" bestFit="1" customWidth="1"/>
    <col min="9917" max="9919" width="48.85546875" customWidth="1"/>
    <col min="9920" max="9924" width="48.85546875" bestFit="1" customWidth="1"/>
    <col min="9925" max="9927" width="48.85546875" customWidth="1"/>
    <col min="9928" max="9928" width="48.85546875" bestFit="1" customWidth="1"/>
    <col min="9929" max="9931" width="48.85546875" customWidth="1"/>
    <col min="9932" max="9940" width="48.85546875" bestFit="1" customWidth="1"/>
    <col min="9941" max="9943" width="48.85546875" customWidth="1"/>
    <col min="9944" max="9948" width="48.85546875" bestFit="1" customWidth="1"/>
    <col min="9949" max="9951" width="48.85546875" customWidth="1"/>
    <col min="9952" max="9956" width="48.85546875" bestFit="1" customWidth="1"/>
    <col min="9957" max="9959" width="48.85546875" customWidth="1"/>
    <col min="9960" max="9964" width="48.85546875" bestFit="1" customWidth="1"/>
    <col min="9965" max="9967" width="48.85546875" customWidth="1"/>
    <col min="9968" max="9972" width="48.85546875" bestFit="1" customWidth="1"/>
    <col min="9973" max="9975" width="48.85546875" customWidth="1"/>
    <col min="9976" max="9976" width="36" bestFit="1" customWidth="1"/>
    <col min="9977" max="9977" width="35.85546875" customWidth="1"/>
    <col min="9978" max="9978" width="46.85546875" customWidth="1"/>
    <col min="9979" max="9979" width="55.85546875" customWidth="1"/>
    <col min="9980" max="9980" width="43.42578125" bestFit="1" customWidth="1"/>
    <col min="9981" max="9981" width="48.85546875" bestFit="1" customWidth="1"/>
    <col min="9982" max="9982" width="45.28515625" bestFit="1" customWidth="1"/>
    <col min="9983" max="9983" width="50.5703125" bestFit="1" customWidth="1"/>
    <col min="9984" max="9984" width="55.85546875" bestFit="1" customWidth="1"/>
    <col min="9985" max="9985" width="56" bestFit="1" customWidth="1"/>
    <col min="9986" max="9986" width="41.7109375" bestFit="1" customWidth="1"/>
    <col min="9987" max="9987" width="51.140625" bestFit="1" customWidth="1"/>
    <col min="9988" max="9988" width="52.5703125" bestFit="1" customWidth="1"/>
    <col min="9989" max="9989" width="46.85546875" customWidth="1"/>
    <col min="9990" max="9990" width="47.85546875" customWidth="1"/>
    <col min="9991" max="9991" width="37.42578125" customWidth="1"/>
    <col min="9992" max="9992" width="49.140625" bestFit="1" customWidth="1"/>
    <col min="9993" max="9993" width="39.7109375" bestFit="1" customWidth="1"/>
    <col min="9994" max="9994" width="38.7109375" bestFit="1" customWidth="1"/>
    <col min="9995" max="9995" width="47.140625" bestFit="1" customWidth="1"/>
    <col min="9996" max="9996" width="46.7109375" bestFit="1" customWidth="1"/>
    <col min="9997" max="9999" width="48.85546875" customWidth="1"/>
    <col min="10000" max="10004" width="48.85546875" bestFit="1" customWidth="1"/>
    <col min="10005" max="10007" width="48.85546875" customWidth="1"/>
    <col min="10008" max="10012" width="48.85546875" bestFit="1" customWidth="1"/>
    <col min="10013" max="10015" width="48.85546875" customWidth="1"/>
    <col min="10016" max="10020" width="48.85546875" bestFit="1" customWidth="1"/>
    <col min="10021" max="10023" width="48.85546875" customWidth="1"/>
    <col min="10024" max="10024" width="48.85546875" bestFit="1" customWidth="1"/>
    <col min="10025" max="10027" width="48.85546875" customWidth="1"/>
    <col min="10028" max="10036" width="48.85546875" bestFit="1" customWidth="1"/>
    <col min="10037" max="10039" width="48.85546875" customWidth="1"/>
    <col min="10040" max="10044" width="48.85546875" bestFit="1" customWidth="1"/>
    <col min="10045" max="10047" width="48.85546875" customWidth="1"/>
    <col min="10048" max="10052" width="48.85546875" bestFit="1" customWidth="1"/>
    <col min="10053" max="10055" width="48.85546875" customWidth="1"/>
    <col min="10056" max="10059" width="48.85546875" bestFit="1" customWidth="1"/>
    <col min="10060" max="10060" width="37.85546875" bestFit="1" customWidth="1"/>
    <col min="10061" max="10061" width="37.42578125" customWidth="1"/>
    <col min="10062" max="10062" width="48.5703125" customWidth="1"/>
    <col min="10063" max="10063" width="57.42578125" customWidth="1"/>
    <col min="10064" max="10064" width="45.28515625" bestFit="1" customWidth="1"/>
    <col min="10065" max="10065" width="50.5703125" bestFit="1" customWidth="1"/>
    <col min="10066" max="10066" width="46.85546875" bestFit="1" customWidth="1"/>
    <col min="10067" max="10067" width="52.140625" bestFit="1" customWidth="1"/>
    <col min="10068" max="10068" width="57.42578125" bestFit="1" customWidth="1"/>
    <col min="10069" max="10069" width="57.7109375" customWidth="1"/>
    <col min="10070" max="10070" width="43.42578125" customWidth="1"/>
    <col min="10071" max="10071" width="53" customWidth="1"/>
    <col min="10072" max="10072" width="54.28515625" bestFit="1" customWidth="1"/>
    <col min="10073" max="10073" width="48.5703125" customWidth="1"/>
    <col min="10074" max="10074" width="49.5703125" customWidth="1"/>
    <col min="10075" max="10075" width="39.28515625" customWidth="1"/>
    <col min="10076" max="10076" width="50.7109375" bestFit="1" customWidth="1"/>
    <col min="10077" max="10077" width="41.42578125" bestFit="1" customWidth="1"/>
    <col min="10078" max="10078" width="40.28515625" bestFit="1" customWidth="1"/>
    <col min="10079" max="10079" width="48.7109375" bestFit="1" customWidth="1"/>
    <col min="10080" max="10080" width="48.28515625" bestFit="1" customWidth="1"/>
    <col min="10081" max="10084" width="48.85546875" bestFit="1" customWidth="1"/>
    <col min="10085" max="10087" width="48.85546875" customWidth="1"/>
    <col min="10088" max="10092" width="48.85546875" bestFit="1" customWidth="1"/>
    <col min="10093" max="10095" width="48.85546875" customWidth="1"/>
    <col min="10096" max="10100" width="48.85546875" bestFit="1" customWidth="1"/>
    <col min="10101" max="10103" width="48.85546875" customWidth="1"/>
    <col min="10104" max="10108" width="48.85546875" bestFit="1" customWidth="1"/>
    <col min="10109" max="10111" width="48.85546875" customWidth="1"/>
    <col min="10112" max="10116" width="48.85546875" bestFit="1" customWidth="1"/>
    <col min="10117" max="10119" width="48.85546875" customWidth="1"/>
    <col min="10120" max="10120" width="48.85546875" bestFit="1" customWidth="1"/>
    <col min="10121" max="10123" width="48.85546875" customWidth="1"/>
    <col min="10124" max="10132" width="48.85546875" bestFit="1" customWidth="1"/>
    <col min="10133" max="10135" width="48.85546875" customWidth="1"/>
    <col min="10136" max="10140" width="48.85546875" bestFit="1" customWidth="1"/>
    <col min="10141" max="10143" width="48.85546875" customWidth="1"/>
    <col min="10144" max="10144" width="37.42578125" bestFit="1" customWidth="1"/>
    <col min="10145" max="10145" width="37.28515625" customWidth="1"/>
    <col min="10146" max="10146" width="48.28515625" customWidth="1"/>
    <col min="10147" max="10147" width="57.28515625" customWidth="1"/>
    <col min="10148" max="10148" width="44.85546875" bestFit="1" customWidth="1"/>
    <col min="10149" max="10149" width="50.28515625" customWidth="1"/>
    <col min="10150" max="10150" width="46.7109375" customWidth="1"/>
    <col min="10151" max="10151" width="52" customWidth="1"/>
    <col min="10152" max="10152" width="57.28515625" bestFit="1" customWidth="1"/>
    <col min="10153" max="10153" width="57.42578125" customWidth="1"/>
    <col min="10154" max="10154" width="43.140625" customWidth="1"/>
    <col min="10155" max="10155" width="52.85546875" customWidth="1"/>
    <col min="10156" max="10156" width="54" bestFit="1" customWidth="1"/>
    <col min="10157" max="10157" width="48.28515625" customWidth="1"/>
    <col min="10158" max="10158" width="49.28515625" customWidth="1"/>
    <col min="10159" max="10159" width="39.140625" customWidth="1"/>
    <col min="10160" max="10160" width="50.5703125" bestFit="1" customWidth="1"/>
    <col min="10161" max="10161" width="41.140625" bestFit="1" customWidth="1"/>
    <col min="10162" max="10162" width="40.140625" bestFit="1" customWidth="1"/>
    <col min="10163" max="10163" width="48.5703125" bestFit="1" customWidth="1"/>
    <col min="10164" max="10164" width="48.140625" bestFit="1" customWidth="1"/>
    <col min="10165" max="10167" width="48.85546875" customWidth="1"/>
    <col min="10168" max="10168" width="48.85546875" bestFit="1" customWidth="1"/>
    <col min="10169" max="10171" width="48.85546875" customWidth="1"/>
    <col min="10172" max="10172" width="48.85546875" bestFit="1" customWidth="1"/>
    <col min="10173" max="10175" width="48.85546875" customWidth="1"/>
    <col min="10176" max="10176" width="48.85546875" bestFit="1" customWidth="1"/>
    <col min="10177" max="10179" width="48.85546875" customWidth="1"/>
    <col min="10180" max="10180" width="48.85546875" bestFit="1" customWidth="1"/>
    <col min="10181" max="10183" width="48.85546875" customWidth="1"/>
    <col min="10184" max="10184" width="48.85546875" bestFit="1" customWidth="1"/>
    <col min="10185" max="10187" width="48.85546875" customWidth="1"/>
    <col min="10188" max="10188" width="48.85546875" bestFit="1" customWidth="1"/>
    <col min="10189" max="10191" width="48.85546875" customWidth="1"/>
    <col min="10192" max="10192" width="48.85546875" bestFit="1" customWidth="1"/>
    <col min="10193" max="10195" width="48.85546875" customWidth="1"/>
    <col min="10196" max="10196" width="48.85546875" bestFit="1" customWidth="1"/>
    <col min="10197" max="10199" width="48.85546875" customWidth="1"/>
    <col min="10200" max="10200" width="48.85546875" bestFit="1" customWidth="1"/>
    <col min="10201" max="10203" width="48.85546875" customWidth="1"/>
    <col min="10204" max="10204" width="48.85546875" bestFit="1" customWidth="1"/>
    <col min="10205" max="10207" width="48.85546875" customWidth="1"/>
    <col min="10208" max="10208" width="48.85546875" bestFit="1" customWidth="1"/>
    <col min="10209" max="10211" width="48.85546875" customWidth="1"/>
    <col min="10212" max="10212" width="48.85546875" bestFit="1" customWidth="1"/>
    <col min="10213" max="10215" width="48.85546875" customWidth="1"/>
    <col min="10216" max="10216" width="48.85546875" bestFit="1" customWidth="1"/>
    <col min="10217" max="10219" width="48.85546875" customWidth="1"/>
    <col min="10220" max="10220" width="48.85546875" bestFit="1" customWidth="1"/>
    <col min="10221" max="10223" width="48.85546875" customWidth="1"/>
    <col min="10224" max="10224" width="48.85546875" bestFit="1" customWidth="1"/>
    <col min="10225" max="10227" width="48.85546875" customWidth="1"/>
    <col min="10228" max="10228" width="37.140625" bestFit="1" customWidth="1"/>
    <col min="10229" max="10229" width="36.85546875" customWidth="1"/>
    <col min="10230" max="10230" width="47.85546875" customWidth="1"/>
    <col min="10231" max="10231" width="56.85546875" customWidth="1"/>
    <col min="10232" max="10232" width="44.42578125" bestFit="1" customWidth="1"/>
    <col min="10233" max="10233" width="50" customWidth="1"/>
    <col min="10234" max="10234" width="46.28515625" customWidth="1"/>
    <col min="10235" max="10235" width="51.5703125" customWidth="1"/>
    <col min="10236" max="10236" width="56.85546875" bestFit="1" customWidth="1"/>
    <col min="10237" max="10237" width="57.140625" customWidth="1"/>
    <col min="10238" max="10238" width="42.85546875" customWidth="1"/>
    <col min="10239" max="10239" width="52.140625" customWidth="1"/>
    <col min="10240" max="10240" width="53.5703125" bestFit="1" customWidth="1"/>
    <col min="10241" max="10241" width="47.85546875" customWidth="1"/>
    <col min="10242" max="10242" width="48.85546875" customWidth="1"/>
    <col min="10243" max="10243" width="38.7109375" customWidth="1"/>
    <col min="10244" max="10244" width="50.140625" bestFit="1" customWidth="1"/>
    <col min="10245" max="10245" width="40.7109375" customWidth="1"/>
    <col min="10246" max="10246" width="39.7109375" customWidth="1"/>
    <col min="10247" max="10247" width="48.140625" customWidth="1"/>
    <col min="10248" max="10248" width="47.7109375" bestFit="1" customWidth="1"/>
    <col min="10249" max="10251" width="48.85546875" customWidth="1"/>
    <col min="10252" max="10252" width="48.85546875" bestFit="1" customWidth="1"/>
    <col min="10253" max="10255" width="48.85546875" customWidth="1"/>
    <col min="10256" max="10260" width="48.85546875" bestFit="1" customWidth="1"/>
    <col min="10261" max="10263" width="48.85546875" customWidth="1"/>
    <col min="10264" max="10264" width="48.85546875" bestFit="1" customWidth="1"/>
    <col min="10265" max="10267" width="48.85546875" customWidth="1"/>
    <col min="10268" max="10268" width="48.85546875" bestFit="1" customWidth="1"/>
    <col min="10269" max="10271" width="48.85546875" customWidth="1"/>
    <col min="10272" max="10272" width="48.85546875" bestFit="1" customWidth="1"/>
    <col min="10273" max="10275" width="48.85546875" customWidth="1"/>
    <col min="10276" max="10276" width="48.85546875" bestFit="1" customWidth="1"/>
    <col min="10277" max="10279" width="48.85546875" customWidth="1"/>
    <col min="10280" max="10280" width="48.85546875" bestFit="1" customWidth="1"/>
    <col min="10281" max="10283" width="48.85546875" customWidth="1"/>
    <col min="10284" max="10284" width="48.85546875" bestFit="1" customWidth="1"/>
    <col min="10285" max="10287" width="48.85546875" customWidth="1"/>
    <col min="10288" max="10288" width="48.85546875" bestFit="1" customWidth="1"/>
    <col min="10289" max="10291" width="48.85546875" customWidth="1"/>
    <col min="10292" max="10292" width="48.85546875" bestFit="1" customWidth="1"/>
    <col min="10293" max="10295" width="48.85546875" customWidth="1"/>
    <col min="10296" max="10296" width="48.85546875" bestFit="1" customWidth="1"/>
    <col min="10297" max="10299" width="48.85546875" customWidth="1"/>
    <col min="10300" max="10300" width="48.85546875" bestFit="1" customWidth="1"/>
    <col min="10301" max="10303" width="48.85546875" customWidth="1"/>
    <col min="10304" max="10308" width="48.85546875" bestFit="1" customWidth="1"/>
    <col min="10309" max="10311" width="48.85546875" customWidth="1"/>
    <col min="10312" max="10312" width="37.42578125" bestFit="1" customWidth="1"/>
    <col min="10313" max="10313" width="37.28515625" customWidth="1"/>
    <col min="10314" max="10314" width="48.28515625" customWidth="1"/>
    <col min="10315" max="10315" width="57.28515625" customWidth="1"/>
    <col min="10316" max="10316" width="44.85546875" bestFit="1" customWidth="1"/>
    <col min="10317" max="10317" width="50.28515625" customWidth="1"/>
    <col min="10318" max="10318" width="46.7109375" customWidth="1"/>
    <col min="10319" max="10319" width="52" customWidth="1"/>
    <col min="10320" max="10320" width="57.28515625" bestFit="1" customWidth="1"/>
    <col min="10321" max="10321" width="57.42578125" customWidth="1"/>
    <col min="10322" max="10322" width="43.140625" customWidth="1"/>
    <col min="10323" max="10323" width="52.85546875" customWidth="1"/>
    <col min="10324" max="10324" width="54" bestFit="1" customWidth="1"/>
    <col min="10325" max="10325" width="48.28515625" customWidth="1"/>
    <col min="10326" max="10326" width="49.28515625" customWidth="1"/>
    <col min="10327" max="10327" width="39.140625" customWidth="1"/>
    <col min="10328" max="10328" width="50.5703125" bestFit="1" customWidth="1"/>
    <col min="10329" max="10329" width="41.140625" customWidth="1"/>
    <col min="10330" max="10330" width="40.140625" customWidth="1"/>
    <col min="10331" max="10331" width="48.5703125" customWidth="1"/>
    <col min="10332" max="10332" width="48.140625" bestFit="1" customWidth="1"/>
    <col min="10333" max="10335" width="48.85546875" customWidth="1"/>
    <col min="10336" max="10340" width="48.85546875" bestFit="1" customWidth="1"/>
    <col min="10341" max="10343" width="48.85546875" customWidth="1"/>
    <col min="10344" max="10348" width="48.85546875" bestFit="1" customWidth="1"/>
    <col min="10349" max="10351" width="48.85546875" customWidth="1"/>
    <col min="10352" max="10356" width="48.85546875" bestFit="1" customWidth="1"/>
    <col min="10357" max="10359" width="48.85546875" customWidth="1"/>
    <col min="10360" max="10364" width="48.85546875" bestFit="1" customWidth="1"/>
    <col min="10365" max="10367" width="48.85546875" customWidth="1"/>
    <col min="10368" max="10372" width="48.85546875" bestFit="1" customWidth="1"/>
    <col min="10373" max="10375" width="48.85546875" customWidth="1"/>
    <col min="10376" max="10376" width="48.85546875" bestFit="1" customWidth="1"/>
    <col min="10377" max="10379" width="48.85546875" customWidth="1"/>
    <col min="10380" max="10388" width="48.85546875" bestFit="1" customWidth="1"/>
    <col min="10389" max="10391" width="48.85546875" customWidth="1"/>
    <col min="10392" max="10395" width="48.85546875" bestFit="1" customWidth="1"/>
    <col min="10396" max="10396" width="36.85546875" bestFit="1" customWidth="1"/>
    <col min="10397" max="10397" width="36.7109375" customWidth="1"/>
    <col min="10398" max="10398" width="47.7109375" customWidth="1"/>
    <col min="10399" max="10399" width="56.7109375" customWidth="1"/>
    <col min="10400" max="10400" width="44.28515625" bestFit="1" customWidth="1"/>
    <col min="10401" max="10401" width="49.7109375" bestFit="1" customWidth="1"/>
    <col min="10402" max="10402" width="46" bestFit="1" customWidth="1"/>
    <col min="10403" max="10403" width="51.42578125" bestFit="1" customWidth="1"/>
    <col min="10404" max="10404" width="56.7109375" bestFit="1" customWidth="1"/>
    <col min="10405" max="10405" width="56.85546875" customWidth="1"/>
    <col min="10406" max="10406" width="42.5703125" customWidth="1"/>
    <col min="10407" max="10407" width="52" customWidth="1"/>
    <col min="10408" max="10408" width="53.42578125" bestFit="1" customWidth="1"/>
    <col min="10409" max="10409" width="47.7109375" bestFit="1" customWidth="1"/>
    <col min="10410" max="10410" width="48.7109375" bestFit="1" customWidth="1"/>
    <col min="10411" max="10411" width="38.5703125" bestFit="1" customWidth="1"/>
    <col min="10412" max="10412" width="50" bestFit="1" customWidth="1"/>
    <col min="10413" max="10413" width="40.5703125" customWidth="1"/>
    <col min="10414" max="10414" width="39.5703125" customWidth="1"/>
    <col min="10415" max="10415" width="47.85546875" customWidth="1"/>
    <col min="10416" max="10416" width="47.42578125" bestFit="1" customWidth="1"/>
    <col min="10417" max="10420" width="48.85546875" bestFit="1" customWidth="1"/>
    <col min="10421" max="10423" width="48.85546875" customWidth="1"/>
    <col min="10424" max="10424" width="48.85546875" bestFit="1" customWidth="1"/>
    <col min="10425" max="10427" width="48.85546875" customWidth="1"/>
    <col min="10428" max="10436" width="48.85546875" bestFit="1" customWidth="1"/>
    <col min="10437" max="10439" width="48.85546875" customWidth="1"/>
    <col min="10440" max="10444" width="48.85546875" bestFit="1" customWidth="1"/>
    <col min="10445" max="10447" width="48.85546875" customWidth="1"/>
    <col min="10448" max="10452" width="48.85546875" bestFit="1" customWidth="1"/>
    <col min="10453" max="10455" width="48.85546875" customWidth="1"/>
    <col min="10456" max="10460" width="48.85546875" bestFit="1" customWidth="1"/>
    <col min="10461" max="10463" width="48.85546875" customWidth="1"/>
    <col min="10464" max="10468" width="48.85546875" bestFit="1" customWidth="1"/>
    <col min="10469" max="10471" width="48.85546875" customWidth="1"/>
    <col min="10472" max="10472" width="48.85546875" bestFit="1" customWidth="1"/>
    <col min="10473" max="10475" width="48.85546875" customWidth="1"/>
    <col min="10476" max="10479" width="48.85546875" bestFit="1" customWidth="1"/>
    <col min="10480" max="10480" width="37.85546875" bestFit="1" customWidth="1"/>
    <col min="10481" max="10481" width="37.42578125" bestFit="1" customWidth="1"/>
    <col min="10482" max="10482" width="48.5703125" bestFit="1" customWidth="1"/>
    <col min="10483" max="10483" width="57.42578125" bestFit="1" customWidth="1"/>
    <col min="10484" max="10484" width="45.28515625" bestFit="1" customWidth="1"/>
    <col min="10485" max="10485" width="50.5703125" customWidth="1"/>
    <col min="10486" max="10486" width="46.85546875" customWidth="1"/>
    <col min="10487" max="10487" width="52.140625" customWidth="1"/>
    <col min="10488" max="10488" width="57.42578125" bestFit="1" customWidth="1"/>
    <col min="10489" max="10489" width="57.7109375" bestFit="1" customWidth="1"/>
    <col min="10490" max="10490" width="43.42578125" bestFit="1" customWidth="1"/>
    <col min="10491" max="10491" width="53" bestFit="1" customWidth="1"/>
    <col min="10492" max="10492" width="54.28515625" bestFit="1" customWidth="1"/>
    <col min="10493" max="10493" width="48.5703125" customWidth="1"/>
    <col min="10494" max="10494" width="49.5703125" customWidth="1"/>
    <col min="10495" max="10495" width="39.28515625" customWidth="1"/>
    <col min="10496" max="10496" width="50.7109375" bestFit="1" customWidth="1"/>
    <col min="10497" max="10497" width="41.42578125" bestFit="1" customWidth="1"/>
    <col min="10498" max="10498" width="40.28515625" bestFit="1" customWidth="1"/>
    <col min="10499" max="10499" width="48.7109375" bestFit="1" customWidth="1"/>
    <col min="10500" max="10500" width="48.28515625" bestFit="1" customWidth="1"/>
    <col min="10501" max="10503" width="48.85546875" customWidth="1"/>
    <col min="10504" max="10508" width="48.85546875" bestFit="1" customWidth="1"/>
    <col min="10509" max="10511" width="48.85546875" customWidth="1"/>
    <col min="10512" max="10516" width="48.85546875" bestFit="1" customWidth="1"/>
    <col min="10517" max="10519" width="48.85546875" customWidth="1"/>
    <col min="10520" max="10520" width="48.85546875" bestFit="1" customWidth="1"/>
    <col min="10521" max="10523" width="48.85546875" customWidth="1"/>
    <col min="10524" max="10532" width="48.85546875" bestFit="1" customWidth="1"/>
    <col min="10533" max="10535" width="48.85546875" customWidth="1"/>
    <col min="10536" max="10540" width="48.85546875" bestFit="1" customWidth="1"/>
    <col min="10541" max="10543" width="48.85546875" customWidth="1"/>
    <col min="10544" max="10548" width="48.85546875" bestFit="1" customWidth="1"/>
    <col min="10549" max="10551" width="48.85546875" customWidth="1"/>
    <col min="10552" max="10556" width="48.85546875" bestFit="1" customWidth="1"/>
    <col min="10557" max="10559" width="48.85546875" customWidth="1"/>
    <col min="10560" max="10563" width="48.85546875" bestFit="1" customWidth="1"/>
    <col min="10564" max="10564" width="37.140625" bestFit="1" customWidth="1"/>
    <col min="10565" max="10565" width="36.85546875" customWidth="1"/>
    <col min="10566" max="10566" width="47.85546875" customWidth="1"/>
    <col min="10567" max="10567" width="56.85546875" customWidth="1"/>
    <col min="10568" max="10568" width="44.42578125" bestFit="1" customWidth="1"/>
    <col min="10569" max="10569" width="50" customWidth="1"/>
    <col min="10570" max="10570" width="46.28515625" customWidth="1"/>
    <col min="10571" max="10571" width="51.5703125" customWidth="1"/>
    <col min="10572" max="10572" width="56.85546875" bestFit="1" customWidth="1"/>
    <col min="10573" max="10573" width="57.140625" bestFit="1" customWidth="1"/>
    <col min="10574" max="10574" width="42.85546875" bestFit="1" customWidth="1"/>
    <col min="10575" max="10575" width="52.140625" bestFit="1" customWidth="1"/>
    <col min="10576" max="10576" width="53.5703125" bestFit="1" customWidth="1"/>
    <col min="10577" max="10577" width="47.85546875" bestFit="1" customWidth="1"/>
    <col min="10578" max="10578" width="48.85546875" bestFit="1" customWidth="1"/>
    <col min="10579" max="10579" width="38.7109375" bestFit="1" customWidth="1"/>
    <col min="10580" max="10580" width="50.140625" bestFit="1" customWidth="1"/>
    <col min="10581" max="10581" width="40.7109375" customWidth="1"/>
    <col min="10582" max="10582" width="39.7109375" customWidth="1"/>
    <col min="10583" max="10583" width="48.140625" customWidth="1"/>
    <col min="10584" max="10584" width="47.7109375" bestFit="1" customWidth="1"/>
    <col min="10585" max="10588" width="48.85546875" bestFit="1" customWidth="1"/>
    <col min="10589" max="10591" width="48.85546875" customWidth="1"/>
    <col min="10592" max="10596" width="48.85546875" bestFit="1" customWidth="1"/>
    <col min="10597" max="10599" width="48.85546875" customWidth="1"/>
    <col min="10600" max="10604" width="48.85546875" bestFit="1" customWidth="1"/>
    <col min="10605" max="10607" width="48.85546875" customWidth="1"/>
    <col min="10608" max="10612" width="48.85546875" bestFit="1" customWidth="1"/>
    <col min="10613" max="10615" width="48.85546875" customWidth="1"/>
    <col min="10616" max="10616" width="48.85546875" bestFit="1" customWidth="1"/>
    <col min="10617" max="10619" width="48.85546875" customWidth="1"/>
    <col min="10620" max="10628" width="48.85546875" bestFit="1" customWidth="1"/>
    <col min="10629" max="10631" width="48.85546875" customWidth="1"/>
    <col min="10632" max="10636" width="48.85546875" bestFit="1" customWidth="1"/>
    <col min="10637" max="10639" width="48.85546875" customWidth="1"/>
    <col min="10640" max="10644" width="48.85546875" bestFit="1" customWidth="1"/>
    <col min="10645" max="10647" width="48.85546875" customWidth="1"/>
    <col min="10648" max="10648" width="37.42578125" bestFit="1" customWidth="1"/>
    <col min="10649" max="10649" width="37.28515625" bestFit="1" customWidth="1"/>
    <col min="10650" max="10650" width="48.28515625" bestFit="1" customWidth="1"/>
    <col min="10651" max="10651" width="57.28515625" bestFit="1" customWidth="1"/>
    <col min="10652" max="10652" width="44.85546875" bestFit="1" customWidth="1"/>
    <col min="10653" max="10653" width="50.28515625" customWidth="1"/>
    <col min="10654" max="10654" width="46.7109375" customWidth="1"/>
    <col min="10655" max="10655" width="52" customWidth="1"/>
    <col min="10656" max="10656" width="57.28515625" bestFit="1" customWidth="1"/>
    <col min="10657" max="10657" width="57.42578125" bestFit="1" customWidth="1"/>
    <col min="10658" max="10658" width="43.140625" bestFit="1" customWidth="1"/>
    <col min="10659" max="10659" width="52.85546875" bestFit="1" customWidth="1"/>
    <col min="10660" max="10660" width="54" bestFit="1" customWidth="1"/>
    <col min="10661" max="10661" width="48.28515625" customWidth="1"/>
    <col min="10662" max="10662" width="49.28515625" customWidth="1"/>
    <col min="10663" max="10663" width="39.140625" customWidth="1"/>
    <col min="10664" max="10664" width="50.5703125" bestFit="1" customWidth="1"/>
    <col min="10665" max="10665" width="41.140625" customWidth="1"/>
    <col min="10666" max="10666" width="40.140625" customWidth="1"/>
    <col min="10667" max="10667" width="48.5703125" customWidth="1"/>
    <col min="10668" max="10668" width="48.140625" bestFit="1" customWidth="1"/>
    <col min="10669" max="10676" width="48.85546875" bestFit="1" customWidth="1"/>
    <col min="10677" max="10679" width="48.85546875" customWidth="1"/>
    <col min="10680" max="10684" width="48.85546875" bestFit="1" customWidth="1"/>
    <col min="10685" max="10687" width="48.85546875" customWidth="1"/>
    <col min="10688" max="10688" width="48.85546875" bestFit="1" customWidth="1"/>
    <col min="10689" max="10691" width="48.85546875" customWidth="1"/>
    <col min="10692" max="10692" width="48.85546875" bestFit="1" customWidth="1"/>
    <col min="10693" max="10695" width="48.85546875" customWidth="1"/>
    <col min="10696" max="10696" width="48.85546875" bestFit="1" customWidth="1"/>
    <col min="10697" max="10699" width="48.85546875" customWidth="1"/>
    <col min="10700" max="10700" width="48.85546875" bestFit="1" customWidth="1"/>
    <col min="10701" max="10703" width="48.85546875" customWidth="1"/>
    <col min="10704" max="10708" width="48.85546875" bestFit="1" customWidth="1"/>
    <col min="10709" max="10711" width="48.85546875" customWidth="1"/>
    <col min="10712" max="10712" width="48.85546875" bestFit="1" customWidth="1"/>
    <col min="10713" max="10715" width="48.85546875" customWidth="1"/>
    <col min="10716" max="10716" width="48.85546875" bestFit="1" customWidth="1"/>
    <col min="10717" max="10719" width="48.85546875" customWidth="1"/>
    <col min="10720" max="10720" width="48.85546875" bestFit="1" customWidth="1"/>
    <col min="10721" max="10723" width="48.85546875" customWidth="1"/>
    <col min="10724" max="10724" width="48.85546875" bestFit="1" customWidth="1"/>
    <col min="10725" max="10727" width="48.85546875" customWidth="1"/>
    <col min="10728" max="10728" width="48.85546875" bestFit="1" customWidth="1"/>
    <col min="10729" max="10731" width="48.85546875" customWidth="1"/>
    <col min="10732" max="10732" width="37.140625" bestFit="1" customWidth="1"/>
    <col min="10733" max="10733" width="36.85546875" customWidth="1"/>
    <col min="10734" max="10734" width="47.85546875" customWidth="1"/>
    <col min="10735" max="10735" width="56.85546875" customWidth="1"/>
    <col min="10736" max="10736" width="44.42578125" bestFit="1" customWidth="1"/>
    <col min="10737" max="10737" width="50" customWidth="1"/>
    <col min="10738" max="10738" width="46.28515625" customWidth="1"/>
    <col min="10739" max="10739" width="51.5703125" customWidth="1"/>
    <col min="10740" max="10740" width="56.85546875" bestFit="1" customWidth="1"/>
    <col min="10741" max="10741" width="57.140625" customWidth="1"/>
    <col min="10742" max="10742" width="42.85546875" customWidth="1"/>
    <col min="10743" max="10743" width="52.140625" customWidth="1"/>
    <col min="10744" max="10744" width="53.5703125" bestFit="1" customWidth="1"/>
    <col min="10745" max="10745" width="47.85546875" customWidth="1"/>
    <col min="10746" max="10746" width="48.85546875" customWidth="1"/>
    <col min="10747" max="10747" width="38.7109375" customWidth="1"/>
    <col min="10748" max="10748" width="50.140625" bestFit="1" customWidth="1"/>
    <col min="10749" max="10749" width="40.7109375" customWidth="1"/>
    <col min="10750" max="10750" width="39.7109375" customWidth="1"/>
    <col min="10751" max="10751" width="48.140625" customWidth="1"/>
    <col min="10752" max="10752" width="47.7109375" bestFit="1" customWidth="1"/>
    <col min="10753" max="10755" width="48.85546875" customWidth="1"/>
    <col min="10756" max="10756" width="48.85546875" bestFit="1" customWidth="1"/>
    <col min="10757" max="10759" width="48.85546875" customWidth="1"/>
    <col min="10760" max="10760" width="48.85546875" bestFit="1" customWidth="1"/>
    <col min="10761" max="10763" width="48.85546875" customWidth="1"/>
    <col min="10764" max="10764" width="48.85546875" bestFit="1" customWidth="1"/>
    <col min="10765" max="10767" width="48.85546875" customWidth="1"/>
    <col min="10768" max="10768" width="48.85546875" bestFit="1" customWidth="1"/>
    <col min="10769" max="10771" width="48.85546875" customWidth="1"/>
    <col min="10772" max="10772" width="48.85546875" bestFit="1" customWidth="1"/>
    <col min="10773" max="10775" width="48.85546875" customWidth="1"/>
    <col min="10776" max="10776" width="48.85546875" bestFit="1" customWidth="1"/>
    <col min="10777" max="10779" width="48.85546875" customWidth="1"/>
    <col min="10780" max="10780" width="48.85546875" bestFit="1" customWidth="1"/>
    <col min="10781" max="10783" width="48.85546875" customWidth="1"/>
    <col min="10784" max="10784" width="48.85546875" bestFit="1" customWidth="1"/>
    <col min="10785" max="10787" width="48.85546875" customWidth="1"/>
    <col min="10788" max="10788" width="48.85546875" bestFit="1" customWidth="1"/>
    <col min="10789" max="10791" width="48.85546875" customWidth="1"/>
    <col min="10792" max="10792" width="48.85546875" bestFit="1" customWidth="1"/>
    <col min="10793" max="10795" width="48.85546875" customWidth="1"/>
    <col min="10796" max="10796" width="48.85546875" bestFit="1" customWidth="1"/>
    <col min="10797" max="10799" width="48.85546875" customWidth="1"/>
    <col min="10800" max="10804" width="48.85546875" bestFit="1" customWidth="1"/>
    <col min="10805" max="10807" width="48.85546875" customWidth="1"/>
    <col min="10808" max="10808" width="48.85546875" bestFit="1" customWidth="1"/>
    <col min="10809" max="10811" width="48.85546875" customWidth="1"/>
    <col min="10812" max="10812" width="48.85546875" bestFit="1" customWidth="1"/>
    <col min="10813" max="10815" width="48.85546875" customWidth="1"/>
    <col min="10816" max="10816" width="38.140625" bestFit="1" customWidth="1"/>
    <col min="10817" max="10817" width="37.85546875" customWidth="1"/>
    <col min="10818" max="10818" width="48.7109375" customWidth="1"/>
    <col min="10819" max="10819" width="57.7109375" customWidth="1"/>
    <col min="10820" max="10820" width="45.42578125" bestFit="1" customWidth="1"/>
    <col min="10821" max="10821" width="50.7109375" customWidth="1"/>
    <col min="10822" max="10822" width="47.140625" customWidth="1"/>
    <col min="10823" max="10823" width="52.5703125" customWidth="1"/>
    <col min="10824" max="10824" width="57.7109375" bestFit="1" customWidth="1"/>
    <col min="10825" max="10825" width="57.85546875" customWidth="1"/>
    <col min="10826" max="10826" width="43.5703125" customWidth="1"/>
    <col min="10827" max="10827" width="53.140625" customWidth="1"/>
    <col min="10828" max="10828" width="54.42578125" bestFit="1" customWidth="1"/>
    <col min="10829" max="10829" width="48.7109375" customWidth="1"/>
    <col min="10830" max="10830" width="49.7109375" customWidth="1"/>
    <col min="10831" max="10831" width="39.5703125" customWidth="1"/>
    <col min="10832" max="10832" width="51" bestFit="1" customWidth="1"/>
    <col min="10833" max="10833" width="41.5703125" customWidth="1"/>
    <col min="10834" max="10834" width="40.5703125" customWidth="1"/>
    <col min="10835" max="10835" width="48.85546875" customWidth="1"/>
    <col min="10836" max="10836" width="48.5703125" bestFit="1" customWidth="1"/>
    <col min="10837" max="10839" width="48.85546875" customWidth="1"/>
    <col min="10840" max="10840" width="48.85546875" bestFit="1" customWidth="1"/>
    <col min="10841" max="10843" width="48.85546875" customWidth="1"/>
    <col min="10844" max="10844" width="48.85546875" bestFit="1" customWidth="1"/>
    <col min="10845" max="10847" width="48.85546875" customWidth="1"/>
    <col min="10848" max="10852" width="48.85546875" bestFit="1" customWidth="1"/>
    <col min="10853" max="10855" width="48.85546875" customWidth="1"/>
    <col min="10856" max="10856" width="48.85546875" bestFit="1" customWidth="1"/>
    <col min="10857" max="10859" width="48.85546875" customWidth="1"/>
    <col min="10860" max="10860" width="48.85546875" bestFit="1" customWidth="1"/>
    <col min="10861" max="10863" width="48.85546875" customWidth="1"/>
    <col min="10864" max="10864" width="48.85546875" bestFit="1" customWidth="1"/>
    <col min="10865" max="10867" width="48.85546875" customWidth="1"/>
    <col min="10868" max="10868" width="48.85546875" bestFit="1" customWidth="1"/>
    <col min="10869" max="10871" width="48.85546875" customWidth="1"/>
    <col min="10872" max="10872" width="48.85546875" bestFit="1" customWidth="1"/>
    <col min="10873" max="10875" width="48.85546875" customWidth="1"/>
    <col min="10876" max="10876" width="48.85546875" bestFit="1" customWidth="1"/>
    <col min="10877" max="10879" width="48.85546875" customWidth="1"/>
    <col min="10880" max="10884" width="48.85546875" bestFit="1" customWidth="1"/>
    <col min="10885" max="10887" width="48.85546875" customWidth="1"/>
    <col min="10888" max="10892" width="48.85546875" bestFit="1" customWidth="1"/>
    <col min="10893" max="10895" width="48.85546875" customWidth="1"/>
    <col min="10896" max="10899" width="48.85546875" bestFit="1" customWidth="1"/>
    <col min="10900" max="10900" width="36.85546875" bestFit="1" customWidth="1"/>
    <col min="10901" max="10901" width="36.7109375" customWidth="1"/>
    <col min="10902" max="10902" width="47.7109375" customWidth="1"/>
    <col min="10903" max="10903" width="56.7109375" customWidth="1"/>
    <col min="10904" max="10904" width="44.28515625" bestFit="1" customWidth="1"/>
    <col min="10905" max="10905" width="49.7109375" bestFit="1" customWidth="1"/>
    <col min="10906" max="10906" width="46" bestFit="1" customWidth="1"/>
    <col min="10907" max="10907" width="51.42578125" bestFit="1" customWidth="1"/>
    <col min="10908" max="10908" width="56.7109375" bestFit="1" customWidth="1"/>
    <col min="10909" max="10909" width="56.85546875" customWidth="1"/>
    <col min="10910" max="10910" width="42.5703125" customWidth="1"/>
    <col min="10911" max="10911" width="52" customWidth="1"/>
    <col min="10912" max="10912" width="53.42578125" bestFit="1" customWidth="1"/>
    <col min="10913" max="10913" width="47.7109375" bestFit="1" customWidth="1"/>
    <col min="10914" max="10914" width="48.7109375" bestFit="1" customWidth="1"/>
    <col min="10915" max="10915" width="38.5703125" bestFit="1" customWidth="1"/>
    <col min="10916" max="10916" width="50" bestFit="1" customWidth="1"/>
    <col min="10917" max="10917" width="40.5703125" customWidth="1"/>
    <col min="10918" max="10918" width="39.5703125" customWidth="1"/>
    <col min="10919" max="10919" width="47.85546875" customWidth="1"/>
    <col min="10920" max="10920" width="47.42578125" bestFit="1" customWidth="1"/>
    <col min="10921" max="10923" width="48.85546875" customWidth="1"/>
    <col min="10924" max="10932" width="48.85546875" bestFit="1" customWidth="1"/>
    <col min="10933" max="10935" width="48.85546875" customWidth="1"/>
    <col min="10936" max="10940" width="48.85546875" bestFit="1" customWidth="1"/>
    <col min="10941" max="10943" width="48.85546875" customWidth="1"/>
    <col min="10944" max="10948" width="48.85546875" bestFit="1" customWidth="1"/>
    <col min="10949" max="10951" width="48.85546875" customWidth="1"/>
    <col min="10952" max="10956" width="48.85546875" bestFit="1" customWidth="1"/>
    <col min="10957" max="10959" width="48.85546875" customWidth="1"/>
    <col min="10960" max="10964" width="48.85546875" bestFit="1" customWidth="1"/>
    <col min="10965" max="10967" width="48.85546875" customWidth="1"/>
    <col min="10968" max="10968" width="48.85546875" bestFit="1" customWidth="1"/>
    <col min="10969" max="10971" width="48.85546875" customWidth="1"/>
    <col min="10972" max="10980" width="48.85546875" bestFit="1" customWidth="1"/>
    <col min="10981" max="10983" width="48.85546875" customWidth="1"/>
    <col min="10984" max="10984" width="36" bestFit="1" customWidth="1"/>
    <col min="10985" max="10985" width="35.85546875" bestFit="1" customWidth="1"/>
    <col min="10986" max="10986" width="46.85546875" bestFit="1" customWidth="1"/>
    <col min="10987" max="10987" width="55.85546875" bestFit="1" customWidth="1"/>
    <col min="10988" max="10988" width="43.42578125" bestFit="1" customWidth="1"/>
    <col min="10989" max="10989" width="48.85546875" customWidth="1"/>
    <col min="10990" max="10990" width="45.28515625" customWidth="1"/>
    <col min="10991" max="10991" width="50.5703125" customWidth="1"/>
    <col min="10992" max="10992" width="55.85546875" bestFit="1" customWidth="1"/>
    <col min="10993" max="10993" width="56" bestFit="1" customWidth="1"/>
    <col min="10994" max="10994" width="41.7109375" bestFit="1" customWidth="1"/>
    <col min="10995" max="10995" width="51.140625" bestFit="1" customWidth="1"/>
    <col min="10996" max="10996" width="52.5703125" bestFit="1" customWidth="1"/>
    <col min="10997" max="10997" width="46.85546875" customWidth="1"/>
    <col min="10998" max="10998" width="47.85546875" customWidth="1"/>
    <col min="10999" max="10999" width="37.42578125" customWidth="1"/>
    <col min="11000" max="11000" width="49.140625" bestFit="1" customWidth="1"/>
    <col min="11001" max="11001" width="39.7109375" bestFit="1" customWidth="1"/>
    <col min="11002" max="11002" width="38.7109375" bestFit="1" customWidth="1"/>
    <col min="11003" max="11003" width="47.140625" bestFit="1" customWidth="1"/>
    <col min="11004" max="11004" width="46.7109375" bestFit="1" customWidth="1"/>
    <col min="11005" max="11007" width="48.85546875" customWidth="1"/>
    <col min="11008" max="11012" width="48.85546875" bestFit="1" customWidth="1"/>
    <col min="11013" max="11015" width="48.85546875" customWidth="1"/>
    <col min="11016" max="11016" width="48.85546875" bestFit="1" customWidth="1"/>
    <col min="11017" max="11019" width="48.85546875" customWidth="1"/>
    <col min="11020" max="11028" width="48.85546875" bestFit="1" customWidth="1"/>
    <col min="11029" max="11031" width="48.85546875" customWidth="1"/>
    <col min="11032" max="11036" width="48.85546875" bestFit="1" customWidth="1"/>
    <col min="11037" max="11039" width="48.85546875" customWidth="1"/>
    <col min="11040" max="11044" width="48.85546875" bestFit="1" customWidth="1"/>
    <col min="11045" max="11047" width="48.85546875" customWidth="1"/>
    <col min="11048" max="11052" width="48.85546875" bestFit="1" customWidth="1"/>
    <col min="11053" max="11055" width="48.85546875" customWidth="1"/>
    <col min="11056" max="11060" width="48.85546875" bestFit="1" customWidth="1"/>
    <col min="11061" max="11063" width="48.85546875" customWidth="1"/>
    <col min="11064" max="11064" width="48.85546875" bestFit="1" customWidth="1"/>
    <col min="11065" max="11067" width="48.85546875" customWidth="1"/>
    <col min="11068" max="11068" width="37.85546875" bestFit="1" customWidth="1"/>
    <col min="11069" max="11069" width="37.42578125" bestFit="1" customWidth="1"/>
    <col min="11070" max="11070" width="48.5703125" bestFit="1" customWidth="1"/>
    <col min="11071" max="11071" width="57.42578125" bestFit="1" customWidth="1"/>
    <col min="11072" max="11072" width="45.28515625" bestFit="1" customWidth="1"/>
    <col min="11073" max="11073" width="50.5703125" bestFit="1" customWidth="1"/>
    <col min="11074" max="11074" width="46.85546875" bestFit="1" customWidth="1"/>
    <col min="11075" max="11075" width="52.140625" bestFit="1" customWidth="1"/>
    <col min="11076" max="11076" width="57.42578125" bestFit="1" customWidth="1"/>
    <col min="11077" max="11077" width="57.7109375" customWidth="1"/>
    <col min="11078" max="11078" width="43.42578125" customWidth="1"/>
    <col min="11079" max="11079" width="53" customWidth="1"/>
    <col min="11080" max="11080" width="54.28515625" bestFit="1" customWidth="1"/>
    <col min="11081" max="11081" width="48.5703125" bestFit="1" customWidth="1"/>
    <col min="11082" max="11082" width="49.5703125" bestFit="1" customWidth="1"/>
    <col min="11083" max="11083" width="39.28515625" bestFit="1" customWidth="1"/>
    <col min="11084" max="11084" width="50.7109375" bestFit="1" customWidth="1"/>
    <col min="11085" max="11085" width="41.42578125" customWidth="1"/>
    <col min="11086" max="11086" width="40.28515625" customWidth="1"/>
    <col min="11087" max="11087" width="48.7109375" customWidth="1"/>
    <col min="11088" max="11088" width="48.28515625" bestFit="1" customWidth="1"/>
    <col min="11089" max="11092" width="48.85546875" bestFit="1" customWidth="1"/>
    <col min="11093" max="11095" width="48.85546875" customWidth="1"/>
    <col min="11096" max="11100" width="48.85546875" bestFit="1" customWidth="1"/>
    <col min="11101" max="11103" width="48.85546875" customWidth="1"/>
    <col min="11104" max="11108" width="48.85546875" bestFit="1" customWidth="1"/>
    <col min="11109" max="11111" width="48.85546875" customWidth="1"/>
    <col min="11112" max="11112" width="48.85546875" bestFit="1" customWidth="1"/>
    <col min="11113" max="11115" width="48.85546875" customWidth="1"/>
    <col min="11116" max="11124" width="48.85546875" bestFit="1" customWidth="1"/>
    <col min="11125" max="11127" width="48.85546875" customWidth="1"/>
    <col min="11128" max="11132" width="48.85546875" bestFit="1" customWidth="1"/>
    <col min="11133" max="11135" width="48.85546875" customWidth="1"/>
    <col min="11136" max="11140" width="48.85546875" bestFit="1" customWidth="1"/>
    <col min="11141" max="11143" width="48.85546875" customWidth="1"/>
    <col min="11144" max="11148" width="48.85546875" bestFit="1" customWidth="1"/>
    <col min="11149" max="11151" width="48.85546875" customWidth="1"/>
    <col min="11152" max="11152" width="37.42578125" bestFit="1" customWidth="1"/>
    <col min="11153" max="11153" width="37.28515625" bestFit="1" customWidth="1"/>
    <col min="11154" max="11154" width="48.28515625" bestFit="1" customWidth="1"/>
    <col min="11155" max="11155" width="57.28515625" bestFit="1" customWidth="1"/>
    <col min="11156" max="11156" width="44.85546875" bestFit="1" customWidth="1"/>
    <col min="11157" max="11157" width="50.28515625" customWidth="1"/>
    <col min="11158" max="11158" width="46.7109375" customWidth="1"/>
    <col min="11159" max="11159" width="52" customWidth="1"/>
    <col min="11160" max="11160" width="57.28515625" bestFit="1" customWidth="1"/>
    <col min="11161" max="11161" width="57.42578125" customWidth="1"/>
    <col min="11162" max="11162" width="43.140625" customWidth="1"/>
    <col min="11163" max="11163" width="52.85546875" customWidth="1"/>
    <col min="11164" max="11164" width="54" bestFit="1" customWidth="1"/>
    <col min="11165" max="11165" width="48.28515625" bestFit="1" customWidth="1"/>
    <col min="11166" max="11166" width="49.28515625" bestFit="1" customWidth="1"/>
    <col min="11167" max="11167" width="39.140625" bestFit="1" customWidth="1"/>
    <col min="11168" max="11168" width="50.5703125" bestFit="1" customWidth="1"/>
    <col min="11169" max="11169" width="41.140625" bestFit="1" customWidth="1"/>
    <col min="11170" max="11170" width="40.140625" bestFit="1" customWidth="1"/>
    <col min="11171" max="11171" width="48.5703125" bestFit="1" customWidth="1"/>
    <col min="11172" max="11172" width="48.140625" bestFit="1" customWidth="1"/>
    <col min="11173" max="11175" width="48.85546875" customWidth="1"/>
    <col min="11176" max="11180" width="48.85546875" bestFit="1" customWidth="1"/>
    <col min="11181" max="11183" width="48.85546875" customWidth="1"/>
    <col min="11184" max="11188" width="48.85546875" bestFit="1" customWidth="1"/>
    <col min="11189" max="11191" width="48.85546875" customWidth="1"/>
    <col min="11192" max="11196" width="48.85546875" bestFit="1" customWidth="1"/>
    <col min="11197" max="11199" width="48.85546875" customWidth="1"/>
    <col min="11200" max="11204" width="48.85546875" bestFit="1" customWidth="1"/>
    <col min="11205" max="11207" width="48.85546875" customWidth="1"/>
    <col min="11208" max="11208" width="48.85546875" bestFit="1" customWidth="1"/>
    <col min="11209" max="11211" width="48.85546875" customWidth="1"/>
    <col min="11212" max="11220" width="48.85546875" bestFit="1" customWidth="1"/>
    <col min="11221" max="11223" width="48.85546875" customWidth="1"/>
    <col min="11224" max="11228" width="48.85546875" bestFit="1" customWidth="1"/>
    <col min="11229" max="11231" width="48.85546875" customWidth="1"/>
    <col min="11232" max="11232" width="48.85546875" bestFit="1" customWidth="1"/>
    <col min="11233" max="11235" width="48.85546875" customWidth="1"/>
    <col min="11236" max="11236" width="37.140625" bestFit="1" customWidth="1"/>
    <col min="11237" max="11237" width="36.85546875" customWidth="1"/>
    <col min="11238" max="11238" width="47.85546875" customWidth="1"/>
    <col min="11239" max="11239" width="56.85546875" customWidth="1"/>
    <col min="11240" max="11240" width="44.42578125" bestFit="1" customWidth="1"/>
    <col min="11241" max="11241" width="50" customWidth="1"/>
    <col min="11242" max="11242" width="46.28515625" customWidth="1"/>
    <col min="11243" max="11243" width="51.5703125" customWidth="1"/>
    <col min="11244" max="11244" width="56.85546875" bestFit="1" customWidth="1"/>
    <col min="11245" max="11245" width="57.140625" customWidth="1"/>
    <col min="11246" max="11246" width="42.85546875" customWidth="1"/>
    <col min="11247" max="11247" width="52.140625" customWidth="1"/>
    <col min="11248" max="11248" width="53.5703125" bestFit="1" customWidth="1"/>
    <col min="11249" max="11249" width="47.85546875" bestFit="1" customWidth="1"/>
    <col min="11250" max="11250" width="48.85546875" bestFit="1" customWidth="1"/>
    <col min="11251" max="11251" width="38.7109375" bestFit="1" customWidth="1"/>
    <col min="11252" max="11252" width="50.140625" bestFit="1" customWidth="1"/>
    <col min="11253" max="11253" width="40.7109375" customWidth="1"/>
    <col min="11254" max="11254" width="39.7109375" customWidth="1"/>
    <col min="11255" max="11255" width="48.140625" customWidth="1"/>
    <col min="11256" max="11256" width="47.7109375" bestFit="1" customWidth="1"/>
    <col min="11257" max="11259" width="48.85546875" customWidth="1"/>
    <col min="11260" max="11260" width="48.85546875" bestFit="1" customWidth="1"/>
    <col min="11261" max="11263" width="48.85546875" customWidth="1"/>
    <col min="11264" max="11264" width="48.85546875" bestFit="1" customWidth="1"/>
    <col min="11265" max="11267" width="48.85546875" customWidth="1"/>
    <col min="11268" max="11268" width="48.85546875" bestFit="1" customWidth="1"/>
    <col min="11269" max="11271" width="48.85546875" customWidth="1"/>
    <col min="11272" max="11272" width="48.85546875" bestFit="1" customWidth="1"/>
    <col min="11273" max="11275" width="48.85546875" customWidth="1"/>
    <col min="11276" max="11276" width="48.85546875" bestFit="1" customWidth="1"/>
    <col min="11277" max="11279" width="48.85546875" customWidth="1"/>
    <col min="11280" max="11280" width="48.85546875" bestFit="1" customWidth="1"/>
    <col min="11281" max="11283" width="48.85546875" customWidth="1"/>
    <col min="11284" max="11284" width="48.85546875" bestFit="1" customWidth="1"/>
    <col min="11285" max="11287" width="48.85546875" customWidth="1"/>
    <col min="11288" max="11288" width="48.85546875" bestFit="1" customWidth="1"/>
    <col min="11289" max="11291" width="48.85546875" customWidth="1"/>
    <col min="11292" max="11292" width="48.85546875" bestFit="1" customWidth="1"/>
    <col min="11293" max="11295" width="48.85546875" customWidth="1"/>
    <col min="11296" max="11296" width="48.85546875" bestFit="1" customWidth="1"/>
    <col min="11297" max="11299" width="48.85546875" customWidth="1"/>
    <col min="11300" max="11300" width="48.85546875" bestFit="1" customWidth="1"/>
    <col min="11301" max="11303" width="48.85546875" customWidth="1"/>
    <col min="11304" max="11304" width="48.85546875" bestFit="1" customWidth="1"/>
    <col min="11305" max="11307" width="48.85546875" customWidth="1"/>
    <col min="11308" max="11308" width="48.85546875" bestFit="1" customWidth="1"/>
    <col min="11309" max="11311" width="48.85546875" customWidth="1"/>
    <col min="11312" max="11312" width="48.85546875" bestFit="1" customWidth="1"/>
    <col min="11313" max="11315" width="48.85546875" customWidth="1"/>
    <col min="11316" max="11316" width="48.85546875" bestFit="1" customWidth="1"/>
    <col min="11317" max="11319" width="48.85546875" customWidth="1"/>
    <col min="11320" max="11320" width="37.42578125" bestFit="1" customWidth="1"/>
    <col min="11321" max="11321" width="37.28515625" customWidth="1"/>
    <col min="11322" max="11322" width="48.28515625" customWidth="1"/>
    <col min="11323" max="11323" width="57.28515625" customWidth="1"/>
    <col min="11324" max="11324" width="44.85546875" bestFit="1" customWidth="1"/>
    <col min="11325" max="11325" width="50.28515625" customWidth="1"/>
    <col min="11326" max="11326" width="46.7109375" customWidth="1"/>
    <col min="11327" max="11327" width="52" customWidth="1"/>
    <col min="11328" max="11328" width="57.28515625" bestFit="1" customWidth="1"/>
    <col min="11329" max="11329" width="57.42578125" customWidth="1"/>
    <col min="11330" max="11330" width="43.140625" customWidth="1"/>
    <col min="11331" max="11331" width="52.85546875" customWidth="1"/>
    <col min="11332" max="11332" width="54" bestFit="1" customWidth="1"/>
    <col min="11333" max="11333" width="48.28515625" customWidth="1"/>
    <col min="11334" max="11334" width="49.28515625" customWidth="1"/>
    <col min="11335" max="11335" width="39.140625" customWidth="1"/>
    <col min="11336" max="11336" width="50.5703125" bestFit="1" customWidth="1"/>
    <col min="11337" max="11337" width="41.140625" customWidth="1"/>
    <col min="11338" max="11338" width="40.140625" customWidth="1"/>
    <col min="11339" max="11339" width="48.5703125" customWidth="1"/>
    <col min="11340" max="11340" width="48.140625" bestFit="1" customWidth="1"/>
    <col min="11341" max="11343" width="48.85546875" customWidth="1"/>
    <col min="11344" max="11348" width="48.85546875" bestFit="1" customWidth="1"/>
    <col min="11349" max="11351" width="48.85546875" customWidth="1"/>
    <col min="11352" max="11352" width="48.85546875" bestFit="1" customWidth="1"/>
    <col min="11353" max="11355" width="48.85546875" customWidth="1"/>
    <col min="11356" max="11356" width="48.85546875" bestFit="1" customWidth="1"/>
    <col min="11357" max="11359" width="48.85546875" customWidth="1"/>
    <col min="11360" max="11360" width="48.85546875" bestFit="1" customWidth="1"/>
    <col min="11361" max="11363" width="48.85546875" customWidth="1"/>
    <col min="11364" max="11364" width="48.85546875" bestFit="1" customWidth="1"/>
    <col min="11365" max="11367" width="48.85546875" customWidth="1"/>
    <col min="11368" max="11368" width="48.85546875" bestFit="1" customWidth="1"/>
    <col min="11369" max="11371" width="48.85546875" customWidth="1"/>
    <col min="11372" max="11372" width="48.85546875" bestFit="1" customWidth="1"/>
    <col min="11373" max="11375" width="48.85546875" customWidth="1"/>
    <col min="11376" max="11376" width="48.85546875" bestFit="1" customWidth="1"/>
    <col min="11377" max="11379" width="48.85546875" customWidth="1"/>
    <col min="11380" max="11380" width="48.85546875" bestFit="1" customWidth="1"/>
    <col min="11381" max="11383" width="48.85546875" customWidth="1"/>
    <col min="11384" max="11384" width="48.85546875" bestFit="1" customWidth="1"/>
    <col min="11385" max="11387" width="48.85546875" customWidth="1"/>
    <col min="11388" max="11388" width="48.85546875" bestFit="1" customWidth="1"/>
    <col min="11389" max="11391" width="48.85546875" customWidth="1"/>
    <col min="11392" max="11396" width="48.85546875" bestFit="1" customWidth="1"/>
    <col min="11397" max="11399" width="48.85546875" customWidth="1"/>
    <col min="11400" max="11400" width="48.85546875" bestFit="1" customWidth="1"/>
    <col min="11401" max="11403" width="48.85546875" customWidth="1"/>
    <col min="11404" max="11404" width="36.85546875" bestFit="1" customWidth="1"/>
    <col min="11405" max="11405" width="36.7109375" customWidth="1"/>
    <col min="11406" max="11406" width="47.7109375" customWidth="1"/>
    <col min="11407" max="11407" width="56.7109375" customWidth="1"/>
    <col min="11408" max="11408" width="44.28515625" bestFit="1" customWidth="1"/>
    <col min="11409" max="11409" width="49.7109375" customWidth="1"/>
    <col min="11410" max="11410" width="46" customWidth="1"/>
    <col min="11411" max="11411" width="51.42578125" customWidth="1"/>
    <col min="11412" max="11412" width="56.7109375" bestFit="1" customWidth="1"/>
    <col min="11413" max="11413" width="56.85546875" customWidth="1"/>
    <col min="11414" max="11414" width="42.5703125" customWidth="1"/>
    <col min="11415" max="11415" width="52" customWidth="1"/>
    <col min="11416" max="11416" width="53.42578125" bestFit="1" customWidth="1"/>
    <col min="11417" max="11417" width="47.7109375" customWidth="1"/>
    <col min="11418" max="11418" width="48.7109375" customWidth="1"/>
    <col min="11419" max="11419" width="38.5703125" customWidth="1"/>
    <col min="11420" max="11420" width="50" bestFit="1" customWidth="1"/>
    <col min="11421" max="11421" width="40.5703125" customWidth="1"/>
    <col min="11422" max="11422" width="39.5703125" customWidth="1"/>
    <col min="11423" max="11423" width="47.85546875" customWidth="1"/>
    <col min="11424" max="11424" width="47.42578125" bestFit="1" customWidth="1"/>
    <col min="11425" max="11425" width="35.42578125" bestFit="1" customWidth="1"/>
    <col min="11426" max="11426" width="35.28515625" bestFit="1" customWidth="1"/>
    <col min="11427" max="11427" width="46.28515625" bestFit="1" customWidth="1"/>
    <col min="11428" max="11428" width="55.28515625" bestFit="1" customWidth="1"/>
    <col min="11429" max="11429" width="42.85546875" bestFit="1" customWidth="1"/>
    <col min="11430" max="11430" width="48.28515625" bestFit="1" customWidth="1"/>
    <col min="11431" max="11431" width="44.42578125" bestFit="1" customWidth="1"/>
    <col min="11432" max="11432" width="50" bestFit="1" customWidth="1"/>
    <col min="11433" max="11433" width="55.28515625" bestFit="1" customWidth="1"/>
    <col min="11434" max="11434" width="55.42578125" bestFit="1" customWidth="1"/>
    <col min="11435" max="11435" width="41.140625" bestFit="1" customWidth="1"/>
    <col min="11436" max="11436" width="50.5703125" bestFit="1" customWidth="1"/>
    <col min="11437" max="11437" width="51.7109375" bestFit="1" customWidth="1"/>
    <col min="11438" max="11438" width="46.28515625" bestFit="1" customWidth="1"/>
    <col min="11439" max="11439" width="47.28515625" bestFit="1" customWidth="1"/>
    <col min="11440" max="11440" width="36.85546875" bestFit="1" customWidth="1"/>
    <col min="11441" max="11441" width="48.5703125" bestFit="1" customWidth="1"/>
    <col min="11442" max="11442" width="39.140625" bestFit="1" customWidth="1"/>
    <col min="11443" max="11443" width="38.140625" bestFit="1" customWidth="1"/>
    <col min="11444" max="11444" width="46.42578125" bestFit="1" customWidth="1"/>
    <col min="11445" max="11445" width="46" bestFit="1" customWidth="1"/>
  </cols>
  <sheetData>
    <row r="3" spans="1:22" x14ac:dyDescent="0.25">
      <c r="B3" s="34" t="s">
        <v>29</v>
      </c>
    </row>
    <row r="4" spans="1:22" x14ac:dyDescent="0.25">
      <c r="A4" s="34" t="s">
        <v>25</v>
      </c>
      <c r="B4" t="s">
        <v>30</v>
      </c>
      <c r="C4" t="s">
        <v>28</v>
      </c>
      <c r="D4" t="s">
        <v>27</v>
      </c>
      <c r="E4" t="s">
        <v>34</v>
      </c>
      <c r="F4" t="s">
        <v>33</v>
      </c>
      <c r="G4" t="s">
        <v>32</v>
      </c>
      <c r="H4" t="s">
        <v>31</v>
      </c>
      <c r="I4" t="s">
        <v>37</v>
      </c>
      <c r="J4" t="s">
        <v>36</v>
      </c>
      <c r="K4" t="s">
        <v>38</v>
      </c>
      <c r="L4" t="s">
        <v>39</v>
      </c>
      <c r="M4" t="s">
        <v>40</v>
      </c>
      <c r="N4" t="s">
        <v>41</v>
      </c>
      <c r="O4" t="s">
        <v>42</v>
      </c>
      <c r="P4" t="s">
        <v>35</v>
      </c>
      <c r="Q4" t="s">
        <v>44</v>
      </c>
      <c r="R4" t="s">
        <v>45</v>
      </c>
      <c r="S4" t="s">
        <v>47</v>
      </c>
      <c r="T4" t="s">
        <v>43</v>
      </c>
      <c r="U4" t="s">
        <v>46</v>
      </c>
      <c r="V4" t="s">
        <v>48</v>
      </c>
    </row>
    <row r="5" spans="1:22" x14ac:dyDescent="0.25">
      <c r="A5" s="55">
        <v>37500</v>
      </c>
      <c r="B5" s="35">
        <v>28580</v>
      </c>
      <c r="C5" s="35">
        <v>76832</v>
      </c>
      <c r="D5" s="35">
        <v>105412</v>
      </c>
      <c r="E5" s="35">
        <v>15620</v>
      </c>
      <c r="F5" s="35">
        <v>7732</v>
      </c>
      <c r="G5" s="35">
        <v>54818</v>
      </c>
      <c r="H5" s="35">
        <v>78170</v>
      </c>
      <c r="I5" s="35">
        <v>3</v>
      </c>
      <c r="J5" s="35">
        <v>65280</v>
      </c>
      <c r="K5" s="35"/>
      <c r="L5" s="35">
        <v>39992</v>
      </c>
      <c r="M5" s="35">
        <v>1718</v>
      </c>
      <c r="N5" s="35">
        <v>177</v>
      </c>
      <c r="O5" s="35"/>
      <c r="P5" s="35">
        <v>154839</v>
      </c>
      <c r="Q5" s="35">
        <v>26352</v>
      </c>
      <c r="R5" s="35"/>
      <c r="S5" s="35">
        <v>11691</v>
      </c>
      <c r="T5" s="35">
        <v>49734</v>
      </c>
      <c r="U5" s="35">
        <v>197593</v>
      </c>
      <c r="V5" s="35">
        <v>128280</v>
      </c>
    </row>
    <row r="6" spans="1:22" x14ac:dyDescent="0.25">
      <c r="A6" s="57" t="s">
        <v>23</v>
      </c>
      <c r="B6" s="35">
        <v>0</v>
      </c>
      <c r="C6" s="35">
        <v>0</v>
      </c>
      <c r="D6" s="35">
        <v>0</v>
      </c>
      <c r="E6" s="35">
        <v>7013</v>
      </c>
      <c r="F6" s="35">
        <v>3866</v>
      </c>
      <c r="G6" s="35">
        <v>13898</v>
      </c>
      <c r="H6" s="35">
        <v>24777</v>
      </c>
      <c r="I6" s="35">
        <v>1</v>
      </c>
      <c r="J6" s="35">
        <v>11496</v>
      </c>
      <c r="K6" s="35"/>
      <c r="L6" s="35">
        <v>5623</v>
      </c>
      <c r="M6" s="35">
        <v>1718</v>
      </c>
      <c r="N6" s="35">
        <v>177</v>
      </c>
      <c r="O6" s="35"/>
      <c r="P6" s="35">
        <v>26100</v>
      </c>
      <c r="Q6" s="35">
        <v>6293</v>
      </c>
      <c r="R6" s="35"/>
      <c r="S6" s="35"/>
      <c r="T6" s="35">
        <v>6293</v>
      </c>
      <c r="U6" s="35">
        <v>57169</v>
      </c>
      <c r="V6" s="35"/>
    </row>
    <row r="7" spans="1:22" x14ac:dyDescent="0.25">
      <c r="A7" s="56" t="s">
        <v>21</v>
      </c>
      <c r="B7" s="35">
        <v>14290</v>
      </c>
      <c r="C7" s="35">
        <v>38416</v>
      </c>
      <c r="D7" s="35">
        <v>52706</v>
      </c>
      <c r="E7" s="35">
        <v>7810</v>
      </c>
      <c r="F7" s="35">
        <v>3866</v>
      </c>
      <c r="G7" s="35">
        <v>27409</v>
      </c>
      <c r="H7" s="35">
        <v>39085</v>
      </c>
      <c r="I7" s="35">
        <v>1</v>
      </c>
      <c r="J7" s="35">
        <v>32640</v>
      </c>
      <c r="K7" s="35"/>
      <c r="L7" s="35">
        <v>19996</v>
      </c>
      <c r="M7" s="35"/>
      <c r="N7" s="35"/>
      <c r="O7" s="35"/>
      <c r="P7" s="35">
        <v>76472</v>
      </c>
      <c r="Q7" s="35">
        <v>13176</v>
      </c>
      <c r="R7" s="35"/>
      <c r="S7" s="35"/>
      <c r="T7" s="35">
        <v>24867</v>
      </c>
      <c r="U7" s="35">
        <v>140424</v>
      </c>
      <c r="V7" s="35"/>
    </row>
    <row r="8" spans="1:22" x14ac:dyDescent="0.25">
      <c r="A8" s="56" t="s">
        <v>22</v>
      </c>
      <c r="B8" s="35">
        <v>14290</v>
      </c>
      <c r="C8" s="35">
        <v>38416</v>
      </c>
      <c r="D8" s="35">
        <v>52706</v>
      </c>
      <c r="E8" s="35">
        <v>797</v>
      </c>
      <c r="F8" s="35">
        <v>0</v>
      </c>
      <c r="G8" s="35">
        <v>13511</v>
      </c>
      <c r="H8" s="35">
        <v>14308</v>
      </c>
      <c r="I8" s="35">
        <v>1</v>
      </c>
      <c r="J8" s="35">
        <v>21144</v>
      </c>
      <c r="K8" s="35"/>
      <c r="L8" s="35">
        <v>14373</v>
      </c>
      <c r="M8" s="35"/>
      <c r="N8" s="35"/>
      <c r="O8" s="35"/>
      <c r="P8" s="35">
        <v>52267</v>
      </c>
      <c r="Q8" s="35">
        <v>6883</v>
      </c>
      <c r="R8" s="35"/>
      <c r="S8" s="35">
        <v>11691</v>
      </c>
      <c r="T8" s="35">
        <v>18574</v>
      </c>
      <c r="U8" s="35"/>
      <c r="V8" s="35">
        <v>128280</v>
      </c>
    </row>
    <row r="9" spans="1:22" x14ac:dyDescent="0.25">
      <c r="A9" s="55">
        <v>37530</v>
      </c>
      <c r="B9" s="35">
        <v>25605</v>
      </c>
      <c r="C9" s="35">
        <v>78380</v>
      </c>
      <c r="D9" s="35">
        <v>103985</v>
      </c>
      <c r="E9" s="35">
        <v>15620</v>
      </c>
      <c r="F9" s="35">
        <v>7732</v>
      </c>
      <c r="G9" s="35">
        <v>44024</v>
      </c>
      <c r="H9" s="35">
        <v>67376</v>
      </c>
      <c r="I9" s="35">
        <v>3</v>
      </c>
      <c r="J9" s="35">
        <v>54666</v>
      </c>
      <c r="K9" s="35">
        <v>36132</v>
      </c>
      <c r="L9" s="35">
        <v>53796</v>
      </c>
      <c r="M9" s="35">
        <v>1258</v>
      </c>
      <c r="N9" s="35">
        <v>396</v>
      </c>
      <c r="O9" s="35"/>
      <c r="P9" s="35">
        <v>192740</v>
      </c>
      <c r="Q9" s="35">
        <v>11662</v>
      </c>
      <c r="R9" s="35"/>
      <c r="S9" s="35">
        <v>1636</v>
      </c>
      <c r="T9" s="35">
        <v>40204</v>
      </c>
      <c r="U9" s="35">
        <v>253925</v>
      </c>
      <c r="V9" s="35">
        <v>136153</v>
      </c>
    </row>
    <row r="10" spans="1:22" x14ac:dyDescent="0.25">
      <c r="A10" s="56" t="s">
        <v>23</v>
      </c>
      <c r="B10" s="35">
        <v>0</v>
      </c>
      <c r="C10" s="35">
        <v>0</v>
      </c>
      <c r="D10" s="35">
        <v>0</v>
      </c>
      <c r="E10" s="35">
        <v>6913</v>
      </c>
      <c r="F10" s="35">
        <v>3866</v>
      </c>
      <c r="G10" s="35">
        <v>9863</v>
      </c>
      <c r="H10" s="35">
        <v>20642</v>
      </c>
      <c r="I10" s="35">
        <v>1</v>
      </c>
      <c r="J10" s="35">
        <v>8656</v>
      </c>
      <c r="K10" s="35">
        <v>8041</v>
      </c>
      <c r="L10" s="35">
        <v>9351</v>
      </c>
      <c r="M10" s="35">
        <v>1258</v>
      </c>
      <c r="N10" s="35">
        <v>396</v>
      </c>
      <c r="O10" s="35"/>
      <c r="P10" s="35">
        <v>31961</v>
      </c>
      <c r="Q10" s="35"/>
      <c r="R10" s="35"/>
      <c r="S10" s="35"/>
      <c r="T10" s="35">
        <v>11673</v>
      </c>
      <c r="U10" s="35">
        <v>64276</v>
      </c>
      <c r="V10" s="35"/>
    </row>
    <row r="11" spans="1:22" x14ac:dyDescent="0.25">
      <c r="A11" s="56" t="s">
        <v>21</v>
      </c>
      <c r="B11" s="35">
        <v>12557</v>
      </c>
      <c r="C11" s="35">
        <v>39435</v>
      </c>
      <c r="D11" s="35">
        <v>51992</v>
      </c>
      <c r="E11" s="35">
        <v>7810</v>
      </c>
      <c r="F11" s="35">
        <v>3866</v>
      </c>
      <c r="G11" s="35">
        <v>22012</v>
      </c>
      <c r="H11" s="35">
        <v>33688</v>
      </c>
      <c r="I11" s="35">
        <v>1</v>
      </c>
      <c r="J11" s="35">
        <v>27333</v>
      </c>
      <c r="K11" s="35">
        <v>18066</v>
      </c>
      <c r="L11" s="35">
        <v>26898</v>
      </c>
      <c r="M11" s="35"/>
      <c r="N11" s="35"/>
      <c r="O11" s="35"/>
      <c r="P11" s="35">
        <v>95543</v>
      </c>
      <c r="Q11" s="35">
        <v>4869</v>
      </c>
      <c r="R11" s="35"/>
      <c r="S11" s="35"/>
      <c r="T11" s="35">
        <v>20102</v>
      </c>
      <c r="U11" s="35">
        <v>189649</v>
      </c>
      <c r="V11" s="35"/>
    </row>
    <row r="12" spans="1:22" x14ac:dyDescent="0.25">
      <c r="A12" s="56" t="s">
        <v>22</v>
      </c>
      <c r="B12" s="35">
        <v>13048</v>
      </c>
      <c r="C12" s="35">
        <v>38945</v>
      </c>
      <c r="D12" s="35">
        <v>51993</v>
      </c>
      <c r="E12" s="35">
        <v>897</v>
      </c>
      <c r="F12" s="35">
        <v>0</v>
      </c>
      <c r="G12" s="35">
        <v>12149</v>
      </c>
      <c r="H12" s="35">
        <v>13046</v>
      </c>
      <c r="I12" s="35">
        <v>1</v>
      </c>
      <c r="J12" s="35">
        <v>18677</v>
      </c>
      <c r="K12" s="35">
        <v>10025</v>
      </c>
      <c r="L12" s="35">
        <v>17547</v>
      </c>
      <c r="M12" s="35"/>
      <c r="N12" s="35"/>
      <c r="O12" s="35"/>
      <c r="P12" s="35">
        <v>65236</v>
      </c>
      <c r="Q12" s="35">
        <v>6793</v>
      </c>
      <c r="R12" s="35"/>
      <c r="S12" s="35">
        <v>1636</v>
      </c>
      <c r="T12" s="35">
        <v>8429</v>
      </c>
      <c r="U12" s="35"/>
      <c r="V12" s="35">
        <v>136153</v>
      </c>
    </row>
    <row r="13" spans="1:22" x14ac:dyDescent="0.25">
      <c r="A13" s="55">
        <v>37561</v>
      </c>
      <c r="B13" s="35">
        <v>29992</v>
      </c>
      <c r="C13" s="35">
        <v>72793</v>
      </c>
      <c r="D13" s="35">
        <v>102785</v>
      </c>
      <c r="E13" s="35">
        <v>15620</v>
      </c>
      <c r="F13" s="35">
        <v>7732</v>
      </c>
      <c r="G13" s="35">
        <v>49258</v>
      </c>
      <c r="H13" s="35">
        <v>72610</v>
      </c>
      <c r="I13" s="35">
        <v>3</v>
      </c>
      <c r="J13" s="35">
        <v>54672</v>
      </c>
      <c r="K13" s="35">
        <v>43940</v>
      </c>
      <c r="L13" s="35">
        <v>53662</v>
      </c>
      <c r="M13" s="35">
        <v>1013</v>
      </c>
      <c r="N13" s="35">
        <v>461</v>
      </c>
      <c r="O13" s="35"/>
      <c r="P13" s="35">
        <v>200108</v>
      </c>
      <c r="Q13" s="35">
        <v>12113</v>
      </c>
      <c r="R13" s="35"/>
      <c r="S13" s="35">
        <v>3015</v>
      </c>
      <c r="T13" s="35">
        <v>40426</v>
      </c>
      <c r="U13" s="35">
        <v>256023</v>
      </c>
      <c r="V13" s="35">
        <v>145457</v>
      </c>
    </row>
    <row r="14" spans="1:22" x14ac:dyDescent="0.25">
      <c r="A14" s="56" t="s">
        <v>23</v>
      </c>
      <c r="B14" s="35">
        <v>0</v>
      </c>
      <c r="C14" s="35">
        <v>0</v>
      </c>
      <c r="D14" s="35">
        <v>0</v>
      </c>
      <c r="E14" s="35">
        <v>6510</v>
      </c>
      <c r="F14" s="35">
        <v>3866</v>
      </c>
      <c r="G14" s="35">
        <v>9845</v>
      </c>
      <c r="H14" s="35">
        <v>20221</v>
      </c>
      <c r="I14" s="35">
        <v>1</v>
      </c>
      <c r="J14" s="35">
        <v>6937</v>
      </c>
      <c r="K14" s="35">
        <v>9137</v>
      </c>
      <c r="L14" s="35">
        <v>9644</v>
      </c>
      <c r="M14" s="35">
        <v>1013</v>
      </c>
      <c r="N14" s="35">
        <v>461</v>
      </c>
      <c r="O14" s="35"/>
      <c r="P14" s="35">
        <v>30145</v>
      </c>
      <c r="Q14" s="35"/>
      <c r="R14" s="35"/>
      <c r="S14" s="35"/>
      <c r="T14" s="35">
        <v>10105</v>
      </c>
      <c r="U14" s="35">
        <v>60471</v>
      </c>
      <c r="V14" s="35"/>
    </row>
    <row r="15" spans="1:22" x14ac:dyDescent="0.25">
      <c r="A15" s="56" t="s">
        <v>21</v>
      </c>
      <c r="B15" s="35">
        <v>14554</v>
      </c>
      <c r="C15" s="35">
        <v>36839</v>
      </c>
      <c r="D15" s="35">
        <v>51393</v>
      </c>
      <c r="E15" s="35">
        <v>7810</v>
      </c>
      <c r="F15" s="35">
        <v>3866</v>
      </c>
      <c r="G15" s="35">
        <v>24629</v>
      </c>
      <c r="H15" s="35">
        <v>36305</v>
      </c>
      <c r="I15" s="35">
        <v>1</v>
      </c>
      <c r="J15" s="35">
        <v>27336</v>
      </c>
      <c r="K15" s="35">
        <v>21970</v>
      </c>
      <c r="L15" s="35">
        <v>26831</v>
      </c>
      <c r="M15" s="35"/>
      <c r="N15" s="35"/>
      <c r="O15" s="35"/>
      <c r="P15" s="35">
        <v>99317</v>
      </c>
      <c r="Q15" s="35">
        <v>5020</v>
      </c>
      <c r="R15" s="35"/>
      <c r="S15" s="35"/>
      <c r="T15" s="35">
        <v>20213</v>
      </c>
      <c r="U15" s="35">
        <v>195552</v>
      </c>
      <c r="V15" s="35"/>
    </row>
    <row r="16" spans="1:22" x14ac:dyDescent="0.25">
      <c r="A16" s="56" t="s">
        <v>22</v>
      </c>
      <c r="B16" s="35">
        <v>15438</v>
      </c>
      <c r="C16" s="35">
        <v>35954</v>
      </c>
      <c r="D16" s="35">
        <v>51392</v>
      </c>
      <c r="E16" s="35">
        <v>1300</v>
      </c>
      <c r="F16" s="35">
        <v>0</v>
      </c>
      <c r="G16" s="35">
        <v>14784</v>
      </c>
      <c r="H16" s="35">
        <v>16084</v>
      </c>
      <c r="I16" s="35">
        <v>1</v>
      </c>
      <c r="J16" s="35">
        <v>20399</v>
      </c>
      <c r="K16" s="35">
        <v>12833</v>
      </c>
      <c r="L16" s="35">
        <v>17187</v>
      </c>
      <c r="M16" s="35"/>
      <c r="N16" s="35"/>
      <c r="O16" s="35"/>
      <c r="P16" s="35">
        <v>70646</v>
      </c>
      <c r="Q16" s="35">
        <v>7093</v>
      </c>
      <c r="R16" s="35"/>
      <c r="S16" s="35">
        <v>3015</v>
      </c>
      <c r="T16" s="35">
        <v>10108</v>
      </c>
      <c r="U16" s="35"/>
      <c r="V16" s="35">
        <v>145457</v>
      </c>
    </row>
    <row r="17" spans="1:22" x14ac:dyDescent="0.25">
      <c r="A17" s="55">
        <v>37591</v>
      </c>
      <c r="B17" s="35">
        <v>24440</v>
      </c>
      <c r="C17" s="35">
        <v>74307</v>
      </c>
      <c r="D17" s="35">
        <v>98747</v>
      </c>
      <c r="E17" s="35">
        <v>15620</v>
      </c>
      <c r="F17" s="35">
        <v>7732</v>
      </c>
      <c r="G17" s="35">
        <v>48058</v>
      </c>
      <c r="H17" s="35">
        <v>71410</v>
      </c>
      <c r="I17" s="35">
        <v>3</v>
      </c>
      <c r="J17" s="35">
        <v>54672</v>
      </c>
      <c r="K17" s="35">
        <v>43940</v>
      </c>
      <c r="L17" s="35">
        <v>49876</v>
      </c>
      <c r="M17" s="35">
        <v>5108</v>
      </c>
      <c r="N17" s="35">
        <v>1166</v>
      </c>
      <c r="O17" s="35"/>
      <c r="P17" s="35">
        <v>199280</v>
      </c>
      <c r="Q17" s="35">
        <v>12507</v>
      </c>
      <c r="R17" s="35"/>
      <c r="S17" s="35">
        <v>1050</v>
      </c>
      <c r="T17" s="35">
        <v>39226</v>
      </c>
      <c r="U17" s="35">
        <v>254433</v>
      </c>
      <c r="V17" s="35">
        <v>135366</v>
      </c>
    </row>
    <row r="18" spans="1:22" x14ac:dyDescent="0.25">
      <c r="A18" s="56" t="s">
        <v>23</v>
      </c>
      <c r="B18" s="35">
        <v>0</v>
      </c>
      <c r="C18" s="35">
        <v>0</v>
      </c>
      <c r="D18" s="35">
        <v>0</v>
      </c>
      <c r="E18" s="35">
        <v>6896</v>
      </c>
      <c r="F18" s="35">
        <v>3559</v>
      </c>
      <c r="G18" s="35">
        <v>6523</v>
      </c>
      <c r="H18" s="35">
        <v>16978</v>
      </c>
      <c r="I18" s="35">
        <v>1</v>
      </c>
      <c r="J18" s="35">
        <v>6980</v>
      </c>
      <c r="K18" s="35">
        <v>6876</v>
      </c>
      <c r="L18" s="35">
        <v>11680</v>
      </c>
      <c r="M18" s="35">
        <v>5108</v>
      </c>
      <c r="N18" s="35">
        <v>1166</v>
      </c>
      <c r="O18" s="35"/>
      <c r="P18" s="35">
        <v>36617</v>
      </c>
      <c r="Q18" s="35"/>
      <c r="R18" s="35"/>
      <c r="S18" s="35"/>
      <c r="T18" s="35">
        <v>11076</v>
      </c>
      <c r="U18" s="35">
        <v>64671</v>
      </c>
      <c r="V18" s="35"/>
    </row>
    <row r="19" spans="1:22" x14ac:dyDescent="0.25">
      <c r="A19" s="56" t="s">
        <v>21</v>
      </c>
      <c r="B19" s="35">
        <v>12126</v>
      </c>
      <c r="C19" s="35">
        <v>37491</v>
      </c>
      <c r="D19" s="35">
        <v>49617</v>
      </c>
      <c r="E19" s="35">
        <v>7810</v>
      </c>
      <c r="F19" s="35">
        <v>3866</v>
      </c>
      <c r="G19" s="35">
        <v>24029</v>
      </c>
      <c r="H19" s="35">
        <v>35705</v>
      </c>
      <c r="I19" s="35">
        <v>1</v>
      </c>
      <c r="J19" s="35">
        <v>27336</v>
      </c>
      <c r="K19" s="35">
        <v>21970</v>
      </c>
      <c r="L19" s="35">
        <v>24938</v>
      </c>
      <c r="M19" s="35"/>
      <c r="N19" s="35"/>
      <c r="O19" s="35"/>
      <c r="P19" s="35">
        <v>96503</v>
      </c>
      <c r="Q19" s="35">
        <v>5020</v>
      </c>
      <c r="R19" s="35"/>
      <c r="S19" s="35"/>
      <c r="T19" s="35">
        <v>19613</v>
      </c>
      <c r="U19" s="35">
        <v>189762</v>
      </c>
      <c r="V19" s="35"/>
    </row>
    <row r="20" spans="1:22" x14ac:dyDescent="0.25">
      <c r="A20" s="56" t="s">
        <v>22</v>
      </c>
      <c r="B20" s="35">
        <v>12314</v>
      </c>
      <c r="C20" s="35">
        <v>36816</v>
      </c>
      <c r="D20" s="35">
        <v>49130</v>
      </c>
      <c r="E20" s="35">
        <v>914</v>
      </c>
      <c r="F20" s="35">
        <v>307</v>
      </c>
      <c r="G20" s="35">
        <v>17506</v>
      </c>
      <c r="H20" s="35">
        <v>18727</v>
      </c>
      <c r="I20" s="35">
        <v>1</v>
      </c>
      <c r="J20" s="35">
        <v>20356</v>
      </c>
      <c r="K20" s="35">
        <v>15094</v>
      </c>
      <c r="L20" s="35">
        <v>13258</v>
      </c>
      <c r="M20" s="35"/>
      <c r="N20" s="35"/>
      <c r="O20" s="35"/>
      <c r="P20" s="35">
        <v>66160</v>
      </c>
      <c r="Q20" s="35">
        <v>7487</v>
      </c>
      <c r="R20" s="35"/>
      <c r="S20" s="35">
        <v>1050</v>
      </c>
      <c r="T20" s="35">
        <v>8537</v>
      </c>
      <c r="U20" s="35"/>
      <c r="V20" s="35">
        <v>135366</v>
      </c>
    </row>
    <row r="21" spans="1:22" x14ac:dyDescent="0.25">
      <c r="A21" s="55">
        <v>37622</v>
      </c>
      <c r="B21" s="35">
        <v>28524</v>
      </c>
      <c r="C21" s="35">
        <v>68660</v>
      </c>
      <c r="D21" s="35">
        <v>97184</v>
      </c>
      <c r="E21" s="35">
        <v>15620</v>
      </c>
      <c r="F21" s="35">
        <v>7732</v>
      </c>
      <c r="G21" s="35">
        <v>48058</v>
      </c>
      <c r="H21" s="35">
        <v>71410</v>
      </c>
      <c r="I21" s="35">
        <v>3</v>
      </c>
      <c r="J21" s="35">
        <v>54672</v>
      </c>
      <c r="K21" s="35">
        <v>44212</v>
      </c>
      <c r="L21" s="35">
        <v>47112</v>
      </c>
      <c r="M21" s="35">
        <v>5601</v>
      </c>
      <c r="N21" s="35">
        <v>432</v>
      </c>
      <c r="O21" s="35"/>
      <c r="P21" s="35">
        <v>196859</v>
      </c>
      <c r="Q21" s="35">
        <v>12878</v>
      </c>
      <c r="R21" s="35"/>
      <c r="S21" s="35">
        <v>610</v>
      </c>
      <c r="T21" s="35">
        <v>29636</v>
      </c>
      <c r="U21" s="35">
        <v>240007</v>
      </c>
      <c r="V21" s="35">
        <v>139533</v>
      </c>
    </row>
    <row r="22" spans="1:22" x14ac:dyDescent="0.25">
      <c r="A22" s="56" t="s">
        <v>23</v>
      </c>
      <c r="B22" s="35">
        <v>0</v>
      </c>
      <c r="C22" s="35">
        <v>0</v>
      </c>
      <c r="D22" s="35">
        <v>0</v>
      </c>
      <c r="E22" s="35">
        <v>6970</v>
      </c>
      <c r="F22" s="35">
        <v>3631</v>
      </c>
      <c r="G22" s="35">
        <v>9144</v>
      </c>
      <c r="H22" s="35">
        <v>19745</v>
      </c>
      <c r="I22" s="35">
        <v>1</v>
      </c>
      <c r="J22" s="35">
        <v>5032</v>
      </c>
      <c r="K22" s="35">
        <v>3508</v>
      </c>
      <c r="L22" s="35">
        <v>6828</v>
      </c>
      <c r="M22" s="35">
        <v>5601</v>
      </c>
      <c r="N22" s="35">
        <v>432</v>
      </c>
      <c r="O22" s="35"/>
      <c r="P22" s="35">
        <v>28060</v>
      </c>
      <c r="Q22" s="35"/>
      <c r="R22" s="35"/>
      <c r="S22" s="35"/>
      <c r="T22" s="35">
        <v>6350</v>
      </c>
      <c r="U22" s="35">
        <v>54155</v>
      </c>
      <c r="V22" s="35"/>
    </row>
    <row r="23" spans="1:22" x14ac:dyDescent="0.25">
      <c r="A23" s="56" t="s">
        <v>21</v>
      </c>
      <c r="B23" s="35">
        <v>14262</v>
      </c>
      <c r="C23" s="35">
        <v>34330</v>
      </c>
      <c r="D23" s="35">
        <v>48592</v>
      </c>
      <c r="E23" s="35">
        <v>7810</v>
      </c>
      <c r="F23" s="35">
        <v>3866</v>
      </c>
      <c r="G23" s="35">
        <v>24029</v>
      </c>
      <c r="H23" s="35">
        <v>35705</v>
      </c>
      <c r="I23" s="35">
        <v>1</v>
      </c>
      <c r="J23" s="35">
        <v>27336</v>
      </c>
      <c r="K23" s="35">
        <v>22106</v>
      </c>
      <c r="L23" s="35">
        <v>23556</v>
      </c>
      <c r="M23" s="35"/>
      <c r="N23" s="35"/>
      <c r="O23" s="35"/>
      <c r="P23" s="35">
        <v>95413</v>
      </c>
      <c r="Q23" s="35">
        <v>5020</v>
      </c>
      <c r="R23" s="35"/>
      <c r="S23" s="35"/>
      <c r="T23" s="35">
        <v>14818</v>
      </c>
      <c r="U23" s="35">
        <v>185852</v>
      </c>
      <c r="V23" s="35"/>
    </row>
    <row r="24" spans="1:22" x14ac:dyDescent="0.25">
      <c r="A24" s="56" t="s">
        <v>22</v>
      </c>
      <c r="B24" s="35">
        <v>14262</v>
      </c>
      <c r="C24" s="35">
        <v>34330</v>
      </c>
      <c r="D24" s="35">
        <v>48592</v>
      </c>
      <c r="E24" s="35">
        <v>840</v>
      </c>
      <c r="F24" s="35">
        <v>235</v>
      </c>
      <c r="G24" s="35">
        <v>14885</v>
      </c>
      <c r="H24" s="35">
        <v>15960</v>
      </c>
      <c r="I24" s="35">
        <v>1</v>
      </c>
      <c r="J24" s="35">
        <v>22304</v>
      </c>
      <c r="K24" s="35">
        <v>18598</v>
      </c>
      <c r="L24" s="35">
        <v>16728</v>
      </c>
      <c r="M24" s="35"/>
      <c r="N24" s="35"/>
      <c r="O24" s="35"/>
      <c r="P24" s="35">
        <v>73386</v>
      </c>
      <c r="Q24" s="35">
        <v>7858</v>
      </c>
      <c r="R24" s="35"/>
      <c r="S24" s="35">
        <v>610</v>
      </c>
      <c r="T24" s="35">
        <v>8468</v>
      </c>
      <c r="U24" s="35"/>
      <c r="V24" s="35">
        <v>139533</v>
      </c>
    </row>
    <row r="25" spans="1:22" x14ac:dyDescent="0.25">
      <c r="A25" s="55">
        <v>37653</v>
      </c>
      <c r="B25" s="35">
        <v>28389</v>
      </c>
      <c r="C25" s="35">
        <v>67208</v>
      </c>
      <c r="D25" s="35">
        <v>95597</v>
      </c>
      <c r="E25" s="35">
        <v>15620</v>
      </c>
      <c r="F25" s="35">
        <v>7732</v>
      </c>
      <c r="G25" s="35">
        <v>48058</v>
      </c>
      <c r="H25" s="35">
        <v>71410</v>
      </c>
      <c r="I25" s="35">
        <v>3</v>
      </c>
      <c r="J25" s="35">
        <v>55872</v>
      </c>
      <c r="K25" s="35">
        <v>42136</v>
      </c>
      <c r="L25" s="35">
        <v>45396</v>
      </c>
      <c r="M25" s="35">
        <v>1357</v>
      </c>
      <c r="N25" s="35">
        <v>5327</v>
      </c>
      <c r="O25" s="35"/>
      <c r="P25" s="35">
        <v>194964</v>
      </c>
      <c r="Q25" s="35">
        <v>12870</v>
      </c>
      <c r="R25" s="35"/>
      <c r="S25" s="35">
        <v>2003</v>
      </c>
      <c r="T25" s="35">
        <v>41022</v>
      </c>
      <c r="U25" s="35">
        <v>242460</v>
      </c>
      <c r="V25" s="35">
        <v>138412</v>
      </c>
    </row>
    <row r="26" spans="1:22" x14ac:dyDescent="0.25">
      <c r="A26" s="56" t="s">
        <v>23</v>
      </c>
      <c r="B26" s="35">
        <v>0</v>
      </c>
      <c r="C26" s="35">
        <v>0</v>
      </c>
      <c r="D26" s="35">
        <v>0</v>
      </c>
      <c r="E26" s="35">
        <v>4049</v>
      </c>
      <c r="F26" s="35">
        <v>3530</v>
      </c>
      <c r="G26" s="35">
        <v>10871</v>
      </c>
      <c r="H26" s="35">
        <v>18450</v>
      </c>
      <c r="I26" s="35">
        <v>1</v>
      </c>
      <c r="J26" s="35">
        <v>5653</v>
      </c>
      <c r="K26" s="35">
        <v>1649</v>
      </c>
      <c r="L26" s="35">
        <v>6849</v>
      </c>
      <c r="M26" s="35">
        <v>1357</v>
      </c>
      <c r="N26" s="35">
        <v>5327</v>
      </c>
      <c r="O26" s="35"/>
      <c r="P26" s="35">
        <v>26983</v>
      </c>
      <c r="Q26" s="35"/>
      <c r="R26" s="35"/>
      <c r="S26" s="35"/>
      <c r="T26" s="35">
        <v>10658</v>
      </c>
      <c r="U26" s="35">
        <v>56091</v>
      </c>
      <c r="V26" s="35"/>
    </row>
    <row r="27" spans="1:22" x14ac:dyDescent="0.25">
      <c r="A27" s="56" t="s">
        <v>21</v>
      </c>
      <c r="B27" s="35">
        <v>14085</v>
      </c>
      <c r="C27" s="35">
        <v>33604</v>
      </c>
      <c r="D27" s="35">
        <v>47689</v>
      </c>
      <c r="E27" s="35">
        <v>7810</v>
      </c>
      <c r="F27" s="35">
        <v>3866</v>
      </c>
      <c r="G27" s="35">
        <v>24029</v>
      </c>
      <c r="H27" s="35">
        <v>35705</v>
      </c>
      <c r="I27" s="35">
        <v>1</v>
      </c>
      <c r="J27" s="35">
        <v>27936</v>
      </c>
      <c r="K27" s="35">
        <v>21068</v>
      </c>
      <c r="L27" s="35">
        <v>22698</v>
      </c>
      <c r="M27" s="35"/>
      <c r="N27" s="35"/>
      <c r="O27" s="35"/>
      <c r="P27" s="35">
        <v>94140</v>
      </c>
      <c r="Q27" s="35">
        <v>5020</v>
      </c>
      <c r="R27" s="35"/>
      <c r="S27" s="35"/>
      <c r="T27" s="35">
        <v>20511</v>
      </c>
      <c r="U27" s="35">
        <v>186369</v>
      </c>
      <c r="V27" s="35"/>
    </row>
    <row r="28" spans="1:22" x14ac:dyDescent="0.25">
      <c r="A28" s="56" t="s">
        <v>22</v>
      </c>
      <c r="B28" s="35">
        <v>14304</v>
      </c>
      <c r="C28" s="35">
        <v>33604</v>
      </c>
      <c r="D28" s="35">
        <v>47908</v>
      </c>
      <c r="E28" s="35">
        <v>3761</v>
      </c>
      <c r="F28" s="35">
        <v>336</v>
      </c>
      <c r="G28" s="35">
        <v>13158</v>
      </c>
      <c r="H28" s="35">
        <v>17255</v>
      </c>
      <c r="I28" s="35">
        <v>1</v>
      </c>
      <c r="J28" s="35">
        <v>22283</v>
      </c>
      <c r="K28" s="35">
        <v>19419</v>
      </c>
      <c r="L28" s="35">
        <v>15849</v>
      </c>
      <c r="M28" s="35"/>
      <c r="N28" s="35"/>
      <c r="O28" s="35"/>
      <c r="P28" s="35">
        <v>73841</v>
      </c>
      <c r="Q28" s="35">
        <v>7850</v>
      </c>
      <c r="R28" s="35"/>
      <c r="S28" s="35">
        <v>2003</v>
      </c>
      <c r="T28" s="35">
        <v>9853</v>
      </c>
      <c r="U28" s="35"/>
      <c r="V28" s="35">
        <v>138412</v>
      </c>
    </row>
    <row r="29" spans="1:22" x14ac:dyDescent="0.25">
      <c r="A29" s="55">
        <v>37681</v>
      </c>
      <c r="B29" s="35">
        <v>27804</v>
      </c>
      <c r="C29" s="35">
        <v>65608</v>
      </c>
      <c r="D29" s="35">
        <v>93412</v>
      </c>
      <c r="E29" s="35">
        <v>15620</v>
      </c>
      <c r="F29" s="35">
        <v>7732</v>
      </c>
      <c r="G29" s="35">
        <v>48058</v>
      </c>
      <c r="H29" s="35">
        <v>71410</v>
      </c>
      <c r="I29" s="35">
        <v>3</v>
      </c>
      <c r="J29" s="35">
        <v>55874</v>
      </c>
      <c r="K29" s="35">
        <v>42232</v>
      </c>
      <c r="L29" s="35">
        <v>41650</v>
      </c>
      <c r="M29" s="35">
        <v>1546</v>
      </c>
      <c r="N29" s="35">
        <v>2441</v>
      </c>
      <c r="O29" s="35"/>
      <c r="P29" s="35">
        <v>187027</v>
      </c>
      <c r="Q29" s="35">
        <v>13593</v>
      </c>
      <c r="R29" s="35"/>
      <c r="S29" s="35">
        <v>5970</v>
      </c>
      <c r="T29" s="35">
        <v>42648</v>
      </c>
      <c r="U29" s="35">
        <v>228508</v>
      </c>
      <c r="V29" s="35">
        <v>145877</v>
      </c>
    </row>
    <row r="30" spans="1:22" x14ac:dyDescent="0.25">
      <c r="A30" s="56" t="s">
        <v>23</v>
      </c>
      <c r="B30" s="35">
        <v>0</v>
      </c>
      <c r="C30" s="35">
        <v>0</v>
      </c>
      <c r="D30" s="35">
        <v>0</v>
      </c>
      <c r="E30" s="35">
        <v>3068</v>
      </c>
      <c r="F30" s="35">
        <v>3555</v>
      </c>
      <c r="G30" s="35">
        <v>8781</v>
      </c>
      <c r="H30" s="35">
        <v>15404</v>
      </c>
      <c r="I30" s="35">
        <v>1</v>
      </c>
      <c r="J30" s="35">
        <v>4974</v>
      </c>
      <c r="K30" s="35">
        <v>2385</v>
      </c>
      <c r="L30" s="35">
        <v>5788</v>
      </c>
      <c r="M30" s="35">
        <v>1546</v>
      </c>
      <c r="N30" s="35">
        <v>2441</v>
      </c>
      <c r="O30" s="35"/>
      <c r="P30" s="35">
        <v>22452</v>
      </c>
      <c r="Q30" s="35"/>
      <c r="R30" s="35"/>
      <c r="S30" s="35"/>
      <c r="T30" s="35">
        <v>6781</v>
      </c>
      <c r="U30" s="35">
        <v>44635</v>
      </c>
      <c r="V30" s="35"/>
    </row>
    <row r="31" spans="1:22" x14ac:dyDescent="0.25">
      <c r="A31" s="56" t="s">
        <v>21</v>
      </c>
      <c r="B31" s="35">
        <v>13902</v>
      </c>
      <c r="C31" s="35">
        <v>32804</v>
      </c>
      <c r="D31" s="35">
        <v>46706</v>
      </c>
      <c r="E31" s="35">
        <v>7810</v>
      </c>
      <c r="F31" s="35">
        <v>3866</v>
      </c>
      <c r="G31" s="35">
        <v>24029</v>
      </c>
      <c r="H31" s="35">
        <v>35705</v>
      </c>
      <c r="I31" s="35">
        <v>1</v>
      </c>
      <c r="J31" s="35">
        <v>27937</v>
      </c>
      <c r="K31" s="35">
        <v>21116</v>
      </c>
      <c r="L31" s="35">
        <v>20825</v>
      </c>
      <c r="M31" s="35"/>
      <c r="N31" s="35"/>
      <c r="O31" s="35"/>
      <c r="P31" s="35">
        <v>91520</v>
      </c>
      <c r="Q31" s="35">
        <v>5020</v>
      </c>
      <c r="R31" s="35"/>
      <c r="S31" s="35"/>
      <c r="T31" s="35">
        <v>21324</v>
      </c>
      <c r="U31" s="35">
        <v>183873</v>
      </c>
      <c r="V31" s="35"/>
    </row>
    <row r="32" spans="1:22" x14ac:dyDescent="0.25">
      <c r="A32" s="56" t="s">
        <v>22</v>
      </c>
      <c r="B32" s="35">
        <v>13902</v>
      </c>
      <c r="C32" s="35">
        <v>32804</v>
      </c>
      <c r="D32" s="35">
        <v>46706</v>
      </c>
      <c r="E32" s="35">
        <v>4742</v>
      </c>
      <c r="F32" s="35">
        <v>311</v>
      </c>
      <c r="G32" s="35">
        <v>15248</v>
      </c>
      <c r="H32" s="35">
        <v>20301</v>
      </c>
      <c r="I32" s="35">
        <v>1</v>
      </c>
      <c r="J32" s="35">
        <v>22963</v>
      </c>
      <c r="K32" s="35">
        <v>18731</v>
      </c>
      <c r="L32" s="35">
        <v>15037</v>
      </c>
      <c r="M32" s="35"/>
      <c r="N32" s="35"/>
      <c r="O32" s="35"/>
      <c r="P32" s="35">
        <v>73055</v>
      </c>
      <c r="Q32" s="35">
        <v>8573</v>
      </c>
      <c r="R32" s="35"/>
      <c r="S32" s="35">
        <v>5970</v>
      </c>
      <c r="T32" s="35">
        <v>14543</v>
      </c>
      <c r="U32" s="35"/>
      <c r="V32" s="35">
        <v>145877</v>
      </c>
    </row>
    <row r="33" spans="1:22" x14ac:dyDescent="0.25">
      <c r="A33" s="55">
        <v>37712</v>
      </c>
      <c r="B33" s="35">
        <v>26594</v>
      </c>
      <c r="C33" s="35">
        <v>63940</v>
      </c>
      <c r="D33" s="35">
        <v>90534</v>
      </c>
      <c r="E33" s="35">
        <v>15620</v>
      </c>
      <c r="F33" s="35">
        <v>7732</v>
      </c>
      <c r="G33" s="35">
        <v>40158</v>
      </c>
      <c r="H33" s="35">
        <v>63510</v>
      </c>
      <c r="I33" s="35">
        <v>3</v>
      </c>
      <c r="J33" s="35">
        <v>55874</v>
      </c>
      <c r="K33" s="35">
        <v>39676</v>
      </c>
      <c r="L33" s="35">
        <v>51102</v>
      </c>
      <c r="M33" s="35">
        <v>1073</v>
      </c>
      <c r="N33" s="35">
        <v>2494</v>
      </c>
      <c r="O33" s="35"/>
      <c r="P33" s="35">
        <v>190183</v>
      </c>
      <c r="Q33" s="35">
        <v>32126</v>
      </c>
      <c r="R33" s="35"/>
      <c r="S33" s="35">
        <v>4761</v>
      </c>
      <c r="T33" s="35">
        <v>40798</v>
      </c>
      <c r="U33" s="35">
        <v>216813</v>
      </c>
      <c r="V33" s="35">
        <v>148953</v>
      </c>
    </row>
    <row r="34" spans="1:22" x14ac:dyDescent="0.25">
      <c r="A34" s="56" t="s">
        <v>23</v>
      </c>
      <c r="B34" s="35">
        <v>0</v>
      </c>
      <c r="C34" s="35">
        <v>0</v>
      </c>
      <c r="D34" s="35">
        <v>0</v>
      </c>
      <c r="E34" s="35">
        <v>3793</v>
      </c>
      <c r="F34" s="35">
        <v>3866</v>
      </c>
      <c r="G34" s="35">
        <v>6316</v>
      </c>
      <c r="H34" s="35">
        <v>13975</v>
      </c>
      <c r="I34" s="35">
        <v>1</v>
      </c>
      <c r="J34" s="35">
        <v>4166</v>
      </c>
      <c r="K34" s="35">
        <v>2630</v>
      </c>
      <c r="L34" s="35">
        <v>5169</v>
      </c>
      <c r="M34" s="35">
        <v>1073</v>
      </c>
      <c r="N34" s="35">
        <v>2494</v>
      </c>
      <c r="O34" s="35"/>
      <c r="P34" s="35">
        <v>19873</v>
      </c>
      <c r="Q34" s="35"/>
      <c r="R34" s="35"/>
      <c r="S34" s="35"/>
      <c r="T34" s="35">
        <v>3911</v>
      </c>
      <c r="U34" s="35">
        <v>37760</v>
      </c>
      <c r="V34" s="35"/>
    </row>
    <row r="35" spans="1:22" x14ac:dyDescent="0.25">
      <c r="A35" s="56" t="s">
        <v>21</v>
      </c>
      <c r="B35" s="35">
        <v>13297</v>
      </c>
      <c r="C35" s="35">
        <v>31970</v>
      </c>
      <c r="D35" s="35">
        <v>45267</v>
      </c>
      <c r="E35" s="35">
        <v>7810</v>
      </c>
      <c r="F35" s="35">
        <v>3866</v>
      </c>
      <c r="G35" s="35">
        <v>20079</v>
      </c>
      <c r="H35" s="35">
        <v>31755</v>
      </c>
      <c r="I35" s="35">
        <v>1</v>
      </c>
      <c r="J35" s="35">
        <v>27937</v>
      </c>
      <c r="K35" s="35">
        <v>19838</v>
      </c>
      <c r="L35" s="35">
        <v>25551</v>
      </c>
      <c r="M35" s="35"/>
      <c r="N35" s="35"/>
      <c r="O35" s="35"/>
      <c r="P35" s="35">
        <v>93308</v>
      </c>
      <c r="Q35" s="35">
        <v>20399</v>
      </c>
      <c r="R35" s="35"/>
      <c r="S35" s="35"/>
      <c r="T35" s="35">
        <v>20399</v>
      </c>
      <c r="U35" s="35">
        <v>179053</v>
      </c>
      <c r="V35" s="35"/>
    </row>
    <row r="36" spans="1:22" x14ac:dyDescent="0.25">
      <c r="A36" s="56" t="s">
        <v>22</v>
      </c>
      <c r="B36" s="35">
        <v>13297</v>
      </c>
      <c r="C36" s="35">
        <v>31970</v>
      </c>
      <c r="D36" s="35">
        <v>45267</v>
      </c>
      <c r="E36" s="35">
        <v>4017</v>
      </c>
      <c r="F36" s="35">
        <v>0</v>
      </c>
      <c r="G36" s="35">
        <v>13763</v>
      </c>
      <c r="H36" s="35">
        <v>17780</v>
      </c>
      <c r="I36" s="35">
        <v>1</v>
      </c>
      <c r="J36" s="35">
        <v>23771</v>
      </c>
      <c r="K36" s="35">
        <v>17208</v>
      </c>
      <c r="L36" s="35">
        <v>20382</v>
      </c>
      <c r="M36" s="35"/>
      <c r="N36" s="35"/>
      <c r="O36" s="35"/>
      <c r="P36" s="35">
        <v>77002</v>
      </c>
      <c r="Q36" s="35">
        <v>11727</v>
      </c>
      <c r="R36" s="35"/>
      <c r="S36" s="35">
        <v>4761</v>
      </c>
      <c r="T36" s="35">
        <v>16488</v>
      </c>
      <c r="U36" s="35"/>
      <c r="V36" s="35">
        <v>148953</v>
      </c>
    </row>
    <row r="37" spans="1:22" x14ac:dyDescent="0.25">
      <c r="A37" s="55">
        <v>37742</v>
      </c>
      <c r="B37" s="35">
        <v>31960</v>
      </c>
      <c r="C37" s="35">
        <v>54717</v>
      </c>
      <c r="D37" s="35">
        <v>86677</v>
      </c>
      <c r="E37" s="35">
        <v>26776</v>
      </c>
      <c r="F37" s="35">
        <v>7732</v>
      </c>
      <c r="G37" s="35">
        <v>39324</v>
      </c>
      <c r="H37" s="35">
        <v>73832</v>
      </c>
      <c r="I37" s="35">
        <v>3</v>
      </c>
      <c r="J37" s="35">
        <v>62026</v>
      </c>
      <c r="K37" s="35">
        <v>0</v>
      </c>
      <c r="L37" s="35">
        <v>49514</v>
      </c>
      <c r="M37" s="35">
        <v>796</v>
      </c>
      <c r="N37" s="35">
        <v>3976</v>
      </c>
      <c r="O37" s="35"/>
      <c r="P37" s="35">
        <v>155436</v>
      </c>
      <c r="Q37" s="35">
        <v>32970</v>
      </c>
      <c r="R37" s="35"/>
      <c r="S37" s="35">
        <v>9382</v>
      </c>
      <c r="T37" s="35">
        <v>41998</v>
      </c>
      <c r="U37" s="35">
        <v>242054</v>
      </c>
      <c r="V37" s="35">
        <v>119023</v>
      </c>
    </row>
    <row r="38" spans="1:22" x14ac:dyDescent="0.25">
      <c r="A38" s="56" t="s">
        <v>23</v>
      </c>
      <c r="B38" s="35">
        <v>0</v>
      </c>
      <c r="C38" s="35">
        <v>0</v>
      </c>
      <c r="D38" s="35">
        <v>0</v>
      </c>
      <c r="E38" s="35">
        <v>2040</v>
      </c>
      <c r="F38" s="35">
        <v>3866</v>
      </c>
      <c r="G38" s="35">
        <v>9967</v>
      </c>
      <c r="H38" s="35">
        <v>15873</v>
      </c>
      <c r="I38" s="35">
        <v>1</v>
      </c>
      <c r="J38" s="35">
        <v>6851</v>
      </c>
      <c r="K38" s="35">
        <v>-5838</v>
      </c>
      <c r="L38" s="35">
        <v>16722</v>
      </c>
      <c r="M38" s="35">
        <v>796</v>
      </c>
      <c r="N38" s="35">
        <v>3976</v>
      </c>
      <c r="O38" s="35"/>
      <c r="P38" s="35">
        <v>27704</v>
      </c>
      <c r="Q38" s="35"/>
      <c r="R38" s="35"/>
      <c r="S38" s="35"/>
      <c r="T38" s="35">
        <v>2646</v>
      </c>
      <c r="U38" s="35">
        <v>64467</v>
      </c>
      <c r="V38" s="35"/>
    </row>
    <row r="39" spans="1:22" x14ac:dyDescent="0.25">
      <c r="A39" s="56" t="s">
        <v>21</v>
      </c>
      <c r="B39" s="35">
        <v>15980</v>
      </c>
      <c r="C39" s="35">
        <v>27359</v>
      </c>
      <c r="D39" s="35">
        <v>43339</v>
      </c>
      <c r="E39" s="35">
        <v>13388</v>
      </c>
      <c r="F39" s="35">
        <v>3866</v>
      </c>
      <c r="G39" s="35">
        <v>19662</v>
      </c>
      <c r="H39" s="35">
        <v>36916</v>
      </c>
      <c r="I39" s="35">
        <v>1</v>
      </c>
      <c r="J39" s="35">
        <v>31013</v>
      </c>
      <c r="K39" s="35">
        <v>0</v>
      </c>
      <c r="L39" s="35">
        <v>24757</v>
      </c>
      <c r="M39" s="35"/>
      <c r="N39" s="35"/>
      <c r="O39" s="35"/>
      <c r="P39" s="35">
        <v>75332</v>
      </c>
      <c r="Q39" s="35">
        <v>20999</v>
      </c>
      <c r="R39" s="35"/>
      <c r="S39" s="35"/>
      <c r="T39" s="35">
        <v>20999</v>
      </c>
      <c r="U39" s="35">
        <v>177587</v>
      </c>
      <c r="V39" s="35"/>
    </row>
    <row r="40" spans="1:22" x14ac:dyDescent="0.25">
      <c r="A40" s="56" t="s">
        <v>22</v>
      </c>
      <c r="B40" s="35">
        <v>15980</v>
      </c>
      <c r="C40" s="35">
        <v>27358</v>
      </c>
      <c r="D40" s="35">
        <v>43338</v>
      </c>
      <c r="E40" s="35">
        <v>11348</v>
      </c>
      <c r="F40" s="35">
        <v>0</v>
      </c>
      <c r="G40" s="35">
        <v>9695</v>
      </c>
      <c r="H40" s="35">
        <v>21043</v>
      </c>
      <c r="I40" s="35">
        <v>1</v>
      </c>
      <c r="J40" s="35">
        <v>24162</v>
      </c>
      <c r="K40" s="35">
        <v>5838</v>
      </c>
      <c r="L40" s="35">
        <v>8035</v>
      </c>
      <c r="M40" s="35"/>
      <c r="N40" s="35"/>
      <c r="O40" s="35"/>
      <c r="P40" s="35">
        <v>52400</v>
      </c>
      <c r="Q40" s="35">
        <v>11971</v>
      </c>
      <c r="R40" s="35"/>
      <c r="S40" s="35">
        <v>9382</v>
      </c>
      <c r="T40" s="35">
        <v>18353</v>
      </c>
      <c r="U40" s="35"/>
      <c r="V40" s="35">
        <v>119023</v>
      </c>
    </row>
    <row r="41" spans="1:22" x14ac:dyDescent="0.25">
      <c r="A41" s="55">
        <v>37773</v>
      </c>
      <c r="B41" s="35">
        <v>32770</v>
      </c>
      <c r="C41" s="35">
        <v>54792</v>
      </c>
      <c r="D41" s="35">
        <v>87562</v>
      </c>
      <c r="E41" s="35">
        <v>15612</v>
      </c>
      <c r="F41" s="35">
        <v>7932</v>
      </c>
      <c r="G41" s="35">
        <v>43620</v>
      </c>
      <c r="H41" s="35">
        <v>67164</v>
      </c>
      <c r="I41" s="35">
        <v>3</v>
      </c>
      <c r="J41" s="35">
        <v>63326</v>
      </c>
      <c r="K41" s="35">
        <v>43376</v>
      </c>
      <c r="L41" s="35">
        <v>65790</v>
      </c>
      <c r="M41" s="35">
        <v>1468</v>
      </c>
      <c r="N41" s="35">
        <v>2821</v>
      </c>
      <c r="O41" s="35"/>
      <c r="P41" s="35">
        <v>206061</v>
      </c>
      <c r="Q41" s="35">
        <v>17241</v>
      </c>
      <c r="R41" s="35"/>
      <c r="S41" s="35">
        <v>2152</v>
      </c>
      <c r="T41" s="35">
        <v>42318</v>
      </c>
      <c r="U41" s="35">
        <v>244982</v>
      </c>
      <c r="V41" s="35">
        <v>138845</v>
      </c>
    </row>
    <row r="42" spans="1:22" x14ac:dyDescent="0.25">
      <c r="A42" s="56" t="s">
        <v>23</v>
      </c>
      <c r="B42" s="35">
        <v>0</v>
      </c>
      <c r="C42" s="35">
        <v>0</v>
      </c>
      <c r="D42" s="35">
        <v>0</v>
      </c>
      <c r="E42" s="35">
        <v>4589</v>
      </c>
      <c r="F42" s="35">
        <v>3966</v>
      </c>
      <c r="G42" s="35">
        <v>13064</v>
      </c>
      <c r="H42" s="35">
        <v>21619</v>
      </c>
      <c r="I42" s="35">
        <v>1</v>
      </c>
      <c r="J42" s="35">
        <v>10441</v>
      </c>
      <c r="K42" s="35">
        <v>4910</v>
      </c>
      <c r="L42" s="35">
        <v>7161</v>
      </c>
      <c r="M42" s="35">
        <v>1468</v>
      </c>
      <c r="N42" s="35">
        <v>2821</v>
      </c>
      <c r="O42" s="35"/>
      <c r="P42" s="35">
        <v>28941</v>
      </c>
      <c r="Q42" s="35"/>
      <c r="R42" s="35"/>
      <c r="S42" s="35"/>
      <c r="T42" s="35">
        <v>6786</v>
      </c>
      <c r="U42" s="35">
        <v>57346</v>
      </c>
      <c r="V42" s="35"/>
    </row>
    <row r="43" spans="1:22" x14ac:dyDescent="0.25">
      <c r="A43" s="56" t="s">
        <v>21</v>
      </c>
      <c r="B43" s="35">
        <v>16385</v>
      </c>
      <c r="C43" s="35">
        <v>27396</v>
      </c>
      <c r="D43" s="35">
        <v>43781</v>
      </c>
      <c r="E43" s="35">
        <v>7806</v>
      </c>
      <c r="F43" s="35">
        <v>3966</v>
      </c>
      <c r="G43" s="35">
        <v>21810</v>
      </c>
      <c r="H43" s="35">
        <v>33582</v>
      </c>
      <c r="I43" s="35">
        <v>1</v>
      </c>
      <c r="J43" s="35">
        <v>31663</v>
      </c>
      <c r="K43" s="35">
        <v>21688</v>
      </c>
      <c r="L43" s="35">
        <v>32895</v>
      </c>
      <c r="M43" s="35"/>
      <c r="N43" s="35"/>
      <c r="O43" s="35"/>
      <c r="P43" s="35">
        <v>100886</v>
      </c>
      <c r="Q43" s="35">
        <v>5020</v>
      </c>
      <c r="R43" s="35"/>
      <c r="S43" s="35"/>
      <c r="T43" s="35">
        <v>21159</v>
      </c>
      <c r="U43" s="35">
        <v>187636</v>
      </c>
      <c r="V43" s="35"/>
    </row>
    <row r="44" spans="1:22" x14ac:dyDescent="0.25">
      <c r="A44" s="56" t="s">
        <v>22</v>
      </c>
      <c r="B44" s="35">
        <v>16385</v>
      </c>
      <c r="C44" s="35">
        <v>27396</v>
      </c>
      <c r="D44" s="35">
        <v>43781</v>
      </c>
      <c r="E44" s="35">
        <v>3217</v>
      </c>
      <c r="F44" s="35"/>
      <c r="G44" s="35">
        <v>8746</v>
      </c>
      <c r="H44" s="35">
        <v>11963</v>
      </c>
      <c r="I44" s="35">
        <v>1</v>
      </c>
      <c r="J44" s="35">
        <v>21222</v>
      </c>
      <c r="K44" s="35">
        <v>16778</v>
      </c>
      <c r="L44" s="35">
        <v>25734</v>
      </c>
      <c r="M44" s="35"/>
      <c r="N44" s="35"/>
      <c r="O44" s="35"/>
      <c r="P44" s="35">
        <v>76234</v>
      </c>
      <c r="Q44" s="35">
        <v>12221</v>
      </c>
      <c r="R44" s="35"/>
      <c r="S44" s="35">
        <v>2152</v>
      </c>
      <c r="T44" s="35">
        <v>14373</v>
      </c>
      <c r="U44" s="35"/>
      <c r="V44" s="35">
        <v>138845</v>
      </c>
    </row>
    <row r="45" spans="1:22" x14ac:dyDescent="0.25">
      <c r="A45" s="55">
        <v>37803</v>
      </c>
      <c r="B45" s="35"/>
      <c r="C45" s="35"/>
      <c r="D45" s="35">
        <v>0</v>
      </c>
      <c r="E45" s="35"/>
      <c r="F45" s="35"/>
      <c r="G45" s="35"/>
      <c r="H45" s="35">
        <v>0</v>
      </c>
      <c r="I45" s="35"/>
      <c r="J45" s="35"/>
      <c r="K45" s="35"/>
      <c r="L45" s="35"/>
      <c r="M45" s="35"/>
      <c r="N45" s="35"/>
      <c r="O45" s="35"/>
      <c r="P45" s="35">
        <v>0</v>
      </c>
      <c r="Q45" s="35"/>
      <c r="R45" s="35"/>
      <c r="S45" s="35"/>
      <c r="T45" s="35"/>
      <c r="U45" s="35"/>
      <c r="V45" s="35"/>
    </row>
    <row r="46" spans="1:22" x14ac:dyDescent="0.25">
      <c r="A46" s="56" t="s">
        <v>23</v>
      </c>
      <c r="B46" s="35"/>
      <c r="C46" s="35"/>
      <c r="D46" s="35">
        <v>0</v>
      </c>
      <c r="E46" s="35"/>
      <c r="F46" s="35"/>
      <c r="G46" s="35"/>
      <c r="H46" s="35">
        <v>0</v>
      </c>
      <c r="I46" s="35"/>
      <c r="J46" s="35"/>
      <c r="K46" s="35"/>
      <c r="L46" s="35"/>
      <c r="M46" s="35"/>
      <c r="N46" s="35"/>
      <c r="O46" s="35"/>
      <c r="P46" s="35">
        <v>0</v>
      </c>
      <c r="Q46" s="35"/>
      <c r="R46" s="35"/>
      <c r="S46" s="35"/>
      <c r="T46" s="35"/>
      <c r="U46" s="35"/>
      <c r="V46" s="35"/>
    </row>
    <row r="47" spans="1:22" x14ac:dyDescent="0.25">
      <c r="A47" s="56" t="s">
        <v>21</v>
      </c>
      <c r="B47" s="35"/>
      <c r="C47" s="35"/>
      <c r="D47" s="35">
        <v>0</v>
      </c>
      <c r="E47" s="35"/>
      <c r="F47" s="35"/>
      <c r="G47" s="35"/>
      <c r="H47" s="35">
        <v>0</v>
      </c>
      <c r="I47" s="35"/>
      <c r="J47" s="35"/>
      <c r="K47" s="35"/>
      <c r="L47" s="35"/>
      <c r="M47" s="35"/>
      <c r="N47" s="35"/>
      <c r="O47" s="35"/>
      <c r="P47" s="35">
        <v>0</v>
      </c>
      <c r="Q47" s="35"/>
      <c r="R47" s="35"/>
      <c r="S47" s="35"/>
      <c r="T47" s="35"/>
      <c r="U47" s="35"/>
      <c r="V47" s="35"/>
    </row>
    <row r="48" spans="1:22" x14ac:dyDescent="0.25">
      <c r="A48" s="56" t="s">
        <v>22</v>
      </c>
      <c r="B48" s="35"/>
      <c r="C48" s="35"/>
      <c r="D48" s="35">
        <v>0</v>
      </c>
      <c r="E48" s="35"/>
      <c r="F48" s="35"/>
      <c r="G48" s="35"/>
      <c r="H48" s="35">
        <v>0</v>
      </c>
      <c r="I48" s="35"/>
      <c r="J48" s="35"/>
      <c r="K48" s="35"/>
      <c r="L48" s="35"/>
      <c r="M48" s="35"/>
      <c r="N48" s="35"/>
      <c r="O48" s="35"/>
      <c r="P48" s="35">
        <v>0</v>
      </c>
      <c r="Q48" s="35"/>
      <c r="R48" s="35"/>
      <c r="S48" s="35"/>
      <c r="T48" s="35"/>
      <c r="U48" s="35"/>
      <c r="V48" s="35"/>
    </row>
    <row r="49" spans="1:22" x14ac:dyDescent="0.25">
      <c r="A49" s="55">
        <v>37834</v>
      </c>
      <c r="B49" s="35">
        <v>36432</v>
      </c>
      <c r="C49" s="35">
        <v>51750</v>
      </c>
      <c r="D49" s="35">
        <v>88182</v>
      </c>
      <c r="E49" s="35">
        <v>20812</v>
      </c>
      <c r="F49" s="35">
        <v>7932</v>
      </c>
      <c r="G49" s="35">
        <v>43620</v>
      </c>
      <c r="H49" s="35">
        <v>72364</v>
      </c>
      <c r="I49" s="35">
        <v>3</v>
      </c>
      <c r="J49" s="35">
        <v>65166</v>
      </c>
      <c r="K49" s="35">
        <v>44572</v>
      </c>
      <c r="L49" s="35">
        <v>63998</v>
      </c>
      <c r="M49" s="35">
        <v>1502</v>
      </c>
      <c r="N49" s="35">
        <v>1982</v>
      </c>
      <c r="O49" s="35"/>
      <c r="P49" s="35">
        <v>203556</v>
      </c>
      <c r="Q49" s="35">
        <v>32047</v>
      </c>
      <c r="R49" s="35"/>
      <c r="S49" s="35">
        <v>3712</v>
      </c>
      <c r="T49" s="35">
        <v>41416</v>
      </c>
      <c r="U49" s="35">
        <v>252147</v>
      </c>
      <c r="V49" s="35">
        <v>134144</v>
      </c>
    </row>
    <row r="50" spans="1:22" x14ac:dyDescent="0.25">
      <c r="A50" s="56" t="s">
        <v>23</v>
      </c>
      <c r="B50" s="35"/>
      <c r="C50" s="35"/>
      <c r="D50" s="35">
        <v>0</v>
      </c>
      <c r="E50" s="35">
        <v>9035</v>
      </c>
      <c r="F50" s="35">
        <v>3966</v>
      </c>
      <c r="G50" s="35">
        <v>7072</v>
      </c>
      <c r="H50" s="35">
        <v>20073</v>
      </c>
      <c r="I50" s="35">
        <v>1</v>
      </c>
      <c r="J50" s="35">
        <v>15220</v>
      </c>
      <c r="K50" s="35">
        <v>6355</v>
      </c>
      <c r="L50" s="35">
        <v>11315</v>
      </c>
      <c r="M50" s="35">
        <v>1502</v>
      </c>
      <c r="N50" s="35">
        <v>1982</v>
      </c>
      <c r="O50" s="35"/>
      <c r="P50" s="35">
        <v>39771</v>
      </c>
      <c r="Q50" s="35"/>
      <c r="R50" s="35"/>
      <c r="S50" s="35"/>
      <c r="T50" s="35">
        <v>5657</v>
      </c>
      <c r="U50" s="35">
        <v>65502</v>
      </c>
      <c r="V50" s="35"/>
    </row>
    <row r="51" spans="1:22" x14ac:dyDescent="0.25">
      <c r="A51" s="56" t="s">
        <v>21</v>
      </c>
      <c r="B51" s="35">
        <v>18216</v>
      </c>
      <c r="C51" s="35">
        <v>25875</v>
      </c>
      <c r="D51" s="35">
        <v>44091</v>
      </c>
      <c r="E51" s="35">
        <v>10406</v>
      </c>
      <c r="F51" s="35">
        <v>3966</v>
      </c>
      <c r="G51" s="35">
        <v>21810</v>
      </c>
      <c r="H51" s="35">
        <v>36182</v>
      </c>
      <c r="I51" s="35">
        <v>1</v>
      </c>
      <c r="J51" s="35">
        <v>32583</v>
      </c>
      <c r="K51" s="35">
        <v>22286</v>
      </c>
      <c r="L51" s="35">
        <v>31999</v>
      </c>
      <c r="M51" s="35"/>
      <c r="N51" s="35"/>
      <c r="O51" s="35"/>
      <c r="P51" s="35">
        <v>100036</v>
      </c>
      <c r="Q51" s="35">
        <v>20708</v>
      </c>
      <c r="R51" s="35"/>
      <c r="S51" s="35"/>
      <c r="T51" s="35">
        <v>20708</v>
      </c>
      <c r="U51" s="35">
        <v>186645</v>
      </c>
      <c r="V51" s="35"/>
    </row>
    <row r="52" spans="1:22" x14ac:dyDescent="0.25">
      <c r="A52" s="56" t="s">
        <v>22</v>
      </c>
      <c r="B52" s="35">
        <v>18216</v>
      </c>
      <c r="C52" s="35">
        <v>25875</v>
      </c>
      <c r="D52" s="35">
        <v>44091</v>
      </c>
      <c r="E52" s="35">
        <v>1371</v>
      </c>
      <c r="F52" s="35">
        <v>0</v>
      </c>
      <c r="G52" s="35">
        <v>14738</v>
      </c>
      <c r="H52" s="35">
        <v>16109</v>
      </c>
      <c r="I52" s="35">
        <v>1</v>
      </c>
      <c r="J52" s="35">
        <v>17363</v>
      </c>
      <c r="K52" s="35">
        <v>15931</v>
      </c>
      <c r="L52" s="35">
        <v>20684</v>
      </c>
      <c r="M52" s="35"/>
      <c r="N52" s="35"/>
      <c r="O52" s="35"/>
      <c r="P52" s="35">
        <v>63749</v>
      </c>
      <c r="Q52" s="35">
        <v>11339</v>
      </c>
      <c r="R52" s="35"/>
      <c r="S52" s="35">
        <v>3712</v>
      </c>
      <c r="T52" s="35">
        <v>15051</v>
      </c>
      <c r="U52" s="35"/>
      <c r="V52" s="35">
        <v>134144</v>
      </c>
    </row>
    <row r="53" spans="1:22" x14ac:dyDescent="0.25">
      <c r="A53" s="55">
        <v>37865</v>
      </c>
      <c r="B53" s="35">
        <v>34022</v>
      </c>
      <c r="C53" s="35">
        <v>52982</v>
      </c>
      <c r="D53" s="35">
        <v>87004</v>
      </c>
      <c r="E53" s="35">
        <v>20812</v>
      </c>
      <c r="F53" s="35">
        <v>2702</v>
      </c>
      <c r="G53" s="35">
        <v>43620</v>
      </c>
      <c r="H53" s="35">
        <v>67134</v>
      </c>
      <c r="I53" s="35">
        <v>3</v>
      </c>
      <c r="J53" s="35">
        <v>65178</v>
      </c>
      <c r="K53" s="35">
        <v>45192</v>
      </c>
      <c r="L53" s="35">
        <v>64300</v>
      </c>
      <c r="M53" s="35">
        <v>2120</v>
      </c>
      <c r="N53" s="35">
        <v>2553</v>
      </c>
      <c r="O53" s="35"/>
      <c r="P53" s="35">
        <v>210427</v>
      </c>
      <c r="Q53" s="35">
        <v>32403</v>
      </c>
      <c r="R53" s="35"/>
      <c r="S53" s="35">
        <v>4042</v>
      </c>
      <c r="T53" s="35">
        <v>43754</v>
      </c>
      <c r="U53" s="35">
        <v>257208</v>
      </c>
      <c r="V53" s="35">
        <v>133303</v>
      </c>
    </row>
    <row r="54" spans="1:22" x14ac:dyDescent="0.25">
      <c r="A54" s="56" t="s">
        <v>23</v>
      </c>
      <c r="B54" s="35"/>
      <c r="C54" s="35"/>
      <c r="D54" s="35">
        <v>0</v>
      </c>
      <c r="E54" s="35">
        <v>9029</v>
      </c>
      <c r="F54" s="35">
        <v>1351</v>
      </c>
      <c r="G54" s="35">
        <v>7637</v>
      </c>
      <c r="H54" s="35">
        <v>18017</v>
      </c>
      <c r="I54" s="35">
        <v>1</v>
      </c>
      <c r="J54" s="35">
        <v>13285</v>
      </c>
      <c r="K54" s="35">
        <v>9179</v>
      </c>
      <c r="L54" s="35">
        <v>10623</v>
      </c>
      <c r="M54" s="35">
        <v>2120</v>
      </c>
      <c r="N54" s="35">
        <v>2553</v>
      </c>
      <c r="O54" s="35"/>
      <c r="P54" s="35">
        <v>41817</v>
      </c>
      <c r="Q54" s="35"/>
      <c r="R54" s="35"/>
      <c r="S54" s="35"/>
      <c r="T54" s="35">
        <v>7309</v>
      </c>
      <c r="U54" s="35">
        <v>67142</v>
      </c>
      <c r="V54" s="35"/>
    </row>
    <row r="55" spans="1:22" x14ac:dyDescent="0.25">
      <c r="A55" s="56" t="s">
        <v>21</v>
      </c>
      <c r="B55" s="35">
        <v>17011</v>
      </c>
      <c r="C55" s="35">
        <v>26491</v>
      </c>
      <c r="D55" s="35">
        <v>43502</v>
      </c>
      <c r="E55" s="35">
        <v>10406</v>
      </c>
      <c r="F55" s="35">
        <v>1351</v>
      </c>
      <c r="G55" s="35">
        <v>21810</v>
      </c>
      <c r="H55" s="35">
        <v>33567</v>
      </c>
      <c r="I55" s="35">
        <v>1</v>
      </c>
      <c r="J55" s="35">
        <v>32589</v>
      </c>
      <c r="K55" s="35">
        <v>22596</v>
      </c>
      <c r="L55" s="35">
        <v>32150</v>
      </c>
      <c r="M55" s="35"/>
      <c r="N55" s="35"/>
      <c r="O55" s="35"/>
      <c r="P55" s="35">
        <v>102877</v>
      </c>
      <c r="Q55" s="35">
        <v>21877</v>
      </c>
      <c r="R55" s="35"/>
      <c r="S55" s="35"/>
      <c r="T55" s="35">
        <v>21877</v>
      </c>
      <c r="U55" s="35">
        <v>190066</v>
      </c>
      <c r="V55" s="35"/>
    </row>
    <row r="56" spans="1:22" x14ac:dyDescent="0.25">
      <c r="A56" s="56" t="s">
        <v>22</v>
      </c>
      <c r="B56" s="35">
        <v>17011</v>
      </c>
      <c r="C56" s="35">
        <v>26491</v>
      </c>
      <c r="D56" s="35">
        <v>43502</v>
      </c>
      <c r="E56" s="35">
        <v>1377</v>
      </c>
      <c r="F56" s="35">
        <v>0</v>
      </c>
      <c r="G56" s="35">
        <v>14173</v>
      </c>
      <c r="H56" s="35">
        <v>15550</v>
      </c>
      <c r="I56" s="35">
        <v>1</v>
      </c>
      <c r="J56" s="35">
        <v>19304</v>
      </c>
      <c r="K56" s="35">
        <v>13417</v>
      </c>
      <c r="L56" s="35">
        <v>21527</v>
      </c>
      <c r="M56" s="35"/>
      <c r="N56" s="35"/>
      <c r="O56" s="35"/>
      <c r="P56" s="35">
        <v>65733</v>
      </c>
      <c r="Q56" s="35">
        <v>10526</v>
      </c>
      <c r="R56" s="35"/>
      <c r="S56" s="35">
        <v>4042</v>
      </c>
      <c r="T56" s="35">
        <v>14568</v>
      </c>
      <c r="U56" s="35"/>
      <c r="V56" s="35">
        <v>133303</v>
      </c>
    </row>
    <row r="57" spans="1:22" x14ac:dyDescent="0.25">
      <c r="A57" s="55">
        <v>37895</v>
      </c>
      <c r="B57" s="35">
        <v>33799</v>
      </c>
      <c r="C57" s="35">
        <v>54698</v>
      </c>
      <c r="D57" s="35">
        <v>88497</v>
      </c>
      <c r="E57" s="35">
        <v>20812</v>
      </c>
      <c r="F57" s="35">
        <v>2702</v>
      </c>
      <c r="G57" s="35">
        <v>46514</v>
      </c>
      <c r="H57" s="35">
        <v>70028</v>
      </c>
      <c r="I57" s="35">
        <v>3</v>
      </c>
      <c r="J57" s="35">
        <v>66084</v>
      </c>
      <c r="K57" s="35">
        <v>45552</v>
      </c>
      <c r="L57" s="35">
        <v>64190</v>
      </c>
      <c r="M57" s="35">
        <v>1150</v>
      </c>
      <c r="N57" s="35">
        <v>944</v>
      </c>
      <c r="O57" s="35"/>
      <c r="P57" s="35">
        <v>209004</v>
      </c>
      <c r="Q57" s="35">
        <v>29788</v>
      </c>
      <c r="R57" s="35"/>
      <c r="S57" s="35">
        <v>1260</v>
      </c>
      <c r="T57" s="35">
        <v>42988</v>
      </c>
      <c r="U57" s="35">
        <v>192531.61199999999</v>
      </c>
      <c r="V57" s="35">
        <v>124339</v>
      </c>
    </row>
    <row r="58" spans="1:22" x14ac:dyDescent="0.25">
      <c r="A58" s="56" t="s">
        <v>23</v>
      </c>
      <c r="B58" s="35"/>
      <c r="C58" s="35"/>
      <c r="D58" s="35">
        <v>0</v>
      </c>
      <c r="E58" s="35">
        <v>8145</v>
      </c>
      <c r="F58" s="35">
        <v>1351</v>
      </c>
      <c r="G58" s="35">
        <v>10973</v>
      </c>
      <c r="H58" s="35">
        <v>20469</v>
      </c>
      <c r="I58" s="35">
        <v>1</v>
      </c>
      <c r="J58" s="35">
        <v>16800</v>
      </c>
      <c r="K58" s="35">
        <v>9914</v>
      </c>
      <c r="L58" s="35">
        <v>15225</v>
      </c>
      <c r="M58" s="35">
        <v>1150</v>
      </c>
      <c r="N58" s="35">
        <v>944</v>
      </c>
      <c r="O58" s="35"/>
      <c r="P58" s="35">
        <v>45204</v>
      </c>
      <c r="Q58" s="35"/>
      <c r="R58" s="35"/>
      <c r="S58" s="35"/>
      <c r="T58" s="35">
        <v>11940</v>
      </c>
      <c r="U58" s="35">
        <v>77.611999999999995</v>
      </c>
      <c r="V58" s="35"/>
    </row>
    <row r="59" spans="1:22" x14ac:dyDescent="0.25">
      <c r="A59" s="56" t="s">
        <v>21</v>
      </c>
      <c r="B59" s="35">
        <v>16899</v>
      </c>
      <c r="C59" s="35">
        <v>27349</v>
      </c>
      <c r="D59" s="35">
        <v>44248</v>
      </c>
      <c r="E59" s="35">
        <v>10406</v>
      </c>
      <c r="F59" s="35">
        <v>1351</v>
      </c>
      <c r="G59" s="35">
        <v>23257</v>
      </c>
      <c r="H59" s="35">
        <v>35014</v>
      </c>
      <c r="I59" s="35">
        <v>1</v>
      </c>
      <c r="J59" s="35">
        <v>33042</v>
      </c>
      <c r="K59" s="35">
        <v>22776</v>
      </c>
      <c r="L59" s="35">
        <v>32095</v>
      </c>
      <c r="M59" s="35"/>
      <c r="N59" s="35"/>
      <c r="O59" s="35"/>
      <c r="P59" s="35">
        <v>103455</v>
      </c>
      <c r="Q59" s="35">
        <v>21494</v>
      </c>
      <c r="R59" s="35"/>
      <c r="S59" s="35"/>
      <c r="T59" s="35">
        <v>21494</v>
      </c>
      <c r="U59" s="35">
        <v>192454</v>
      </c>
      <c r="V59" s="35"/>
    </row>
    <row r="60" spans="1:22" x14ac:dyDescent="0.25">
      <c r="A60" s="56" t="s">
        <v>22</v>
      </c>
      <c r="B60" s="35">
        <v>16900</v>
      </c>
      <c r="C60" s="35">
        <v>27349</v>
      </c>
      <c r="D60" s="35">
        <v>44249</v>
      </c>
      <c r="E60" s="35">
        <v>2261</v>
      </c>
      <c r="F60" s="35">
        <v>0</v>
      </c>
      <c r="G60" s="35">
        <v>12284</v>
      </c>
      <c r="H60" s="35">
        <v>14545</v>
      </c>
      <c r="I60" s="35">
        <v>1</v>
      </c>
      <c r="J60" s="35">
        <v>16242</v>
      </c>
      <c r="K60" s="35">
        <v>12862</v>
      </c>
      <c r="L60" s="35">
        <v>16870</v>
      </c>
      <c r="M60" s="35"/>
      <c r="N60" s="35"/>
      <c r="O60" s="35"/>
      <c r="P60" s="35">
        <v>60345</v>
      </c>
      <c r="Q60" s="35">
        <v>8294</v>
      </c>
      <c r="R60" s="35"/>
      <c r="S60" s="35">
        <v>1260</v>
      </c>
      <c r="T60" s="35">
        <v>9554</v>
      </c>
      <c r="U60" s="35"/>
      <c r="V60" s="35">
        <v>124339</v>
      </c>
    </row>
    <row r="61" spans="1:22" x14ac:dyDescent="0.25">
      <c r="A61" s="55">
        <v>37926</v>
      </c>
      <c r="B61" s="35">
        <v>34086</v>
      </c>
      <c r="C61" s="35">
        <v>53280</v>
      </c>
      <c r="D61" s="35">
        <v>87366</v>
      </c>
      <c r="E61" s="35">
        <v>20812</v>
      </c>
      <c r="F61" s="35">
        <v>1502</v>
      </c>
      <c r="G61" s="35">
        <v>47714</v>
      </c>
      <c r="H61" s="35">
        <v>70028</v>
      </c>
      <c r="I61" s="35">
        <v>3</v>
      </c>
      <c r="J61" s="35">
        <v>63758</v>
      </c>
      <c r="K61" s="35">
        <v>46866</v>
      </c>
      <c r="L61" s="35">
        <v>61610</v>
      </c>
      <c r="M61" s="35">
        <v>1834</v>
      </c>
      <c r="N61" s="35">
        <v>1427</v>
      </c>
      <c r="O61" s="35"/>
      <c r="P61" s="35">
        <v>210179</v>
      </c>
      <c r="Q61" s="35">
        <v>13625</v>
      </c>
      <c r="R61" s="35">
        <v>486</v>
      </c>
      <c r="S61" s="35">
        <v>545</v>
      </c>
      <c r="T61" s="35">
        <v>42360</v>
      </c>
      <c r="U61" s="35">
        <v>269176</v>
      </c>
      <c r="V61" s="35">
        <v>124080</v>
      </c>
    </row>
    <row r="62" spans="1:22" x14ac:dyDescent="0.25">
      <c r="A62" s="56" t="s">
        <v>23</v>
      </c>
      <c r="B62" s="35"/>
      <c r="C62" s="35"/>
      <c r="D62" s="35">
        <v>0</v>
      </c>
      <c r="E62" s="35">
        <v>7904</v>
      </c>
      <c r="F62" s="35">
        <v>751</v>
      </c>
      <c r="G62" s="35">
        <v>11133</v>
      </c>
      <c r="H62" s="35">
        <v>19788</v>
      </c>
      <c r="I62" s="35">
        <v>1</v>
      </c>
      <c r="J62" s="35">
        <v>15549</v>
      </c>
      <c r="K62" s="35">
        <v>8926</v>
      </c>
      <c r="L62" s="35">
        <v>15724</v>
      </c>
      <c r="M62" s="35">
        <v>1834</v>
      </c>
      <c r="N62" s="35">
        <v>1427</v>
      </c>
      <c r="O62" s="35"/>
      <c r="P62" s="35">
        <v>44859</v>
      </c>
      <c r="Q62" s="35"/>
      <c r="R62" s="35"/>
      <c r="S62" s="35"/>
      <c r="T62" s="35">
        <v>12106</v>
      </c>
      <c r="U62" s="35">
        <v>76754</v>
      </c>
      <c r="V62" s="35"/>
    </row>
    <row r="63" spans="1:22" x14ac:dyDescent="0.25">
      <c r="A63" s="56" t="s">
        <v>21</v>
      </c>
      <c r="B63" s="35">
        <v>17043</v>
      </c>
      <c r="C63" s="35">
        <v>26640</v>
      </c>
      <c r="D63" s="35">
        <v>43683</v>
      </c>
      <c r="E63" s="35">
        <v>10406</v>
      </c>
      <c r="F63" s="35">
        <v>751</v>
      </c>
      <c r="G63" s="35">
        <v>23857</v>
      </c>
      <c r="H63" s="35">
        <v>35014</v>
      </c>
      <c r="I63" s="35">
        <v>1</v>
      </c>
      <c r="J63" s="35">
        <v>31879</v>
      </c>
      <c r="K63" s="35">
        <v>23433</v>
      </c>
      <c r="L63" s="35">
        <v>30805</v>
      </c>
      <c r="M63" s="35"/>
      <c r="N63" s="35"/>
      <c r="O63" s="35"/>
      <c r="P63" s="35">
        <v>103459</v>
      </c>
      <c r="Q63" s="35">
        <v>5339</v>
      </c>
      <c r="R63" s="35">
        <v>243</v>
      </c>
      <c r="S63" s="35"/>
      <c r="T63" s="35">
        <v>21180</v>
      </c>
      <c r="U63" s="35">
        <v>192422</v>
      </c>
      <c r="V63" s="35"/>
    </row>
    <row r="64" spans="1:22" x14ac:dyDescent="0.25">
      <c r="A64" s="56" t="s">
        <v>22</v>
      </c>
      <c r="B64" s="35">
        <v>17043</v>
      </c>
      <c r="C64" s="35">
        <v>26640</v>
      </c>
      <c r="D64" s="35">
        <v>43683</v>
      </c>
      <c r="E64" s="35">
        <v>2502</v>
      </c>
      <c r="F64" s="35">
        <v>0</v>
      </c>
      <c r="G64" s="35">
        <v>12724</v>
      </c>
      <c r="H64" s="35">
        <v>15226</v>
      </c>
      <c r="I64" s="35">
        <v>1</v>
      </c>
      <c r="J64" s="35">
        <v>16330</v>
      </c>
      <c r="K64" s="35">
        <v>14507</v>
      </c>
      <c r="L64" s="35">
        <v>15081</v>
      </c>
      <c r="M64" s="35"/>
      <c r="N64" s="35"/>
      <c r="O64" s="35"/>
      <c r="P64" s="35">
        <v>61861</v>
      </c>
      <c r="Q64" s="35">
        <v>8286</v>
      </c>
      <c r="R64" s="35">
        <v>243</v>
      </c>
      <c r="S64" s="35">
        <v>545</v>
      </c>
      <c r="T64" s="35">
        <v>9074</v>
      </c>
      <c r="U64" s="35"/>
      <c r="V64" s="35">
        <v>124080</v>
      </c>
    </row>
    <row r="65" spans="1:22" x14ac:dyDescent="0.25">
      <c r="A65" s="55">
        <v>37956</v>
      </c>
      <c r="B65" s="35">
        <v>33265</v>
      </c>
      <c r="C65" s="35">
        <v>52410</v>
      </c>
      <c r="D65" s="35">
        <v>85675</v>
      </c>
      <c r="E65" s="35">
        <v>20812</v>
      </c>
      <c r="F65" s="35">
        <v>1502</v>
      </c>
      <c r="G65" s="35">
        <v>47714</v>
      </c>
      <c r="H65" s="35">
        <v>70028</v>
      </c>
      <c r="I65" s="35">
        <v>3</v>
      </c>
      <c r="J65" s="35">
        <v>63086</v>
      </c>
      <c r="K65" s="35">
        <v>39666</v>
      </c>
      <c r="L65" s="35">
        <v>74422</v>
      </c>
      <c r="M65" s="35">
        <v>2927</v>
      </c>
      <c r="N65" s="35">
        <v>1223</v>
      </c>
      <c r="O65" s="35"/>
      <c r="P65" s="35">
        <v>216008</v>
      </c>
      <c r="Q65" s="35">
        <v>12532</v>
      </c>
      <c r="R65" s="35">
        <v>486</v>
      </c>
      <c r="S65" s="35">
        <v>545</v>
      </c>
      <c r="T65" s="35">
        <v>42360</v>
      </c>
      <c r="U65" s="35">
        <v>263841</v>
      </c>
      <c r="V65" s="35">
        <v>134187</v>
      </c>
    </row>
    <row r="66" spans="1:22" x14ac:dyDescent="0.25">
      <c r="A66" s="56" t="s">
        <v>23</v>
      </c>
      <c r="B66" s="35"/>
      <c r="C66" s="35"/>
      <c r="D66" s="35">
        <v>0</v>
      </c>
      <c r="E66" s="35">
        <v>9427</v>
      </c>
      <c r="F66" s="35">
        <v>751</v>
      </c>
      <c r="G66" s="35">
        <v>9064</v>
      </c>
      <c r="H66" s="35">
        <v>19242</v>
      </c>
      <c r="I66" s="35">
        <v>1</v>
      </c>
      <c r="J66" s="35">
        <v>13419</v>
      </c>
      <c r="K66" s="35">
        <v>4937</v>
      </c>
      <c r="L66" s="35">
        <v>12352</v>
      </c>
      <c r="M66" s="35">
        <v>2927</v>
      </c>
      <c r="N66" s="35">
        <v>1223</v>
      </c>
      <c r="O66" s="35"/>
      <c r="P66" s="35">
        <v>37358</v>
      </c>
      <c r="Q66" s="35"/>
      <c r="R66" s="35"/>
      <c r="S66" s="35"/>
      <c r="T66" s="35">
        <v>13199</v>
      </c>
      <c r="U66" s="35">
        <v>69799</v>
      </c>
      <c r="V66" s="35"/>
    </row>
    <row r="67" spans="1:22" x14ac:dyDescent="0.25">
      <c r="A67" s="56" t="s">
        <v>21</v>
      </c>
      <c r="B67" s="35">
        <v>16632</v>
      </c>
      <c r="C67" s="35">
        <v>26205</v>
      </c>
      <c r="D67" s="35">
        <v>42837</v>
      </c>
      <c r="E67" s="35">
        <v>10406</v>
      </c>
      <c r="F67" s="35">
        <v>751</v>
      </c>
      <c r="G67" s="35">
        <v>23857</v>
      </c>
      <c r="H67" s="35">
        <v>35014</v>
      </c>
      <c r="I67" s="35">
        <v>1</v>
      </c>
      <c r="J67" s="35">
        <v>31543</v>
      </c>
      <c r="K67" s="35">
        <v>19833</v>
      </c>
      <c r="L67" s="35">
        <v>37211</v>
      </c>
      <c r="M67" s="35"/>
      <c r="N67" s="35"/>
      <c r="O67" s="35"/>
      <c r="P67" s="35">
        <v>105929</v>
      </c>
      <c r="Q67" s="35">
        <v>5339</v>
      </c>
      <c r="R67" s="35">
        <v>243</v>
      </c>
      <c r="S67" s="35"/>
      <c r="T67" s="35">
        <v>21180</v>
      </c>
      <c r="U67" s="35">
        <v>194042</v>
      </c>
      <c r="V67" s="35"/>
    </row>
    <row r="68" spans="1:22" x14ac:dyDescent="0.25">
      <c r="A68" s="56" t="s">
        <v>22</v>
      </c>
      <c r="B68" s="35">
        <v>16633</v>
      </c>
      <c r="C68" s="35">
        <v>26205</v>
      </c>
      <c r="D68" s="35">
        <v>42838</v>
      </c>
      <c r="E68" s="35">
        <v>979</v>
      </c>
      <c r="F68" s="35">
        <v>0</v>
      </c>
      <c r="G68" s="35">
        <v>14793</v>
      </c>
      <c r="H68" s="35">
        <v>15772</v>
      </c>
      <c r="I68" s="35">
        <v>1</v>
      </c>
      <c r="J68" s="35">
        <v>18124</v>
      </c>
      <c r="K68" s="35">
        <v>14896</v>
      </c>
      <c r="L68" s="35">
        <v>24859</v>
      </c>
      <c r="M68" s="35"/>
      <c r="N68" s="35"/>
      <c r="O68" s="35"/>
      <c r="P68" s="35">
        <v>72721</v>
      </c>
      <c r="Q68" s="35">
        <v>7193</v>
      </c>
      <c r="R68" s="35">
        <v>243</v>
      </c>
      <c r="S68" s="35">
        <v>545</v>
      </c>
      <c r="T68" s="35">
        <v>7981</v>
      </c>
      <c r="U68" s="35"/>
      <c r="V68" s="35">
        <v>134187</v>
      </c>
    </row>
    <row r="69" spans="1:22" x14ac:dyDescent="0.25">
      <c r="A69" s="55">
        <v>37987</v>
      </c>
      <c r="B69" s="35">
        <v>32946</v>
      </c>
      <c r="C69" s="35">
        <v>51622</v>
      </c>
      <c r="D69" s="35">
        <v>84568</v>
      </c>
      <c r="E69" s="35">
        <v>20812</v>
      </c>
      <c r="F69" s="35">
        <v>1502</v>
      </c>
      <c r="G69" s="35">
        <v>48914</v>
      </c>
      <c r="H69" s="35">
        <v>71228</v>
      </c>
      <c r="I69" s="35">
        <v>3</v>
      </c>
      <c r="J69" s="35">
        <v>65952</v>
      </c>
      <c r="K69" s="35">
        <v>38952</v>
      </c>
      <c r="L69" s="35">
        <v>72828</v>
      </c>
      <c r="M69" s="35">
        <v>1738</v>
      </c>
      <c r="N69" s="35">
        <v>1455</v>
      </c>
      <c r="O69" s="35"/>
      <c r="P69" s="35">
        <v>214169</v>
      </c>
      <c r="Q69" s="35">
        <v>12509</v>
      </c>
      <c r="R69" s="35">
        <v>600</v>
      </c>
      <c r="S69" s="35">
        <v>545</v>
      </c>
      <c r="T69" s="35">
        <v>42276</v>
      </c>
      <c r="U69" s="35">
        <v>256997</v>
      </c>
      <c r="V69" s="35">
        <v>137519</v>
      </c>
    </row>
    <row r="70" spans="1:22" x14ac:dyDescent="0.25">
      <c r="A70" s="56" t="s">
        <v>23</v>
      </c>
      <c r="B70" s="35"/>
      <c r="C70" s="35"/>
      <c r="D70" s="35">
        <v>0</v>
      </c>
      <c r="E70" s="35">
        <v>6788</v>
      </c>
      <c r="F70" s="35">
        <v>751</v>
      </c>
      <c r="G70" s="35">
        <v>8151</v>
      </c>
      <c r="H70" s="35">
        <v>15690</v>
      </c>
      <c r="I70" s="35">
        <v>1</v>
      </c>
      <c r="J70" s="35">
        <v>13107</v>
      </c>
      <c r="K70" s="35">
        <v>3183</v>
      </c>
      <c r="L70" s="35">
        <v>12676</v>
      </c>
      <c r="M70" s="35">
        <v>1738</v>
      </c>
      <c r="N70" s="35">
        <v>1455</v>
      </c>
      <c r="O70" s="35"/>
      <c r="P70" s="35">
        <v>34317</v>
      </c>
      <c r="Q70" s="35"/>
      <c r="R70" s="35"/>
      <c r="S70" s="35"/>
      <c r="T70" s="35">
        <v>13381</v>
      </c>
      <c r="U70" s="35">
        <v>63387</v>
      </c>
      <c r="V70" s="35"/>
    </row>
    <row r="71" spans="1:22" x14ac:dyDescent="0.25">
      <c r="A71" s="56" t="s">
        <v>21</v>
      </c>
      <c r="B71" s="35">
        <v>16473</v>
      </c>
      <c r="C71" s="35">
        <v>25811</v>
      </c>
      <c r="D71" s="35">
        <v>42284</v>
      </c>
      <c r="E71" s="35">
        <v>10406</v>
      </c>
      <c r="F71" s="35">
        <v>751</v>
      </c>
      <c r="G71" s="35">
        <v>24457</v>
      </c>
      <c r="H71" s="35">
        <v>35614</v>
      </c>
      <c r="I71" s="35">
        <v>1</v>
      </c>
      <c r="J71" s="35">
        <v>32976</v>
      </c>
      <c r="K71" s="35">
        <v>19476</v>
      </c>
      <c r="L71" s="35">
        <v>36414</v>
      </c>
      <c r="M71" s="35"/>
      <c r="N71" s="35"/>
      <c r="O71" s="35"/>
      <c r="P71" s="35">
        <v>105488</v>
      </c>
      <c r="Q71" s="35">
        <v>5297</v>
      </c>
      <c r="R71" s="35">
        <v>600</v>
      </c>
      <c r="S71" s="35"/>
      <c r="T71" s="35">
        <v>21138</v>
      </c>
      <c r="U71" s="35">
        <v>193610</v>
      </c>
      <c r="V71" s="35"/>
    </row>
    <row r="72" spans="1:22" x14ac:dyDescent="0.25">
      <c r="A72" s="56" t="s">
        <v>22</v>
      </c>
      <c r="B72" s="35">
        <v>16473</v>
      </c>
      <c r="C72" s="35">
        <v>25811</v>
      </c>
      <c r="D72" s="35">
        <v>42284</v>
      </c>
      <c r="E72" s="35">
        <v>3618</v>
      </c>
      <c r="F72" s="35">
        <v>0</v>
      </c>
      <c r="G72" s="35">
        <v>16306</v>
      </c>
      <c r="H72" s="35">
        <v>19924</v>
      </c>
      <c r="I72" s="35">
        <v>1</v>
      </c>
      <c r="J72" s="35">
        <v>19869</v>
      </c>
      <c r="K72" s="35">
        <v>16293</v>
      </c>
      <c r="L72" s="35">
        <v>23738</v>
      </c>
      <c r="M72" s="35"/>
      <c r="N72" s="35"/>
      <c r="O72" s="35"/>
      <c r="P72" s="35">
        <v>74364</v>
      </c>
      <c r="Q72" s="35">
        <v>7212</v>
      </c>
      <c r="R72" s="35"/>
      <c r="S72" s="35">
        <v>545</v>
      </c>
      <c r="T72" s="35">
        <v>7757</v>
      </c>
      <c r="U72" s="35"/>
      <c r="V72" s="35">
        <v>137519</v>
      </c>
    </row>
    <row r="73" spans="1:22" x14ac:dyDescent="0.25">
      <c r="A73" s="55">
        <v>38018</v>
      </c>
      <c r="B73" s="35">
        <v>32932</v>
      </c>
      <c r="C73" s="35">
        <v>51362</v>
      </c>
      <c r="D73" s="35">
        <v>84294</v>
      </c>
      <c r="E73" s="35">
        <v>20812</v>
      </c>
      <c r="F73" s="35">
        <v>1502</v>
      </c>
      <c r="G73" s="35">
        <v>50114</v>
      </c>
      <c r="H73" s="35">
        <v>72428</v>
      </c>
      <c r="I73" s="35">
        <v>3</v>
      </c>
      <c r="J73" s="35">
        <v>66812</v>
      </c>
      <c r="K73" s="35">
        <v>40752</v>
      </c>
      <c r="L73" s="35">
        <v>68970</v>
      </c>
      <c r="M73" s="35">
        <v>1572</v>
      </c>
      <c r="N73" s="35">
        <v>990</v>
      </c>
      <c r="O73" s="35"/>
      <c r="P73" s="35">
        <v>212340</v>
      </c>
      <c r="Q73" s="35">
        <v>12453</v>
      </c>
      <c r="R73" s="35">
        <v>600</v>
      </c>
      <c r="S73" s="35">
        <v>7703</v>
      </c>
      <c r="T73" s="35">
        <v>53898</v>
      </c>
      <c r="U73" s="35">
        <v>244303</v>
      </c>
      <c r="V73" s="35">
        <v>160609</v>
      </c>
    </row>
    <row r="74" spans="1:22" x14ac:dyDescent="0.25">
      <c r="A74" s="56" t="s">
        <v>23</v>
      </c>
      <c r="B74" s="35"/>
      <c r="C74" s="35"/>
      <c r="D74" s="35">
        <v>0</v>
      </c>
      <c r="E74" s="35">
        <v>5473</v>
      </c>
      <c r="F74" s="35">
        <v>751</v>
      </c>
      <c r="G74" s="35">
        <v>4040</v>
      </c>
      <c r="H74" s="35">
        <v>10264</v>
      </c>
      <c r="I74" s="35">
        <v>1</v>
      </c>
      <c r="J74" s="35">
        <v>13136</v>
      </c>
      <c r="K74" s="35">
        <v>2096</v>
      </c>
      <c r="L74" s="35">
        <v>3802</v>
      </c>
      <c r="M74" s="35">
        <v>1572</v>
      </c>
      <c r="N74" s="35">
        <v>990</v>
      </c>
      <c r="O74" s="35"/>
      <c r="P74" s="35">
        <v>22309</v>
      </c>
      <c r="Q74" s="35"/>
      <c r="R74" s="35"/>
      <c r="S74" s="35"/>
      <c r="T74" s="35">
        <v>12088</v>
      </c>
      <c r="U74" s="35">
        <v>44661</v>
      </c>
      <c r="V74" s="35"/>
    </row>
    <row r="75" spans="1:22" x14ac:dyDescent="0.25">
      <c r="A75" s="56" t="s">
        <v>21</v>
      </c>
      <c r="B75" s="35">
        <v>16466</v>
      </c>
      <c r="C75" s="35">
        <v>25681</v>
      </c>
      <c r="D75" s="35">
        <v>42147</v>
      </c>
      <c r="E75" s="35">
        <v>10406</v>
      </c>
      <c r="F75" s="35">
        <v>751</v>
      </c>
      <c r="G75" s="35">
        <v>25057</v>
      </c>
      <c r="H75" s="35">
        <v>36214</v>
      </c>
      <c r="I75" s="35">
        <v>1</v>
      </c>
      <c r="J75" s="35">
        <v>33406</v>
      </c>
      <c r="K75" s="35">
        <v>20376</v>
      </c>
      <c r="L75" s="35">
        <v>34485</v>
      </c>
      <c r="M75" s="35"/>
      <c r="N75" s="35"/>
      <c r="O75" s="35"/>
      <c r="P75" s="35">
        <v>104889</v>
      </c>
      <c r="Q75" s="35">
        <v>5295</v>
      </c>
      <c r="R75" s="35">
        <v>600</v>
      </c>
      <c r="S75" s="35"/>
      <c r="T75" s="35">
        <v>26949</v>
      </c>
      <c r="U75" s="35">
        <v>199642</v>
      </c>
      <c r="V75" s="35"/>
    </row>
    <row r="76" spans="1:22" x14ac:dyDescent="0.25">
      <c r="A76" s="56" t="s">
        <v>22</v>
      </c>
      <c r="B76" s="35">
        <v>16466</v>
      </c>
      <c r="C76" s="35">
        <v>25681</v>
      </c>
      <c r="D76" s="35">
        <v>42147</v>
      </c>
      <c r="E76" s="35">
        <v>4933</v>
      </c>
      <c r="F76" s="35">
        <v>0</v>
      </c>
      <c r="G76" s="35">
        <v>21017</v>
      </c>
      <c r="H76" s="35">
        <v>25950</v>
      </c>
      <c r="I76" s="35">
        <v>1</v>
      </c>
      <c r="J76" s="35">
        <v>20270</v>
      </c>
      <c r="K76" s="35">
        <v>18280</v>
      </c>
      <c r="L76" s="35">
        <v>30683</v>
      </c>
      <c r="M76" s="35"/>
      <c r="N76" s="35"/>
      <c r="O76" s="35"/>
      <c r="P76" s="35">
        <v>85142</v>
      </c>
      <c r="Q76" s="35">
        <v>7158</v>
      </c>
      <c r="R76" s="35"/>
      <c r="S76" s="35">
        <v>7703</v>
      </c>
      <c r="T76" s="35">
        <v>14861</v>
      </c>
      <c r="U76" s="35"/>
      <c r="V76" s="35">
        <v>160609</v>
      </c>
    </row>
    <row r="77" spans="1:22" x14ac:dyDescent="0.25">
      <c r="A77" s="55">
        <v>38047</v>
      </c>
      <c r="B77" s="35">
        <v>32552</v>
      </c>
      <c r="C77" s="35">
        <v>49190</v>
      </c>
      <c r="D77" s="35">
        <v>81742</v>
      </c>
      <c r="E77" s="35">
        <v>18412</v>
      </c>
      <c r="F77" s="35">
        <v>1502</v>
      </c>
      <c r="G77" s="35">
        <v>50114</v>
      </c>
      <c r="H77" s="35">
        <v>70028</v>
      </c>
      <c r="I77" s="35">
        <v>3</v>
      </c>
      <c r="J77" s="35">
        <v>67042</v>
      </c>
      <c r="K77" s="35">
        <v>52032</v>
      </c>
      <c r="L77" s="35">
        <v>71552</v>
      </c>
      <c r="M77" s="35">
        <v>1458</v>
      </c>
      <c r="N77" s="35">
        <v>1534</v>
      </c>
      <c r="O77" s="35"/>
      <c r="P77" s="35">
        <v>226860</v>
      </c>
      <c r="Q77" s="35">
        <v>13143</v>
      </c>
      <c r="R77" s="35">
        <v>600</v>
      </c>
      <c r="S77" s="35">
        <v>10119</v>
      </c>
      <c r="T77" s="35">
        <v>53898</v>
      </c>
      <c r="U77" s="35">
        <v>249818</v>
      </c>
      <c r="V77" s="35">
        <v>163751</v>
      </c>
    </row>
    <row r="78" spans="1:22" x14ac:dyDescent="0.25">
      <c r="A78" s="56" t="s">
        <v>23</v>
      </c>
      <c r="B78" s="35"/>
      <c r="C78" s="35"/>
      <c r="D78" s="35">
        <v>0</v>
      </c>
      <c r="E78" s="35">
        <v>3196</v>
      </c>
      <c r="F78" s="35">
        <v>751</v>
      </c>
      <c r="G78" s="35">
        <v>7383</v>
      </c>
      <c r="H78" s="35">
        <v>11330</v>
      </c>
      <c r="I78" s="35">
        <v>1</v>
      </c>
      <c r="J78" s="35">
        <v>11181</v>
      </c>
      <c r="K78" s="35">
        <v>6702</v>
      </c>
      <c r="L78" s="35">
        <v>3271</v>
      </c>
      <c r="M78" s="35">
        <v>1458</v>
      </c>
      <c r="N78" s="35">
        <v>1534</v>
      </c>
      <c r="O78" s="35"/>
      <c r="P78" s="35">
        <v>24696</v>
      </c>
      <c r="Q78" s="35"/>
      <c r="R78" s="35"/>
      <c r="S78" s="35"/>
      <c r="T78" s="35">
        <v>8982</v>
      </c>
      <c r="U78" s="35">
        <v>45007</v>
      </c>
      <c r="V78" s="35"/>
    </row>
    <row r="79" spans="1:22" x14ac:dyDescent="0.25">
      <c r="A79" s="56" t="s">
        <v>21</v>
      </c>
      <c r="B79" s="35">
        <v>16276</v>
      </c>
      <c r="C79" s="35">
        <v>24595</v>
      </c>
      <c r="D79" s="35">
        <v>40871</v>
      </c>
      <c r="E79" s="35">
        <v>9206</v>
      </c>
      <c r="F79" s="35">
        <v>751</v>
      </c>
      <c r="G79" s="35">
        <v>25057</v>
      </c>
      <c r="H79" s="35">
        <v>35014</v>
      </c>
      <c r="I79" s="35">
        <v>1</v>
      </c>
      <c r="J79" s="35">
        <v>33521</v>
      </c>
      <c r="K79" s="35">
        <v>26016</v>
      </c>
      <c r="L79" s="35">
        <v>35776</v>
      </c>
      <c r="M79" s="35"/>
      <c r="N79" s="35"/>
      <c r="O79" s="35"/>
      <c r="P79" s="35">
        <v>111934</v>
      </c>
      <c r="Q79" s="35">
        <v>5295</v>
      </c>
      <c r="R79" s="35">
        <v>600</v>
      </c>
      <c r="S79" s="35"/>
      <c r="T79" s="35">
        <v>26949</v>
      </c>
      <c r="U79" s="35">
        <v>204811</v>
      </c>
      <c r="V79" s="35"/>
    </row>
    <row r="80" spans="1:22" x14ac:dyDescent="0.25">
      <c r="A80" s="56" t="s">
        <v>22</v>
      </c>
      <c r="B80" s="35">
        <v>16276</v>
      </c>
      <c r="C80" s="35">
        <v>24595</v>
      </c>
      <c r="D80" s="35">
        <v>40871</v>
      </c>
      <c r="E80" s="35">
        <v>6010</v>
      </c>
      <c r="F80" s="35">
        <v>0</v>
      </c>
      <c r="G80" s="35">
        <v>17674</v>
      </c>
      <c r="H80" s="35">
        <v>23684</v>
      </c>
      <c r="I80" s="35">
        <v>1</v>
      </c>
      <c r="J80" s="35">
        <v>22340</v>
      </c>
      <c r="K80" s="35">
        <v>19314</v>
      </c>
      <c r="L80" s="35">
        <v>32505</v>
      </c>
      <c r="M80" s="35"/>
      <c r="N80" s="35"/>
      <c r="O80" s="35"/>
      <c r="P80" s="35">
        <v>90230</v>
      </c>
      <c r="Q80" s="35">
        <v>7848</v>
      </c>
      <c r="R80" s="35"/>
      <c r="S80" s="35">
        <v>10119</v>
      </c>
      <c r="T80" s="35">
        <v>17967</v>
      </c>
      <c r="U80" s="35"/>
      <c r="V80" s="35">
        <v>163751</v>
      </c>
    </row>
    <row r="81" spans="1:22" x14ac:dyDescent="0.25">
      <c r="A81" s="55">
        <v>38078</v>
      </c>
      <c r="B81" s="35">
        <v>32206</v>
      </c>
      <c r="C81" s="35">
        <v>51786</v>
      </c>
      <c r="D81" s="35">
        <v>83992</v>
      </c>
      <c r="E81" s="35">
        <v>23200</v>
      </c>
      <c r="F81" s="35">
        <v>1502</v>
      </c>
      <c r="G81" s="35">
        <v>51514</v>
      </c>
      <c r="H81" s="35">
        <v>76216</v>
      </c>
      <c r="I81" s="35">
        <v>3</v>
      </c>
      <c r="J81" s="35">
        <v>67382</v>
      </c>
      <c r="K81" s="35">
        <v>46668</v>
      </c>
      <c r="L81" s="35">
        <v>71818</v>
      </c>
      <c r="M81" s="35">
        <v>914</v>
      </c>
      <c r="N81" s="35">
        <v>3496</v>
      </c>
      <c r="O81" s="35"/>
      <c r="P81" s="35">
        <v>223520</v>
      </c>
      <c r="Q81" s="35">
        <v>16166</v>
      </c>
      <c r="R81" s="35">
        <v>600</v>
      </c>
      <c r="S81" s="35">
        <v>14087</v>
      </c>
      <c r="T81" s="35">
        <v>59002</v>
      </c>
      <c r="U81" s="35">
        <v>254972</v>
      </c>
      <c r="V81" s="35">
        <v>164331</v>
      </c>
    </row>
    <row r="82" spans="1:22" x14ac:dyDescent="0.25">
      <c r="A82" s="56" t="s">
        <v>23</v>
      </c>
      <c r="B82" s="35"/>
      <c r="C82" s="35"/>
      <c r="D82" s="35">
        <v>0</v>
      </c>
      <c r="E82" s="35">
        <v>4334</v>
      </c>
      <c r="F82" s="35">
        <v>751</v>
      </c>
      <c r="G82" s="35">
        <v>10844</v>
      </c>
      <c r="H82" s="35">
        <v>15929</v>
      </c>
      <c r="I82" s="35">
        <v>1</v>
      </c>
      <c r="J82" s="35">
        <v>13430</v>
      </c>
      <c r="K82" s="35">
        <v>1594</v>
      </c>
      <c r="L82" s="35">
        <v>5056</v>
      </c>
      <c r="M82" s="35">
        <v>914</v>
      </c>
      <c r="N82" s="35">
        <v>3496</v>
      </c>
      <c r="O82" s="35"/>
      <c r="P82" s="35">
        <v>27221</v>
      </c>
      <c r="Q82" s="35"/>
      <c r="R82" s="35"/>
      <c r="S82" s="35"/>
      <c r="T82" s="35">
        <v>4413</v>
      </c>
      <c r="U82" s="35">
        <v>47563</v>
      </c>
      <c r="V82" s="35"/>
    </row>
    <row r="83" spans="1:22" x14ac:dyDescent="0.25">
      <c r="A83" s="56" t="s">
        <v>21</v>
      </c>
      <c r="B83" s="35">
        <v>16103</v>
      </c>
      <c r="C83" s="35">
        <v>25893</v>
      </c>
      <c r="D83" s="35">
        <v>41996</v>
      </c>
      <c r="E83" s="35">
        <v>11600</v>
      </c>
      <c r="F83" s="35">
        <v>751</v>
      </c>
      <c r="G83" s="35">
        <v>25757</v>
      </c>
      <c r="H83" s="35">
        <v>38108</v>
      </c>
      <c r="I83" s="35">
        <v>1</v>
      </c>
      <c r="J83" s="35">
        <v>33691</v>
      </c>
      <c r="K83" s="35">
        <v>23334</v>
      </c>
      <c r="L83" s="35">
        <v>35909</v>
      </c>
      <c r="M83" s="35"/>
      <c r="N83" s="35"/>
      <c r="O83" s="35"/>
      <c r="P83" s="35">
        <v>109555</v>
      </c>
      <c r="Q83" s="35">
        <v>5165</v>
      </c>
      <c r="R83" s="35">
        <v>600</v>
      </c>
      <c r="S83" s="35"/>
      <c r="T83" s="35">
        <v>29501</v>
      </c>
      <c r="U83" s="35">
        <v>207409</v>
      </c>
      <c r="V83" s="35"/>
    </row>
    <row r="84" spans="1:22" x14ac:dyDescent="0.25">
      <c r="A84" s="56" t="s">
        <v>22</v>
      </c>
      <c r="B84" s="35">
        <v>16103</v>
      </c>
      <c r="C84" s="35">
        <v>25893</v>
      </c>
      <c r="D84" s="35">
        <v>41996</v>
      </c>
      <c r="E84" s="35">
        <v>7266</v>
      </c>
      <c r="F84" s="35">
        <v>0</v>
      </c>
      <c r="G84" s="35">
        <v>14913</v>
      </c>
      <c r="H84" s="35">
        <v>22179</v>
      </c>
      <c r="I84" s="35">
        <v>1</v>
      </c>
      <c r="J84" s="35">
        <v>20261</v>
      </c>
      <c r="K84" s="35">
        <v>21740</v>
      </c>
      <c r="L84" s="35">
        <v>30853</v>
      </c>
      <c r="M84" s="35"/>
      <c r="N84" s="35"/>
      <c r="O84" s="35"/>
      <c r="P84" s="35">
        <v>86744</v>
      </c>
      <c r="Q84" s="35">
        <v>11001</v>
      </c>
      <c r="R84" s="35"/>
      <c r="S84" s="35">
        <v>14087</v>
      </c>
      <c r="T84" s="35">
        <v>25088</v>
      </c>
      <c r="U84" s="35"/>
      <c r="V84" s="35">
        <v>164331</v>
      </c>
    </row>
    <row r="85" spans="1:22" x14ac:dyDescent="0.25">
      <c r="A85" s="55">
        <v>38108</v>
      </c>
      <c r="B85" s="35">
        <v>27420</v>
      </c>
      <c r="C85" s="35">
        <v>48564</v>
      </c>
      <c r="D85" s="35">
        <v>75984</v>
      </c>
      <c r="E85" s="35">
        <v>26674</v>
      </c>
      <c r="F85" s="35">
        <v>1502</v>
      </c>
      <c r="G85" s="35">
        <v>55714</v>
      </c>
      <c r="H85" s="35">
        <v>83890</v>
      </c>
      <c r="I85" s="35">
        <v>3</v>
      </c>
      <c r="J85" s="35">
        <v>54772</v>
      </c>
      <c r="K85" s="35">
        <v>35176</v>
      </c>
      <c r="L85" s="35">
        <v>90052</v>
      </c>
      <c r="M85" s="35">
        <v>837</v>
      </c>
      <c r="N85" s="35">
        <v>488</v>
      </c>
      <c r="O85" s="35"/>
      <c r="P85" s="35">
        <v>218167</v>
      </c>
      <c r="Q85" s="35">
        <v>16646</v>
      </c>
      <c r="R85" s="35">
        <v>600</v>
      </c>
      <c r="S85" s="35">
        <v>18780</v>
      </c>
      <c r="T85" s="35">
        <v>63136</v>
      </c>
      <c r="U85" s="35">
        <v>268433</v>
      </c>
      <c r="V85" s="35">
        <v>148917</v>
      </c>
    </row>
    <row r="86" spans="1:22" x14ac:dyDescent="0.25">
      <c r="A86" s="56" t="s">
        <v>23</v>
      </c>
      <c r="B86" s="35"/>
      <c r="C86" s="35"/>
      <c r="D86" s="35">
        <v>0</v>
      </c>
      <c r="E86" s="35">
        <v>4231</v>
      </c>
      <c r="F86" s="35">
        <v>751</v>
      </c>
      <c r="G86" s="35">
        <v>17333</v>
      </c>
      <c r="H86" s="35">
        <v>22315</v>
      </c>
      <c r="I86" s="35">
        <v>1</v>
      </c>
      <c r="J86" s="35">
        <v>9206</v>
      </c>
      <c r="K86" s="35">
        <v>4559</v>
      </c>
      <c r="L86" s="35">
        <v>21965</v>
      </c>
      <c r="M86" s="35">
        <v>837</v>
      </c>
      <c r="N86" s="35">
        <v>488</v>
      </c>
      <c r="O86" s="35"/>
      <c r="P86" s="35">
        <v>39076</v>
      </c>
      <c r="Q86" s="35"/>
      <c r="R86" s="35"/>
      <c r="S86" s="35"/>
      <c r="T86" s="35">
        <v>707</v>
      </c>
      <c r="U86" s="35">
        <v>62096</v>
      </c>
      <c r="V86" s="35"/>
    </row>
    <row r="87" spans="1:22" x14ac:dyDescent="0.25">
      <c r="A87" s="56" t="s">
        <v>21</v>
      </c>
      <c r="B87" s="35">
        <v>13710</v>
      </c>
      <c r="C87" s="35">
        <v>24282</v>
      </c>
      <c r="D87" s="35">
        <v>37992</v>
      </c>
      <c r="E87" s="35">
        <v>13337</v>
      </c>
      <c r="F87" s="35">
        <v>751</v>
      </c>
      <c r="G87" s="35">
        <v>27857</v>
      </c>
      <c r="H87" s="35">
        <v>41945</v>
      </c>
      <c r="I87" s="35">
        <v>1</v>
      </c>
      <c r="J87" s="35">
        <v>27386</v>
      </c>
      <c r="K87" s="35">
        <v>17588</v>
      </c>
      <c r="L87" s="35">
        <v>45026</v>
      </c>
      <c r="M87" s="35"/>
      <c r="N87" s="35"/>
      <c r="O87" s="35"/>
      <c r="P87" s="35">
        <v>108421</v>
      </c>
      <c r="Q87" s="35">
        <v>4565</v>
      </c>
      <c r="R87" s="35">
        <v>600</v>
      </c>
      <c r="S87" s="35"/>
      <c r="T87" s="35">
        <v>31568</v>
      </c>
      <c r="U87" s="35">
        <v>206337</v>
      </c>
      <c r="V87" s="35"/>
    </row>
    <row r="88" spans="1:22" x14ac:dyDescent="0.25">
      <c r="A88" s="56" t="s">
        <v>22</v>
      </c>
      <c r="B88" s="35">
        <v>13710</v>
      </c>
      <c r="C88" s="35">
        <v>24282</v>
      </c>
      <c r="D88" s="35">
        <v>37992</v>
      </c>
      <c r="E88" s="35">
        <v>9106</v>
      </c>
      <c r="F88" s="35">
        <v>0</v>
      </c>
      <c r="G88" s="35">
        <v>10524</v>
      </c>
      <c r="H88" s="35">
        <v>19630</v>
      </c>
      <c r="I88" s="35">
        <v>1</v>
      </c>
      <c r="J88" s="35">
        <v>18180</v>
      </c>
      <c r="K88" s="35">
        <v>13029</v>
      </c>
      <c r="L88" s="35">
        <v>23061</v>
      </c>
      <c r="M88" s="35"/>
      <c r="N88" s="35"/>
      <c r="O88" s="35"/>
      <c r="P88" s="35">
        <v>70670</v>
      </c>
      <c r="Q88" s="35">
        <v>12081</v>
      </c>
      <c r="R88" s="35"/>
      <c r="S88" s="35">
        <v>18780</v>
      </c>
      <c r="T88" s="35">
        <v>30861</v>
      </c>
      <c r="U88" s="35"/>
      <c r="V88" s="35">
        <v>148917</v>
      </c>
    </row>
    <row r="89" spans="1:22" x14ac:dyDescent="0.25">
      <c r="A89" s="55">
        <v>38139</v>
      </c>
      <c r="B89" s="35">
        <v>27162</v>
      </c>
      <c r="C89" s="35">
        <v>45884</v>
      </c>
      <c r="D89" s="35">
        <v>73046</v>
      </c>
      <c r="E89" s="35">
        <v>18412</v>
      </c>
      <c r="F89" s="35">
        <v>1502</v>
      </c>
      <c r="G89" s="35">
        <v>53404</v>
      </c>
      <c r="H89" s="35">
        <v>73318</v>
      </c>
      <c r="I89" s="35">
        <v>3</v>
      </c>
      <c r="J89" s="35">
        <v>52320</v>
      </c>
      <c r="K89" s="35">
        <v>44740</v>
      </c>
      <c r="L89" s="35">
        <v>76590</v>
      </c>
      <c r="M89" s="35">
        <v>742</v>
      </c>
      <c r="N89" s="35">
        <v>208</v>
      </c>
      <c r="O89" s="35"/>
      <c r="P89" s="35">
        <v>202336</v>
      </c>
      <c r="Q89" s="35">
        <v>15734</v>
      </c>
      <c r="R89" s="35">
        <v>600</v>
      </c>
      <c r="S89" s="35">
        <v>16392</v>
      </c>
      <c r="T89" s="35">
        <v>59764</v>
      </c>
      <c r="U89" s="35">
        <v>233917</v>
      </c>
      <c r="V89" s="35">
        <v>162005</v>
      </c>
    </row>
    <row r="90" spans="1:22" x14ac:dyDescent="0.25">
      <c r="A90" s="56" t="s">
        <v>23</v>
      </c>
      <c r="B90" s="35"/>
      <c r="C90" s="35"/>
      <c r="D90" s="35">
        <v>0</v>
      </c>
      <c r="E90" s="35">
        <v>6969</v>
      </c>
      <c r="F90" s="35">
        <v>751</v>
      </c>
      <c r="G90" s="35">
        <v>8932</v>
      </c>
      <c r="H90" s="35">
        <v>16652</v>
      </c>
      <c r="I90" s="35">
        <v>1</v>
      </c>
      <c r="J90" s="35">
        <v>10229</v>
      </c>
      <c r="K90" s="35">
        <v>554</v>
      </c>
      <c r="L90" s="35">
        <v>8264</v>
      </c>
      <c r="M90" s="35">
        <v>742</v>
      </c>
      <c r="N90" s="35">
        <v>208</v>
      </c>
      <c r="O90" s="35"/>
      <c r="P90" s="35">
        <v>20543</v>
      </c>
      <c r="Q90" s="35"/>
      <c r="R90" s="35"/>
      <c r="S90" s="35"/>
      <c r="T90" s="35">
        <v>2321</v>
      </c>
      <c r="U90" s="35">
        <v>39516</v>
      </c>
      <c r="V90" s="35"/>
    </row>
    <row r="91" spans="1:22" x14ac:dyDescent="0.25">
      <c r="A91" s="56" t="s">
        <v>21</v>
      </c>
      <c r="B91" s="35">
        <v>13581</v>
      </c>
      <c r="C91" s="35">
        <v>22942</v>
      </c>
      <c r="D91" s="35">
        <v>36523</v>
      </c>
      <c r="E91" s="35">
        <v>9206</v>
      </c>
      <c r="F91" s="35">
        <v>751</v>
      </c>
      <c r="G91" s="35">
        <v>26702</v>
      </c>
      <c r="H91" s="35">
        <v>36659</v>
      </c>
      <c r="I91" s="35">
        <v>1</v>
      </c>
      <c r="J91" s="35">
        <v>26160</v>
      </c>
      <c r="K91" s="35">
        <v>22370</v>
      </c>
      <c r="L91" s="35">
        <v>38295</v>
      </c>
      <c r="M91" s="35"/>
      <c r="N91" s="35"/>
      <c r="O91" s="35"/>
      <c r="P91" s="35">
        <v>100693</v>
      </c>
      <c r="Q91" s="35">
        <v>4565</v>
      </c>
      <c r="R91" s="35">
        <v>600</v>
      </c>
      <c r="S91" s="35"/>
      <c r="T91" s="35">
        <v>29882</v>
      </c>
      <c r="U91" s="35">
        <v>194401</v>
      </c>
      <c r="V91" s="35"/>
    </row>
    <row r="92" spans="1:22" x14ac:dyDescent="0.25">
      <c r="A92" s="56" t="s">
        <v>22</v>
      </c>
      <c r="B92" s="35">
        <v>13581</v>
      </c>
      <c r="C92" s="35">
        <v>22942</v>
      </c>
      <c r="D92" s="35">
        <v>36523</v>
      </c>
      <c r="E92" s="35">
        <v>2237</v>
      </c>
      <c r="F92" s="35">
        <v>0</v>
      </c>
      <c r="G92" s="35">
        <v>17770</v>
      </c>
      <c r="H92" s="35">
        <v>20007</v>
      </c>
      <c r="I92" s="35">
        <v>1</v>
      </c>
      <c r="J92" s="35">
        <v>15931</v>
      </c>
      <c r="K92" s="35">
        <v>21816</v>
      </c>
      <c r="L92" s="35">
        <v>30031</v>
      </c>
      <c r="M92" s="35"/>
      <c r="N92" s="35"/>
      <c r="O92" s="35"/>
      <c r="P92" s="35">
        <v>81100</v>
      </c>
      <c r="Q92" s="35">
        <v>11169</v>
      </c>
      <c r="R92" s="35"/>
      <c r="S92" s="35">
        <v>16392</v>
      </c>
      <c r="T92" s="35">
        <v>27561</v>
      </c>
      <c r="U92" s="35"/>
      <c r="V92" s="35">
        <v>162005</v>
      </c>
    </row>
    <row r="93" spans="1:22" x14ac:dyDescent="0.25">
      <c r="A93" s="55">
        <v>38169</v>
      </c>
      <c r="B93" s="35"/>
      <c r="C93" s="35"/>
      <c r="D93" s="35">
        <v>0</v>
      </c>
      <c r="E93" s="35"/>
      <c r="F93" s="35"/>
      <c r="G93" s="35"/>
      <c r="H93" s="35">
        <v>0</v>
      </c>
      <c r="I93" s="35"/>
      <c r="J93" s="35"/>
      <c r="K93" s="35"/>
      <c r="L93" s="35"/>
      <c r="M93" s="35"/>
      <c r="N93" s="35"/>
      <c r="O93" s="35"/>
      <c r="P93" s="35">
        <v>0</v>
      </c>
      <c r="Q93" s="35"/>
      <c r="R93" s="35"/>
      <c r="S93" s="35"/>
      <c r="T93" s="35"/>
      <c r="U93" s="35"/>
      <c r="V93" s="35"/>
    </row>
    <row r="94" spans="1:22" x14ac:dyDescent="0.25">
      <c r="A94" s="56" t="s">
        <v>23</v>
      </c>
      <c r="B94" s="35"/>
      <c r="C94" s="35"/>
      <c r="D94" s="35">
        <v>0</v>
      </c>
      <c r="E94" s="35"/>
      <c r="F94" s="35"/>
      <c r="G94" s="35"/>
      <c r="H94" s="35">
        <v>0</v>
      </c>
      <c r="I94" s="35"/>
      <c r="J94" s="35"/>
      <c r="K94" s="35"/>
      <c r="L94" s="35"/>
      <c r="M94" s="35"/>
      <c r="N94" s="35"/>
      <c r="O94" s="35"/>
      <c r="P94" s="35">
        <v>0</v>
      </c>
      <c r="Q94" s="35"/>
      <c r="R94" s="35"/>
      <c r="S94" s="35"/>
      <c r="T94" s="35"/>
      <c r="U94" s="35"/>
      <c r="V94" s="35"/>
    </row>
    <row r="95" spans="1:22" x14ac:dyDescent="0.25">
      <c r="A95" s="56" t="s">
        <v>21</v>
      </c>
      <c r="B95" s="35"/>
      <c r="C95" s="35"/>
      <c r="D95" s="35">
        <v>0</v>
      </c>
      <c r="E95" s="35"/>
      <c r="F95" s="35"/>
      <c r="G95" s="35"/>
      <c r="H95" s="35">
        <v>0</v>
      </c>
      <c r="I95" s="35"/>
      <c r="J95" s="35"/>
      <c r="K95" s="35"/>
      <c r="L95" s="35"/>
      <c r="M95" s="35"/>
      <c r="N95" s="35"/>
      <c r="O95" s="35"/>
      <c r="P95" s="35">
        <v>0</v>
      </c>
      <c r="Q95" s="35"/>
      <c r="R95" s="35"/>
      <c r="S95" s="35"/>
      <c r="T95" s="35"/>
      <c r="U95" s="35"/>
      <c r="V95" s="35"/>
    </row>
    <row r="96" spans="1:22" x14ac:dyDescent="0.25">
      <c r="A96" s="56" t="s">
        <v>22</v>
      </c>
      <c r="B96" s="35"/>
      <c r="C96" s="35"/>
      <c r="D96" s="35">
        <v>0</v>
      </c>
      <c r="E96" s="35"/>
      <c r="F96" s="35"/>
      <c r="G96" s="35"/>
      <c r="H96" s="35">
        <v>0</v>
      </c>
      <c r="I96" s="35"/>
      <c r="J96" s="35"/>
      <c r="K96" s="35"/>
      <c r="L96" s="35"/>
      <c r="M96" s="35"/>
      <c r="N96" s="35"/>
      <c r="O96" s="35"/>
      <c r="P96" s="35">
        <v>0</v>
      </c>
      <c r="Q96" s="35"/>
      <c r="R96" s="35"/>
      <c r="S96" s="35"/>
      <c r="T96" s="35"/>
      <c r="U96" s="35"/>
      <c r="V96" s="35"/>
    </row>
    <row r="97" spans="1:22" x14ac:dyDescent="0.25">
      <c r="A97" s="55">
        <v>38200</v>
      </c>
      <c r="B97" s="35">
        <v>28056</v>
      </c>
      <c r="C97" s="35">
        <v>45792</v>
      </c>
      <c r="D97" s="35">
        <v>73848</v>
      </c>
      <c r="E97" s="35">
        <v>18412</v>
      </c>
      <c r="F97" s="35">
        <v>1502</v>
      </c>
      <c r="G97" s="35">
        <v>54004</v>
      </c>
      <c r="H97" s="35">
        <v>73918</v>
      </c>
      <c r="I97" s="35">
        <v>3</v>
      </c>
      <c r="J97" s="35">
        <v>52372</v>
      </c>
      <c r="K97" s="35">
        <v>42904</v>
      </c>
      <c r="L97" s="35">
        <v>78774</v>
      </c>
      <c r="M97" s="35">
        <v>1310</v>
      </c>
      <c r="N97" s="35">
        <v>314</v>
      </c>
      <c r="O97" s="35"/>
      <c r="P97" s="35">
        <v>200404</v>
      </c>
      <c r="Q97" s="35">
        <v>15634</v>
      </c>
      <c r="R97" s="35">
        <v>600</v>
      </c>
      <c r="S97" s="35">
        <v>14034</v>
      </c>
      <c r="T97" s="35">
        <v>52934</v>
      </c>
      <c r="U97" s="35">
        <v>235526</v>
      </c>
      <c r="V97" s="35">
        <v>154147</v>
      </c>
    </row>
    <row r="98" spans="1:22" x14ac:dyDescent="0.25">
      <c r="A98" s="56" t="s">
        <v>23</v>
      </c>
      <c r="B98" s="35"/>
      <c r="C98" s="35"/>
      <c r="D98" s="35">
        <v>0</v>
      </c>
      <c r="E98" s="35">
        <v>8758</v>
      </c>
      <c r="F98" s="35">
        <v>751</v>
      </c>
      <c r="G98" s="35">
        <v>7393</v>
      </c>
      <c r="H98" s="35">
        <v>16902</v>
      </c>
      <c r="I98" s="35">
        <v>1</v>
      </c>
      <c r="J98" s="35">
        <v>7765</v>
      </c>
      <c r="K98" s="35">
        <v>5576</v>
      </c>
      <c r="L98" s="35">
        <v>9950</v>
      </c>
      <c r="M98" s="35">
        <v>1310</v>
      </c>
      <c r="N98" s="35">
        <v>314</v>
      </c>
      <c r="O98" s="35"/>
      <c r="P98" s="35">
        <v>26878</v>
      </c>
      <c r="Q98" s="35"/>
      <c r="R98" s="35"/>
      <c r="S98" s="35"/>
      <c r="T98" s="35">
        <v>1363</v>
      </c>
      <c r="U98" s="35">
        <v>45144</v>
      </c>
      <c r="V98" s="35"/>
    </row>
    <row r="99" spans="1:22" x14ac:dyDescent="0.25">
      <c r="A99" s="56" t="s">
        <v>21</v>
      </c>
      <c r="B99" s="35">
        <v>14028</v>
      </c>
      <c r="C99" s="35">
        <v>22896</v>
      </c>
      <c r="D99" s="35">
        <v>36924</v>
      </c>
      <c r="E99" s="35">
        <v>9206</v>
      </c>
      <c r="F99" s="35">
        <v>751</v>
      </c>
      <c r="G99" s="35">
        <v>27002</v>
      </c>
      <c r="H99" s="35">
        <v>36959</v>
      </c>
      <c r="I99" s="35">
        <v>1</v>
      </c>
      <c r="J99" s="35">
        <v>26186</v>
      </c>
      <c r="K99" s="35">
        <v>21452</v>
      </c>
      <c r="L99" s="35">
        <v>39387</v>
      </c>
      <c r="M99" s="35"/>
      <c r="N99" s="35"/>
      <c r="O99" s="35"/>
      <c r="P99" s="35">
        <v>99390</v>
      </c>
      <c r="Q99" s="35">
        <v>4565</v>
      </c>
      <c r="R99" s="35">
        <v>600</v>
      </c>
      <c r="S99" s="35"/>
      <c r="T99" s="35">
        <v>26467</v>
      </c>
      <c r="U99" s="35">
        <v>190382</v>
      </c>
      <c r="V99" s="35"/>
    </row>
    <row r="100" spans="1:22" x14ac:dyDescent="0.25">
      <c r="A100" s="56" t="s">
        <v>22</v>
      </c>
      <c r="B100" s="35">
        <v>14028</v>
      </c>
      <c r="C100" s="35">
        <v>22896</v>
      </c>
      <c r="D100" s="35">
        <v>36924</v>
      </c>
      <c r="E100" s="35">
        <v>448</v>
      </c>
      <c r="F100" s="35"/>
      <c r="G100" s="35">
        <v>19609</v>
      </c>
      <c r="H100" s="35">
        <v>20057</v>
      </c>
      <c r="I100" s="35">
        <v>1</v>
      </c>
      <c r="J100" s="35">
        <v>18421</v>
      </c>
      <c r="K100" s="35">
        <v>15876</v>
      </c>
      <c r="L100" s="35">
        <v>29437</v>
      </c>
      <c r="M100" s="35"/>
      <c r="N100" s="35"/>
      <c r="O100" s="35"/>
      <c r="P100" s="35">
        <v>74136</v>
      </c>
      <c r="Q100" s="35">
        <v>11069</v>
      </c>
      <c r="R100" s="35"/>
      <c r="S100" s="35">
        <v>14034</v>
      </c>
      <c r="T100" s="35">
        <v>25104</v>
      </c>
      <c r="U100" s="35"/>
      <c r="V100" s="35">
        <v>154147</v>
      </c>
    </row>
    <row r="101" spans="1:22" x14ac:dyDescent="0.25">
      <c r="A101" s="55">
        <v>38231</v>
      </c>
      <c r="B101" s="35">
        <v>26206</v>
      </c>
      <c r="C101" s="35">
        <v>43742</v>
      </c>
      <c r="D101" s="35">
        <v>69948</v>
      </c>
      <c r="E101" s="35">
        <v>13212</v>
      </c>
      <c r="F101" s="35">
        <v>1502</v>
      </c>
      <c r="G101" s="35">
        <v>57310</v>
      </c>
      <c r="H101" s="35">
        <v>72024</v>
      </c>
      <c r="I101" s="35">
        <v>3</v>
      </c>
      <c r="J101" s="35">
        <v>50968</v>
      </c>
      <c r="K101" s="35">
        <v>37172</v>
      </c>
      <c r="L101" s="35">
        <v>79744</v>
      </c>
      <c r="M101" s="35">
        <v>806</v>
      </c>
      <c r="N101" s="35">
        <v>223</v>
      </c>
      <c r="O101" s="35"/>
      <c r="P101" s="35">
        <v>193643</v>
      </c>
      <c r="Q101" s="35">
        <v>16466</v>
      </c>
      <c r="R101" s="35">
        <v>600</v>
      </c>
      <c r="S101" s="35">
        <v>15064</v>
      </c>
      <c r="T101" s="35">
        <v>55178</v>
      </c>
      <c r="U101" s="35">
        <v>227577</v>
      </c>
      <c r="V101" s="35">
        <v>154910</v>
      </c>
    </row>
    <row r="102" spans="1:22" x14ac:dyDescent="0.25">
      <c r="A102" s="56" t="s">
        <v>23</v>
      </c>
      <c r="B102" s="35"/>
      <c r="C102" s="35"/>
      <c r="D102" s="35">
        <v>0</v>
      </c>
      <c r="E102" s="35">
        <v>5993</v>
      </c>
      <c r="F102" s="35">
        <v>751</v>
      </c>
      <c r="G102" s="35">
        <v>9260</v>
      </c>
      <c r="H102" s="35">
        <v>16004</v>
      </c>
      <c r="I102" s="35">
        <v>1</v>
      </c>
      <c r="J102" s="35">
        <v>6448</v>
      </c>
      <c r="K102" s="35">
        <v>4573</v>
      </c>
      <c r="L102" s="35">
        <v>8936</v>
      </c>
      <c r="M102" s="35">
        <v>806</v>
      </c>
      <c r="N102" s="35">
        <v>223</v>
      </c>
      <c r="O102" s="35"/>
      <c r="P102" s="35">
        <v>22937</v>
      </c>
      <c r="Q102" s="35"/>
      <c r="R102" s="35"/>
      <c r="S102" s="35"/>
      <c r="T102" s="35">
        <v>611</v>
      </c>
      <c r="U102" s="35">
        <v>39553</v>
      </c>
      <c r="V102" s="35"/>
    </row>
    <row r="103" spans="1:22" x14ac:dyDescent="0.25">
      <c r="A103" s="56" t="s">
        <v>21</v>
      </c>
      <c r="B103" s="35">
        <v>13103</v>
      </c>
      <c r="C103" s="35">
        <v>21871</v>
      </c>
      <c r="D103" s="35">
        <v>34974</v>
      </c>
      <c r="E103" s="35">
        <v>6606</v>
      </c>
      <c r="F103" s="35">
        <v>751</v>
      </c>
      <c r="G103" s="35">
        <v>28655</v>
      </c>
      <c r="H103" s="35">
        <v>36012</v>
      </c>
      <c r="I103" s="35">
        <v>1</v>
      </c>
      <c r="J103" s="35">
        <v>25484</v>
      </c>
      <c r="K103" s="35">
        <v>18586</v>
      </c>
      <c r="L103" s="35">
        <v>39872</v>
      </c>
      <c r="M103" s="35"/>
      <c r="N103" s="35"/>
      <c r="O103" s="35"/>
      <c r="P103" s="35">
        <v>96307</v>
      </c>
      <c r="Q103" s="35">
        <v>4552</v>
      </c>
      <c r="R103" s="35">
        <v>600</v>
      </c>
      <c r="S103" s="35"/>
      <c r="T103" s="35">
        <v>27589</v>
      </c>
      <c r="U103" s="35">
        <v>188024</v>
      </c>
      <c r="V103" s="35"/>
    </row>
    <row r="104" spans="1:22" x14ac:dyDescent="0.25">
      <c r="A104" s="56" t="s">
        <v>22</v>
      </c>
      <c r="B104" s="35">
        <v>13103</v>
      </c>
      <c r="C104" s="35">
        <v>21871</v>
      </c>
      <c r="D104" s="35">
        <v>34974</v>
      </c>
      <c r="E104" s="35">
        <v>613</v>
      </c>
      <c r="F104" s="35"/>
      <c r="G104" s="35">
        <v>19395</v>
      </c>
      <c r="H104" s="35">
        <v>20008</v>
      </c>
      <c r="I104" s="35">
        <v>1</v>
      </c>
      <c r="J104" s="35">
        <v>19036</v>
      </c>
      <c r="K104" s="35">
        <v>14013</v>
      </c>
      <c r="L104" s="35">
        <v>30936</v>
      </c>
      <c r="M104" s="35"/>
      <c r="N104" s="35"/>
      <c r="O104" s="35"/>
      <c r="P104" s="35">
        <v>74399</v>
      </c>
      <c r="Q104" s="35">
        <v>11914</v>
      </c>
      <c r="R104" s="35"/>
      <c r="S104" s="35">
        <v>15064</v>
      </c>
      <c r="T104" s="35">
        <v>26978</v>
      </c>
      <c r="U104" s="35"/>
      <c r="V104" s="35">
        <v>154910</v>
      </c>
    </row>
    <row r="105" spans="1:22" x14ac:dyDescent="0.25">
      <c r="A105" s="55">
        <v>38261</v>
      </c>
      <c r="B105" s="35">
        <v>25642</v>
      </c>
      <c r="C105" s="35">
        <v>42724</v>
      </c>
      <c r="D105" s="35">
        <v>68366</v>
      </c>
      <c r="E105" s="35">
        <v>13213</v>
      </c>
      <c r="F105" s="35">
        <v>1502</v>
      </c>
      <c r="G105" s="35">
        <v>58272</v>
      </c>
      <c r="H105" s="35">
        <v>72987</v>
      </c>
      <c r="I105" s="35">
        <v>3</v>
      </c>
      <c r="J105" s="35">
        <v>50556</v>
      </c>
      <c r="K105" s="35">
        <v>45166</v>
      </c>
      <c r="L105" s="35">
        <v>82676</v>
      </c>
      <c r="M105" s="35">
        <v>950</v>
      </c>
      <c r="N105" s="35">
        <v>477</v>
      </c>
      <c r="O105" s="35"/>
      <c r="P105" s="35">
        <v>198545</v>
      </c>
      <c r="Q105" s="35">
        <v>18885</v>
      </c>
      <c r="R105" s="35">
        <v>3713</v>
      </c>
      <c r="S105" s="35">
        <v>9046</v>
      </c>
      <c r="T105" s="35">
        <v>44653</v>
      </c>
      <c r="U105" s="35">
        <v>231864</v>
      </c>
      <c r="V105" s="35">
        <v>150807</v>
      </c>
    </row>
    <row r="106" spans="1:22" x14ac:dyDescent="0.25">
      <c r="A106" s="56" t="s">
        <v>23</v>
      </c>
      <c r="B106" s="35"/>
      <c r="C106" s="35"/>
      <c r="D106" s="35">
        <v>0</v>
      </c>
      <c r="E106" s="35">
        <v>5865</v>
      </c>
      <c r="F106" s="35">
        <v>751</v>
      </c>
      <c r="G106" s="35">
        <v>6936</v>
      </c>
      <c r="H106" s="35">
        <v>13552</v>
      </c>
      <c r="I106" s="35">
        <v>1</v>
      </c>
      <c r="J106" s="35">
        <v>7429</v>
      </c>
      <c r="K106" s="35">
        <v>3283</v>
      </c>
      <c r="L106" s="35">
        <v>9034</v>
      </c>
      <c r="M106" s="35">
        <v>950</v>
      </c>
      <c r="N106" s="35">
        <v>477</v>
      </c>
      <c r="O106" s="35"/>
      <c r="P106" s="35">
        <v>23619</v>
      </c>
      <c r="Q106" s="35">
        <v>5713</v>
      </c>
      <c r="R106" s="35"/>
      <c r="S106" s="35"/>
      <c r="T106" s="35"/>
      <c r="U106" s="35">
        <v>42884</v>
      </c>
      <c r="V106" s="35"/>
    </row>
    <row r="107" spans="1:22" x14ac:dyDescent="0.25">
      <c r="A107" s="56" t="s">
        <v>21</v>
      </c>
      <c r="B107" s="35">
        <v>12821</v>
      </c>
      <c r="C107" s="35">
        <v>21362</v>
      </c>
      <c r="D107" s="35">
        <v>34183</v>
      </c>
      <c r="E107" s="35">
        <v>6606</v>
      </c>
      <c r="F107" s="35">
        <v>751</v>
      </c>
      <c r="G107" s="35">
        <v>29136</v>
      </c>
      <c r="H107" s="35">
        <v>36493</v>
      </c>
      <c r="I107" s="35">
        <v>1</v>
      </c>
      <c r="J107" s="35">
        <v>25278</v>
      </c>
      <c r="K107" s="35">
        <v>22583</v>
      </c>
      <c r="L107" s="35">
        <v>41338</v>
      </c>
      <c r="M107" s="35"/>
      <c r="N107" s="35"/>
      <c r="O107" s="35"/>
      <c r="P107" s="35">
        <v>98559</v>
      </c>
      <c r="Q107" s="35">
        <v>4542</v>
      </c>
      <c r="R107" s="35">
        <v>1919</v>
      </c>
      <c r="S107" s="35"/>
      <c r="T107" s="35">
        <v>25183</v>
      </c>
      <c r="U107" s="35">
        <v>188980</v>
      </c>
      <c r="V107" s="35"/>
    </row>
    <row r="108" spans="1:22" x14ac:dyDescent="0.25">
      <c r="A108" s="56" t="s">
        <v>22</v>
      </c>
      <c r="B108" s="35">
        <v>12821</v>
      </c>
      <c r="C108" s="35">
        <v>21362</v>
      </c>
      <c r="D108" s="35">
        <v>34183</v>
      </c>
      <c r="E108" s="35">
        <v>742</v>
      </c>
      <c r="F108" s="35"/>
      <c r="G108" s="35">
        <v>22200</v>
      </c>
      <c r="H108" s="35">
        <v>22942</v>
      </c>
      <c r="I108" s="35">
        <v>1</v>
      </c>
      <c r="J108" s="35">
        <v>17849</v>
      </c>
      <c r="K108" s="35">
        <v>19300</v>
      </c>
      <c r="L108" s="35">
        <v>32304</v>
      </c>
      <c r="M108" s="35"/>
      <c r="N108" s="35"/>
      <c r="O108" s="35"/>
      <c r="P108" s="35">
        <v>76367</v>
      </c>
      <c r="Q108" s="35">
        <v>8630</v>
      </c>
      <c r="R108" s="35">
        <v>1794</v>
      </c>
      <c r="S108" s="35">
        <v>9046</v>
      </c>
      <c r="T108" s="35">
        <v>19470</v>
      </c>
      <c r="U108" s="35"/>
      <c r="V108" s="35">
        <v>150807</v>
      </c>
    </row>
    <row r="109" spans="1:22" x14ac:dyDescent="0.25">
      <c r="A109" s="55">
        <v>38292</v>
      </c>
      <c r="B109" s="35">
        <v>25414</v>
      </c>
      <c r="C109" s="35">
        <v>42730</v>
      </c>
      <c r="D109" s="35">
        <v>68144</v>
      </c>
      <c r="E109" s="35">
        <v>13212</v>
      </c>
      <c r="F109" s="35">
        <v>1502</v>
      </c>
      <c r="G109" s="35">
        <v>62442</v>
      </c>
      <c r="H109" s="35">
        <v>77156</v>
      </c>
      <c r="I109" s="35">
        <v>3</v>
      </c>
      <c r="J109" s="35">
        <v>50030</v>
      </c>
      <c r="K109" s="35">
        <v>49206</v>
      </c>
      <c r="L109" s="35">
        <v>85736</v>
      </c>
      <c r="M109" s="35">
        <v>359</v>
      </c>
      <c r="N109" s="35">
        <v>587</v>
      </c>
      <c r="O109" s="35"/>
      <c r="P109" s="35">
        <v>201038</v>
      </c>
      <c r="Q109" s="35">
        <v>11628</v>
      </c>
      <c r="R109" s="35">
        <v>7791</v>
      </c>
      <c r="S109" s="35">
        <v>4329</v>
      </c>
      <c r="T109" s="35">
        <v>48140</v>
      </c>
      <c r="U109" s="35">
        <v>237483</v>
      </c>
      <c r="V109" s="35">
        <v>150986</v>
      </c>
    </row>
    <row r="110" spans="1:22" x14ac:dyDescent="0.25">
      <c r="A110" s="56" t="s">
        <v>23</v>
      </c>
      <c r="B110" s="35"/>
      <c r="C110" s="35"/>
      <c r="D110" s="35">
        <v>0</v>
      </c>
      <c r="E110" s="35">
        <v>4851</v>
      </c>
      <c r="F110" s="35">
        <v>751</v>
      </c>
      <c r="G110" s="35">
        <v>6521</v>
      </c>
      <c r="H110" s="35">
        <v>12123</v>
      </c>
      <c r="I110" s="35">
        <v>1</v>
      </c>
      <c r="J110" s="35">
        <v>5850</v>
      </c>
      <c r="K110" s="35">
        <v>4820</v>
      </c>
      <c r="L110" s="35">
        <v>9685</v>
      </c>
      <c r="M110" s="35">
        <v>359</v>
      </c>
      <c r="N110" s="35">
        <v>587</v>
      </c>
      <c r="O110" s="35"/>
      <c r="P110" s="35">
        <v>23273</v>
      </c>
      <c r="Q110" s="35"/>
      <c r="R110" s="35"/>
      <c r="S110" s="35"/>
      <c r="T110" s="35">
        <v>8822</v>
      </c>
      <c r="U110" s="35">
        <v>44218</v>
      </c>
      <c r="V110" s="35"/>
    </row>
    <row r="111" spans="1:22" x14ac:dyDescent="0.25">
      <c r="A111" s="56" t="s">
        <v>21</v>
      </c>
      <c r="B111" s="35">
        <v>12707</v>
      </c>
      <c r="C111" s="35">
        <v>21365</v>
      </c>
      <c r="D111" s="35">
        <v>34072</v>
      </c>
      <c r="E111" s="35">
        <v>6606</v>
      </c>
      <c r="F111" s="35">
        <v>751</v>
      </c>
      <c r="G111" s="35">
        <v>31221</v>
      </c>
      <c r="H111" s="35">
        <v>38578</v>
      </c>
      <c r="I111" s="35">
        <v>1</v>
      </c>
      <c r="J111" s="35">
        <v>25015</v>
      </c>
      <c r="K111" s="35">
        <v>24603</v>
      </c>
      <c r="L111" s="35">
        <v>42868</v>
      </c>
      <c r="M111" s="35"/>
      <c r="N111" s="35"/>
      <c r="O111" s="35"/>
      <c r="P111" s="35">
        <v>100046</v>
      </c>
      <c r="Q111" s="35">
        <v>4542</v>
      </c>
      <c r="R111" s="35">
        <v>3958</v>
      </c>
      <c r="S111" s="35"/>
      <c r="T111" s="35">
        <v>24070</v>
      </c>
      <c r="U111" s="35">
        <v>193265</v>
      </c>
      <c r="V111" s="35"/>
    </row>
    <row r="112" spans="1:22" x14ac:dyDescent="0.25">
      <c r="A112" s="56" t="s">
        <v>22</v>
      </c>
      <c r="B112" s="35">
        <v>12707</v>
      </c>
      <c r="C112" s="35">
        <v>21365</v>
      </c>
      <c r="D112" s="35">
        <v>34072</v>
      </c>
      <c r="E112" s="35">
        <v>1755</v>
      </c>
      <c r="F112" s="35"/>
      <c r="G112" s="35">
        <v>24700</v>
      </c>
      <c r="H112" s="35">
        <v>26455</v>
      </c>
      <c r="I112" s="35">
        <v>1</v>
      </c>
      <c r="J112" s="35">
        <v>19165</v>
      </c>
      <c r="K112" s="35">
        <v>19783</v>
      </c>
      <c r="L112" s="35">
        <v>33183</v>
      </c>
      <c r="M112" s="35"/>
      <c r="N112" s="35"/>
      <c r="O112" s="35"/>
      <c r="P112" s="35">
        <v>77719</v>
      </c>
      <c r="Q112" s="35">
        <v>7086</v>
      </c>
      <c r="R112" s="35">
        <v>3833</v>
      </c>
      <c r="S112" s="35">
        <v>4329</v>
      </c>
      <c r="T112" s="35">
        <v>15248</v>
      </c>
      <c r="U112" s="35"/>
      <c r="V112" s="35">
        <v>150986</v>
      </c>
    </row>
    <row r="113" spans="1:22" x14ac:dyDescent="0.25">
      <c r="A113" s="55">
        <v>38322</v>
      </c>
      <c r="B113" s="35">
        <v>25766</v>
      </c>
      <c r="C113" s="35">
        <v>40756</v>
      </c>
      <c r="D113" s="35">
        <v>66522</v>
      </c>
      <c r="E113" s="35">
        <v>13212</v>
      </c>
      <c r="F113" s="35">
        <v>1502</v>
      </c>
      <c r="G113" s="35">
        <v>69576</v>
      </c>
      <c r="H113" s="35">
        <v>84290</v>
      </c>
      <c r="I113" s="35">
        <v>3</v>
      </c>
      <c r="J113" s="35">
        <v>51670</v>
      </c>
      <c r="K113" s="35">
        <v>65328</v>
      </c>
      <c r="L113" s="35">
        <v>85884</v>
      </c>
      <c r="M113" s="35">
        <v>3975</v>
      </c>
      <c r="N113" s="35">
        <v>1482</v>
      </c>
      <c r="O113" s="35"/>
      <c r="P113" s="35">
        <v>219619</v>
      </c>
      <c r="Q113" s="35">
        <v>11220</v>
      </c>
      <c r="R113" s="35">
        <v>7576</v>
      </c>
      <c r="S113" s="35">
        <v>4542</v>
      </c>
      <c r="T113" s="35">
        <v>47906</v>
      </c>
      <c r="U113" s="35">
        <v>246632</v>
      </c>
      <c r="V113" s="35">
        <v>161196</v>
      </c>
    </row>
    <row r="114" spans="1:22" x14ac:dyDescent="0.25">
      <c r="A114" s="56" t="s">
        <v>23</v>
      </c>
      <c r="B114" s="35"/>
      <c r="C114" s="35"/>
      <c r="D114" s="35">
        <v>0</v>
      </c>
      <c r="E114" s="35">
        <v>5073</v>
      </c>
      <c r="F114" s="35">
        <v>751</v>
      </c>
      <c r="G114" s="35">
        <v>5156</v>
      </c>
      <c r="H114" s="35">
        <v>10980</v>
      </c>
      <c r="I114" s="35">
        <v>1</v>
      </c>
      <c r="J114" s="35">
        <v>4327</v>
      </c>
      <c r="K114" s="35">
        <v>4757</v>
      </c>
      <c r="L114" s="35">
        <v>7478</v>
      </c>
      <c r="M114" s="35">
        <v>3975</v>
      </c>
      <c r="N114" s="35">
        <v>1482</v>
      </c>
      <c r="O114" s="35"/>
      <c r="P114" s="35">
        <v>23737</v>
      </c>
      <c r="Q114" s="35"/>
      <c r="R114" s="35"/>
      <c r="S114" s="35"/>
      <c r="T114" s="35">
        <v>8995</v>
      </c>
      <c r="U114" s="35">
        <v>43711</v>
      </c>
      <c r="V114" s="35"/>
    </row>
    <row r="115" spans="1:22" x14ac:dyDescent="0.25">
      <c r="A115" s="56" t="s">
        <v>21</v>
      </c>
      <c r="B115" s="35">
        <v>12883</v>
      </c>
      <c r="C115" s="35">
        <v>20378</v>
      </c>
      <c r="D115" s="35">
        <v>33261</v>
      </c>
      <c r="E115" s="35">
        <v>6606</v>
      </c>
      <c r="F115" s="35">
        <v>751</v>
      </c>
      <c r="G115" s="35">
        <v>34788</v>
      </c>
      <c r="H115" s="35">
        <v>42145</v>
      </c>
      <c r="I115" s="35">
        <v>1</v>
      </c>
      <c r="J115" s="35">
        <v>25835</v>
      </c>
      <c r="K115" s="35">
        <v>32664</v>
      </c>
      <c r="L115" s="35">
        <v>42942</v>
      </c>
      <c r="M115" s="35"/>
      <c r="N115" s="35"/>
      <c r="O115" s="35"/>
      <c r="P115" s="35">
        <v>107081</v>
      </c>
      <c r="Q115" s="35">
        <v>4542</v>
      </c>
      <c r="R115" s="35">
        <v>3838</v>
      </c>
      <c r="S115" s="35"/>
      <c r="T115" s="35">
        <v>23953</v>
      </c>
      <c r="U115" s="35">
        <v>202921</v>
      </c>
      <c r="V115" s="35"/>
    </row>
    <row r="116" spans="1:22" x14ac:dyDescent="0.25">
      <c r="A116" s="56" t="s">
        <v>22</v>
      </c>
      <c r="B116" s="35">
        <v>12883</v>
      </c>
      <c r="C116" s="35">
        <v>20378</v>
      </c>
      <c r="D116" s="35">
        <v>33261</v>
      </c>
      <c r="E116" s="35">
        <v>1533</v>
      </c>
      <c r="F116" s="35"/>
      <c r="G116" s="35">
        <v>29632</v>
      </c>
      <c r="H116" s="35">
        <v>31165</v>
      </c>
      <c r="I116" s="35">
        <v>1</v>
      </c>
      <c r="J116" s="35">
        <v>21508</v>
      </c>
      <c r="K116" s="35">
        <v>27907</v>
      </c>
      <c r="L116" s="35">
        <v>35464</v>
      </c>
      <c r="M116" s="35"/>
      <c r="N116" s="35"/>
      <c r="O116" s="35"/>
      <c r="P116" s="35">
        <v>88801</v>
      </c>
      <c r="Q116" s="35">
        <v>6678</v>
      </c>
      <c r="R116" s="35">
        <v>3738</v>
      </c>
      <c r="S116" s="35">
        <v>4542</v>
      </c>
      <c r="T116" s="35">
        <v>14958</v>
      </c>
      <c r="U116" s="35"/>
      <c r="V116" s="35">
        <v>161196</v>
      </c>
    </row>
    <row r="117" spans="1:22" x14ac:dyDescent="0.25">
      <c r="A117" s="55">
        <v>38353</v>
      </c>
      <c r="B117" s="35">
        <v>26022</v>
      </c>
      <c r="C117" s="35">
        <v>40700</v>
      </c>
      <c r="D117" s="35">
        <v>66722</v>
      </c>
      <c r="E117" s="35">
        <v>13212</v>
      </c>
      <c r="F117" s="35">
        <v>1502</v>
      </c>
      <c r="G117" s="35">
        <v>77582</v>
      </c>
      <c r="H117" s="35">
        <v>92296</v>
      </c>
      <c r="I117" s="35">
        <v>3</v>
      </c>
      <c r="J117" s="35">
        <v>52396</v>
      </c>
      <c r="K117" s="35">
        <v>70590</v>
      </c>
      <c r="L117" s="35">
        <v>92716</v>
      </c>
      <c r="M117" s="35">
        <v>4095</v>
      </c>
      <c r="N117" s="35">
        <v>119</v>
      </c>
      <c r="O117" s="35"/>
      <c r="P117" s="35">
        <v>231196</v>
      </c>
      <c r="Q117" s="35">
        <v>12415</v>
      </c>
      <c r="R117" s="35">
        <v>6536</v>
      </c>
      <c r="S117" s="35">
        <v>8855</v>
      </c>
      <c r="T117" s="35">
        <v>49150</v>
      </c>
      <c r="U117" s="35">
        <v>242340</v>
      </c>
      <c r="V117" s="35">
        <v>184300</v>
      </c>
    </row>
    <row r="118" spans="1:22" x14ac:dyDescent="0.25">
      <c r="A118" s="56" t="s">
        <v>23</v>
      </c>
      <c r="B118" s="35"/>
      <c r="C118" s="35"/>
      <c r="D118" s="35">
        <v>0</v>
      </c>
      <c r="E118" s="35">
        <v>2008</v>
      </c>
      <c r="F118" s="35">
        <v>751</v>
      </c>
      <c r="G118" s="35">
        <v>5279</v>
      </c>
      <c r="H118" s="35">
        <v>8038</v>
      </c>
      <c r="I118" s="35">
        <v>1</v>
      </c>
      <c r="J118" s="35">
        <v>4516</v>
      </c>
      <c r="K118" s="35">
        <v>2215</v>
      </c>
      <c r="L118" s="35">
        <v>3025</v>
      </c>
      <c r="M118" s="35">
        <v>4095</v>
      </c>
      <c r="N118" s="35">
        <v>119</v>
      </c>
      <c r="O118" s="35"/>
      <c r="P118" s="35">
        <v>15521</v>
      </c>
      <c r="Q118" s="35"/>
      <c r="R118" s="35"/>
      <c r="S118" s="35"/>
      <c r="T118" s="35">
        <v>5311</v>
      </c>
      <c r="U118" s="35">
        <v>28869</v>
      </c>
      <c r="V118" s="35"/>
    </row>
    <row r="119" spans="1:22" x14ac:dyDescent="0.25">
      <c r="A119" s="56" t="s">
        <v>21</v>
      </c>
      <c r="B119" s="35">
        <v>13011</v>
      </c>
      <c r="C119" s="35">
        <v>20350</v>
      </c>
      <c r="D119" s="35">
        <v>33361</v>
      </c>
      <c r="E119" s="35">
        <v>6606</v>
      </c>
      <c r="F119" s="35">
        <v>751</v>
      </c>
      <c r="G119" s="35">
        <v>38791</v>
      </c>
      <c r="H119" s="35">
        <v>46148</v>
      </c>
      <c r="I119" s="35">
        <v>1</v>
      </c>
      <c r="J119" s="35">
        <v>26198</v>
      </c>
      <c r="K119" s="35">
        <v>35295</v>
      </c>
      <c r="L119" s="35">
        <v>46358</v>
      </c>
      <c r="M119" s="35"/>
      <c r="N119" s="35"/>
      <c r="O119" s="35"/>
      <c r="P119" s="35">
        <v>113491</v>
      </c>
      <c r="Q119" s="35">
        <v>5186</v>
      </c>
      <c r="R119" s="35">
        <v>3356</v>
      </c>
      <c r="S119" s="35"/>
      <c r="T119" s="35">
        <v>24575</v>
      </c>
      <c r="U119" s="35">
        <v>213471</v>
      </c>
      <c r="V119" s="35"/>
    </row>
    <row r="120" spans="1:22" x14ac:dyDescent="0.25">
      <c r="A120" s="56" t="s">
        <v>22</v>
      </c>
      <c r="B120" s="35">
        <v>13011</v>
      </c>
      <c r="C120" s="35">
        <v>20350</v>
      </c>
      <c r="D120" s="35">
        <v>33361</v>
      </c>
      <c r="E120" s="35">
        <v>4598</v>
      </c>
      <c r="F120" s="35"/>
      <c r="G120" s="35">
        <v>33512</v>
      </c>
      <c r="H120" s="35">
        <v>38110</v>
      </c>
      <c r="I120" s="35">
        <v>1</v>
      </c>
      <c r="J120" s="35">
        <v>21682</v>
      </c>
      <c r="K120" s="35">
        <v>33080</v>
      </c>
      <c r="L120" s="35">
        <v>43333</v>
      </c>
      <c r="M120" s="35"/>
      <c r="N120" s="35"/>
      <c r="O120" s="35"/>
      <c r="P120" s="35">
        <v>102184</v>
      </c>
      <c r="Q120" s="35">
        <v>7229</v>
      </c>
      <c r="R120" s="35">
        <v>3180</v>
      </c>
      <c r="S120" s="35">
        <v>8855</v>
      </c>
      <c r="T120" s="35">
        <v>19264</v>
      </c>
      <c r="U120" s="35"/>
      <c r="V120" s="35">
        <v>184300</v>
      </c>
    </row>
    <row r="121" spans="1:22" x14ac:dyDescent="0.25">
      <c r="A121" s="55">
        <v>38384</v>
      </c>
      <c r="B121" s="35">
        <v>25616</v>
      </c>
      <c r="C121" s="35">
        <v>39996</v>
      </c>
      <c r="D121" s="35">
        <v>65612</v>
      </c>
      <c r="E121" s="35">
        <v>13212</v>
      </c>
      <c r="F121" s="35">
        <v>1502</v>
      </c>
      <c r="G121" s="35">
        <v>81007</v>
      </c>
      <c r="H121" s="35">
        <v>95721</v>
      </c>
      <c r="I121" s="35">
        <v>3</v>
      </c>
      <c r="J121" s="35">
        <v>52126</v>
      </c>
      <c r="K121" s="35">
        <v>70540</v>
      </c>
      <c r="L121" s="35">
        <v>97738</v>
      </c>
      <c r="M121" s="35">
        <v>4188</v>
      </c>
      <c r="N121" s="35">
        <v>2521</v>
      </c>
      <c r="O121" s="35"/>
      <c r="P121" s="35">
        <v>238393</v>
      </c>
      <c r="Q121" s="35">
        <v>12679</v>
      </c>
      <c r="R121" s="35">
        <v>1568</v>
      </c>
      <c r="S121" s="35">
        <v>15356</v>
      </c>
      <c r="T121" s="35">
        <v>55794</v>
      </c>
      <c r="U121" s="35">
        <v>249079</v>
      </c>
      <c r="V121" s="35">
        <v>189704</v>
      </c>
    </row>
    <row r="122" spans="1:22" x14ac:dyDescent="0.25">
      <c r="A122" s="56" t="s">
        <v>23</v>
      </c>
      <c r="B122" s="35"/>
      <c r="C122" s="35"/>
      <c r="D122" s="35">
        <v>0</v>
      </c>
      <c r="E122" s="35">
        <v>2988</v>
      </c>
      <c r="F122" s="35">
        <v>751</v>
      </c>
      <c r="G122" s="35">
        <v>1427</v>
      </c>
      <c r="H122" s="35">
        <v>5166</v>
      </c>
      <c r="I122" s="35">
        <v>1</v>
      </c>
      <c r="J122" s="35">
        <v>5514</v>
      </c>
      <c r="K122" s="35">
        <v>4754</v>
      </c>
      <c r="L122" s="35">
        <v>3549</v>
      </c>
      <c r="M122" s="35">
        <v>4188</v>
      </c>
      <c r="N122" s="35">
        <v>2521</v>
      </c>
      <c r="O122" s="35"/>
      <c r="P122" s="35">
        <v>21491</v>
      </c>
      <c r="Q122" s="35"/>
      <c r="R122" s="35"/>
      <c r="S122" s="35"/>
      <c r="T122" s="35">
        <v>4446</v>
      </c>
      <c r="U122" s="35">
        <v>31104</v>
      </c>
      <c r="V122" s="35"/>
    </row>
    <row r="123" spans="1:22" x14ac:dyDescent="0.25">
      <c r="A123" s="56" t="s">
        <v>21</v>
      </c>
      <c r="B123" s="35">
        <v>12808</v>
      </c>
      <c r="C123" s="35">
        <v>19998</v>
      </c>
      <c r="D123" s="35">
        <v>32806</v>
      </c>
      <c r="E123" s="35">
        <v>6606</v>
      </c>
      <c r="F123" s="35">
        <v>751</v>
      </c>
      <c r="G123" s="35">
        <v>40503</v>
      </c>
      <c r="H123" s="35">
        <v>47860</v>
      </c>
      <c r="I123" s="35">
        <v>1</v>
      </c>
      <c r="J123" s="35">
        <v>26063</v>
      </c>
      <c r="K123" s="35">
        <v>35270</v>
      </c>
      <c r="L123" s="35">
        <v>48869</v>
      </c>
      <c r="M123" s="35"/>
      <c r="N123" s="35"/>
      <c r="O123" s="35"/>
      <c r="P123" s="35">
        <v>115842</v>
      </c>
      <c r="Q123" s="35">
        <v>5228</v>
      </c>
      <c r="R123" s="35">
        <v>924</v>
      </c>
      <c r="S123" s="35"/>
      <c r="T123" s="35">
        <v>27897</v>
      </c>
      <c r="U123" s="35">
        <v>217975</v>
      </c>
      <c r="V123" s="35"/>
    </row>
    <row r="124" spans="1:22" x14ac:dyDescent="0.25">
      <c r="A124" s="56" t="s">
        <v>22</v>
      </c>
      <c r="B124" s="35">
        <v>12808</v>
      </c>
      <c r="C124" s="35">
        <v>19998</v>
      </c>
      <c r="D124" s="35">
        <v>32806</v>
      </c>
      <c r="E124" s="35">
        <v>3618</v>
      </c>
      <c r="F124" s="35"/>
      <c r="G124" s="35">
        <v>39077</v>
      </c>
      <c r="H124" s="35">
        <v>42695</v>
      </c>
      <c r="I124" s="35">
        <v>1</v>
      </c>
      <c r="J124" s="35">
        <v>20549</v>
      </c>
      <c r="K124" s="35">
        <v>30516</v>
      </c>
      <c r="L124" s="35">
        <v>45320</v>
      </c>
      <c r="M124" s="35"/>
      <c r="N124" s="35"/>
      <c r="O124" s="35"/>
      <c r="P124" s="35">
        <v>101060</v>
      </c>
      <c r="Q124" s="35">
        <v>7451</v>
      </c>
      <c r="R124" s="35">
        <v>644</v>
      </c>
      <c r="S124" s="35">
        <v>15356</v>
      </c>
      <c r="T124" s="35">
        <v>23451</v>
      </c>
      <c r="U124" s="35"/>
      <c r="V124" s="35">
        <v>189704</v>
      </c>
    </row>
    <row r="125" spans="1:22" x14ac:dyDescent="0.25">
      <c r="A125" s="55">
        <v>38412</v>
      </c>
      <c r="B125" s="35">
        <v>25220</v>
      </c>
      <c r="C125" s="35">
        <v>41930</v>
      </c>
      <c r="D125" s="35">
        <v>67150</v>
      </c>
      <c r="E125" s="35">
        <v>16000</v>
      </c>
      <c r="F125" s="35">
        <v>1502</v>
      </c>
      <c r="G125" s="35">
        <v>88878</v>
      </c>
      <c r="H125" s="35">
        <v>106380</v>
      </c>
      <c r="I125" s="35">
        <v>3</v>
      </c>
      <c r="J125" s="35">
        <v>55554</v>
      </c>
      <c r="K125" s="35">
        <v>68856</v>
      </c>
      <c r="L125" s="35">
        <v>101708</v>
      </c>
      <c r="M125" s="35">
        <v>1743</v>
      </c>
      <c r="N125" s="35">
        <v>2832</v>
      </c>
      <c r="O125" s="35"/>
      <c r="P125" s="35">
        <v>244973</v>
      </c>
      <c r="Q125" s="35">
        <v>12539</v>
      </c>
      <c r="R125" s="35">
        <v>1734</v>
      </c>
      <c r="S125" s="35">
        <v>17162</v>
      </c>
      <c r="T125" s="35">
        <v>61524</v>
      </c>
      <c r="U125" s="35">
        <v>272511</v>
      </c>
      <c r="V125" s="35">
        <v>193677</v>
      </c>
    </row>
    <row r="126" spans="1:22" x14ac:dyDescent="0.25">
      <c r="A126" s="56" t="s">
        <v>23</v>
      </c>
      <c r="B126" s="35"/>
      <c r="C126" s="35"/>
      <c r="D126" s="35">
        <v>0</v>
      </c>
      <c r="E126" s="35">
        <v>6475</v>
      </c>
      <c r="F126" s="35">
        <v>751</v>
      </c>
      <c r="G126" s="35">
        <v>6089</v>
      </c>
      <c r="H126" s="35">
        <v>13315</v>
      </c>
      <c r="I126" s="35">
        <v>1</v>
      </c>
      <c r="J126" s="35">
        <v>6462</v>
      </c>
      <c r="K126" s="35">
        <v>5652</v>
      </c>
      <c r="L126" s="35">
        <v>5300</v>
      </c>
      <c r="M126" s="35">
        <v>1743</v>
      </c>
      <c r="N126" s="35">
        <v>2832</v>
      </c>
      <c r="O126" s="35"/>
      <c r="P126" s="35">
        <v>23927</v>
      </c>
      <c r="Q126" s="35"/>
      <c r="R126" s="35"/>
      <c r="S126" s="35"/>
      <c r="T126" s="35">
        <v>5476</v>
      </c>
      <c r="U126" s="35">
        <v>42717</v>
      </c>
      <c r="V126" s="35"/>
    </row>
    <row r="127" spans="1:22" x14ac:dyDescent="0.25">
      <c r="A127" s="56" t="s">
        <v>21</v>
      </c>
      <c r="B127" s="35">
        <v>12610</v>
      </c>
      <c r="C127" s="35">
        <v>20965</v>
      </c>
      <c r="D127" s="35">
        <v>33575</v>
      </c>
      <c r="E127" s="35">
        <v>8000</v>
      </c>
      <c r="F127" s="35">
        <v>751</v>
      </c>
      <c r="G127" s="35">
        <v>44439</v>
      </c>
      <c r="H127" s="35">
        <v>53190</v>
      </c>
      <c r="I127" s="35">
        <v>1</v>
      </c>
      <c r="J127" s="35">
        <v>27777</v>
      </c>
      <c r="K127" s="35">
        <v>34428</v>
      </c>
      <c r="L127" s="35">
        <v>50854</v>
      </c>
      <c r="M127" s="35"/>
      <c r="N127" s="35"/>
      <c r="O127" s="35"/>
      <c r="P127" s="35">
        <v>120199</v>
      </c>
      <c r="Q127" s="35">
        <v>5228</v>
      </c>
      <c r="R127" s="35">
        <v>921</v>
      </c>
      <c r="S127" s="35"/>
      <c r="T127" s="35">
        <v>30762</v>
      </c>
      <c r="U127" s="35">
        <v>229794</v>
      </c>
      <c r="V127" s="35"/>
    </row>
    <row r="128" spans="1:22" x14ac:dyDescent="0.25">
      <c r="A128" s="56" t="s">
        <v>22</v>
      </c>
      <c r="B128" s="35">
        <v>12610</v>
      </c>
      <c r="C128" s="35">
        <v>20965</v>
      </c>
      <c r="D128" s="35">
        <v>33575</v>
      </c>
      <c r="E128" s="35">
        <v>1525</v>
      </c>
      <c r="F128" s="35"/>
      <c r="G128" s="35">
        <v>38350</v>
      </c>
      <c r="H128" s="35">
        <v>39875</v>
      </c>
      <c r="I128" s="35">
        <v>1</v>
      </c>
      <c r="J128" s="35">
        <v>21315</v>
      </c>
      <c r="K128" s="35">
        <v>28776</v>
      </c>
      <c r="L128" s="35">
        <v>45554</v>
      </c>
      <c r="M128" s="35"/>
      <c r="N128" s="35"/>
      <c r="O128" s="35"/>
      <c r="P128" s="35">
        <v>100847</v>
      </c>
      <c r="Q128" s="35">
        <v>7311</v>
      </c>
      <c r="R128" s="35">
        <v>813</v>
      </c>
      <c r="S128" s="35">
        <v>17162</v>
      </c>
      <c r="T128" s="35">
        <v>25286</v>
      </c>
      <c r="U128" s="35"/>
      <c r="V128" s="35">
        <v>193677</v>
      </c>
    </row>
    <row r="129" spans="1:22" x14ac:dyDescent="0.25">
      <c r="A129" s="55">
        <v>38443</v>
      </c>
      <c r="B129" s="35">
        <v>23130</v>
      </c>
      <c r="C129" s="35">
        <v>44376</v>
      </c>
      <c r="D129" s="35">
        <v>67506</v>
      </c>
      <c r="E129" s="35">
        <v>16000</v>
      </c>
      <c r="F129" s="35">
        <v>1502</v>
      </c>
      <c r="G129" s="35">
        <v>93364</v>
      </c>
      <c r="H129" s="35">
        <v>110866</v>
      </c>
      <c r="I129" s="35">
        <v>3</v>
      </c>
      <c r="J129" s="35">
        <v>55616</v>
      </c>
      <c r="K129" s="35">
        <v>66174</v>
      </c>
      <c r="L129" s="35">
        <v>102606</v>
      </c>
      <c r="M129" s="35">
        <v>1157</v>
      </c>
      <c r="N129" s="35">
        <v>5590</v>
      </c>
      <c r="O129" s="35"/>
      <c r="P129" s="35">
        <v>245423</v>
      </c>
      <c r="Q129" s="35">
        <v>14296</v>
      </c>
      <c r="R129" s="35">
        <v>5482</v>
      </c>
      <c r="S129" s="35">
        <v>20694</v>
      </c>
      <c r="T129" s="35">
        <v>70106</v>
      </c>
      <c r="U129" s="35">
        <v>288053</v>
      </c>
      <c r="V129" s="35">
        <v>190132</v>
      </c>
    </row>
    <row r="130" spans="1:22" x14ac:dyDescent="0.25">
      <c r="A130" s="56" t="s">
        <v>23</v>
      </c>
      <c r="B130" s="35"/>
      <c r="C130" s="35"/>
      <c r="D130" s="35">
        <v>0</v>
      </c>
      <c r="E130" s="35">
        <v>4983</v>
      </c>
      <c r="F130" s="35">
        <v>751</v>
      </c>
      <c r="G130" s="35">
        <v>14580</v>
      </c>
      <c r="H130" s="35">
        <v>20314</v>
      </c>
      <c r="I130" s="35">
        <v>1</v>
      </c>
      <c r="J130" s="35">
        <v>4707</v>
      </c>
      <c r="K130" s="35">
        <v>7352</v>
      </c>
      <c r="L130" s="35">
        <v>6529</v>
      </c>
      <c r="M130" s="35">
        <v>1157</v>
      </c>
      <c r="N130" s="35">
        <v>5590</v>
      </c>
      <c r="O130" s="35"/>
      <c r="P130" s="35">
        <v>27316</v>
      </c>
      <c r="Q130" s="35"/>
      <c r="R130" s="35"/>
      <c r="S130" s="35"/>
      <c r="T130" s="35">
        <v>2802</v>
      </c>
      <c r="U130" s="35">
        <v>50432</v>
      </c>
      <c r="V130" s="35"/>
    </row>
    <row r="131" spans="1:22" x14ac:dyDescent="0.25">
      <c r="A131" s="56" t="s">
        <v>21</v>
      </c>
      <c r="B131" s="35">
        <v>11565</v>
      </c>
      <c r="C131" s="35">
        <v>22188</v>
      </c>
      <c r="D131" s="35">
        <v>33753</v>
      </c>
      <c r="E131" s="35">
        <v>8000</v>
      </c>
      <c r="F131" s="35">
        <v>751</v>
      </c>
      <c r="G131" s="35">
        <v>46682</v>
      </c>
      <c r="H131" s="35">
        <v>55433</v>
      </c>
      <c r="I131" s="35">
        <v>1</v>
      </c>
      <c r="J131" s="35">
        <v>27808</v>
      </c>
      <c r="K131" s="35">
        <v>33087</v>
      </c>
      <c r="L131" s="35">
        <v>51303</v>
      </c>
      <c r="M131" s="35"/>
      <c r="N131" s="35"/>
      <c r="O131" s="35"/>
      <c r="P131" s="35">
        <v>119338</v>
      </c>
      <c r="Q131" s="35">
        <v>5427</v>
      </c>
      <c r="R131" s="35">
        <v>2795</v>
      </c>
      <c r="S131" s="35"/>
      <c r="T131" s="35">
        <v>35053</v>
      </c>
      <c r="U131" s="35">
        <v>237621</v>
      </c>
      <c r="V131" s="35"/>
    </row>
    <row r="132" spans="1:22" x14ac:dyDescent="0.25">
      <c r="A132" s="56" t="s">
        <v>22</v>
      </c>
      <c r="B132" s="35">
        <v>11565</v>
      </c>
      <c r="C132" s="35">
        <v>22188</v>
      </c>
      <c r="D132" s="35">
        <v>33753</v>
      </c>
      <c r="E132" s="35">
        <v>3017</v>
      </c>
      <c r="F132" s="35"/>
      <c r="G132" s="35">
        <v>32102</v>
      </c>
      <c r="H132" s="35">
        <v>35119</v>
      </c>
      <c r="I132" s="35">
        <v>1</v>
      </c>
      <c r="J132" s="35">
        <v>23101</v>
      </c>
      <c r="K132" s="35">
        <v>25735</v>
      </c>
      <c r="L132" s="35">
        <v>44774</v>
      </c>
      <c r="M132" s="35"/>
      <c r="N132" s="35"/>
      <c r="O132" s="35"/>
      <c r="P132" s="35">
        <v>98769</v>
      </c>
      <c r="Q132" s="35">
        <v>8869</v>
      </c>
      <c r="R132" s="35">
        <v>2687</v>
      </c>
      <c r="S132" s="35">
        <v>20694</v>
      </c>
      <c r="T132" s="35">
        <v>32251</v>
      </c>
      <c r="U132" s="35"/>
      <c r="V132" s="35">
        <v>190132</v>
      </c>
    </row>
    <row r="133" spans="1:22" x14ac:dyDescent="0.25">
      <c r="A133" s="55">
        <v>38473</v>
      </c>
      <c r="B133" s="35">
        <v>23312</v>
      </c>
      <c r="C133" s="35">
        <v>52194</v>
      </c>
      <c r="D133" s="35">
        <v>75506</v>
      </c>
      <c r="E133" s="35">
        <v>26000</v>
      </c>
      <c r="F133" s="35">
        <v>1502</v>
      </c>
      <c r="G133" s="35">
        <v>112454</v>
      </c>
      <c r="H133" s="35">
        <v>139956</v>
      </c>
      <c r="I133" s="35">
        <v>3</v>
      </c>
      <c r="J133" s="35">
        <v>57310</v>
      </c>
      <c r="K133" s="35">
        <v>52660</v>
      </c>
      <c r="L133" s="35">
        <v>102118</v>
      </c>
      <c r="M133" s="35">
        <v>6070</v>
      </c>
      <c r="N133" s="35">
        <v>308</v>
      </c>
      <c r="O133" s="35"/>
      <c r="P133" s="35">
        <v>249946</v>
      </c>
      <c r="Q133" s="35">
        <v>14247</v>
      </c>
      <c r="R133" s="35">
        <v>5156</v>
      </c>
      <c r="S133" s="35">
        <v>24750</v>
      </c>
      <c r="T133" s="35">
        <v>75322</v>
      </c>
      <c r="U133" s="35">
        <v>351686</v>
      </c>
      <c r="V133" s="35">
        <v>162345</v>
      </c>
    </row>
    <row r="134" spans="1:22" x14ac:dyDescent="0.25">
      <c r="A134" s="56" t="s">
        <v>23</v>
      </c>
      <c r="B134" s="35"/>
      <c r="C134" s="35"/>
      <c r="D134" s="35">
        <v>0</v>
      </c>
      <c r="E134" s="35">
        <v>3707</v>
      </c>
      <c r="F134" s="35">
        <v>751</v>
      </c>
      <c r="G134" s="35">
        <v>30284</v>
      </c>
      <c r="H134" s="35">
        <v>34742</v>
      </c>
      <c r="I134" s="35">
        <v>1</v>
      </c>
      <c r="J134" s="35">
        <v>8247</v>
      </c>
      <c r="K134" s="35">
        <v>18679</v>
      </c>
      <c r="L134" s="35">
        <v>25427</v>
      </c>
      <c r="M134" s="35">
        <v>6070</v>
      </c>
      <c r="N134" s="35">
        <v>308</v>
      </c>
      <c r="O134" s="35"/>
      <c r="P134" s="35">
        <v>59422</v>
      </c>
      <c r="Q134" s="35"/>
      <c r="R134" s="35"/>
      <c r="S134" s="35"/>
      <c r="T134" s="35">
        <v>1567</v>
      </c>
      <c r="U134" s="35">
        <v>95731</v>
      </c>
      <c r="V134" s="35"/>
    </row>
    <row r="135" spans="1:22" x14ac:dyDescent="0.25">
      <c r="A135" s="56" t="s">
        <v>21</v>
      </c>
      <c r="B135" s="35">
        <v>11656</v>
      </c>
      <c r="C135" s="35">
        <v>26097</v>
      </c>
      <c r="D135" s="35">
        <v>37753</v>
      </c>
      <c r="E135" s="35">
        <v>13000</v>
      </c>
      <c r="F135" s="35">
        <v>751</v>
      </c>
      <c r="G135" s="35">
        <v>56227</v>
      </c>
      <c r="H135" s="35">
        <v>69978</v>
      </c>
      <c r="I135" s="35">
        <v>1</v>
      </c>
      <c r="J135" s="35">
        <v>28655</v>
      </c>
      <c r="K135" s="35">
        <v>26330</v>
      </c>
      <c r="L135" s="35">
        <v>51059</v>
      </c>
      <c r="M135" s="35"/>
      <c r="N135" s="35"/>
      <c r="O135" s="35"/>
      <c r="P135" s="35">
        <v>121784</v>
      </c>
      <c r="Q135" s="35">
        <v>5427</v>
      </c>
      <c r="R135" s="35">
        <v>2632</v>
      </c>
      <c r="S135" s="35"/>
      <c r="T135" s="35">
        <v>37661</v>
      </c>
      <c r="U135" s="35">
        <v>255955</v>
      </c>
      <c r="V135" s="35"/>
    </row>
    <row r="136" spans="1:22" x14ac:dyDescent="0.25">
      <c r="A136" s="56" t="s">
        <v>22</v>
      </c>
      <c r="B136" s="35">
        <v>11656</v>
      </c>
      <c r="C136" s="35">
        <v>26097</v>
      </c>
      <c r="D136" s="35">
        <v>37753</v>
      </c>
      <c r="E136" s="35">
        <v>9293</v>
      </c>
      <c r="F136" s="35"/>
      <c r="G136" s="35">
        <v>25943</v>
      </c>
      <c r="H136" s="35">
        <v>35236</v>
      </c>
      <c r="I136" s="35">
        <v>1</v>
      </c>
      <c r="J136" s="35">
        <v>20408</v>
      </c>
      <c r="K136" s="35">
        <v>7651</v>
      </c>
      <c r="L136" s="35">
        <v>25632</v>
      </c>
      <c r="M136" s="35"/>
      <c r="N136" s="35"/>
      <c r="O136" s="35"/>
      <c r="P136" s="35">
        <v>68740</v>
      </c>
      <c r="Q136" s="35">
        <v>8820</v>
      </c>
      <c r="R136" s="35">
        <v>2524</v>
      </c>
      <c r="S136" s="35">
        <v>24750</v>
      </c>
      <c r="T136" s="35">
        <v>36094</v>
      </c>
      <c r="U136" s="35"/>
      <c r="V136" s="35">
        <v>162345</v>
      </c>
    </row>
    <row r="137" spans="1:22" x14ac:dyDescent="0.25">
      <c r="A137" s="55">
        <v>38504</v>
      </c>
      <c r="B137" s="35">
        <v>24132</v>
      </c>
      <c r="C137" s="35">
        <v>50254</v>
      </c>
      <c r="D137" s="35">
        <v>74386</v>
      </c>
      <c r="E137" s="35">
        <v>28200</v>
      </c>
      <c r="F137" s="35">
        <v>1502</v>
      </c>
      <c r="G137" s="35">
        <v>121562</v>
      </c>
      <c r="H137" s="35">
        <v>151264</v>
      </c>
      <c r="I137" s="35">
        <v>3</v>
      </c>
      <c r="J137" s="35">
        <v>116298</v>
      </c>
      <c r="K137" s="35">
        <v>52140</v>
      </c>
      <c r="L137" s="35">
        <v>86066</v>
      </c>
      <c r="M137" s="35">
        <v>1212</v>
      </c>
      <c r="N137" s="35">
        <v>235</v>
      </c>
      <c r="O137" s="35"/>
      <c r="P137" s="35">
        <v>273831</v>
      </c>
      <c r="Q137" s="35">
        <v>15302</v>
      </c>
      <c r="R137" s="35">
        <v>2702</v>
      </c>
      <c r="S137" s="35">
        <v>18831</v>
      </c>
      <c r="T137" s="35">
        <v>77450</v>
      </c>
      <c r="U137" s="35">
        <v>376466</v>
      </c>
      <c r="V137" s="35">
        <v>178764</v>
      </c>
    </row>
    <row r="138" spans="1:22" x14ac:dyDescent="0.25">
      <c r="A138" s="56" t="s">
        <v>23</v>
      </c>
      <c r="B138" s="35"/>
      <c r="C138" s="35"/>
      <c r="D138" s="35">
        <v>0</v>
      </c>
      <c r="E138" s="35">
        <v>7238</v>
      </c>
      <c r="F138" s="35">
        <v>751</v>
      </c>
      <c r="G138" s="35">
        <v>32263</v>
      </c>
      <c r="H138" s="35">
        <v>40252</v>
      </c>
      <c r="I138" s="35">
        <v>1</v>
      </c>
      <c r="J138" s="35">
        <v>22526</v>
      </c>
      <c r="K138" s="35">
        <v>13435</v>
      </c>
      <c r="L138" s="35">
        <v>12024</v>
      </c>
      <c r="M138" s="35">
        <v>1212</v>
      </c>
      <c r="N138" s="35">
        <v>235</v>
      </c>
      <c r="O138" s="35"/>
      <c r="P138" s="35">
        <v>53099</v>
      </c>
      <c r="Q138" s="35"/>
      <c r="R138" s="35"/>
      <c r="S138" s="35"/>
      <c r="T138" s="35">
        <v>8771</v>
      </c>
      <c r="U138" s="35">
        <v>102123</v>
      </c>
      <c r="V138" s="35"/>
    </row>
    <row r="139" spans="1:22" x14ac:dyDescent="0.25">
      <c r="A139" s="56" t="s">
        <v>21</v>
      </c>
      <c r="B139" s="35">
        <v>12066</v>
      </c>
      <c r="C139" s="35">
        <v>25127</v>
      </c>
      <c r="D139" s="35">
        <v>37193</v>
      </c>
      <c r="E139" s="35">
        <v>14100</v>
      </c>
      <c r="F139" s="35">
        <v>751</v>
      </c>
      <c r="G139" s="35">
        <v>60781</v>
      </c>
      <c r="H139" s="35">
        <v>75632</v>
      </c>
      <c r="I139" s="35">
        <v>1</v>
      </c>
      <c r="J139" s="35">
        <v>58149</v>
      </c>
      <c r="K139" s="35">
        <v>26070</v>
      </c>
      <c r="L139" s="35">
        <v>43033</v>
      </c>
      <c r="M139" s="35"/>
      <c r="N139" s="35"/>
      <c r="O139" s="35"/>
      <c r="P139" s="35">
        <v>136192</v>
      </c>
      <c r="Q139" s="35">
        <v>5427</v>
      </c>
      <c r="R139" s="35">
        <v>1453</v>
      </c>
      <c r="S139" s="35"/>
      <c r="T139" s="35">
        <v>38725</v>
      </c>
      <c r="U139" s="35">
        <v>274343</v>
      </c>
      <c r="V139" s="35"/>
    </row>
    <row r="140" spans="1:22" x14ac:dyDescent="0.25">
      <c r="A140" s="56" t="s">
        <v>22</v>
      </c>
      <c r="B140" s="35">
        <v>12066</v>
      </c>
      <c r="C140" s="35">
        <v>25127</v>
      </c>
      <c r="D140" s="35">
        <v>37193</v>
      </c>
      <c r="E140" s="35">
        <v>6862</v>
      </c>
      <c r="F140" s="35"/>
      <c r="G140" s="35">
        <v>28518</v>
      </c>
      <c r="H140" s="35">
        <v>35380</v>
      </c>
      <c r="I140" s="35">
        <v>1</v>
      </c>
      <c r="J140" s="35">
        <v>35623</v>
      </c>
      <c r="K140" s="35">
        <v>12635</v>
      </c>
      <c r="L140" s="35">
        <v>31009</v>
      </c>
      <c r="M140" s="35"/>
      <c r="N140" s="35"/>
      <c r="O140" s="35"/>
      <c r="P140" s="35">
        <v>84540</v>
      </c>
      <c r="Q140" s="35">
        <v>9875</v>
      </c>
      <c r="R140" s="35">
        <v>1249</v>
      </c>
      <c r="S140" s="35">
        <v>18831</v>
      </c>
      <c r="T140" s="35">
        <v>29954</v>
      </c>
      <c r="U140" s="35"/>
      <c r="V140" s="35">
        <v>178764</v>
      </c>
    </row>
    <row r="141" spans="1:22" x14ac:dyDescent="0.25">
      <c r="A141" s="55">
        <v>38534</v>
      </c>
      <c r="B141" s="35"/>
      <c r="C141" s="35"/>
      <c r="D141" s="35">
        <v>0</v>
      </c>
      <c r="E141" s="35"/>
      <c r="F141" s="35"/>
      <c r="G141" s="35"/>
      <c r="H141" s="35">
        <v>0</v>
      </c>
      <c r="I141" s="35"/>
      <c r="J141" s="35"/>
      <c r="K141" s="35"/>
      <c r="L141" s="35"/>
      <c r="M141" s="35"/>
      <c r="N141" s="35"/>
      <c r="O141" s="35"/>
      <c r="P141" s="35">
        <v>0</v>
      </c>
      <c r="Q141" s="35"/>
      <c r="R141" s="35"/>
      <c r="S141" s="35"/>
      <c r="T141" s="35"/>
      <c r="U141" s="35"/>
      <c r="V141" s="35"/>
    </row>
    <row r="142" spans="1:22" x14ac:dyDescent="0.25">
      <c r="A142" s="56" t="s">
        <v>23</v>
      </c>
      <c r="B142" s="35"/>
      <c r="C142" s="35"/>
      <c r="D142" s="35">
        <v>0</v>
      </c>
      <c r="E142" s="35"/>
      <c r="F142" s="35"/>
      <c r="G142" s="35"/>
      <c r="H142" s="35">
        <v>0</v>
      </c>
      <c r="I142" s="35"/>
      <c r="J142" s="35"/>
      <c r="K142" s="35"/>
      <c r="L142" s="35"/>
      <c r="M142" s="35"/>
      <c r="N142" s="35"/>
      <c r="O142" s="35"/>
      <c r="P142" s="35">
        <v>0</v>
      </c>
      <c r="Q142" s="35"/>
      <c r="R142" s="35"/>
      <c r="S142" s="35"/>
      <c r="T142" s="35"/>
      <c r="U142" s="35"/>
      <c r="V142" s="35"/>
    </row>
    <row r="143" spans="1:22" x14ac:dyDescent="0.25">
      <c r="A143" s="56" t="s">
        <v>21</v>
      </c>
      <c r="B143" s="35"/>
      <c r="C143" s="35"/>
      <c r="D143" s="35">
        <v>0</v>
      </c>
      <c r="E143" s="35"/>
      <c r="F143" s="35"/>
      <c r="G143" s="35"/>
      <c r="H143" s="35">
        <v>0</v>
      </c>
      <c r="I143" s="35"/>
      <c r="J143" s="35"/>
      <c r="K143" s="35"/>
      <c r="L143" s="35"/>
      <c r="M143" s="35"/>
      <c r="N143" s="35"/>
      <c r="O143" s="35"/>
      <c r="P143" s="35">
        <v>0</v>
      </c>
      <c r="Q143" s="35"/>
      <c r="R143" s="35"/>
      <c r="S143" s="35"/>
      <c r="T143" s="35"/>
      <c r="U143" s="35"/>
      <c r="V143" s="35"/>
    </row>
    <row r="144" spans="1:22" x14ac:dyDescent="0.25">
      <c r="A144" s="56" t="s">
        <v>22</v>
      </c>
      <c r="B144" s="35"/>
      <c r="C144" s="35"/>
      <c r="D144" s="35">
        <v>0</v>
      </c>
      <c r="E144" s="35"/>
      <c r="F144" s="35"/>
      <c r="G144" s="35"/>
      <c r="H144" s="35">
        <v>0</v>
      </c>
      <c r="I144" s="35"/>
      <c r="J144" s="35"/>
      <c r="K144" s="35"/>
      <c r="L144" s="35"/>
      <c r="M144" s="35"/>
      <c r="N144" s="35"/>
      <c r="O144" s="35"/>
      <c r="P144" s="35">
        <v>0</v>
      </c>
      <c r="Q144" s="35"/>
      <c r="R144" s="35"/>
      <c r="S144" s="35"/>
      <c r="T144" s="35"/>
      <c r="U144" s="35"/>
      <c r="V144" s="35"/>
    </row>
    <row r="145" spans="1:22" x14ac:dyDescent="0.25">
      <c r="A145" s="55">
        <v>38565</v>
      </c>
      <c r="B145" s="35">
        <v>23913</v>
      </c>
      <c r="C145" s="35">
        <v>48182</v>
      </c>
      <c r="D145" s="35">
        <v>72095</v>
      </c>
      <c r="E145" s="35">
        <v>18200</v>
      </c>
      <c r="F145" s="35">
        <v>1502</v>
      </c>
      <c r="G145" s="35">
        <v>124156</v>
      </c>
      <c r="H145" s="35">
        <v>143858</v>
      </c>
      <c r="I145" s="35">
        <v>3</v>
      </c>
      <c r="J145" s="35">
        <v>115080</v>
      </c>
      <c r="K145" s="35">
        <v>49504</v>
      </c>
      <c r="L145" s="35">
        <v>90866</v>
      </c>
      <c r="M145" s="35">
        <v>2028</v>
      </c>
      <c r="N145" s="35">
        <v>476</v>
      </c>
      <c r="O145" s="35"/>
      <c r="P145" s="35">
        <v>275834</v>
      </c>
      <c r="Q145" s="35">
        <v>14809</v>
      </c>
      <c r="R145" s="35">
        <v>2261</v>
      </c>
      <c r="S145" s="35">
        <v>19528</v>
      </c>
      <c r="T145" s="35">
        <v>72894</v>
      </c>
      <c r="U145" s="35">
        <v>365478</v>
      </c>
      <c r="V145" s="35">
        <v>183622</v>
      </c>
    </row>
    <row r="146" spans="1:22" x14ac:dyDescent="0.25">
      <c r="A146" s="56" t="s">
        <v>23</v>
      </c>
      <c r="B146" s="35"/>
      <c r="C146" s="35"/>
      <c r="D146" s="35">
        <v>0</v>
      </c>
      <c r="E146" s="35">
        <v>4523</v>
      </c>
      <c r="F146" s="35">
        <v>751</v>
      </c>
      <c r="G146" s="35">
        <v>25017</v>
      </c>
      <c r="H146" s="35">
        <v>30291</v>
      </c>
      <c r="I146" s="35">
        <v>1</v>
      </c>
      <c r="J146" s="35">
        <v>17105</v>
      </c>
      <c r="K146" s="35">
        <v>14276</v>
      </c>
      <c r="L146" s="35">
        <v>19325</v>
      </c>
      <c r="M146" s="35">
        <v>2028</v>
      </c>
      <c r="N146" s="35">
        <v>476</v>
      </c>
      <c r="O146" s="35"/>
      <c r="P146" s="35">
        <v>55998</v>
      </c>
      <c r="Q146" s="35"/>
      <c r="R146" s="35"/>
      <c r="S146" s="35"/>
      <c r="T146" s="35">
        <v>6598</v>
      </c>
      <c r="U146" s="35">
        <v>92887</v>
      </c>
      <c r="V146" s="35"/>
    </row>
    <row r="147" spans="1:22" x14ac:dyDescent="0.25">
      <c r="A147" s="56" t="s">
        <v>21</v>
      </c>
      <c r="B147" s="35">
        <v>11956</v>
      </c>
      <c r="C147" s="35">
        <v>24091</v>
      </c>
      <c r="D147" s="35">
        <v>36047</v>
      </c>
      <c r="E147" s="35">
        <v>9100</v>
      </c>
      <c r="F147" s="35">
        <v>751</v>
      </c>
      <c r="G147" s="35">
        <v>62078</v>
      </c>
      <c r="H147" s="35">
        <v>71929</v>
      </c>
      <c r="I147" s="35">
        <v>1</v>
      </c>
      <c r="J147" s="35">
        <v>57540</v>
      </c>
      <c r="K147" s="35">
        <v>24752</v>
      </c>
      <c r="L147" s="35">
        <v>45433</v>
      </c>
      <c r="M147" s="35"/>
      <c r="N147" s="35"/>
      <c r="O147" s="35"/>
      <c r="P147" s="35">
        <v>136665</v>
      </c>
      <c r="Q147" s="35">
        <v>5394</v>
      </c>
      <c r="R147" s="35">
        <v>1356</v>
      </c>
      <c r="S147" s="35"/>
      <c r="T147" s="35">
        <v>36447</v>
      </c>
      <c r="U147" s="35">
        <v>272591</v>
      </c>
      <c r="V147" s="35"/>
    </row>
    <row r="148" spans="1:22" x14ac:dyDescent="0.25">
      <c r="A148" s="56" t="s">
        <v>22</v>
      </c>
      <c r="B148" s="35">
        <v>11957</v>
      </c>
      <c r="C148" s="35">
        <v>24091</v>
      </c>
      <c r="D148" s="35">
        <v>36048</v>
      </c>
      <c r="E148" s="35">
        <v>4577</v>
      </c>
      <c r="F148" s="35"/>
      <c r="G148" s="35">
        <v>37061</v>
      </c>
      <c r="H148" s="35">
        <v>41638</v>
      </c>
      <c r="I148" s="35">
        <v>1</v>
      </c>
      <c r="J148" s="35">
        <v>40435</v>
      </c>
      <c r="K148" s="35">
        <v>10476</v>
      </c>
      <c r="L148" s="35">
        <v>26108</v>
      </c>
      <c r="M148" s="35"/>
      <c r="N148" s="35"/>
      <c r="O148" s="35"/>
      <c r="P148" s="35">
        <v>83171</v>
      </c>
      <c r="Q148" s="35">
        <v>9415</v>
      </c>
      <c r="R148" s="35">
        <v>905</v>
      </c>
      <c r="S148" s="35">
        <v>19528</v>
      </c>
      <c r="T148" s="35">
        <v>29849</v>
      </c>
      <c r="U148" s="35"/>
      <c r="V148" s="35">
        <v>183622</v>
      </c>
    </row>
    <row r="149" spans="1:22" x14ac:dyDescent="0.25">
      <c r="A149" s="55">
        <v>38596</v>
      </c>
      <c r="B149" s="35">
        <v>22982</v>
      </c>
      <c r="C149" s="35">
        <v>47548</v>
      </c>
      <c r="D149" s="35">
        <v>70530</v>
      </c>
      <c r="E149" s="35">
        <v>18200</v>
      </c>
      <c r="F149" s="35">
        <v>0</v>
      </c>
      <c r="G149" s="35">
        <v>123650</v>
      </c>
      <c r="H149" s="35">
        <v>141850</v>
      </c>
      <c r="I149" s="35">
        <v>3</v>
      </c>
      <c r="J149" s="35">
        <v>116852</v>
      </c>
      <c r="K149" s="35">
        <v>52814</v>
      </c>
      <c r="L149" s="35">
        <v>85066</v>
      </c>
      <c r="M149" s="35">
        <v>149</v>
      </c>
      <c r="N149" s="35">
        <v>-935</v>
      </c>
      <c r="O149" s="35"/>
      <c r="P149" s="35">
        <v>271826</v>
      </c>
      <c r="Q149" s="35">
        <v>13813</v>
      </c>
      <c r="R149" s="35">
        <v>1206</v>
      </c>
      <c r="S149" s="35">
        <v>15770</v>
      </c>
      <c r="T149" s="35">
        <v>71384</v>
      </c>
      <c r="U149" s="35">
        <v>351229</v>
      </c>
      <c r="V149" s="35">
        <v>193509</v>
      </c>
    </row>
    <row r="150" spans="1:22" x14ac:dyDescent="0.25">
      <c r="A150" s="56" t="s">
        <v>23</v>
      </c>
      <c r="B150" s="35"/>
      <c r="C150" s="35"/>
      <c r="D150" s="35">
        <v>0</v>
      </c>
      <c r="E150" s="35">
        <v>5754</v>
      </c>
      <c r="F150" s="35">
        <v>0</v>
      </c>
      <c r="G150" s="35">
        <v>27562</v>
      </c>
      <c r="H150" s="35">
        <v>33316</v>
      </c>
      <c r="I150" s="35">
        <v>1</v>
      </c>
      <c r="J150" s="35">
        <v>16513</v>
      </c>
      <c r="K150" s="35">
        <v>8045</v>
      </c>
      <c r="L150" s="35">
        <v>10982</v>
      </c>
      <c r="M150" s="35">
        <v>149</v>
      </c>
      <c r="N150" s="35">
        <v>-935</v>
      </c>
      <c r="O150" s="35"/>
      <c r="P150" s="35">
        <v>36825</v>
      </c>
      <c r="Q150" s="35"/>
      <c r="R150" s="35"/>
      <c r="S150" s="35"/>
      <c r="T150" s="35">
        <v>11199</v>
      </c>
      <c r="U150" s="35">
        <v>81340</v>
      </c>
      <c r="V150" s="35"/>
    </row>
    <row r="151" spans="1:22" x14ac:dyDescent="0.25">
      <c r="A151" s="56" t="s">
        <v>21</v>
      </c>
      <c r="B151" s="35">
        <v>11491</v>
      </c>
      <c r="C151" s="35">
        <v>23774</v>
      </c>
      <c r="D151" s="35">
        <v>35265</v>
      </c>
      <c r="E151" s="35">
        <v>9100</v>
      </c>
      <c r="F151" s="35"/>
      <c r="G151" s="35">
        <v>61825</v>
      </c>
      <c r="H151" s="35">
        <v>70925</v>
      </c>
      <c r="I151" s="35">
        <v>1</v>
      </c>
      <c r="J151" s="35">
        <v>58426</v>
      </c>
      <c r="K151" s="35">
        <v>26407</v>
      </c>
      <c r="L151" s="35">
        <v>42533</v>
      </c>
      <c r="M151" s="35"/>
      <c r="N151" s="35"/>
      <c r="O151" s="35"/>
      <c r="P151" s="35">
        <v>136306</v>
      </c>
      <c r="Q151" s="35">
        <v>5394</v>
      </c>
      <c r="R151" s="35">
        <v>903</v>
      </c>
      <c r="S151" s="35"/>
      <c r="T151" s="35">
        <v>35692</v>
      </c>
      <c r="U151" s="35">
        <v>269889</v>
      </c>
      <c r="V151" s="35"/>
    </row>
    <row r="152" spans="1:22" x14ac:dyDescent="0.25">
      <c r="A152" s="56" t="s">
        <v>22</v>
      </c>
      <c r="B152" s="35">
        <v>11491</v>
      </c>
      <c r="C152" s="35">
        <v>23774</v>
      </c>
      <c r="D152" s="35">
        <v>35265</v>
      </c>
      <c r="E152" s="35">
        <v>3346</v>
      </c>
      <c r="F152" s="35"/>
      <c r="G152" s="35">
        <v>34263</v>
      </c>
      <c r="H152" s="35">
        <v>37609</v>
      </c>
      <c r="I152" s="35">
        <v>1</v>
      </c>
      <c r="J152" s="35">
        <v>41913</v>
      </c>
      <c r="K152" s="35">
        <v>18362</v>
      </c>
      <c r="L152" s="35">
        <v>31551</v>
      </c>
      <c r="M152" s="35"/>
      <c r="N152" s="35"/>
      <c r="O152" s="35"/>
      <c r="P152" s="35">
        <v>98695</v>
      </c>
      <c r="Q152" s="35">
        <v>8419</v>
      </c>
      <c r="R152" s="35">
        <v>303</v>
      </c>
      <c r="S152" s="35">
        <v>15770</v>
      </c>
      <c r="T152" s="35">
        <v>24493</v>
      </c>
      <c r="U152" s="35"/>
      <c r="V152" s="35">
        <v>193509</v>
      </c>
    </row>
    <row r="153" spans="1:22" x14ac:dyDescent="0.25">
      <c r="A153" s="55">
        <v>38626</v>
      </c>
      <c r="B153" s="35">
        <v>22666</v>
      </c>
      <c r="C153" s="35">
        <v>47568</v>
      </c>
      <c r="D153" s="35">
        <v>70234</v>
      </c>
      <c r="E153" s="35">
        <v>18200</v>
      </c>
      <c r="F153" s="35">
        <v>0</v>
      </c>
      <c r="G153" s="35">
        <v>123582</v>
      </c>
      <c r="H153" s="35">
        <v>141782</v>
      </c>
      <c r="I153" s="35">
        <v>3</v>
      </c>
      <c r="J153" s="35">
        <v>117658</v>
      </c>
      <c r="K153" s="35">
        <v>62686</v>
      </c>
      <c r="L153" s="35">
        <v>129926</v>
      </c>
      <c r="M153" s="35">
        <v>2769</v>
      </c>
      <c r="N153" s="35">
        <v>796</v>
      </c>
      <c r="O153" s="35"/>
      <c r="P153" s="35">
        <v>331715</v>
      </c>
      <c r="Q153" s="35">
        <v>13119</v>
      </c>
      <c r="R153" s="35">
        <v>6990</v>
      </c>
      <c r="S153" s="35">
        <v>11131</v>
      </c>
      <c r="T153" s="35">
        <v>65292</v>
      </c>
      <c r="U153" s="35">
        <v>407816</v>
      </c>
      <c r="V153" s="35">
        <v>188062</v>
      </c>
    </row>
    <row r="154" spans="1:22" x14ac:dyDescent="0.25">
      <c r="A154" s="56" t="s">
        <v>23</v>
      </c>
      <c r="B154" s="35"/>
      <c r="C154" s="35"/>
      <c r="D154" s="35">
        <v>0</v>
      </c>
      <c r="E154" s="35">
        <v>4830</v>
      </c>
      <c r="F154" s="35">
        <v>0</v>
      </c>
      <c r="G154" s="35">
        <v>27717</v>
      </c>
      <c r="H154" s="35">
        <v>32547</v>
      </c>
      <c r="I154" s="35">
        <v>1</v>
      </c>
      <c r="J154" s="35">
        <v>13825</v>
      </c>
      <c r="K154" s="35">
        <v>9727</v>
      </c>
      <c r="L154" s="35">
        <v>39110</v>
      </c>
      <c r="M154" s="35">
        <v>2769</v>
      </c>
      <c r="N154" s="35">
        <v>796</v>
      </c>
      <c r="O154" s="35"/>
      <c r="P154" s="35">
        <v>67420</v>
      </c>
      <c r="Q154" s="35"/>
      <c r="R154" s="35"/>
      <c r="S154" s="35"/>
      <c r="T154" s="35">
        <v>10429</v>
      </c>
      <c r="U154" s="35">
        <v>110395</v>
      </c>
      <c r="V154" s="35"/>
    </row>
    <row r="155" spans="1:22" x14ac:dyDescent="0.25">
      <c r="A155" s="56" t="s">
        <v>21</v>
      </c>
      <c r="B155" s="35">
        <v>11333</v>
      </c>
      <c r="C155" s="35">
        <v>23784</v>
      </c>
      <c r="D155" s="35">
        <v>35117</v>
      </c>
      <c r="E155" s="35">
        <v>9100</v>
      </c>
      <c r="F155" s="35"/>
      <c r="G155" s="35">
        <v>61791</v>
      </c>
      <c r="H155" s="35">
        <v>70891</v>
      </c>
      <c r="I155" s="35">
        <v>1</v>
      </c>
      <c r="J155" s="35">
        <v>58829</v>
      </c>
      <c r="K155" s="35">
        <v>31343</v>
      </c>
      <c r="L155" s="35">
        <v>64963</v>
      </c>
      <c r="M155" s="35"/>
      <c r="N155" s="35"/>
      <c r="O155" s="35"/>
      <c r="P155" s="35">
        <v>164075</v>
      </c>
      <c r="Q155" s="35">
        <v>5227</v>
      </c>
      <c r="R155" s="35">
        <v>3795</v>
      </c>
      <c r="S155" s="35"/>
      <c r="T155" s="35">
        <v>32646</v>
      </c>
      <c r="U155" s="35">
        <v>297421</v>
      </c>
      <c r="V155" s="35"/>
    </row>
    <row r="156" spans="1:22" x14ac:dyDescent="0.25">
      <c r="A156" s="56" t="s">
        <v>22</v>
      </c>
      <c r="B156" s="35">
        <v>11333</v>
      </c>
      <c r="C156" s="35">
        <v>23784</v>
      </c>
      <c r="D156" s="35">
        <v>35117</v>
      </c>
      <c r="E156" s="35">
        <v>4270</v>
      </c>
      <c r="F156" s="35"/>
      <c r="G156" s="35">
        <v>34074</v>
      </c>
      <c r="H156" s="35">
        <v>38344</v>
      </c>
      <c r="I156" s="35">
        <v>1</v>
      </c>
      <c r="J156" s="35">
        <v>45004</v>
      </c>
      <c r="K156" s="35">
        <v>21616</v>
      </c>
      <c r="L156" s="35">
        <v>25853</v>
      </c>
      <c r="M156" s="35"/>
      <c r="N156" s="35"/>
      <c r="O156" s="35"/>
      <c r="P156" s="35">
        <v>100220</v>
      </c>
      <c r="Q156" s="35">
        <v>7892</v>
      </c>
      <c r="R156" s="35">
        <v>3195</v>
      </c>
      <c r="S156" s="35">
        <v>11131</v>
      </c>
      <c r="T156" s="35">
        <v>22217</v>
      </c>
      <c r="U156" s="35"/>
      <c r="V156" s="35">
        <v>188062</v>
      </c>
    </row>
    <row r="157" spans="1:22" x14ac:dyDescent="0.25">
      <c r="A157" s="55">
        <v>38657</v>
      </c>
      <c r="B157" s="35">
        <v>22218</v>
      </c>
      <c r="C157" s="35">
        <v>46928</v>
      </c>
      <c r="D157" s="35">
        <v>69146</v>
      </c>
      <c r="E157" s="35">
        <v>18200</v>
      </c>
      <c r="F157" s="35">
        <v>0</v>
      </c>
      <c r="G157" s="35">
        <v>119850</v>
      </c>
      <c r="H157" s="35">
        <v>138050</v>
      </c>
      <c r="I157" s="35">
        <v>3</v>
      </c>
      <c r="J157" s="35">
        <v>127048</v>
      </c>
      <c r="K157" s="35">
        <v>68582</v>
      </c>
      <c r="L157" s="35">
        <v>128618</v>
      </c>
      <c r="M157" s="35">
        <v>3606</v>
      </c>
      <c r="N157" s="35">
        <v>455</v>
      </c>
      <c r="O157" s="35"/>
      <c r="P157" s="35">
        <v>346189</v>
      </c>
      <c r="Q157" s="35">
        <v>12201</v>
      </c>
      <c r="R157" s="35">
        <v>11340</v>
      </c>
      <c r="S157" s="35">
        <v>9476</v>
      </c>
      <c r="T157" s="35">
        <v>61986</v>
      </c>
      <c r="U157" s="35">
        <v>404747</v>
      </c>
      <c r="V157" s="35">
        <v>196113</v>
      </c>
    </row>
    <row r="158" spans="1:22" x14ac:dyDescent="0.25">
      <c r="A158" s="56" t="s">
        <v>23</v>
      </c>
      <c r="B158" s="35"/>
      <c r="C158" s="35"/>
      <c r="D158" s="35">
        <v>0</v>
      </c>
      <c r="E158" s="35">
        <v>1876</v>
      </c>
      <c r="F158" s="35">
        <v>0</v>
      </c>
      <c r="G158" s="35">
        <v>23295</v>
      </c>
      <c r="H158" s="35">
        <v>25171</v>
      </c>
      <c r="I158" s="35">
        <v>1</v>
      </c>
      <c r="J158" s="35">
        <v>14055</v>
      </c>
      <c r="K158" s="35">
        <v>15272</v>
      </c>
      <c r="L158" s="35">
        <v>32556</v>
      </c>
      <c r="M158" s="35">
        <v>3606</v>
      </c>
      <c r="N158" s="35">
        <v>455</v>
      </c>
      <c r="O158" s="35"/>
      <c r="P158" s="35">
        <v>67984</v>
      </c>
      <c r="Q158" s="35"/>
      <c r="R158" s="35"/>
      <c r="S158" s="35"/>
      <c r="T158" s="35">
        <v>9173</v>
      </c>
      <c r="U158" s="35">
        <v>102327</v>
      </c>
      <c r="V158" s="35"/>
    </row>
    <row r="159" spans="1:22" x14ac:dyDescent="0.25">
      <c r="A159" s="56" t="s">
        <v>21</v>
      </c>
      <c r="B159" s="35">
        <v>11106</v>
      </c>
      <c r="C159" s="35">
        <v>23464</v>
      </c>
      <c r="D159" s="35">
        <v>34570</v>
      </c>
      <c r="E159" s="35">
        <v>9100</v>
      </c>
      <c r="F159" s="35"/>
      <c r="G159" s="35">
        <v>59925</v>
      </c>
      <c r="H159" s="35">
        <v>69025</v>
      </c>
      <c r="I159" s="35">
        <v>1</v>
      </c>
      <c r="J159" s="35">
        <v>63524</v>
      </c>
      <c r="K159" s="35">
        <v>34291</v>
      </c>
      <c r="L159" s="35">
        <v>64309</v>
      </c>
      <c r="M159" s="35"/>
      <c r="N159" s="35"/>
      <c r="O159" s="35"/>
      <c r="P159" s="35">
        <v>171064</v>
      </c>
      <c r="Q159" s="35">
        <v>5227</v>
      </c>
      <c r="R159" s="35">
        <v>5970</v>
      </c>
      <c r="S159" s="35"/>
      <c r="T159" s="35">
        <v>30993</v>
      </c>
      <c r="U159" s="35">
        <v>302420</v>
      </c>
      <c r="V159" s="35"/>
    </row>
    <row r="160" spans="1:22" x14ac:dyDescent="0.25">
      <c r="A160" s="56" t="s">
        <v>22</v>
      </c>
      <c r="B160" s="35">
        <v>11112</v>
      </c>
      <c r="C160" s="35">
        <v>23464</v>
      </c>
      <c r="D160" s="35">
        <v>34576</v>
      </c>
      <c r="E160" s="35">
        <v>7224</v>
      </c>
      <c r="F160" s="35"/>
      <c r="G160" s="35">
        <v>36630</v>
      </c>
      <c r="H160" s="35">
        <v>43854</v>
      </c>
      <c r="I160" s="35">
        <v>1</v>
      </c>
      <c r="J160" s="35">
        <v>49469</v>
      </c>
      <c r="K160" s="35">
        <v>19019</v>
      </c>
      <c r="L160" s="35">
        <v>31753</v>
      </c>
      <c r="M160" s="35"/>
      <c r="N160" s="35"/>
      <c r="O160" s="35"/>
      <c r="P160" s="35">
        <v>107141</v>
      </c>
      <c r="Q160" s="35">
        <v>6974</v>
      </c>
      <c r="R160" s="35">
        <v>5370</v>
      </c>
      <c r="S160" s="35">
        <v>9476</v>
      </c>
      <c r="T160" s="35">
        <v>21820</v>
      </c>
      <c r="U160" s="35"/>
      <c r="V160" s="35">
        <v>196113</v>
      </c>
    </row>
    <row r="161" spans="1:22" x14ac:dyDescent="0.25">
      <c r="A161" s="55">
        <v>38687</v>
      </c>
      <c r="B161" s="35">
        <v>21704</v>
      </c>
      <c r="C161" s="35">
        <v>46008</v>
      </c>
      <c r="D161" s="35">
        <v>67712</v>
      </c>
      <c r="E161" s="35">
        <v>18200</v>
      </c>
      <c r="F161" s="35"/>
      <c r="G161" s="35">
        <v>122326</v>
      </c>
      <c r="H161" s="35">
        <v>140526</v>
      </c>
      <c r="I161" s="35">
        <v>3</v>
      </c>
      <c r="J161" s="35">
        <v>118400</v>
      </c>
      <c r="K161" s="35">
        <v>79248</v>
      </c>
      <c r="L161" s="35">
        <v>136118</v>
      </c>
      <c r="M161" s="35">
        <v>4135</v>
      </c>
      <c r="N161" s="35">
        <v>1308</v>
      </c>
      <c r="O161" s="35"/>
      <c r="P161" s="35">
        <v>355649</v>
      </c>
      <c r="Q161" s="35">
        <v>12205</v>
      </c>
      <c r="R161" s="35">
        <v>33992</v>
      </c>
      <c r="S161" s="35">
        <v>4520</v>
      </c>
      <c r="T161" s="35">
        <v>55860</v>
      </c>
      <c r="U161" s="35">
        <v>395152</v>
      </c>
      <c r="V161" s="35">
        <v>250506</v>
      </c>
    </row>
    <row r="162" spans="1:22" x14ac:dyDescent="0.25">
      <c r="A162" s="56" t="s">
        <v>23</v>
      </c>
      <c r="B162" s="35"/>
      <c r="C162" s="35"/>
      <c r="D162" s="35">
        <v>0</v>
      </c>
      <c r="E162" s="35">
        <v>2260</v>
      </c>
      <c r="F162" s="35"/>
      <c r="G162" s="35">
        <v>14091</v>
      </c>
      <c r="H162" s="35">
        <v>16351</v>
      </c>
      <c r="I162" s="35">
        <v>1</v>
      </c>
      <c r="J162" s="35">
        <v>15879</v>
      </c>
      <c r="K162" s="35">
        <v>17721</v>
      </c>
      <c r="L162" s="35">
        <v>22779</v>
      </c>
      <c r="M162" s="35">
        <v>4135</v>
      </c>
      <c r="N162" s="35">
        <v>1308</v>
      </c>
      <c r="O162" s="35"/>
      <c r="P162" s="35">
        <v>63722</v>
      </c>
      <c r="Q162" s="35"/>
      <c r="R162" s="35"/>
      <c r="S162" s="35"/>
      <c r="T162" s="35">
        <v>-264</v>
      </c>
      <c r="U162" s="35">
        <v>79809</v>
      </c>
      <c r="V162" s="35"/>
    </row>
    <row r="163" spans="1:22" x14ac:dyDescent="0.25">
      <c r="A163" s="56" t="s">
        <v>21</v>
      </c>
      <c r="B163" s="35">
        <v>10848</v>
      </c>
      <c r="C163" s="35">
        <v>23004</v>
      </c>
      <c r="D163" s="35">
        <v>33852</v>
      </c>
      <c r="E163" s="35">
        <v>9100</v>
      </c>
      <c r="F163" s="35"/>
      <c r="G163" s="35">
        <v>61163</v>
      </c>
      <c r="H163" s="35">
        <v>70263</v>
      </c>
      <c r="I163" s="35">
        <v>1</v>
      </c>
      <c r="J163" s="35">
        <v>59200</v>
      </c>
      <c r="K163" s="35">
        <v>39624</v>
      </c>
      <c r="L163" s="35">
        <v>68059</v>
      </c>
      <c r="M163" s="35"/>
      <c r="N163" s="35"/>
      <c r="O163" s="35"/>
      <c r="P163" s="35">
        <v>175103</v>
      </c>
      <c r="Q163" s="35">
        <v>5227</v>
      </c>
      <c r="R163" s="35">
        <v>17296</v>
      </c>
      <c r="S163" s="35"/>
      <c r="T163" s="35">
        <v>27930</v>
      </c>
      <c r="U163" s="35">
        <v>315343</v>
      </c>
      <c r="V163" s="35"/>
    </row>
    <row r="164" spans="1:22" x14ac:dyDescent="0.25">
      <c r="A164" s="56" t="s">
        <v>22</v>
      </c>
      <c r="B164" s="35">
        <v>10856</v>
      </c>
      <c r="C164" s="35">
        <v>23004</v>
      </c>
      <c r="D164" s="35">
        <v>33860</v>
      </c>
      <c r="E164" s="35">
        <v>6840</v>
      </c>
      <c r="F164" s="35"/>
      <c r="G164" s="35">
        <v>47072</v>
      </c>
      <c r="H164" s="35">
        <v>53912</v>
      </c>
      <c r="I164" s="35">
        <v>1</v>
      </c>
      <c r="J164" s="35">
        <v>43321</v>
      </c>
      <c r="K164" s="35">
        <v>21903</v>
      </c>
      <c r="L164" s="35">
        <v>45280</v>
      </c>
      <c r="M164" s="35"/>
      <c r="N164" s="35"/>
      <c r="O164" s="35"/>
      <c r="P164" s="35">
        <v>116824</v>
      </c>
      <c r="Q164" s="35">
        <v>6978</v>
      </c>
      <c r="R164" s="35">
        <v>16696</v>
      </c>
      <c r="S164" s="35">
        <v>4520</v>
      </c>
      <c r="T164" s="35">
        <v>28194</v>
      </c>
      <c r="U164" s="35"/>
      <c r="V164" s="35">
        <v>250506</v>
      </c>
    </row>
    <row r="165" spans="1:22" x14ac:dyDescent="0.25">
      <c r="A165" s="55">
        <v>38718</v>
      </c>
      <c r="B165" s="35">
        <v>23017</v>
      </c>
      <c r="C165" s="35">
        <v>42982</v>
      </c>
      <c r="D165" s="35">
        <v>65999</v>
      </c>
      <c r="E165" s="35">
        <v>18762</v>
      </c>
      <c r="F165" s="35">
        <v>0</v>
      </c>
      <c r="G165" s="35">
        <v>142206</v>
      </c>
      <c r="H165" s="35">
        <v>160968</v>
      </c>
      <c r="I165" s="35">
        <v>3</v>
      </c>
      <c r="J165" s="35">
        <v>114854</v>
      </c>
      <c r="K165" s="35">
        <v>75646</v>
      </c>
      <c r="L165" s="35">
        <v>140344</v>
      </c>
      <c r="M165" s="35">
        <v>5780</v>
      </c>
      <c r="N165" s="35">
        <v>1146</v>
      </c>
      <c r="O165" s="35"/>
      <c r="P165" s="35">
        <v>354210</v>
      </c>
      <c r="Q165" s="35">
        <v>13018</v>
      </c>
      <c r="R165" s="35">
        <v>10532</v>
      </c>
      <c r="S165" s="35">
        <v>3793</v>
      </c>
      <c r="T165" s="35">
        <v>55166</v>
      </c>
      <c r="U165" s="35">
        <v>375972</v>
      </c>
      <c r="V165" s="35">
        <v>240154</v>
      </c>
    </row>
    <row r="166" spans="1:22" x14ac:dyDescent="0.25">
      <c r="A166" s="56" t="s">
        <v>23</v>
      </c>
      <c r="B166" s="35"/>
      <c r="C166" s="35"/>
      <c r="D166" s="35">
        <v>0</v>
      </c>
      <c r="E166" s="35">
        <v>0</v>
      </c>
      <c r="F166" s="35">
        <v>0</v>
      </c>
      <c r="G166" s="35">
        <v>12963</v>
      </c>
      <c r="H166" s="35">
        <v>12963</v>
      </c>
      <c r="I166" s="35">
        <v>1</v>
      </c>
      <c r="J166" s="35">
        <v>9704</v>
      </c>
      <c r="K166" s="35">
        <v>8326</v>
      </c>
      <c r="L166" s="35">
        <v>12646</v>
      </c>
      <c r="M166" s="35">
        <v>5780</v>
      </c>
      <c r="N166" s="35">
        <v>1146</v>
      </c>
      <c r="O166" s="35"/>
      <c r="P166" s="35">
        <v>41185</v>
      </c>
      <c r="Q166" s="35"/>
      <c r="R166" s="35"/>
      <c r="S166" s="35"/>
      <c r="T166" s="35">
        <v>11033</v>
      </c>
      <c r="U166" s="35">
        <v>65181</v>
      </c>
      <c r="V166" s="35"/>
    </row>
    <row r="167" spans="1:22" x14ac:dyDescent="0.25">
      <c r="A167" s="56" t="s">
        <v>21</v>
      </c>
      <c r="B167" s="35">
        <v>11508</v>
      </c>
      <c r="C167" s="35">
        <v>21491</v>
      </c>
      <c r="D167" s="35">
        <v>32999</v>
      </c>
      <c r="E167" s="35">
        <v>9381</v>
      </c>
      <c r="F167" s="35"/>
      <c r="G167" s="35">
        <v>71103</v>
      </c>
      <c r="H167" s="35">
        <v>80484</v>
      </c>
      <c r="I167" s="35">
        <v>1</v>
      </c>
      <c r="J167" s="35">
        <v>57427</v>
      </c>
      <c r="K167" s="35">
        <v>37823</v>
      </c>
      <c r="L167" s="35">
        <v>70172</v>
      </c>
      <c r="M167" s="35"/>
      <c r="N167" s="35"/>
      <c r="O167" s="35"/>
      <c r="P167" s="35">
        <v>173642</v>
      </c>
      <c r="Q167" s="35">
        <v>5227</v>
      </c>
      <c r="R167" s="35">
        <v>5566</v>
      </c>
      <c r="S167" s="35"/>
      <c r="T167" s="35">
        <v>27583</v>
      </c>
      <c r="U167" s="35">
        <v>310791</v>
      </c>
      <c r="V167" s="35"/>
    </row>
    <row r="168" spans="1:22" x14ac:dyDescent="0.25">
      <c r="A168" s="56" t="s">
        <v>22</v>
      </c>
      <c r="B168" s="35">
        <v>11509</v>
      </c>
      <c r="C168" s="35">
        <v>21491</v>
      </c>
      <c r="D168" s="35">
        <v>33000</v>
      </c>
      <c r="E168" s="35">
        <v>9381</v>
      </c>
      <c r="F168" s="35"/>
      <c r="G168" s="35">
        <v>58140</v>
      </c>
      <c r="H168" s="35">
        <v>67521</v>
      </c>
      <c r="I168" s="35">
        <v>1</v>
      </c>
      <c r="J168" s="35">
        <v>47723</v>
      </c>
      <c r="K168" s="35">
        <v>29497</v>
      </c>
      <c r="L168" s="35">
        <v>57526</v>
      </c>
      <c r="M168" s="35"/>
      <c r="N168" s="35"/>
      <c r="O168" s="35"/>
      <c r="P168" s="35">
        <v>139383</v>
      </c>
      <c r="Q168" s="35">
        <v>7791</v>
      </c>
      <c r="R168" s="35">
        <v>4966</v>
      </c>
      <c r="S168" s="35">
        <v>3793</v>
      </c>
      <c r="T168" s="35">
        <v>16550</v>
      </c>
      <c r="U168" s="35"/>
      <c r="V168" s="35">
        <v>240154</v>
      </c>
    </row>
    <row r="169" spans="1:22" x14ac:dyDescent="0.25">
      <c r="A169" s="55">
        <v>38749</v>
      </c>
      <c r="B169" s="35">
        <v>23047</v>
      </c>
      <c r="C169" s="35">
        <v>42150</v>
      </c>
      <c r="D169" s="35">
        <v>65197</v>
      </c>
      <c r="E169" s="35">
        <v>18200</v>
      </c>
      <c r="F169" s="35">
        <v>0</v>
      </c>
      <c r="G169" s="35">
        <v>153092</v>
      </c>
      <c r="H169" s="35">
        <v>171292</v>
      </c>
      <c r="I169" s="35">
        <v>3</v>
      </c>
      <c r="J169" s="35">
        <v>113654</v>
      </c>
      <c r="K169" s="35">
        <v>78604</v>
      </c>
      <c r="L169" s="35">
        <v>144358</v>
      </c>
      <c r="M169" s="35">
        <v>5661</v>
      </c>
      <c r="N169" s="35">
        <v>475</v>
      </c>
      <c r="O169" s="35"/>
      <c r="P169" s="35">
        <v>359192</v>
      </c>
      <c r="Q169" s="35">
        <v>13147</v>
      </c>
      <c r="R169" s="35">
        <v>696</v>
      </c>
      <c r="S169" s="35">
        <v>3242</v>
      </c>
      <c r="T169" s="35">
        <v>51482</v>
      </c>
      <c r="U169" s="35">
        <v>387493</v>
      </c>
      <c r="V169" s="35">
        <v>239700</v>
      </c>
    </row>
    <row r="170" spans="1:22" x14ac:dyDescent="0.25">
      <c r="A170" s="56" t="s">
        <v>23</v>
      </c>
      <c r="B170" s="35"/>
      <c r="C170" s="35"/>
      <c r="D170" s="35">
        <v>0</v>
      </c>
      <c r="E170" s="35">
        <v>3726</v>
      </c>
      <c r="F170" s="35">
        <v>0</v>
      </c>
      <c r="G170" s="35">
        <v>17320</v>
      </c>
      <c r="H170" s="35">
        <v>21046</v>
      </c>
      <c r="I170" s="35">
        <v>1</v>
      </c>
      <c r="J170" s="35">
        <v>7848</v>
      </c>
      <c r="K170" s="35">
        <v>5038</v>
      </c>
      <c r="L170" s="35">
        <v>17882</v>
      </c>
      <c r="M170" s="35">
        <v>5661</v>
      </c>
      <c r="N170" s="35">
        <v>475</v>
      </c>
      <c r="O170" s="35"/>
      <c r="P170" s="35">
        <v>39861</v>
      </c>
      <c r="Q170" s="35"/>
      <c r="R170" s="35"/>
      <c r="S170" s="35"/>
      <c r="T170" s="35">
        <v>14532</v>
      </c>
      <c r="U170" s="35">
        <v>75437</v>
      </c>
      <c r="V170" s="35"/>
    </row>
    <row r="171" spans="1:22" x14ac:dyDescent="0.25">
      <c r="A171" s="56" t="s">
        <v>21</v>
      </c>
      <c r="B171" s="35">
        <v>11523</v>
      </c>
      <c r="C171" s="35">
        <v>21075</v>
      </c>
      <c r="D171" s="35">
        <v>32598</v>
      </c>
      <c r="E171" s="35">
        <v>9100</v>
      </c>
      <c r="F171" s="35"/>
      <c r="G171" s="35">
        <v>76546</v>
      </c>
      <c r="H171" s="35">
        <v>85646</v>
      </c>
      <c r="I171" s="35">
        <v>1</v>
      </c>
      <c r="J171" s="35">
        <v>56827</v>
      </c>
      <c r="K171" s="35">
        <v>39302</v>
      </c>
      <c r="L171" s="35">
        <v>72179</v>
      </c>
      <c r="M171" s="35"/>
      <c r="N171" s="35"/>
      <c r="O171" s="35"/>
      <c r="P171" s="35">
        <v>176528</v>
      </c>
      <c r="Q171" s="35">
        <v>5228</v>
      </c>
      <c r="R171" s="35">
        <v>648</v>
      </c>
      <c r="S171" s="35"/>
      <c r="T171" s="35">
        <v>25741</v>
      </c>
      <c r="U171" s="35">
        <v>312056</v>
      </c>
      <c r="V171" s="35"/>
    </row>
    <row r="172" spans="1:22" x14ac:dyDescent="0.25">
      <c r="A172" s="56" t="s">
        <v>22</v>
      </c>
      <c r="B172" s="35">
        <v>11524</v>
      </c>
      <c r="C172" s="35">
        <v>21075</v>
      </c>
      <c r="D172" s="35">
        <v>32599</v>
      </c>
      <c r="E172" s="35">
        <v>5374</v>
      </c>
      <c r="F172" s="35"/>
      <c r="G172" s="35">
        <v>59226</v>
      </c>
      <c r="H172" s="35">
        <v>64600</v>
      </c>
      <c r="I172" s="35">
        <v>1</v>
      </c>
      <c r="J172" s="35">
        <v>48979</v>
      </c>
      <c r="K172" s="35">
        <v>34264</v>
      </c>
      <c r="L172" s="35">
        <v>54297</v>
      </c>
      <c r="M172" s="35"/>
      <c r="N172" s="35"/>
      <c r="O172" s="35"/>
      <c r="P172" s="35">
        <v>142803</v>
      </c>
      <c r="Q172" s="35">
        <v>7919</v>
      </c>
      <c r="R172" s="35">
        <v>48</v>
      </c>
      <c r="S172" s="35">
        <v>3242</v>
      </c>
      <c r="T172" s="35">
        <v>11209</v>
      </c>
      <c r="U172" s="35"/>
      <c r="V172" s="35">
        <v>239700</v>
      </c>
    </row>
    <row r="173" spans="1:22" x14ac:dyDescent="0.25">
      <c r="A173" s="55">
        <v>38777</v>
      </c>
      <c r="B173" s="35">
        <v>22978</v>
      </c>
      <c r="C173" s="35">
        <v>40096</v>
      </c>
      <c r="D173" s="35">
        <v>63074</v>
      </c>
      <c r="E173" s="35">
        <v>18200</v>
      </c>
      <c r="F173" s="35">
        <v>0</v>
      </c>
      <c r="G173" s="35">
        <v>154244</v>
      </c>
      <c r="H173" s="35">
        <v>172444</v>
      </c>
      <c r="I173" s="35">
        <v>3</v>
      </c>
      <c r="J173" s="35">
        <v>111908</v>
      </c>
      <c r="K173" s="35">
        <v>68638</v>
      </c>
      <c r="L173" s="35">
        <v>161986</v>
      </c>
      <c r="M173" s="35">
        <v>3824</v>
      </c>
      <c r="N173" s="35">
        <v>811</v>
      </c>
      <c r="O173" s="35"/>
      <c r="P173" s="35">
        <v>363607</v>
      </c>
      <c r="Q173" s="35">
        <v>13537</v>
      </c>
      <c r="R173" s="35">
        <v>650</v>
      </c>
      <c r="S173" s="35">
        <v>4010</v>
      </c>
      <c r="T173" s="35">
        <v>52218</v>
      </c>
      <c r="U173" s="35">
        <v>410901</v>
      </c>
      <c r="V173" s="35">
        <v>223600</v>
      </c>
    </row>
    <row r="174" spans="1:22" x14ac:dyDescent="0.25">
      <c r="A174" s="56" t="s">
        <v>23</v>
      </c>
      <c r="B174" s="35"/>
      <c r="C174" s="35"/>
      <c r="D174" s="35">
        <v>0</v>
      </c>
      <c r="E174" s="35">
        <v>5462</v>
      </c>
      <c r="F174" s="35">
        <v>0</v>
      </c>
      <c r="G174" s="35">
        <v>27152</v>
      </c>
      <c r="H174" s="35">
        <v>32614</v>
      </c>
      <c r="I174" s="35">
        <v>1</v>
      </c>
      <c r="J174" s="35">
        <v>11644</v>
      </c>
      <c r="K174" s="35">
        <v>4969</v>
      </c>
      <c r="L174" s="35">
        <v>26035</v>
      </c>
      <c r="M174" s="35">
        <v>3824</v>
      </c>
      <c r="N174" s="35">
        <v>811</v>
      </c>
      <c r="O174" s="35"/>
      <c r="P174" s="35">
        <v>49746</v>
      </c>
      <c r="Q174" s="35"/>
      <c r="R174" s="35"/>
      <c r="S174" s="35"/>
      <c r="T174" s="35">
        <v>13765</v>
      </c>
      <c r="U174" s="35">
        <v>96124</v>
      </c>
      <c r="V174" s="35"/>
    </row>
    <row r="175" spans="1:22" x14ac:dyDescent="0.25">
      <c r="A175" s="56" t="s">
        <v>21</v>
      </c>
      <c r="B175" s="35">
        <v>11488</v>
      </c>
      <c r="C175" s="35">
        <v>20048</v>
      </c>
      <c r="D175" s="35">
        <v>31536</v>
      </c>
      <c r="E175" s="35">
        <v>9100</v>
      </c>
      <c r="F175" s="35"/>
      <c r="G175" s="35">
        <v>77122</v>
      </c>
      <c r="H175" s="35">
        <v>86222</v>
      </c>
      <c r="I175" s="35">
        <v>1</v>
      </c>
      <c r="J175" s="35">
        <v>55954</v>
      </c>
      <c r="K175" s="35">
        <v>34319</v>
      </c>
      <c r="L175" s="35">
        <v>80993</v>
      </c>
      <c r="M175" s="35"/>
      <c r="N175" s="35"/>
      <c r="O175" s="35"/>
      <c r="P175" s="35">
        <v>179486</v>
      </c>
      <c r="Q175" s="35">
        <v>5228</v>
      </c>
      <c r="R175" s="35">
        <v>625</v>
      </c>
      <c r="S175" s="35"/>
      <c r="T175" s="35">
        <v>26109</v>
      </c>
      <c r="U175" s="35">
        <v>314777</v>
      </c>
      <c r="V175" s="35"/>
    </row>
    <row r="176" spans="1:22" x14ac:dyDescent="0.25">
      <c r="A176" s="56" t="s">
        <v>22</v>
      </c>
      <c r="B176" s="35">
        <v>11490</v>
      </c>
      <c r="C176" s="35">
        <v>20048</v>
      </c>
      <c r="D176" s="35">
        <v>31538</v>
      </c>
      <c r="E176" s="35">
        <v>3638</v>
      </c>
      <c r="F176" s="35"/>
      <c r="G176" s="35">
        <v>49970</v>
      </c>
      <c r="H176" s="35">
        <v>53608</v>
      </c>
      <c r="I176" s="35">
        <v>1</v>
      </c>
      <c r="J176" s="35">
        <v>44310</v>
      </c>
      <c r="K176" s="35">
        <v>29350</v>
      </c>
      <c r="L176" s="35">
        <v>54958</v>
      </c>
      <c r="M176" s="35"/>
      <c r="N176" s="35"/>
      <c r="O176" s="35"/>
      <c r="P176" s="35">
        <v>134375</v>
      </c>
      <c r="Q176" s="35">
        <v>8309</v>
      </c>
      <c r="R176" s="35">
        <v>25</v>
      </c>
      <c r="S176" s="35">
        <v>4010</v>
      </c>
      <c r="T176" s="35">
        <v>12344</v>
      </c>
      <c r="U176" s="35"/>
      <c r="V176" s="35">
        <v>223600</v>
      </c>
    </row>
    <row r="177" spans="1:22" x14ac:dyDescent="0.25">
      <c r="A177" s="55">
        <v>38808</v>
      </c>
      <c r="B177" s="35">
        <v>21862</v>
      </c>
      <c r="C177" s="35">
        <v>37978</v>
      </c>
      <c r="D177" s="35">
        <v>59840</v>
      </c>
      <c r="E177" s="35">
        <v>15200</v>
      </c>
      <c r="F177" s="35">
        <v>10000</v>
      </c>
      <c r="G177" s="35">
        <v>158344</v>
      </c>
      <c r="H177" s="35">
        <v>183544</v>
      </c>
      <c r="I177" s="35">
        <v>3</v>
      </c>
      <c r="J177" s="35">
        <v>108754</v>
      </c>
      <c r="K177" s="35">
        <v>63638</v>
      </c>
      <c r="L177" s="35">
        <v>174962</v>
      </c>
      <c r="M177" s="35">
        <v>2218</v>
      </c>
      <c r="N177" s="35">
        <v>4082</v>
      </c>
      <c r="O177" s="35"/>
      <c r="P177" s="35">
        <v>370094</v>
      </c>
      <c r="Q177" s="35">
        <v>15157</v>
      </c>
      <c r="R177" s="35">
        <v>708</v>
      </c>
      <c r="S177" s="35">
        <v>4425</v>
      </c>
      <c r="T177" s="35">
        <v>56164</v>
      </c>
      <c r="U177" s="35">
        <v>438875</v>
      </c>
      <c r="V177" s="35">
        <v>215064</v>
      </c>
    </row>
    <row r="178" spans="1:22" x14ac:dyDescent="0.25">
      <c r="A178" s="56" t="s">
        <v>23</v>
      </c>
      <c r="B178" s="35"/>
      <c r="C178" s="35"/>
      <c r="D178" s="35">
        <v>0</v>
      </c>
      <c r="E178" s="35">
        <v>4491</v>
      </c>
      <c r="F178" s="35">
        <v>361</v>
      </c>
      <c r="G178" s="35">
        <v>42596</v>
      </c>
      <c r="H178" s="35">
        <v>47448</v>
      </c>
      <c r="I178" s="35">
        <v>1</v>
      </c>
      <c r="J178" s="35">
        <v>9486</v>
      </c>
      <c r="K178" s="35">
        <v>6219</v>
      </c>
      <c r="L178" s="35">
        <v>27590</v>
      </c>
      <c r="M178" s="35">
        <v>2218</v>
      </c>
      <c r="N178" s="35">
        <v>4082</v>
      </c>
      <c r="O178" s="35"/>
      <c r="P178" s="35">
        <v>52018</v>
      </c>
      <c r="Q178" s="35"/>
      <c r="R178" s="35"/>
      <c r="S178" s="35"/>
      <c r="T178" s="35">
        <v>14032</v>
      </c>
      <c r="U178" s="35">
        <v>114152</v>
      </c>
      <c r="V178" s="35"/>
    </row>
    <row r="179" spans="1:22" x14ac:dyDescent="0.25">
      <c r="A179" s="56" t="s">
        <v>21</v>
      </c>
      <c r="B179" s="35">
        <v>10931</v>
      </c>
      <c r="C179" s="35">
        <v>18989</v>
      </c>
      <c r="D179" s="35">
        <v>29920</v>
      </c>
      <c r="E179" s="35">
        <v>7600</v>
      </c>
      <c r="F179" s="35">
        <v>5000</v>
      </c>
      <c r="G179" s="35">
        <v>79172</v>
      </c>
      <c r="H179" s="35">
        <v>91772</v>
      </c>
      <c r="I179" s="35">
        <v>1</v>
      </c>
      <c r="J179" s="35">
        <v>54377</v>
      </c>
      <c r="K179" s="35">
        <v>31819</v>
      </c>
      <c r="L179" s="35">
        <v>87481</v>
      </c>
      <c r="M179" s="35"/>
      <c r="N179" s="35"/>
      <c r="O179" s="35"/>
      <c r="P179" s="35">
        <v>181897</v>
      </c>
      <c r="Q179" s="35">
        <v>5586</v>
      </c>
      <c r="R179" s="35">
        <v>654</v>
      </c>
      <c r="S179" s="35"/>
      <c r="T179" s="35">
        <v>28082</v>
      </c>
      <c r="U179" s="35">
        <v>324723</v>
      </c>
      <c r="V179" s="35"/>
    </row>
    <row r="180" spans="1:22" x14ac:dyDescent="0.25">
      <c r="A180" s="56" t="s">
        <v>22</v>
      </c>
      <c r="B180" s="35">
        <v>10931</v>
      </c>
      <c r="C180" s="35">
        <v>18989</v>
      </c>
      <c r="D180" s="35">
        <v>29920</v>
      </c>
      <c r="E180" s="35">
        <v>3109</v>
      </c>
      <c r="F180" s="35">
        <v>4639</v>
      </c>
      <c r="G180" s="35">
        <v>36576</v>
      </c>
      <c r="H180" s="35">
        <v>44324</v>
      </c>
      <c r="I180" s="35">
        <v>1</v>
      </c>
      <c r="J180" s="35">
        <v>44891</v>
      </c>
      <c r="K180" s="35">
        <v>25600</v>
      </c>
      <c r="L180" s="35">
        <v>59891</v>
      </c>
      <c r="M180" s="35"/>
      <c r="N180" s="35"/>
      <c r="O180" s="35"/>
      <c r="P180" s="35">
        <v>136179</v>
      </c>
      <c r="Q180" s="35">
        <v>9571</v>
      </c>
      <c r="R180" s="35">
        <v>54</v>
      </c>
      <c r="S180" s="35">
        <v>4425</v>
      </c>
      <c r="T180" s="35">
        <v>14050</v>
      </c>
      <c r="U180" s="35"/>
      <c r="V180" s="35">
        <v>215064</v>
      </c>
    </row>
    <row r="181" spans="1:22" x14ac:dyDescent="0.25">
      <c r="A181" s="55">
        <v>38838</v>
      </c>
      <c r="B181" s="35">
        <v>22574</v>
      </c>
      <c r="C181" s="35">
        <v>44958</v>
      </c>
      <c r="D181" s="35">
        <v>67532</v>
      </c>
      <c r="E181" s="35">
        <v>15200</v>
      </c>
      <c r="F181" s="35">
        <v>10000</v>
      </c>
      <c r="G181" s="35">
        <v>148944</v>
      </c>
      <c r="H181" s="35">
        <v>174144</v>
      </c>
      <c r="I181" s="35">
        <v>3</v>
      </c>
      <c r="J181" s="35">
        <v>105936</v>
      </c>
      <c r="K181" s="35">
        <v>54418</v>
      </c>
      <c r="L181" s="35">
        <v>174248</v>
      </c>
      <c r="M181" s="35">
        <v>1803</v>
      </c>
      <c r="N181" s="35">
        <v>3813</v>
      </c>
      <c r="O181" s="35"/>
      <c r="P181" s="35">
        <v>391458</v>
      </c>
      <c r="Q181" s="35">
        <v>15191</v>
      </c>
      <c r="R181" s="35">
        <v>720</v>
      </c>
      <c r="S181" s="35">
        <v>5816</v>
      </c>
      <c r="T181" s="35">
        <v>59182</v>
      </c>
      <c r="U181" s="35">
        <v>488077</v>
      </c>
      <c r="V181" s="35">
        <v>179603</v>
      </c>
    </row>
    <row r="182" spans="1:22" x14ac:dyDescent="0.25">
      <c r="A182" s="56" t="s">
        <v>23</v>
      </c>
      <c r="B182" s="35"/>
      <c r="C182" s="35"/>
      <c r="D182" s="35">
        <v>0</v>
      </c>
      <c r="E182" s="35">
        <v>613</v>
      </c>
      <c r="F182" s="35">
        <v>361</v>
      </c>
      <c r="G182" s="35">
        <v>48462</v>
      </c>
      <c r="H182" s="35">
        <v>49436</v>
      </c>
      <c r="I182" s="35">
        <v>1</v>
      </c>
      <c r="J182" s="35">
        <v>8349</v>
      </c>
      <c r="K182" s="35">
        <v>13943</v>
      </c>
      <c r="L182" s="35">
        <v>56793</v>
      </c>
      <c r="M182" s="35">
        <v>1803</v>
      </c>
      <c r="N182" s="35">
        <v>3813</v>
      </c>
      <c r="O182" s="35"/>
      <c r="P182" s="35">
        <v>93224</v>
      </c>
      <c r="Q182" s="35"/>
      <c r="R182" s="35"/>
      <c r="S182" s="35"/>
      <c r="T182" s="35">
        <v>14440</v>
      </c>
      <c r="U182" s="35">
        <v>157100</v>
      </c>
      <c r="V182" s="35"/>
    </row>
    <row r="183" spans="1:22" x14ac:dyDescent="0.25">
      <c r="A183" s="56" t="s">
        <v>21</v>
      </c>
      <c r="B183" s="35">
        <v>11285</v>
      </c>
      <c r="C183" s="35">
        <v>22479</v>
      </c>
      <c r="D183" s="35">
        <v>33764</v>
      </c>
      <c r="E183" s="35">
        <v>7600</v>
      </c>
      <c r="F183" s="35">
        <v>5000</v>
      </c>
      <c r="G183" s="35">
        <v>74472</v>
      </c>
      <c r="H183" s="35">
        <v>87072</v>
      </c>
      <c r="I183" s="35">
        <v>1</v>
      </c>
      <c r="J183" s="35">
        <v>52968</v>
      </c>
      <c r="K183" s="35">
        <v>27209</v>
      </c>
      <c r="L183" s="35">
        <v>87124</v>
      </c>
      <c r="M183" s="35"/>
      <c r="N183" s="35"/>
      <c r="O183" s="35"/>
      <c r="P183" s="35">
        <v>192921</v>
      </c>
      <c r="Q183" s="35">
        <v>5586</v>
      </c>
      <c r="R183" s="35">
        <v>660</v>
      </c>
      <c r="S183" s="35"/>
      <c r="T183" s="35">
        <v>29261</v>
      </c>
      <c r="U183" s="35">
        <v>330977</v>
      </c>
      <c r="V183" s="35"/>
    </row>
    <row r="184" spans="1:22" x14ac:dyDescent="0.25">
      <c r="A184" s="56" t="s">
        <v>22</v>
      </c>
      <c r="B184" s="35">
        <v>11289</v>
      </c>
      <c r="C184" s="35">
        <v>22479</v>
      </c>
      <c r="D184" s="35">
        <v>33768</v>
      </c>
      <c r="E184" s="35">
        <v>6987</v>
      </c>
      <c r="F184" s="35">
        <v>4639</v>
      </c>
      <c r="G184" s="35">
        <v>26010</v>
      </c>
      <c r="H184" s="35">
        <v>37636</v>
      </c>
      <c r="I184" s="35">
        <v>1</v>
      </c>
      <c r="J184" s="35">
        <v>44619</v>
      </c>
      <c r="K184" s="35">
        <v>13266</v>
      </c>
      <c r="L184" s="35">
        <v>30331</v>
      </c>
      <c r="M184" s="35"/>
      <c r="N184" s="35"/>
      <c r="O184" s="35"/>
      <c r="P184" s="35">
        <v>105313</v>
      </c>
      <c r="Q184" s="35">
        <v>9605</v>
      </c>
      <c r="R184" s="35">
        <v>60</v>
      </c>
      <c r="S184" s="35">
        <v>5816</v>
      </c>
      <c r="T184" s="35">
        <v>15481</v>
      </c>
      <c r="U184" s="35"/>
      <c r="V184" s="35">
        <v>179603</v>
      </c>
    </row>
    <row r="185" spans="1:22" x14ac:dyDescent="0.25">
      <c r="A185" s="55">
        <v>38869</v>
      </c>
      <c r="B185" s="35">
        <v>22678</v>
      </c>
      <c r="C185" s="35">
        <v>42772</v>
      </c>
      <c r="D185" s="35">
        <v>65450</v>
      </c>
      <c r="E185" s="35">
        <v>15200</v>
      </c>
      <c r="F185" s="35">
        <v>10000</v>
      </c>
      <c r="G185" s="35">
        <v>171186</v>
      </c>
      <c r="H185" s="35">
        <v>196386</v>
      </c>
      <c r="I185" s="35">
        <v>3</v>
      </c>
      <c r="J185" s="35">
        <v>104444</v>
      </c>
      <c r="K185" s="35">
        <v>64218</v>
      </c>
      <c r="L185" s="35">
        <v>188446</v>
      </c>
      <c r="M185" s="35">
        <v>1962</v>
      </c>
      <c r="N185" s="35">
        <v>159</v>
      </c>
      <c r="O185" s="35"/>
      <c r="P185" s="35">
        <v>365069</v>
      </c>
      <c r="Q185" s="35">
        <v>14887</v>
      </c>
      <c r="R185" s="35">
        <v>640</v>
      </c>
      <c r="S185" s="35">
        <v>7148</v>
      </c>
      <c r="T185" s="35">
        <v>59180</v>
      </c>
      <c r="U185" s="35">
        <v>483398</v>
      </c>
      <c r="V185" s="35">
        <v>188391</v>
      </c>
    </row>
    <row r="186" spans="1:22" x14ac:dyDescent="0.25">
      <c r="A186" s="56" t="s">
        <v>23</v>
      </c>
      <c r="B186" s="35"/>
      <c r="C186" s="35"/>
      <c r="D186" s="35">
        <v>0</v>
      </c>
      <c r="E186" s="35">
        <v>1791</v>
      </c>
      <c r="F186" s="35">
        <v>6</v>
      </c>
      <c r="G186" s="35">
        <v>52656</v>
      </c>
      <c r="H186" s="35">
        <v>54453</v>
      </c>
      <c r="I186" s="35">
        <v>1</v>
      </c>
      <c r="J186" s="35">
        <v>18452</v>
      </c>
      <c r="K186" s="35">
        <v>10266</v>
      </c>
      <c r="L186" s="35">
        <v>49080</v>
      </c>
      <c r="M186" s="35">
        <v>1962</v>
      </c>
      <c r="N186" s="35">
        <v>159</v>
      </c>
      <c r="O186" s="35"/>
      <c r="P186" s="35">
        <v>80340</v>
      </c>
      <c r="Q186" s="35"/>
      <c r="R186" s="35"/>
      <c r="S186" s="35"/>
      <c r="T186" s="35">
        <v>12986</v>
      </c>
      <c r="U186" s="35">
        <v>148400</v>
      </c>
      <c r="V186" s="35"/>
    </row>
    <row r="187" spans="1:22" x14ac:dyDescent="0.25">
      <c r="A187" s="56" t="s">
        <v>21</v>
      </c>
      <c r="B187" s="35">
        <v>11336</v>
      </c>
      <c r="C187" s="35">
        <v>21386</v>
      </c>
      <c r="D187" s="35">
        <v>32722</v>
      </c>
      <c r="E187" s="35">
        <v>7600</v>
      </c>
      <c r="F187" s="35">
        <v>5000</v>
      </c>
      <c r="G187" s="35">
        <v>85593</v>
      </c>
      <c r="H187" s="35">
        <v>98193</v>
      </c>
      <c r="I187" s="35">
        <v>1</v>
      </c>
      <c r="J187" s="35">
        <v>52222</v>
      </c>
      <c r="K187" s="35">
        <v>32109</v>
      </c>
      <c r="L187" s="35">
        <v>94223</v>
      </c>
      <c r="M187" s="35"/>
      <c r="N187" s="35"/>
      <c r="O187" s="35"/>
      <c r="P187" s="35">
        <v>181474</v>
      </c>
      <c r="Q187" s="35">
        <v>5451</v>
      </c>
      <c r="R187" s="35">
        <v>620</v>
      </c>
      <c r="S187" s="35"/>
      <c r="T187" s="35">
        <v>29590</v>
      </c>
      <c r="U187" s="35">
        <v>334998</v>
      </c>
      <c r="V187" s="35"/>
    </row>
    <row r="188" spans="1:22" x14ac:dyDescent="0.25">
      <c r="A188" s="56" t="s">
        <v>22</v>
      </c>
      <c r="B188" s="35">
        <v>11342</v>
      </c>
      <c r="C188" s="35">
        <v>21386</v>
      </c>
      <c r="D188" s="35">
        <v>32728</v>
      </c>
      <c r="E188" s="35">
        <v>5809</v>
      </c>
      <c r="F188" s="35">
        <v>4994</v>
      </c>
      <c r="G188" s="35">
        <v>32937</v>
      </c>
      <c r="H188" s="35">
        <v>43740</v>
      </c>
      <c r="I188" s="35">
        <v>1</v>
      </c>
      <c r="J188" s="35">
        <v>33770</v>
      </c>
      <c r="K188" s="35">
        <v>21843</v>
      </c>
      <c r="L188" s="35">
        <v>45143</v>
      </c>
      <c r="M188" s="35"/>
      <c r="N188" s="35"/>
      <c r="O188" s="35"/>
      <c r="P188" s="35">
        <v>103255</v>
      </c>
      <c r="Q188" s="35">
        <v>9436</v>
      </c>
      <c r="R188" s="35">
        <v>20</v>
      </c>
      <c r="S188" s="35">
        <v>7148</v>
      </c>
      <c r="T188" s="35">
        <v>16604</v>
      </c>
      <c r="U188" s="35"/>
      <c r="V188" s="35">
        <v>188391</v>
      </c>
    </row>
    <row r="189" spans="1:22" x14ac:dyDescent="0.25">
      <c r="A189" s="55">
        <v>38899</v>
      </c>
      <c r="B189" s="35"/>
      <c r="C189" s="35"/>
      <c r="D189" s="35">
        <v>0</v>
      </c>
      <c r="E189" s="35"/>
      <c r="F189" s="35"/>
      <c r="G189" s="35"/>
      <c r="H189" s="35">
        <v>0</v>
      </c>
      <c r="I189" s="35"/>
      <c r="J189" s="35"/>
      <c r="K189" s="35"/>
      <c r="L189" s="35"/>
      <c r="M189" s="35"/>
      <c r="N189" s="35"/>
      <c r="O189" s="35"/>
      <c r="P189" s="35">
        <v>0</v>
      </c>
      <c r="Q189" s="35"/>
      <c r="R189" s="35"/>
      <c r="S189" s="35"/>
      <c r="T189" s="35"/>
      <c r="U189" s="35"/>
      <c r="V189" s="35"/>
    </row>
    <row r="190" spans="1:22" x14ac:dyDescent="0.25">
      <c r="A190" s="56" t="s">
        <v>23</v>
      </c>
      <c r="B190" s="35"/>
      <c r="C190" s="35"/>
      <c r="D190" s="35">
        <v>0</v>
      </c>
      <c r="E190" s="35"/>
      <c r="F190" s="35"/>
      <c r="G190" s="35"/>
      <c r="H190" s="35">
        <v>0</v>
      </c>
      <c r="I190" s="35"/>
      <c r="J190" s="35"/>
      <c r="K190" s="35"/>
      <c r="L190" s="35"/>
      <c r="M190" s="35"/>
      <c r="N190" s="35"/>
      <c r="O190" s="35"/>
      <c r="P190" s="35">
        <v>0</v>
      </c>
      <c r="Q190" s="35"/>
      <c r="R190" s="35"/>
      <c r="S190" s="35"/>
      <c r="T190" s="35"/>
      <c r="U190" s="35"/>
      <c r="V190" s="35"/>
    </row>
    <row r="191" spans="1:22" x14ac:dyDescent="0.25">
      <c r="A191" s="56" t="s">
        <v>21</v>
      </c>
      <c r="B191" s="35"/>
      <c r="C191" s="35"/>
      <c r="D191" s="35">
        <v>0</v>
      </c>
      <c r="E191" s="35"/>
      <c r="F191" s="35"/>
      <c r="G191" s="35"/>
      <c r="H191" s="35">
        <v>0</v>
      </c>
      <c r="I191" s="35"/>
      <c r="J191" s="35"/>
      <c r="K191" s="35"/>
      <c r="L191" s="35"/>
      <c r="M191" s="35"/>
      <c r="N191" s="35"/>
      <c r="O191" s="35"/>
      <c r="P191" s="35">
        <v>0</v>
      </c>
      <c r="Q191" s="35"/>
      <c r="R191" s="35"/>
      <c r="S191" s="35"/>
      <c r="T191" s="35"/>
      <c r="U191" s="35"/>
      <c r="V191" s="35"/>
    </row>
    <row r="192" spans="1:22" x14ac:dyDescent="0.25">
      <c r="A192" s="56" t="s">
        <v>22</v>
      </c>
      <c r="B192" s="35"/>
      <c r="C192" s="35"/>
      <c r="D192" s="35">
        <v>0</v>
      </c>
      <c r="E192" s="35"/>
      <c r="F192" s="35"/>
      <c r="G192" s="35"/>
      <c r="H192" s="35">
        <v>0</v>
      </c>
      <c r="I192" s="35"/>
      <c r="J192" s="35"/>
      <c r="K192" s="35"/>
      <c r="L192" s="35"/>
      <c r="M192" s="35"/>
      <c r="N192" s="35"/>
      <c r="O192" s="35"/>
      <c r="P192" s="35">
        <v>0</v>
      </c>
      <c r="Q192" s="35"/>
      <c r="R192" s="35"/>
      <c r="S192" s="35"/>
      <c r="T192" s="35"/>
      <c r="U192" s="35"/>
      <c r="V192" s="35"/>
    </row>
    <row r="193" spans="1:22" x14ac:dyDescent="0.25">
      <c r="A193" s="55">
        <v>38930</v>
      </c>
      <c r="B193" s="35">
        <v>22444</v>
      </c>
      <c r="C193" s="35">
        <v>43680</v>
      </c>
      <c r="D193" s="35">
        <v>66124</v>
      </c>
      <c r="E193" s="35">
        <v>15200</v>
      </c>
      <c r="F193" s="35">
        <v>10000</v>
      </c>
      <c r="G193" s="35">
        <v>175386</v>
      </c>
      <c r="H193" s="35">
        <v>200586</v>
      </c>
      <c r="I193" s="35">
        <v>3</v>
      </c>
      <c r="J193" s="35">
        <v>102050</v>
      </c>
      <c r="K193" s="35">
        <v>68218</v>
      </c>
      <c r="L193" s="35">
        <v>189452</v>
      </c>
      <c r="M193" s="35">
        <v>4190</v>
      </c>
      <c r="N193" s="35">
        <v>1089</v>
      </c>
      <c r="O193" s="35"/>
      <c r="P193" s="35">
        <v>370839</v>
      </c>
      <c r="Q193" s="35">
        <v>10902</v>
      </c>
      <c r="R193" s="35">
        <v>1240</v>
      </c>
      <c r="S193" s="35">
        <v>0</v>
      </c>
      <c r="T193" s="35">
        <v>59638</v>
      </c>
      <c r="U193" s="35">
        <v>499683</v>
      </c>
      <c r="V193" s="35">
        <v>176477</v>
      </c>
    </row>
    <row r="194" spans="1:22" x14ac:dyDescent="0.25">
      <c r="A194" s="56" t="s">
        <v>23</v>
      </c>
      <c r="B194" s="35"/>
      <c r="C194" s="35"/>
      <c r="D194" s="35">
        <v>0</v>
      </c>
      <c r="E194" s="35">
        <v>3930</v>
      </c>
      <c r="F194" s="35">
        <v>1154</v>
      </c>
      <c r="G194" s="35">
        <v>46692</v>
      </c>
      <c r="H194" s="35">
        <v>51776</v>
      </c>
      <c r="I194" s="35">
        <v>1</v>
      </c>
      <c r="J194" s="35">
        <v>26810</v>
      </c>
      <c r="K194" s="35">
        <v>18013</v>
      </c>
      <c r="L194" s="35">
        <v>50756</v>
      </c>
      <c r="M194" s="35">
        <v>4190</v>
      </c>
      <c r="N194" s="35">
        <v>1089</v>
      </c>
      <c r="O194" s="35"/>
      <c r="P194" s="35">
        <v>101904</v>
      </c>
      <c r="Q194" s="35">
        <v>-4875</v>
      </c>
      <c r="R194" s="35">
        <v>610</v>
      </c>
      <c r="S194" s="35">
        <v>-7345</v>
      </c>
      <c r="T194" s="35">
        <v>12138</v>
      </c>
      <c r="U194" s="35">
        <v>165817</v>
      </c>
      <c r="V194" s="35"/>
    </row>
    <row r="195" spans="1:22" x14ac:dyDescent="0.25">
      <c r="A195" s="56" t="s">
        <v>21</v>
      </c>
      <c r="B195" s="35">
        <v>11217</v>
      </c>
      <c r="C195" s="35">
        <v>21840</v>
      </c>
      <c r="D195" s="35">
        <v>33057</v>
      </c>
      <c r="E195" s="35">
        <v>7600</v>
      </c>
      <c r="F195" s="35">
        <v>5000</v>
      </c>
      <c r="G195" s="35">
        <v>87693</v>
      </c>
      <c r="H195" s="35">
        <v>100293</v>
      </c>
      <c r="I195" s="35">
        <v>1</v>
      </c>
      <c r="J195" s="35">
        <v>51025</v>
      </c>
      <c r="K195" s="35">
        <v>34109</v>
      </c>
      <c r="L195" s="35">
        <v>94726</v>
      </c>
      <c r="M195" s="35"/>
      <c r="N195" s="35"/>
      <c r="O195" s="35"/>
      <c r="P195" s="35">
        <v>182780</v>
      </c>
      <c r="Q195" s="35">
        <v>5451</v>
      </c>
      <c r="R195" s="35">
        <v>620</v>
      </c>
      <c r="S195" s="35"/>
      <c r="T195" s="35">
        <v>29819</v>
      </c>
      <c r="U195" s="35">
        <v>333866</v>
      </c>
      <c r="V195" s="35"/>
    </row>
    <row r="196" spans="1:22" x14ac:dyDescent="0.25">
      <c r="A196" s="56" t="s">
        <v>22</v>
      </c>
      <c r="B196" s="35">
        <v>11227</v>
      </c>
      <c r="C196" s="35">
        <v>21840</v>
      </c>
      <c r="D196" s="35">
        <v>33067</v>
      </c>
      <c r="E196" s="35">
        <v>3670</v>
      </c>
      <c r="F196" s="35">
        <v>3846</v>
      </c>
      <c r="G196" s="35">
        <v>41001</v>
      </c>
      <c r="H196" s="35">
        <v>48517</v>
      </c>
      <c r="I196" s="35">
        <v>1</v>
      </c>
      <c r="J196" s="35">
        <v>24215</v>
      </c>
      <c r="K196" s="35">
        <v>16096</v>
      </c>
      <c r="L196" s="35">
        <v>43970</v>
      </c>
      <c r="M196" s="35"/>
      <c r="N196" s="35"/>
      <c r="O196" s="35"/>
      <c r="P196" s="35">
        <v>86155</v>
      </c>
      <c r="Q196" s="35">
        <v>10326</v>
      </c>
      <c r="R196" s="35">
        <v>10</v>
      </c>
      <c r="S196" s="35">
        <v>7345</v>
      </c>
      <c r="T196" s="35">
        <v>17681</v>
      </c>
      <c r="U196" s="35"/>
      <c r="V196" s="35">
        <v>176477</v>
      </c>
    </row>
    <row r="197" spans="1:22" x14ac:dyDescent="0.25">
      <c r="A197" s="55">
        <v>38961</v>
      </c>
      <c r="B197" s="35">
        <v>21984</v>
      </c>
      <c r="C197" s="35">
        <v>43714</v>
      </c>
      <c r="D197" s="35">
        <v>65698</v>
      </c>
      <c r="E197" s="35">
        <v>15200</v>
      </c>
      <c r="F197" s="35">
        <v>10000</v>
      </c>
      <c r="G197" s="35">
        <v>175386</v>
      </c>
      <c r="H197" s="35">
        <v>200586</v>
      </c>
      <c r="I197" s="35">
        <v>3</v>
      </c>
      <c r="J197" s="35">
        <v>102290</v>
      </c>
      <c r="K197" s="35">
        <v>65818</v>
      </c>
      <c r="L197" s="35">
        <v>192028</v>
      </c>
      <c r="M197" s="35">
        <v>4263</v>
      </c>
      <c r="N197" s="35">
        <v>440</v>
      </c>
      <c r="O197" s="35"/>
      <c r="P197" s="35">
        <v>370679</v>
      </c>
      <c r="Q197" s="35">
        <v>10902</v>
      </c>
      <c r="R197" s="35">
        <v>1240</v>
      </c>
      <c r="S197" s="35">
        <v>0</v>
      </c>
      <c r="T197" s="35">
        <v>59602</v>
      </c>
      <c r="U197" s="35">
        <v>515765</v>
      </c>
      <c r="V197" s="35">
        <v>165212</v>
      </c>
    </row>
    <row r="198" spans="1:22" x14ac:dyDescent="0.25">
      <c r="A198" s="56" t="s">
        <v>23</v>
      </c>
      <c r="B198" s="35"/>
      <c r="C198" s="35"/>
      <c r="D198" s="35">
        <v>0</v>
      </c>
      <c r="E198" s="35">
        <v>3693</v>
      </c>
      <c r="F198" s="35">
        <v>1904</v>
      </c>
      <c r="G198" s="35">
        <v>54074</v>
      </c>
      <c r="H198" s="35">
        <v>59671</v>
      </c>
      <c r="I198" s="35">
        <v>1</v>
      </c>
      <c r="J198" s="35">
        <v>30256</v>
      </c>
      <c r="K198" s="35">
        <v>14878</v>
      </c>
      <c r="L198" s="35">
        <v>54671</v>
      </c>
      <c r="M198" s="35">
        <v>4263</v>
      </c>
      <c r="N198" s="35">
        <v>440</v>
      </c>
      <c r="O198" s="35"/>
      <c r="P198" s="35">
        <v>105902</v>
      </c>
      <c r="Q198" s="35">
        <v>-6362</v>
      </c>
      <c r="R198" s="35">
        <v>610</v>
      </c>
      <c r="S198" s="35">
        <v>-6730</v>
      </c>
      <c r="T198" s="35">
        <v>11248</v>
      </c>
      <c r="U198" s="35">
        <v>176819</v>
      </c>
      <c r="V198" s="35"/>
    </row>
    <row r="199" spans="1:22" x14ac:dyDescent="0.25">
      <c r="A199" s="56" t="s">
        <v>21</v>
      </c>
      <c r="B199" s="35">
        <v>10986</v>
      </c>
      <c r="C199" s="35">
        <v>21857</v>
      </c>
      <c r="D199" s="35">
        <v>32843</v>
      </c>
      <c r="E199" s="35">
        <v>7600</v>
      </c>
      <c r="F199" s="35">
        <v>5000</v>
      </c>
      <c r="G199" s="35">
        <v>87693</v>
      </c>
      <c r="H199" s="35">
        <v>100293</v>
      </c>
      <c r="I199" s="35">
        <v>1</v>
      </c>
      <c r="J199" s="35">
        <v>51145</v>
      </c>
      <c r="K199" s="35">
        <v>32909</v>
      </c>
      <c r="L199" s="35">
        <v>96014</v>
      </c>
      <c r="M199" s="35"/>
      <c r="N199" s="35"/>
      <c r="O199" s="35"/>
      <c r="P199" s="35">
        <v>182988</v>
      </c>
      <c r="Q199" s="35">
        <v>5451</v>
      </c>
      <c r="R199" s="35">
        <v>620</v>
      </c>
      <c r="S199" s="35"/>
      <c r="T199" s="35">
        <v>29801</v>
      </c>
      <c r="U199" s="35">
        <v>338946</v>
      </c>
      <c r="V199" s="35"/>
    </row>
    <row r="200" spans="1:22" x14ac:dyDescent="0.25">
      <c r="A200" s="56" t="s">
        <v>22</v>
      </c>
      <c r="B200" s="35">
        <v>10998</v>
      </c>
      <c r="C200" s="35">
        <v>21857</v>
      </c>
      <c r="D200" s="35">
        <v>32855</v>
      </c>
      <c r="E200" s="35">
        <v>3907</v>
      </c>
      <c r="F200" s="35">
        <v>3096</v>
      </c>
      <c r="G200" s="35">
        <v>33619</v>
      </c>
      <c r="H200" s="35">
        <v>40622</v>
      </c>
      <c r="I200" s="35">
        <v>1</v>
      </c>
      <c r="J200" s="35">
        <v>20889</v>
      </c>
      <c r="K200" s="35">
        <v>18031</v>
      </c>
      <c r="L200" s="35">
        <v>41343</v>
      </c>
      <c r="M200" s="35"/>
      <c r="N200" s="35"/>
      <c r="O200" s="35"/>
      <c r="P200" s="35">
        <v>81789</v>
      </c>
      <c r="Q200" s="35">
        <v>11813</v>
      </c>
      <c r="R200" s="35">
        <v>10</v>
      </c>
      <c r="S200" s="35">
        <v>6730</v>
      </c>
      <c r="T200" s="35">
        <v>18553</v>
      </c>
      <c r="U200" s="35"/>
      <c r="V200" s="35">
        <v>165212</v>
      </c>
    </row>
    <row r="201" spans="1:22" x14ac:dyDescent="0.25">
      <c r="A201" s="55">
        <v>38991</v>
      </c>
      <c r="B201" s="35">
        <v>21768</v>
      </c>
      <c r="C201" s="35">
        <v>42152</v>
      </c>
      <c r="D201" s="35">
        <v>63920</v>
      </c>
      <c r="E201" s="35">
        <v>15200</v>
      </c>
      <c r="F201" s="35">
        <v>10000</v>
      </c>
      <c r="G201" s="35">
        <v>177786</v>
      </c>
      <c r="H201" s="35">
        <v>202986</v>
      </c>
      <c r="I201" s="35">
        <v>3</v>
      </c>
      <c r="J201" s="35">
        <v>102248</v>
      </c>
      <c r="K201" s="35">
        <v>67086</v>
      </c>
      <c r="L201" s="35">
        <v>188672</v>
      </c>
      <c r="M201" s="35">
        <v>3396</v>
      </c>
      <c r="N201" s="35">
        <v>330</v>
      </c>
      <c r="O201" s="35"/>
      <c r="P201" s="35">
        <v>367572</v>
      </c>
      <c r="Q201" s="35">
        <v>10902</v>
      </c>
      <c r="R201" s="35">
        <v>1220</v>
      </c>
      <c r="S201" s="35">
        <v>0</v>
      </c>
      <c r="T201" s="35">
        <v>60990</v>
      </c>
      <c r="U201" s="35">
        <v>526601</v>
      </c>
      <c r="V201" s="35">
        <v>149838</v>
      </c>
    </row>
    <row r="202" spans="1:22" x14ac:dyDescent="0.25">
      <c r="A202" s="56" t="s">
        <v>23</v>
      </c>
      <c r="B202" s="35"/>
      <c r="C202" s="35"/>
      <c r="D202" s="35">
        <v>0</v>
      </c>
      <c r="E202" s="35">
        <v>4384</v>
      </c>
      <c r="F202" s="35">
        <v>3764</v>
      </c>
      <c r="G202" s="35">
        <v>58917</v>
      </c>
      <c r="H202" s="35">
        <v>67065</v>
      </c>
      <c r="I202" s="35">
        <v>1</v>
      </c>
      <c r="J202" s="35">
        <v>36860</v>
      </c>
      <c r="K202" s="35">
        <v>13335</v>
      </c>
      <c r="L202" s="35">
        <v>57970</v>
      </c>
      <c r="M202" s="35">
        <v>3396</v>
      </c>
      <c r="N202" s="35">
        <v>330</v>
      </c>
      <c r="O202" s="35"/>
      <c r="P202" s="35">
        <v>113202</v>
      </c>
      <c r="Q202" s="35">
        <v>-6362</v>
      </c>
      <c r="R202" s="35">
        <v>600</v>
      </c>
      <c r="S202" s="35">
        <v>-6114</v>
      </c>
      <c r="T202" s="35">
        <v>12558</v>
      </c>
      <c r="U202" s="35">
        <v>192825</v>
      </c>
      <c r="V202" s="35"/>
    </row>
    <row r="203" spans="1:22" x14ac:dyDescent="0.25">
      <c r="A203" s="56" t="s">
        <v>21</v>
      </c>
      <c r="B203" s="35">
        <v>10882</v>
      </c>
      <c r="C203" s="35">
        <v>21076</v>
      </c>
      <c r="D203" s="35">
        <v>31958</v>
      </c>
      <c r="E203" s="35">
        <v>7600</v>
      </c>
      <c r="F203" s="35">
        <v>5000</v>
      </c>
      <c r="G203" s="35">
        <v>88893</v>
      </c>
      <c r="H203" s="35">
        <v>101493</v>
      </c>
      <c r="I203" s="35">
        <v>1</v>
      </c>
      <c r="J203" s="35">
        <v>51124</v>
      </c>
      <c r="K203" s="35">
        <v>33543</v>
      </c>
      <c r="L203" s="35">
        <v>94336</v>
      </c>
      <c r="M203" s="35"/>
      <c r="N203" s="35"/>
      <c r="O203" s="35"/>
      <c r="P203" s="35">
        <v>181923</v>
      </c>
      <c r="Q203" s="35">
        <v>5451</v>
      </c>
      <c r="R203" s="35">
        <v>610</v>
      </c>
      <c r="S203" s="35"/>
      <c r="T203" s="35">
        <v>30495</v>
      </c>
      <c r="U203" s="35">
        <v>333776</v>
      </c>
      <c r="V203" s="35"/>
    </row>
    <row r="204" spans="1:22" x14ac:dyDescent="0.25">
      <c r="A204" s="56" t="s">
        <v>22</v>
      </c>
      <c r="B204" s="35">
        <v>10886</v>
      </c>
      <c r="C204" s="35">
        <v>21076</v>
      </c>
      <c r="D204" s="35">
        <v>31962</v>
      </c>
      <c r="E204" s="35">
        <v>3216</v>
      </c>
      <c r="F204" s="35">
        <v>1236</v>
      </c>
      <c r="G204" s="35">
        <v>29976</v>
      </c>
      <c r="H204" s="35">
        <v>34428</v>
      </c>
      <c r="I204" s="35">
        <v>1</v>
      </c>
      <c r="J204" s="35">
        <v>14264</v>
      </c>
      <c r="K204" s="35">
        <v>20208</v>
      </c>
      <c r="L204" s="35">
        <v>36366</v>
      </c>
      <c r="M204" s="35"/>
      <c r="N204" s="35"/>
      <c r="O204" s="35"/>
      <c r="P204" s="35">
        <v>72447</v>
      </c>
      <c r="Q204" s="35">
        <v>11813</v>
      </c>
      <c r="R204" s="35">
        <v>10</v>
      </c>
      <c r="S204" s="35">
        <v>6114</v>
      </c>
      <c r="T204" s="35">
        <v>17937</v>
      </c>
      <c r="U204" s="35"/>
      <c r="V204" s="35">
        <v>149838</v>
      </c>
    </row>
    <row r="205" spans="1:22" x14ac:dyDescent="0.25">
      <c r="A205" s="55">
        <v>39022</v>
      </c>
      <c r="B205" s="35">
        <v>21332</v>
      </c>
      <c r="C205" s="35">
        <v>41020</v>
      </c>
      <c r="D205" s="35">
        <v>62352</v>
      </c>
      <c r="E205" s="35">
        <v>15200</v>
      </c>
      <c r="F205" s="35">
        <v>10000</v>
      </c>
      <c r="G205" s="35">
        <v>173204</v>
      </c>
      <c r="H205" s="35">
        <v>198404</v>
      </c>
      <c r="I205" s="35">
        <v>3</v>
      </c>
      <c r="J205" s="35">
        <v>99362</v>
      </c>
      <c r="K205" s="35">
        <v>79302</v>
      </c>
      <c r="L205" s="35">
        <v>184996</v>
      </c>
      <c r="M205" s="35">
        <v>3567</v>
      </c>
      <c r="N205" s="35">
        <v>612</v>
      </c>
      <c r="O205" s="35"/>
      <c r="P205" s="35">
        <v>373679</v>
      </c>
      <c r="Q205" s="35">
        <v>0</v>
      </c>
      <c r="R205" s="35">
        <v>12164</v>
      </c>
      <c r="S205" s="35">
        <v>0</v>
      </c>
      <c r="T205" s="35">
        <v>66026</v>
      </c>
      <c r="U205" s="35">
        <v>540092</v>
      </c>
      <c r="V205" s="35">
        <v>146216</v>
      </c>
    </row>
    <row r="206" spans="1:22" x14ac:dyDescent="0.25">
      <c r="A206" s="56" t="s">
        <v>23</v>
      </c>
      <c r="B206" s="35"/>
      <c r="C206" s="35"/>
      <c r="D206" s="35">
        <v>0</v>
      </c>
      <c r="E206" s="35">
        <v>4602</v>
      </c>
      <c r="F206" s="35">
        <v>3287</v>
      </c>
      <c r="G206" s="35">
        <v>51374</v>
      </c>
      <c r="H206" s="35">
        <v>59263</v>
      </c>
      <c r="I206" s="35">
        <v>1</v>
      </c>
      <c r="J206" s="35">
        <v>41869</v>
      </c>
      <c r="K206" s="35">
        <v>20177</v>
      </c>
      <c r="L206" s="35">
        <v>56909</v>
      </c>
      <c r="M206" s="35">
        <v>3567</v>
      </c>
      <c r="N206" s="35">
        <v>612</v>
      </c>
      <c r="O206" s="35"/>
      <c r="P206" s="35">
        <v>124189</v>
      </c>
      <c r="Q206" s="35">
        <v>-7910</v>
      </c>
      <c r="R206" s="35">
        <v>600</v>
      </c>
      <c r="S206" s="35">
        <v>-4147</v>
      </c>
      <c r="T206" s="35">
        <v>15474</v>
      </c>
      <c r="U206" s="35">
        <v>198926</v>
      </c>
      <c r="V206" s="35"/>
    </row>
    <row r="207" spans="1:22" x14ac:dyDescent="0.25">
      <c r="A207" s="56" t="s">
        <v>21</v>
      </c>
      <c r="B207" s="35">
        <v>10666</v>
      </c>
      <c r="C207" s="35">
        <v>20510</v>
      </c>
      <c r="D207" s="35">
        <v>31176</v>
      </c>
      <c r="E207" s="35">
        <v>7600</v>
      </c>
      <c r="F207" s="35">
        <v>5000</v>
      </c>
      <c r="G207" s="35">
        <v>86602</v>
      </c>
      <c r="H207" s="35">
        <v>99202</v>
      </c>
      <c r="I207" s="35">
        <v>1</v>
      </c>
      <c r="J207" s="35">
        <v>49681</v>
      </c>
      <c r="K207" s="35">
        <v>39651</v>
      </c>
      <c r="L207" s="35">
        <v>92498</v>
      </c>
      <c r="M207" s="35"/>
      <c r="N207" s="35"/>
      <c r="O207" s="35"/>
      <c r="P207" s="35">
        <v>184750</v>
      </c>
      <c r="Q207" s="35"/>
      <c r="R207" s="35">
        <v>6082</v>
      </c>
      <c r="S207" s="35"/>
      <c r="T207" s="35">
        <v>33013</v>
      </c>
      <c r="U207" s="35">
        <v>341166</v>
      </c>
      <c r="V207" s="35"/>
    </row>
    <row r="208" spans="1:22" x14ac:dyDescent="0.25">
      <c r="A208" s="56" t="s">
        <v>22</v>
      </c>
      <c r="B208" s="35">
        <v>10666</v>
      </c>
      <c r="C208" s="35">
        <v>20510</v>
      </c>
      <c r="D208" s="35">
        <v>31176</v>
      </c>
      <c r="E208" s="35">
        <v>2998</v>
      </c>
      <c r="F208" s="35">
        <v>1713</v>
      </c>
      <c r="G208" s="35">
        <v>35228</v>
      </c>
      <c r="H208" s="35">
        <v>39939</v>
      </c>
      <c r="I208" s="35">
        <v>1</v>
      </c>
      <c r="J208" s="35">
        <v>7812</v>
      </c>
      <c r="K208" s="35">
        <v>19474</v>
      </c>
      <c r="L208" s="35">
        <v>35589</v>
      </c>
      <c r="M208" s="35"/>
      <c r="N208" s="35"/>
      <c r="O208" s="35"/>
      <c r="P208" s="35">
        <v>64740</v>
      </c>
      <c r="Q208" s="35">
        <v>7910</v>
      </c>
      <c r="R208" s="35">
        <v>5482</v>
      </c>
      <c r="S208" s="35">
        <v>4147</v>
      </c>
      <c r="T208" s="35">
        <v>17539</v>
      </c>
      <c r="U208" s="35"/>
      <c r="V208" s="35">
        <v>146216</v>
      </c>
    </row>
    <row r="209" spans="1:22" x14ac:dyDescent="0.25">
      <c r="A209" s="55">
        <v>39052</v>
      </c>
      <c r="B209" s="35">
        <v>20781</v>
      </c>
      <c r="C209" s="35">
        <v>39626</v>
      </c>
      <c r="D209" s="35">
        <v>60407</v>
      </c>
      <c r="E209" s="35">
        <v>15200</v>
      </c>
      <c r="F209" s="35">
        <v>10000</v>
      </c>
      <c r="G209" s="35">
        <v>174780</v>
      </c>
      <c r="H209" s="35">
        <v>199980</v>
      </c>
      <c r="I209" s="35">
        <v>3</v>
      </c>
      <c r="J209" s="35">
        <v>99344</v>
      </c>
      <c r="K209" s="35">
        <v>65926</v>
      </c>
      <c r="L209" s="35">
        <v>197992</v>
      </c>
      <c r="M209" s="35">
        <v>8518</v>
      </c>
      <c r="N209" s="35">
        <v>800</v>
      </c>
      <c r="O209" s="35"/>
      <c r="P209" s="35">
        <v>376980</v>
      </c>
      <c r="Q209" s="35">
        <v>20075</v>
      </c>
      <c r="R209" s="35">
        <v>128</v>
      </c>
      <c r="S209" s="35">
        <v>3203</v>
      </c>
      <c r="T209" s="35">
        <v>67066</v>
      </c>
      <c r="U209" s="35">
        <v>492886</v>
      </c>
      <c r="V209" s="35">
        <v>186560</v>
      </c>
    </row>
    <row r="210" spans="1:22" x14ac:dyDescent="0.25">
      <c r="A210" s="56" t="s">
        <v>23</v>
      </c>
      <c r="B210" s="35"/>
      <c r="C210" s="35"/>
      <c r="D210" s="35">
        <v>0</v>
      </c>
      <c r="E210" s="35">
        <v>4562</v>
      </c>
      <c r="F210" s="35">
        <v>3503</v>
      </c>
      <c r="G210" s="35">
        <v>39973</v>
      </c>
      <c r="H210" s="35">
        <v>48038</v>
      </c>
      <c r="I210" s="35">
        <v>1</v>
      </c>
      <c r="J210" s="35">
        <v>39429</v>
      </c>
      <c r="K210" s="35">
        <v>13167</v>
      </c>
      <c r="L210" s="35">
        <v>30421</v>
      </c>
      <c r="M210" s="35">
        <v>8518</v>
      </c>
      <c r="N210" s="35">
        <v>800</v>
      </c>
      <c r="O210" s="35"/>
      <c r="P210" s="35">
        <v>93820</v>
      </c>
      <c r="Q210" s="35"/>
      <c r="R210" s="35"/>
      <c r="S210" s="35"/>
      <c r="T210" s="35">
        <v>16146</v>
      </c>
      <c r="U210" s="35">
        <v>158003</v>
      </c>
      <c r="V210" s="35"/>
    </row>
    <row r="211" spans="1:22" x14ac:dyDescent="0.25">
      <c r="A211" s="56" t="s">
        <v>21</v>
      </c>
      <c r="B211" s="35">
        <v>10386</v>
      </c>
      <c r="C211" s="35">
        <v>19813</v>
      </c>
      <c r="D211" s="35">
        <v>30199</v>
      </c>
      <c r="E211" s="35">
        <v>7600</v>
      </c>
      <c r="F211" s="35">
        <v>5000</v>
      </c>
      <c r="G211" s="35">
        <v>87390</v>
      </c>
      <c r="H211" s="35">
        <v>99990</v>
      </c>
      <c r="I211" s="35">
        <v>1</v>
      </c>
      <c r="J211" s="35">
        <v>49672</v>
      </c>
      <c r="K211" s="35">
        <v>32963</v>
      </c>
      <c r="L211" s="35">
        <v>98996</v>
      </c>
      <c r="M211" s="35"/>
      <c r="N211" s="35"/>
      <c r="O211" s="35"/>
      <c r="P211" s="35">
        <v>183831</v>
      </c>
      <c r="Q211" s="35">
        <v>5922</v>
      </c>
      <c r="R211" s="35">
        <v>64</v>
      </c>
      <c r="S211" s="35"/>
      <c r="T211" s="35">
        <v>33501</v>
      </c>
      <c r="U211" s="35">
        <v>334883</v>
      </c>
      <c r="V211" s="35"/>
    </row>
    <row r="212" spans="1:22" x14ac:dyDescent="0.25">
      <c r="A212" s="56" t="s">
        <v>22</v>
      </c>
      <c r="B212" s="35">
        <v>10395</v>
      </c>
      <c r="C212" s="35">
        <v>19813</v>
      </c>
      <c r="D212" s="35">
        <v>30208</v>
      </c>
      <c r="E212" s="35">
        <v>3038</v>
      </c>
      <c r="F212" s="35">
        <v>1497</v>
      </c>
      <c r="G212" s="35">
        <v>47417</v>
      </c>
      <c r="H212" s="35">
        <v>51952</v>
      </c>
      <c r="I212" s="35">
        <v>1</v>
      </c>
      <c r="J212" s="35">
        <v>10243</v>
      </c>
      <c r="K212" s="35">
        <v>19796</v>
      </c>
      <c r="L212" s="35">
        <v>68575</v>
      </c>
      <c r="M212" s="35"/>
      <c r="N212" s="35"/>
      <c r="O212" s="35"/>
      <c r="P212" s="35">
        <v>99329</v>
      </c>
      <c r="Q212" s="35">
        <v>14153</v>
      </c>
      <c r="R212" s="35">
        <v>64</v>
      </c>
      <c r="S212" s="35">
        <v>3203</v>
      </c>
      <c r="T212" s="35">
        <v>17419</v>
      </c>
      <c r="U212" s="35"/>
      <c r="V212" s="35">
        <v>186560</v>
      </c>
    </row>
    <row r="213" spans="1:22" x14ac:dyDescent="0.25">
      <c r="A213" s="55">
        <v>39083</v>
      </c>
      <c r="B213" s="35">
        <v>20722</v>
      </c>
      <c r="C213" s="35">
        <v>38436</v>
      </c>
      <c r="D213" s="35">
        <v>59158</v>
      </c>
      <c r="E213" s="35">
        <v>15200</v>
      </c>
      <c r="F213" s="35">
        <v>10000</v>
      </c>
      <c r="G213" s="35">
        <v>179130</v>
      </c>
      <c r="H213" s="35">
        <v>204330</v>
      </c>
      <c r="I213" s="35">
        <v>3</v>
      </c>
      <c r="J213" s="35">
        <v>99344</v>
      </c>
      <c r="K213" s="35">
        <v>64726</v>
      </c>
      <c r="L213" s="35">
        <v>198844</v>
      </c>
      <c r="M213" s="35">
        <v>9793</v>
      </c>
      <c r="N213" s="35">
        <v>175</v>
      </c>
      <c r="O213" s="35"/>
      <c r="P213" s="35">
        <v>378482</v>
      </c>
      <c r="Q213" s="35">
        <v>7568</v>
      </c>
      <c r="R213" s="35">
        <v>11954</v>
      </c>
      <c r="S213" s="35">
        <v>1430</v>
      </c>
      <c r="T213" s="35">
        <v>65866</v>
      </c>
      <c r="U213" s="35">
        <v>510043</v>
      </c>
      <c r="V213" s="35">
        <v>176676</v>
      </c>
    </row>
    <row r="214" spans="1:22" x14ac:dyDescent="0.25">
      <c r="A214" s="56" t="s">
        <v>23</v>
      </c>
      <c r="B214" s="35"/>
      <c r="C214" s="35"/>
      <c r="D214" s="35">
        <v>0</v>
      </c>
      <c r="E214" s="35">
        <v>4054</v>
      </c>
      <c r="F214" s="35">
        <v>3581</v>
      </c>
      <c r="G214" s="35">
        <v>35402</v>
      </c>
      <c r="H214" s="35">
        <v>43037</v>
      </c>
      <c r="I214" s="35">
        <v>1</v>
      </c>
      <c r="J214" s="35">
        <v>39252</v>
      </c>
      <c r="K214" s="35">
        <v>18864</v>
      </c>
      <c r="L214" s="35">
        <v>37312</v>
      </c>
      <c r="M214" s="35">
        <v>9793</v>
      </c>
      <c r="N214" s="35">
        <v>175</v>
      </c>
      <c r="O214" s="35"/>
      <c r="P214" s="35">
        <v>107726</v>
      </c>
      <c r="Q214" s="35"/>
      <c r="R214" s="35"/>
      <c r="S214" s="35"/>
      <c r="T214" s="35">
        <v>17981</v>
      </c>
      <c r="U214" s="35">
        <v>168742</v>
      </c>
      <c r="V214" s="35"/>
    </row>
    <row r="215" spans="1:22" x14ac:dyDescent="0.25">
      <c r="A215" s="56" t="s">
        <v>21</v>
      </c>
      <c r="B215" s="35">
        <v>10361</v>
      </c>
      <c r="C215" s="35">
        <v>19218</v>
      </c>
      <c r="D215" s="35">
        <v>29579</v>
      </c>
      <c r="E215" s="35">
        <v>7600</v>
      </c>
      <c r="F215" s="35">
        <v>5000</v>
      </c>
      <c r="G215" s="35">
        <v>89565</v>
      </c>
      <c r="H215" s="35">
        <v>102165</v>
      </c>
      <c r="I215" s="35">
        <v>1</v>
      </c>
      <c r="J215" s="35">
        <v>49672</v>
      </c>
      <c r="K215" s="35">
        <v>32363</v>
      </c>
      <c r="L215" s="35">
        <v>99422</v>
      </c>
      <c r="M215" s="35"/>
      <c r="N215" s="35"/>
      <c r="O215" s="35"/>
      <c r="P215" s="35">
        <v>184257</v>
      </c>
      <c r="Q215" s="35"/>
      <c r="R215" s="35">
        <v>5986</v>
      </c>
      <c r="S215" s="35"/>
      <c r="T215" s="35">
        <v>32901</v>
      </c>
      <c r="U215" s="35">
        <v>341301</v>
      </c>
      <c r="V215" s="35"/>
    </row>
    <row r="216" spans="1:22" x14ac:dyDescent="0.25">
      <c r="A216" s="56" t="s">
        <v>22</v>
      </c>
      <c r="B216" s="35">
        <v>10361</v>
      </c>
      <c r="C216" s="35">
        <v>19218</v>
      </c>
      <c r="D216" s="35">
        <v>29579</v>
      </c>
      <c r="E216" s="35">
        <v>3546</v>
      </c>
      <c r="F216" s="35">
        <v>1419</v>
      </c>
      <c r="G216" s="35">
        <v>54163</v>
      </c>
      <c r="H216" s="35">
        <v>59128</v>
      </c>
      <c r="I216" s="35">
        <v>1</v>
      </c>
      <c r="J216" s="35">
        <v>10420</v>
      </c>
      <c r="K216" s="35">
        <v>13499</v>
      </c>
      <c r="L216" s="35">
        <v>62110</v>
      </c>
      <c r="M216" s="35"/>
      <c r="N216" s="35"/>
      <c r="O216" s="35"/>
      <c r="P216" s="35">
        <v>86499</v>
      </c>
      <c r="Q216" s="35">
        <v>7568</v>
      </c>
      <c r="R216" s="35">
        <v>5968</v>
      </c>
      <c r="S216" s="35">
        <v>1430</v>
      </c>
      <c r="T216" s="35">
        <v>14984</v>
      </c>
      <c r="U216" s="35"/>
      <c r="V216" s="35">
        <v>176676</v>
      </c>
    </row>
    <row r="217" spans="1:22" x14ac:dyDescent="0.25">
      <c r="A217" s="55">
        <v>39114</v>
      </c>
      <c r="B217" s="35">
        <v>20425</v>
      </c>
      <c r="C217" s="35">
        <v>37524</v>
      </c>
      <c r="D217" s="35">
        <v>57949</v>
      </c>
      <c r="E217" s="35">
        <v>15200</v>
      </c>
      <c r="F217" s="35">
        <v>10000</v>
      </c>
      <c r="G217" s="35">
        <v>186960</v>
      </c>
      <c r="H217" s="35">
        <v>212160</v>
      </c>
      <c r="I217" s="35">
        <v>3</v>
      </c>
      <c r="J217" s="35">
        <v>99332</v>
      </c>
      <c r="K217" s="35">
        <v>59746</v>
      </c>
      <c r="L217" s="35">
        <v>200734</v>
      </c>
      <c r="M217" s="35">
        <v>3178</v>
      </c>
      <c r="N217" s="35">
        <v>141</v>
      </c>
      <c r="O217" s="35"/>
      <c r="P217" s="35">
        <v>368731</v>
      </c>
      <c r="Q217" s="35">
        <v>18466</v>
      </c>
      <c r="R217" s="35">
        <v>20</v>
      </c>
      <c r="S217" s="35">
        <v>1263</v>
      </c>
      <c r="T217" s="35">
        <v>65872</v>
      </c>
      <c r="U217" s="35">
        <v>502255</v>
      </c>
      <c r="V217" s="35">
        <v>182721</v>
      </c>
    </row>
    <row r="218" spans="1:22" x14ac:dyDescent="0.25">
      <c r="A218" s="56" t="s">
        <v>23</v>
      </c>
      <c r="B218" s="35"/>
      <c r="C218" s="35"/>
      <c r="D218" s="35">
        <v>0</v>
      </c>
      <c r="E218" s="35">
        <v>3856</v>
      </c>
      <c r="F218" s="35">
        <v>2827</v>
      </c>
      <c r="G218" s="35">
        <v>37612</v>
      </c>
      <c r="H218" s="35">
        <v>44295</v>
      </c>
      <c r="I218" s="35">
        <v>1</v>
      </c>
      <c r="J218" s="35">
        <v>37847</v>
      </c>
      <c r="K218" s="35">
        <v>14066</v>
      </c>
      <c r="L218" s="35">
        <v>43073</v>
      </c>
      <c r="M218" s="35">
        <v>3178</v>
      </c>
      <c r="N218" s="35">
        <v>141</v>
      </c>
      <c r="O218" s="35"/>
      <c r="P218" s="35">
        <v>100825</v>
      </c>
      <c r="Q218" s="35"/>
      <c r="R218" s="35"/>
      <c r="S218" s="35"/>
      <c r="T218" s="35">
        <v>19118</v>
      </c>
      <c r="U218" s="35">
        <v>164250</v>
      </c>
      <c r="V218" s="35"/>
    </row>
    <row r="219" spans="1:22" x14ac:dyDescent="0.25">
      <c r="A219" s="56" t="s">
        <v>21</v>
      </c>
      <c r="B219" s="35">
        <v>10212</v>
      </c>
      <c r="C219" s="35">
        <v>18762</v>
      </c>
      <c r="D219" s="35">
        <v>28974</v>
      </c>
      <c r="E219" s="35">
        <v>7600</v>
      </c>
      <c r="F219" s="35">
        <v>5000</v>
      </c>
      <c r="G219" s="35">
        <v>93480</v>
      </c>
      <c r="H219" s="35">
        <v>106080</v>
      </c>
      <c r="I219" s="35">
        <v>1</v>
      </c>
      <c r="J219" s="35">
        <v>49666</v>
      </c>
      <c r="K219" s="35">
        <v>29873</v>
      </c>
      <c r="L219" s="35">
        <v>100367</v>
      </c>
      <c r="M219" s="35"/>
      <c r="N219" s="35"/>
      <c r="O219" s="35"/>
      <c r="P219" s="35">
        <v>182706</v>
      </c>
      <c r="Q219" s="35">
        <v>5922</v>
      </c>
      <c r="R219" s="35">
        <v>10</v>
      </c>
      <c r="S219" s="35"/>
      <c r="T219" s="35">
        <v>32936</v>
      </c>
      <c r="U219" s="35">
        <v>338005</v>
      </c>
      <c r="V219" s="35"/>
    </row>
    <row r="220" spans="1:22" x14ac:dyDescent="0.25">
      <c r="A220" s="56" t="s">
        <v>22</v>
      </c>
      <c r="B220" s="35">
        <v>10213</v>
      </c>
      <c r="C220" s="35">
        <v>18762</v>
      </c>
      <c r="D220" s="35">
        <v>28975</v>
      </c>
      <c r="E220" s="35">
        <v>3744</v>
      </c>
      <c r="F220" s="35">
        <v>2173</v>
      </c>
      <c r="G220" s="35">
        <v>55868</v>
      </c>
      <c r="H220" s="35">
        <v>61785</v>
      </c>
      <c r="I220" s="35">
        <v>1</v>
      </c>
      <c r="J220" s="35">
        <v>11819</v>
      </c>
      <c r="K220" s="35">
        <v>15807</v>
      </c>
      <c r="L220" s="35">
        <v>57294</v>
      </c>
      <c r="M220" s="35"/>
      <c r="N220" s="35"/>
      <c r="O220" s="35"/>
      <c r="P220" s="35">
        <v>85200</v>
      </c>
      <c r="Q220" s="35">
        <v>12544</v>
      </c>
      <c r="R220" s="35">
        <v>10</v>
      </c>
      <c r="S220" s="35">
        <v>1263</v>
      </c>
      <c r="T220" s="35">
        <v>13818</v>
      </c>
      <c r="U220" s="35"/>
      <c r="V220" s="35">
        <v>182721</v>
      </c>
    </row>
    <row r="221" spans="1:22" x14ac:dyDescent="0.25">
      <c r="A221" s="55">
        <v>39142</v>
      </c>
      <c r="B221" s="35">
        <v>20160</v>
      </c>
      <c r="C221" s="35">
        <v>39476</v>
      </c>
      <c r="D221" s="35">
        <v>59636</v>
      </c>
      <c r="E221" s="35">
        <v>15200</v>
      </c>
      <c r="F221" s="35">
        <v>10000</v>
      </c>
      <c r="G221" s="35">
        <v>188960</v>
      </c>
      <c r="H221" s="35">
        <v>214160</v>
      </c>
      <c r="I221" s="35">
        <v>3</v>
      </c>
      <c r="J221" s="35">
        <v>99200</v>
      </c>
      <c r="K221" s="35">
        <v>75036</v>
      </c>
      <c r="L221" s="35">
        <v>185444</v>
      </c>
      <c r="M221" s="35">
        <v>6191</v>
      </c>
      <c r="N221" s="35">
        <v>275</v>
      </c>
      <c r="O221" s="35"/>
      <c r="P221" s="35">
        <v>370546</v>
      </c>
      <c r="Q221" s="35">
        <v>5722</v>
      </c>
      <c r="R221" s="35">
        <v>11844</v>
      </c>
      <c r="S221" s="35">
        <v>1344</v>
      </c>
      <c r="T221" s="35">
        <v>66066</v>
      </c>
      <c r="U221" s="35">
        <v>506648</v>
      </c>
      <c r="V221" s="35">
        <v>186592</v>
      </c>
    </row>
    <row r="222" spans="1:22" x14ac:dyDescent="0.25">
      <c r="A222" s="56" t="s">
        <v>23</v>
      </c>
      <c r="B222" s="35"/>
      <c r="C222" s="35"/>
      <c r="D222" s="35">
        <v>0</v>
      </c>
      <c r="E222" s="35">
        <v>4496</v>
      </c>
      <c r="F222" s="35">
        <v>1972</v>
      </c>
      <c r="G222" s="35">
        <v>44271</v>
      </c>
      <c r="H222" s="35">
        <v>50739</v>
      </c>
      <c r="I222" s="35">
        <v>1</v>
      </c>
      <c r="J222" s="35">
        <v>37779</v>
      </c>
      <c r="K222" s="35">
        <v>15413</v>
      </c>
      <c r="L222" s="35">
        <v>31004</v>
      </c>
      <c r="M222" s="35">
        <v>6191</v>
      </c>
      <c r="N222" s="35">
        <v>275</v>
      </c>
      <c r="O222" s="35"/>
      <c r="P222" s="35">
        <v>91490</v>
      </c>
      <c r="Q222" s="35"/>
      <c r="R222" s="35"/>
      <c r="S222" s="35"/>
      <c r="T222" s="35">
        <v>20045</v>
      </c>
      <c r="U222" s="35">
        <v>162275</v>
      </c>
      <c r="V222" s="35"/>
    </row>
    <row r="223" spans="1:22" x14ac:dyDescent="0.25">
      <c r="A223" s="56" t="s">
        <v>21</v>
      </c>
      <c r="B223" s="35">
        <v>10080</v>
      </c>
      <c r="C223" s="35">
        <v>19738</v>
      </c>
      <c r="D223" s="35">
        <v>29818</v>
      </c>
      <c r="E223" s="35">
        <v>7600</v>
      </c>
      <c r="F223" s="35">
        <v>5000</v>
      </c>
      <c r="G223" s="35">
        <v>94480</v>
      </c>
      <c r="H223" s="35">
        <v>107080</v>
      </c>
      <c r="I223" s="35">
        <v>1</v>
      </c>
      <c r="J223" s="35">
        <v>49600</v>
      </c>
      <c r="K223" s="35">
        <v>37518</v>
      </c>
      <c r="L223" s="35">
        <v>92722</v>
      </c>
      <c r="M223" s="35"/>
      <c r="N223" s="35"/>
      <c r="O223" s="35"/>
      <c r="P223" s="35">
        <v>182040</v>
      </c>
      <c r="Q223" s="35"/>
      <c r="R223" s="35">
        <v>5922</v>
      </c>
      <c r="S223" s="35"/>
      <c r="T223" s="35">
        <v>33033</v>
      </c>
      <c r="U223" s="35">
        <v>344373</v>
      </c>
      <c r="V223" s="35"/>
    </row>
    <row r="224" spans="1:22" x14ac:dyDescent="0.25">
      <c r="A224" s="56" t="s">
        <v>22</v>
      </c>
      <c r="B224" s="35">
        <v>10080</v>
      </c>
      <c r="C224" s="35">
        <v>19738</v>
      </c>
      <c r="D224" s="35">
        <v>29818</v>
      </c>
      <c r="E224" s="35">
        <v>3104</v>
      </c>
      <c r="F224" s="35">
        <v>3028</v>
      </c>
      <c r="G224" s="35">
        <v>50209</v>
      </c>
      <c r="H224" s="35">
        <v>56341</v>
      </c>
      <c r="I224" s="35">
        <v>1</v>
      </c>
      <c r="J224" s="35">
        <v>11821</v>
      </c>
      <c r="K224" s="35">
        <v>22105</v>
      </c>
      <c r="L224" s="35">
        <v>61718</v>
      </c>
      <c r="M224" s="35"/>
      <c r="N224" s="35"/>
      <c r="O224" s="35"/>
      <c r="P224" s="35">
        <v>97016</v>
      </c>
      <c r="Q224" s="35">
        <v>5722</v>
      </c>
      <c r="R224" s="35">
        <v>5922</v>
      </c>
      <c r="S224" s="35">
        <v>1344</v>
      </c>
      <c r="T224" s="35">
        <v>12988</v>
      </c>
      <c r="U224" s="35"/>
      <c r="V224" s="35">
        <v>186592</v>
      </c>
    </row>
    <row r="225" spans="1:22" x14ac:dyDescent="0.25">
      <c r="A225" s="55">
        <v>39173</v>
      </c>
      <c r="B225" s="35">
        <v>20093</v>
      </c>
      <c r="C225" s="35">
        <v>40130</v>
      </c>
      <c r="D225" s="35">
        <v>60223</v>
      </c>
      <c r="E225" s="35">
        <v>15200</v>
      </c>
      <c r="F225" s="35">
        <v>10000</v>
      </c>
      <c r="G225" s="35">
        <v>200730</v>
      </c>
      <c r="H225" s="35">
        <v>225930</v>
      </c>
      <c r="I225" s="35">
        <v>3</v>
      </c>
      <c r="J225" s="35">
        <v>105990</v>
      </c>
      <c r="K225" s="35">
        <v>72224</v>
      </c>
      <c r="L225" s="35">
        <v>186468</v>
      </c>
      <c r="M225" s="35">
        <v>3845</v>
      </c>
      <c r="N225" s="35">
        <v>363</v>
      </c>
      <c r="O225" s="35"/>
      <c r="P225" s="35">
        <v>378490</v>
      </c>
      <c r="Q225" s="35">
        <v>18477</v>
      </c>
      <c r="R225" s="35">
        <v>1018</v>
      </c>
      <c r="S225" s="35">
        <v>2251</v>
      </c>
      <c r="T225" s="35">
        <v>67548</v>
      </c>
      <c r="U225" s="35">
        <v>516525</v>
      </c>
      <c r="V225" s="35">
        <v>196410</v>
      </c>
    </row>
    <row r="226" spans="1:22" x14ac:dyDescent="0.25">
      <c r="A226" s="56" t="s">
        <v>23</v>
      </c>
      <c r="B226" s="35"/>
      <c r="C226" s="35"/>
      <c r="D226" s="35">
        <v>0</v>
      </c>
      <c r="E226" s="35">
        <v>4738</v>
      </c>
      <c r="F226" s="35">
        <v>1281</v>
      </c>
      <c r="G226" s="35">
        <v>55778</v>
      </c>
      <c r="H226" s="35">
        <v>61797</v>
      </c>
      <c r="I226" s="35">
        <v>1</v>
      </c>
      <c r="J226" s="35">
        <v>36333</v>
      </c>
      <c r="K226" s="35">
        <v>7932</v>
      </c>
      <c r="L226" s="35">
        <v>34007</v>
      </c>
      <c r="M226" s="35">
        <v>3845</v>
      </c>
      <c r="N226" s="35">
        <v>363</v>
      </c>
      <c r="O226" s="35"/>
      <c r="P226" s="35">
        <v>83683</v>
      </c>
      <c r="Q226" s="35"/>
      <c r="R226" s="35"/>
      <c r="S226" s="35"/>
      <c r="T226" s="35">
        <v>19248</v>
      </c>
      <c r="U226" s="35">
        <v>164729</v>
      </c>
      <c r="V226" s="35"/>
    </row>
    <row r="227" spans="1:22" x14ac:dyDescent="0.25">
      <c r="A227" s="56" t="s">
        <v>21</v>
      </c>
      <c r="B227" s="35">
        <v>10044</v>
      </c>
      <c r="C227" s="35">
        <v>20065</v>
      </c>
      <c r="D227" s="35">
        <v>30109</v>
      </c>
      <c r="E227" s="35">
        <v>7600</v>
      </c>
      <c r="F227" s="35">
        <v>5000</v>
      </c>
      <c r="G227" s="35">
        <v>100365</v>
      </c>
      <c r="H227" s="35">
        <v>112965</v>
      </c>
      <c r="I227" s="35">
        <v>1</v>
      </c>
      <c r="J227" s="35">
        <v>52995</v>
      </c>
      <c r="K227" s="35">
        <v>36112</v>
      </c>
      <c r="L227" s="35">
        <v>93234</v>
      </c>
      <c r="M227" s="35"/>
      <c r="N227" s="35"/>
      <c r="O227" s="35"/>
      <c r="P227" s="35">
        <v>187141</v>
      </c>
      <c r="Q227" s="35">
        <v>6202</v>
      </c>
      <c r="R227" s="35">
        <v>509</v>
      </c>
      <c r="S227" s="35"/>
      <c r="T227" s="35">
        <v>33774</v>
      </c>
      <c r="U227" s="35">
        <v>351796</v>
      </c>
      <c r="V227" s="35"/>
    </row>
    <row r="228" spans="1:22" x14ac:dyDescent="0.25">
      <c r="A228" s="56" t="s">
        <v>22</v>
      </c>
      <c r="B228" s="35">
        <v>10049</v>
      </c>
      <c r="C228" s="35">
        <v>20065</v>
      </c>
      <c r="D228" s="35">
        <v>30114</v>
      </c>
      <c r="E228" s="35">
        <v>2862</v>
      </c>
      <c r="F228" s="35">
        <v>3719</v>
      </c>
      <c r="G228" s="35">
        <v>44587</v>
      </c>
      <c r="H228" s="35">
        <v>51168</v>
      </c>
      <c r="I228" s="35">
        <v>1</v>
      </c>
      <c r="J228" s="35">
        <v>16662</v>
      </c>
      <c r="K228" s="35">
        <v>28180</v>
      </c>
      <c r="L228" s="35">
        <v>59227</v>
      </c>
      <c r="M228" s="35"/>
      <c r="N228" s="35"/>
      <c r="O228" s="35"/>
      <c r="P228" s="35">
        <v>107666</v>
      </c>
      <c r="Q228" s="35">
        <v>12275</v>
      </c>
      <c r="R228" s="35">
        <v>509</v>
      </c>
      <c r="S228" s="35">
        <v>2251</v>
      </c>
      <c r="T228" s="35">
        <v>14526</v>
      </c>
      <c r="U228" s="35"/>
      <c r="V228" s="35">
        <v>196410</v>
      </c>
    </row>
    <row r="229" spans="1:22" x14ac:dyDescent="0.25">
      <c r="A229" s="55">
        <v>39203</v>
      </c>
      <c r="B229" s="35">
        <v>20939</v>
      </c>
      <c r="C229" s="35">
        <v>43824</v>
      </c>
      <c r="D229" s="35">
        <v>64763</v>
      </c>
      <c r="E229" s="35">
        <v>19200</v>
      </c>
      <c r="F229" s="35">
        <v>10000</v>
      </c>
      <c r="G229" s="35">
        <v>145822</v>
      </c>
      <c r="H229" s="35">
        <v>175022</v>
      </c>
      <c r="I229" s="35">
        <v>3</v>
      </c>
      <c r="J229" s="35">
        <v>70774</v>
      </c>
      <c r="K229" s="35">
        <v>92446</v>
      </c>
      <c r="L229" s="35">
        <v>198416</v>
      </c>
      <c r="M229" s="35">
        <v>7286</v>
      </c>
      <c r="N229" s="35">
        <v>2716</v>
      </c>
      <c r="O229" s="35"/>
      <c r="P229" s="35">
        <v>437058</v>
      </c>
      <c r="Q229" s="35">
        <v>18347</v>
      </c>
      <c r="R229" s="35"/>
      <c r="S229" s="35">
        <v>5402</v>
      </c>
      <c r="T229" s="35">
        <v>73018</v>
      </c>
      <c r="U229" s="35">
        <v>555144</v>
      </c>
      <c r="V229" s="35">
        <v>172306</v>
      </c>
    </row>
    <row r="230" spans="1:22" x14ac:dyDescent="0.25">
      <c r="A230" s="56" t="s">
        <v>23</v>
      </c>
      <c r="B230" s="35"/>
      <c r="C230" s="35"/>
      <c r="D230" s="35">
        <v>0</v>
      </c>
      <c r="E230" s="35">
        <v>6064</v>
      </c>
      <c r="F230" s="35">
        <v>639</v>
      </c>
      <c r="G230" s="35">
        <v>54426</v>
      </c>
      <c r="H230" s="35">
        <v>61129</v>
      </c>
      <c r="I230" s="35">
        <v>1</v>
      </c>
      <c r="J230" s="35">
        <v>15767</v>
      </c>
      <c r="K230" s="35">
        <v>21273</v>
      </c>
      <c r="L230" s="35">
        <v>60422</v>
      </c>
      <c r="M230" s="35">
        <v>7286</v>
      </c>
      <c r="N230" s="35">
        <v>2716</v>
      </c>
      <c r="O230" s="35"/>
      <c r="P230" s="35">
        <v>114843</v>
      </c>
      <c r="Q230" s="35"/>
      <c r="R230" s="35"/>
      <c r="S230" s="35"/>
      <c r="T230" s="35">
        <v>18846</v>
      </c>
      <c r="U230" s="35">
        <v>194818</v>
      </c>
      <c r="V230" s="35"/>
    </row>
    <row r="231" spans="1:22" x14ac:dyDescent="0.25">
      <c r="A231" s="56" t="s">
        <v>21</v>
      </c>
      <c r="B231" s="35">
        <v>10469</v>
      </c>
      <c r="C231" s="35">
        <v>21912</v>
      </c>
      <c r="D231" s="35">
        <v>32381</v>
      </c>
      <c r="E231" s="35">
        <v>9600</v>
      </c>
      <c r="F231" s="35">
        <v>5000</v>
      </c>
      <c r="G231" s="35">
        <v>72911</v>
      </c>
      <c r="H231" s="35">
        <v>87511</v>
      </c>
      <c r="I231" s="35">
        <v>1</v>
      </c>
      <c r="J231" s="35">
        <v>35387</v>
      </c>
      <c r="K231" s="35">
        <v>46223</v>
      </c>
      <c r="L231" s="35">
        <v>99208</v>
      </c>
      <c r="M231" s="35"/>
      <c r="N231" s="35"/>
      <c r="O231" s="35"/>
      <c r="P231" s="35">
        <v>213528</v>
      </c>
      <c r="Q231" s="35">
        <v>6086</v>
      </c>
      <c r="R231" s="35"/>
      <c r="S231" s="35"/>
      <c r="T231" s="35">
        <v>36509</v>
      </c>
      <c r="U231" s="35">
        <v>360326</v>
      </c>
      <c r="V231" s="35"/>
    </row>
    <row r="232" spans="1:22" x14ac:dyDescent="0.25">
      <c r="A232" s="56" t="s">
        <v>22</v>
      </c>
      <c r="B232" s="35">
        <v>10470</v>
      </c>
      <c r="C232" s="35">
        <v>21912</v>
      </c>
      <c r="D232" s="35">
        <v>32382</v>
      </c>
      <c r="E232" s="35">
        <v>3536</v>
      </c>
      <c r="F232" s="35">
        <v>4361</v>
      </c>
      <c r="G232" s="35">
        <v>18485</v>
      </c>
      <c r="H232" s="35">
        <v>26382</v>
      </c>
      <c r="I232" s="35">
        <v>1</v>
      </c>
      <c r="J232" s="35">
        <v>19620</v>
      </c>
      <c r="K232" s="35">
        <v>24950</v>
      </c>
      <c r="L232" s="35">
        <v>38786</v>
      </c>
      <c r="M232" s="35"/>
      <c r="N232" s="35"/>
      <c r="O232" s="35"/>
      <c r="P232" s="35">
        <v>108687</v>
      </c>
      <c r="Q232" s="35">
        <v>12261</v>
      </c>
      <c r="R232" s="35"/>
      <c r="S232" s="35">
        <v>5402</v>
      </c>
      <c r="T232" s="35">
        <v>17663</v>
      </c>
      <c r="U232" s="35"/>
      <c r="V232" s="35">
        <v>172306</v>
      </c>
    </row>
    <row r="233" spans="1:22" x14ac:dyDescent="0.25">
      <c r="A233" s="55">
        <v>39234</v>
      </c>
      <c r="B233" s="35">
        <v>20989</v>
      </c>
      <c r="C233" s="35">
        <v>41550</v>
      </c>
      <c r="D233" s="35">
        <v>62539</v>
      </c>
      <c r="E233" s="35">
        <v>15000</v>
      </c>
      <c r="F233" s="35">
        <v>12060</v>
      </c>
      <c r="G233" s="35">
        <v>201834</v>
      </c>
      <c r="H233" s="35">
        <v>228894</v>
      </c>
      <c r="I233" s="35">
        <v>3</v>
      </c>
      <c r="J233" s="35">
        <v>99178</v>
      </c>
      <c r="K233" s="35">
        <v>63530</v>
      </c>
      <c r="L233" s="35">
        <v>180514</v>
      </c>
      <c r="M233" s="35">
        <v>3910</v>
      </c>
      <c r="N233" s="35">
        <v>308</v>
      </c>
      <c r="O233" s="35"/>
      <c r="P233" s="35">
        <v>359020</v>
      </c>
      <c r="Q233" s="35">
        <v>21337</v>
      </c>
      <c r="R233" s="35">
        <v>136</v>
      </c>
      <c r="S233" s="35">
        <v>7530</v>
      </c>
      <c r="T233" s="35">
        <v>74920</v>
      </c>
      <c r="U233" s="35">
        <v>520826</v>
      </c>
      <c r="V233" s="35">
        <v>183467</v>
      </c>
    </row>
    <row r="234" spans="1:22" x14ac:dyDescent="0.25">
      <c r="A234" s="56" t="s">
        <v>23</v>
      </c>
      <c r="B234" s="35"/>
      <c r="C234" s="35"/>
      <c r="D234" s="35">
        <v>0</v>
      </c>
      <c r="E234" s="35">
        <v>4194</v>
      </c>
      <c r="F234" s="35">
        <v>3118</v>
      </c>
      <c r="G234" s="35">
        <v>63779</v>
      </c>
      <c r="H234" s="35">
        <v>71091</v>
      </c>
      <c r="I234" s="35">
        <v>1</v>
      </c>
      <c r="J234" s="35">
        <v>24889</v>
      </c>
      <c r="K234" s="35">
        <v>8656</v>
      </c>
      <c r="L234" s="35">
        <v>48174</v>
      </c>
      <c r="M234" s="35">
        <v>3910</v>
      </c>
      <c r="N234" s="35">
        <v>308</v>
      </c>
      <c r="O234" s="35"/>
      <c r="P234" s="35">
        <v>88043</v>
      </c>
      <c r="Q234" s="35"/>
      <c r="R234" s="35"/>
      <c r="S234" s="35"/>
      <c r="T234" s="35">
        <v>14679</v>
      </c>
      <c r="U234" s="35">
        <v>173814</v>
      </c>
      <c r="V234" s="35"/>
    </row>
    <row r="235" spans="1:22" x14ac:dyDescent="0.25">
      <c r="A235" s="56" t="s">
        <v>21</v>
      </c>
      <c r="B235" s="35">
        <v>10493</v>
      </c>
      <c r="C235" s="35">
        <v>20775</v>
      </c>
      <c r="D235" s="35">
        <v>31268</v>
      </c>
      <c r="E235" s="35">
        <v>7500</v>
      </c>
      <c r="F235" s="35">
        <v>6030</v>
      </c>
      <c r="G235" s="35">
        <v>100917</v>
      </c>
      <c r="H235" s="35">
        <v>114447</v>
      </c>
      <c r="I235" s="35">
        <v>1</v>
      </c>
      <c r="J235" s="35">
        <v>49589</v>
      </c>
      <c r="K235" s="35">
        <v>31765</v>
      </c>
      <c r="L235" s="35">
        <v>90257</v>
      </c>
      <c r="M235" s="35"/>
      <c r="N235" s="35"/>
      <c r="O235" s="35"/>
      <c r="P235" s="35">
        <v>177401</v>
      </c>
      <c r="Q235" s="35">
        <v>6086</v>
      </c>
      <c r="R235" s="35">
        <v>68</v>
      </c>
      <c r="S235" s="35"/>
      <c r="T235" s="35">
        <v>37460</v>
      </c>
      <c r="U235" s="35">
        <v>347012</v>
      </c>
      <c r="V235" s="35"/>
    </row>
    <row r="236" spans="1:22" x14ac:dyDescent="0.25">
      <c r="A236" s="56" t="s">
        <v>22</v>
      </c>
      <c r="B236" s="35">
        <v>10496</v>
      </c>
      <c r="C236" s="35">
        <v>20775</v>
      </c>
      <c r="D236" s="35">
        <v>31271</v>
      </c>
      <c r="E236" s="35">
        <v>3306</v>
      </c>
      <c r="F236" s="35">
        <v>2912</v>
      </c>
      <c r="G236" s="35">
        <v>37138</v>
      </c>
      <c r="H236" s="35">
        <v>43356</v>
      </c>
      <c r="I236" s="35">
        <v>1</v>
      </c>
      <c r="J236" s="35">
        <v>24700</v>
      </c>
      <c r="K236" s="35">
        <v>23109</v>
      </c>
      <c r="L236" s="35">
        <v>42083</v>
      </c>
      <c r="M236" s="35"/>
      <c r="N236" s="35"/>
      <c r="O236" s="35"/>
      <c r="P236" s="35">
        <v>93576</v>
      </c>
      <c r="Q236" s="35">
        <v>15251</v>
      </c>
      <c r="R236" s="35">
        <v>68</v>
      </c>
      <c r="S236" s="35">
        <v>7530</v>
      </c>
      <c r="T236" s="35">
        <v>22781</v>
      </c>
      <c r="U236" s="35"/>
      <c r="V236" s="35">
        <v>183467</v>
      </c>
    </row>
    <row r="237" spans="1:22" x14ac:dyDescent="0.25">
      <c r="A237" s="55">
        <v>39264</v>
      </c>
      <c r="B237" s="35"/>
      <c r="C237" s="35"/>
      <c r="D237" s="35">
        <v>0</v>
      </c>
      <c r="E237" s="35"/>
      <c r="F237" s="35"/>
      <c r="G237" s="35"/>
      <c r="H237" s="35">
        <v>0</v>
      </c>
      <c r="I237" s="35"/>
      <c r="J237" s="35"/>
      <c r="K237" s="35"/>
      <c r="L237" s="35"/>
      <c r="M237" s="35"/>
      <c r="N237" s="35"/>
      <c r="O237" s="35"/>
      <c r="P237" s="35">
        <v>0</v>
      </c>
      <c r="Q237" s="35"/>
      <c r="R237" s="35"/>
      <c r="S237" s="35"/>
      <c r="T237" s="35"/>
      <c r="U237" s="35"/>
      <c r="V237" s="35"/>
    </row>
    <row r="238" spans="1:22" x14ac:dyDescent="0.25">
      <c r="A238" s="56" t="s">
        <v>23</v>
      </c>
      <c r="B238" s="35"/>
      <c r="C238" s="35"/>
      <c r="D238" s="35">
        <v>0</v>
      </c>
      <c r="E238" s="35"/>
      <c r="F238" s="35"/>
      <c r="G238" s="35"/>
      <c r="H238" s="35">
        <v>0</v>
      </c>
      <c r="I238" s="35"/>
      <c r="J238" s="35"/>
      <c r="K238" s="35"/>
      <c r="L238" s="35"/>
      <c r="M238" s="35"/>
      <c r="N238" s="35"/>
      <c r="O238" s="35"/>
      <c r="P238" s="35">
        <v>0</v>
      </c>
      <c r="Q238" s="35"/>
      <c r="R238" s="35"/>
      <c r="S238" s="35"/>
      <c r="T238" s="35"/>
      <c r="U238" s="35"/>
      <c r="V238" s="35"/>
    </row>
    <row r="239" spans="1:22" x14ac:dyDescent="0.25">
      <c r="A239" s="56" t="s">
        <v>21</v>
      </c>
      <c r="B239" s="35"/>
      <c r="C239" s="35"/>
      <c r="D239" s="35">
        <v>0</v>
      </c>
      <c r="E239" s="35"/>
      <c r="F239" s="35"/>
      <c r="G239" s="35"/>
      <c r="H239" s="35">
        <v>0</v>
      </c>
      <c r="I239" s="35"/>
      <c r="J239" s="35"/>
      <c r="K239" s="35"/>
      <c r="L239" s="35"/>
      <c r="M239" s="35"/>
      <c r="N239" s="35"/>
      <c r="O239" s="35"/>
      <c r="P239" s="35">
        <v>0</v>
      </c>
      <c r="Q239" s="35"/>
      <c r="R239" s="35"/>
      <c r="S239" s="35"/>
      <c r="T239" s="35"/>
      <c r="U239" s="35"/>
      <c r="V239" s="35"/>
    </row>
    <row r="240" spans="1:22" x14ac:dyDescent="0.25">
      <c r="A240" s="56" t="s">
        <v>22</v>
      </c>
      <c r="B240" s="35"/>
      <c r="C240" s="35"/>
      <c r="D240" s="35">
        <v>0</v>
      </c>
      <c r="E240" s="35"/>
      <c r="F240" s="35"/>
      <c r="G240" s="35"/>
      <c r="H240" s="35">
        <v>0</v>
      </c>
      <c r="I240" s="35"/>
      <c r="J240" s="35"/>
      <c r="K240" s="35"/>
      <c r="L240" s="35"/>
      <c r="M240" s="35"/>
      <c r="N240" s="35"/>
      <c r="O240" s="35"/>
      <c r="P240" s="35">
        <v>0</v>
      </c>
      <c r="Q240" s="35"/>
      <c r="R240" s="35"/>
      <c r="S240" s="35"/>
      <c r="T240" s="35"/>
      <c r="U240" s="35"/>
      <c r="V240" s="35"/>
    </row>
    <row r="241" spans="1:22" x14ac:dyDescent="0.25">
      <c r="A241" s="55">
        <v>39295</v>
      </c>
      <c r="B241" s="35">
        <v>19978</v>
      </c>
      <c r="C241" s="35">
        <v>39776</v>
      </c>
      <c r="D241" s="35">
        <v>59754</v>
      </c>
      <c r="E241" s="35">
        <v>15000</v>
      </c>
      <c r="F241" s="35">
        <v>23908</v>
      </c>
      <c r="G241" s="35">
        <v>201834</v>
      </c>
      <c r="H241" s="35">
        <v>240742</v>
      </c>
      <c r="I241" s="35">
        <v>3</v>
      </c>
      <c r="J241" s="35">
        <v>99012</v>
      </c>
      <c r="K241" s="35">
        <v>103782</v>
      </c>
      <c r="L241" s="35">
        <v>142986</v>
      </c>
      <c r="M241" s="35">
        <v>8734</v>
      </c>
      <c r="N241" s="35">
        <v>127</v>
      </c>
      <c r="O241" s="35"/>
      <c r="P241" s="35">
        <v>366229</v>
      </c>
      <c r="Q241" s="35">
        <v>18603</v>
      </c>
      <c r="R241" s="35">
        <v>122</v>
      </c>
      <c r="S241" s="35">
        <v>8468</v>
      </c>
      <c r="T241" s="35">
        <v>75606</v>
      </c>
      <c r="U241" s="35">
        <v>555123</v>
      </c>
      <c r="V241" s="35">
        <v>167749</v>
      </c>
    </row>
    <row r="242" spans="1:22" x14ac:dyDescent="0.25">
      <c r="A242" s="56" t="s">
        <v>23</v>
      </c>
      <c r="B242" s="35"/>
      <c r="C242" s="35"/>
      <c r="D242" s="35">
        <v>0</v>
      </c>
      <c r="E242" s="35">
        <v>4277</v>
      </c>
      <c r="F242" s="35">
        <v>7099</v>
      </c>
      <c r="G242" s="35">
        <v>59947</v>
      </c>
      <c r="H242" s="35">
        <v>71323</v>
      </c>
      <c r="I242" s="35">
        <v>1</v>
      </c>
      <c r="J242" s="35">
        <v>32563</v>
      </c>
      <c r="K242" s="35">
        <v>34991</v>
      </c>
      <c r="L242" s="35">
        <v>29424</v>
      </c>
      <c r="M242" s="35">
        <v>8734</v>
      </c>
      <c r="N242" s="35">
        <v>127</v>
      </c>
      <c r="O242" s="35"/>
      <c r="P242" s="35">
        <v>107689</v>
      </c>
      <c r="Q242" s="35"/>
      <c r="R242" s="35"/>
      <c r="S242" s="35"/>
      <c r="T242" s="35">
        <v>16818</v>
      </c>
      <c r="U242" s="35">
        <v>195829</v>
      </c>
      <c r="V242" s="35"/>
    </row>
    <row r="243" spans="1:22" x14ac:dyDescent="0.25">
      <c r="A243" s="56" t="s">
        <v>21</v>
      </c>
      <c r="B243" s="35">
        <v>9987</v>
      </c>
      <c r="C243" s="35">
        <v>19888</v>
      </c>
      <c r="D243" s="35">
        <v>29875</v>
      </c>
      <c r="E243" s="35">
        <v>7500</v>
      </c>
      <c r="F243" s="35">
        <v>11954</v>
      </c>
      <c r="G243" s="35">
        <v>100917</v>
      </c>
      <c r="H243" s="35">
        <v>120371</v>
      </c>
      <c r="I243" s="35">
        <v>1</v>
      </c>
      <c r="J243" s="35">
        <v>49506</v>
      </c>
      <c r="K243" s="35">
        <v>51891</v>
      </c>
      <c r="L243" s="35">
        <v>71493</v>
      </c>
      <c r="M243" s="35"/>
      <c r="N243" s="35"/>
      <c r="O243" s="35"/>
      <c r="P243" s="35">
        <v>178684</v>
      </c>
      <c r="Q243" s="35">
        <v>6086</v>
      </c>
      <c r="R243" s="35">
        <v>61</v>
      </c>
      <c r="S243" s="35"/>
      <c r="T243" s="35">
        <v>37803</v>
      </c>
      <c r="U243" s="35">
        <v>359294</v>
      </c>
      <c r="V243" s="35"/>
    </row>
    <row r="244" spans="1:22" x14ac:dyDescent="0.25">
      <c r="A244" s="56" t="s">
        <v>22</v>
      </c>
      <c r="B244" s="35">
        <v>9991</v>
      </c>
      <c r="C244" s="35">
        <v>19888</v>
      </c>
      <c r="D244" s="35">
        <v>29879</v>
      </c>
      <c r="E244" s="35">
        <v>3223</v>
      </c>
      <c r="F244" s="35">
        <v>4855</v>
      </c>
      <c r="G244" s="35">
        <v>40970</v>
      </c>
      <c r="H244" s="35">
        <v>49048</v>
      </c>
      <c r="I244" s="35">
        <v>1</v>
      </c>
      <c r="J244" s="35">
        <v>16943</v>
      </c>
      <c r="K244" s="35">
        <v>16900</v>
      </c>
      <c r="L244" s="35">
        <v>42069</v>
      </c>
      <c r="M244" s="35"/>
      <c r="N244" s="35"/>
      <c r="O244" s="35"/>
      <c r="P244" s="35">
        <v>79856</v>
      </c>
      <c r="Q244" s="35">
        <v>12517</v>
      </c>
      <c r="R244" s="35">
        <v>61</v>
      </c>
      <c r="S244" s="35">
        <v>8468</v>
      </c>
      <c r="T244" s="35">
        <v>20985</v>
      </c>
      <c r="U244" s="35"/>
      <c r="V244" s="35">
        <v>167749</v>
      </c>
    </row>
    <row r="245" spans="1:22" x14ac:dyDescent="0.25">
      <c r="A245" s="55">
        <v>39326</v>
      </c>
      <c r="B245" s="35">
        <v>20626</v>
      </c>
      <c r="C245" s="35">
        <v>43414</v>
      </c>
      <c r="D245" s="35">
        <v>64040</v>
      </c>
      <c r="E245" s="35">
        <v>15000</v>
      </c>
      <c r="F245" s="35">
        <v>22008</v>
      </c>
      <c r="G245" s="35">
        <v>205756</v>
      </c>
      <c r="H245" s="35">
        <v>242764</v>
      </c>
      <c r="I245" s="35">
        <v>3</v>
      </c>
      <c r="J245" s="35">
        <v>98442</v>
      </c>
      <c r="K245" s="35">
        <v>105862</v>
      </c>
      <c r="L245" s="35">
        <v>135748</v>
      </c>
      <c r="M245" s="35">
        <v>2209</v>
      </c>
      <c r="N245" s="35">
        <v>589</v>
      </c>
      <c r="O245" s="35"/>
      <c r="P245" s="35">
        <v>354430</v>
      </c>
      <c r="Q245" s="35">
        <v>15978</v>
      </c>
      <c r="R245" s="35">
        <v>288</v>
      </c>
      <c r="S245" s="35">
        <v>9612</v>
      </c>
      <c r="T245" s="35">
        <v>75648</v>
      </c>
      <c r="U245" s="35">
        <v>541117</v>
      </c>
      <c r="V245" s="35">
        <v>171916</v>
      </c>
    </row>
    <row r="246" spans="1:22" x14ac:dyDescent="0.25">
      <c r="A246" s="56" t="s">
        <v>23</v>
      </c>
      <c r="B246" s="35"/>
      <c r="C246" s="35"/>
      <c r="D246" s="35">
        <v>0</v>
      </c>
      <c r="E246" s="35">
        <v>4905</v>
      </c>
      <c r="F246" s="35">
        <v>5385</v>
      </c>
      <c r="G246" s="35">
        <v>67483</v>
      </c>
      <c r="H246" s="35">
        <v>77773</v>
      </c>
      <c r="I246" s="35">
        <v>1</v>
      </c>
      <c r="J246" s="35">
        <v>37843</v>
      </c>
      <c r="K246" s="35">
        <v>33380</v>
      </c>
      <c r="L246" s="35">
        <v>20248</v>
      </c>
      <c r="M246" s="35">
        <v>2209</v>
      </c>
      <c r="N246" s="35">
        <v>589</v>
      </c>
      <c r="O246" s="35"/>
      <c r="P246" s="35">
        <v>96450</v>
      </c>
      <c r="Q246" s="35"/>
      <c r="R246" s="35"/>
      <c r="S246" s="35"/>
      <c r="T246" s="35">
        <v>18320</v>
      </c>
      <c r="U246" s="35">
        <v>192543</v>
      </c>
      <c r="V246" s="35"/>
    </row>
    <row r="247" spans="1:22" x14ac:dyDescent="0.25">
      <c r="A247" s="56" t="s">
        <v>21</v>
      </c>
      <c r="B247" s="35">
        <v>10307</v>
      </c>
      <c r="C247" s="35">
        <v>21707</v>
      </c>
      <c r="D247" s="35">
        <v>32014</v>
      </c>
      <c r="E247" s="35">
        <v>7500</v>
      </c>
      <c r="F247" s="35">
        <v>11004</v>
      </c>
      <c r="G247" s="35">
        <v>102878</v>
      </c>
      <c r="H247" s="35">
        <v>121382</v>
      </c>
      <c r="I247" s="35">
        <v>1</v>
      </c>
      <c r="J247" s="35">
        <v>49221</v>
      </c>
      <c r="K247" s="35">
        <v>52931</v>
      </c>
      <c r="L247" s="35">
        <v>67874</v>
      </c>
      <c r="M247" s="35"/>
      <c r="N247" s="35"/>
      <c r="O247" s="35"/>
      <c r="P247" s="35">
        <v>175816</v>
      </c>
      <c r="Q247" s="35">
        <v>6086</v>
      </c>
      <c r="R247" s="35">
        <v>144</v>
      </c>
      <c r="S247" s="35"/>
      <c r="T247" s="35">
        <v>37824</v>
      </c>
      <c r="U247" s="35">
        <v>348574</v>
      </c>
      <c r="V247" s="35"/>
    </row>
    <row r="248" spans="1:22" x14ac:dyDescent="0.25">
      <c r="A248" s="56" t="s">
        <v>22</v>
      </c>
      <c r="B248" s="35">
        <v>10319</v>
      </c>
      <c r="C248" s="35">
        <v>21707</v>
      </c>
      <c r="D248" s="35">
        <v>32026</v>
      </c>
      <c r="E248" s="35">
        <v>2595</v>
      </c>
      <c r="F248" s="35">
        <v>5619</v>
      </c>
      <c r="G248" s="35">
        <v>35395</v>
      </c>
      <c r="H248" s="35">
        <v>43609</v>
      </c>
      <c r="I248" s="35">
        <v>1</v>
      </c>
      <c r="J248" s="35">
        <v>11378</v>
      </c>
      <c r="K248" s="35">
        <v>19551</v>
      </c>
      <c r="L248" s="35">
        <v>47626</v>
      </c>
      <c r="M248" s="35"/>
      <c r="N248" s="35"/>
      <c r="O248" s="35"/>
      <c r="P248" s="35">
        <v>82164</v>
      </c>
      <c r="Q248" s="35">
        <v>9892</v>
      </c>
      <c r="R248" s="35">
        <v>144</v>
      </c>
      <c r="S248" s="35">
        <v>9612</v>
      </c>
      <c r="T248" s="35">
        <v>19504</v>
      </c>
      <c r="U248" s="35"/>
      <c r="V248" s="35">
        <v>171916</v>
      </c>
    </row>
    <row r="249" spans="1:22" x14ac:dyDescent="0.25">
      <c r="A249" s="55">
        <v>39356</v>
      </c>
      <c r="B249" s="35">
        <v>20442</v>
      </c>
      <c r="C249" s="35">
        <v>42194</v>
      </c>
      <c r="D249" s="35">
        <v>62636</v>
      </c>
      <c r="E249" s="35">
        <v>15000</v>
      </c>
      <c r="F249" s="35">
        <v>22608</v>
      </c>
      <c r="G249" s="35">
        <v>206222</v>
      </c>
      <c r="H249" s="35">
        <v>243830</v>
      </c>
      <c r="I249" s="35">
        <v>3</v>
      </c>
      <c r="J249" s="35">
        <v>94612</v>
      </c>
      <c r="K249" s="35">
        <v>102942</v>
      </c>
      <c r="L249" s="35">
        <v>138862</v>
      </c>
      <c r="M249" s="35">
        <v>3111</v>
      </c>
      <c r="N249" s="35">
        <v>4005</v>
      </c>
      <c r="O249" s="35"/>
      <c r="P249" s="35">
        <v>355112</v>
      </c>
      <c r="Q249" s="35">
        <v>16948</v>
      </c>
      <c r="R249" s="35">
        <v>108</v>
      </c>
      <c r="S249" s="35">
        <v>8666</v>
      </c>
      <c r="T249" s="35">
        <v>73978</v>
      </c>
      <c r="U249" s="35">
        <v>550985</v>
      </c>
      <c r="V249" s="35">
        <v>167389</v>
      </c>
    </row>
    <row r="250" spans="1:22" x14ac:dyDescent="0.25">
      <c r="A250" s="56" t="s">
        <v>23</v>
      </c>
      <c r="B250" s="35"/>
      <c r="C250" s="35"/>
      <c r="D250" s="35">
        <v>0</v>
      </c>
      <c r="E250" s="35">
        <v>4833</v>
      </c>
      <c r="F250" s="35">
        <v>5961</v>
      </c>
      <c r="G250" s="35">
        <v>74552</v>
      </c>
      <c r="H250" s="35">
        <v>85346</v>
      </c>
      <c r="I250" s="35">
        <v>1</v>
      </c>
      <c r="J250" s="35">
        <v>37778</v>
      </c>
      <c r="K250" s="35">
        <v>30196</v>
      </c>
      <c r="L250" s="35">
        <v>14980</v>
      </c>
      <c r="M250" s="35">
        <v>3111</v>
      </c>
      <c r="N250" s="35">
        <v>4005</v>
      </c>
      <c r="O250" s="35"/>
      <c r="P250" s="35">
        <v>91407</v>
      </c>
      <c r="Q250" s="35"/>
      <c r="R250" s="35"/>
      <c r="S250" s="35"/>
      <c r="T250" s="35">
        <v>17461</v>
      </c>
      <c r="U250" s="35">
        <v>194214</v>
      </c>
      <c r="V250" s="35"/>
    </row>
    <row r="251" spans="1:22" x14ac:dyDescent="0.25">
      <c r="A251" s="56" t="s">
        <v>21</v>
      </c>
      <c r="B251" s="35">
        <v>10220</v>
      </c>
      <c r="C251" s="35">
        <v>21097</v>
      </c>
      <c r="D251" s="35">
        <v>31317</v>
      </c>
      <c r="E251" s="35">
        <v>7500</v>
      </c>
      <c r="F251" s="35">
        <v>11304</v>
      </c>
      <c r="G251" s="35">
        <v>103111</v>
      </c>
      <c r="H251" s="35">
        <v>121915</v>
      </c>
      <c r="I251" s="35">
        <v>1</v>
      </c>
      <c r="J251" s="35">
        <v>47306</v>
      </c>
      <c r="K251" s="35">
        <v>51471</v>
      </c>
      <c r="L251" s="35">
        <v>69431</v>
      </c>
      <c r="M251" s="35"/>
      <c r="N251" s="35"/>
      <c r="O251" s="35"/>
      <c r="P251" s="35">
        <v>173998</v>
      </c>
      <c r="Q251" s="35">
        <v>6086</v>
      </c>
      <c r="R251" s="35">
        <v>54</v>
      </c>
      <c r="S251" s="35"/>
      <c r="T251" s="35">
        <v>36989</v>
      </c>
      <c r="U251" s="35">
        <v>356771</v>
      </c>
      <c r="V251" s="35"/>
    </row>
    <row r="252" spans="1:22" x14ac:dyDescent="0.25">
      <c r="A252" s="56" t="s">
        <v>22</v>
      </c>
      <c r="B252" s="35">
        <v>10222</v>
      </c>
      <c r="C252" s="35">
        <v>21097</v>
      </c>
      <c r="D252" s="35">
        <v>31319</v>
      </c>
      <c r="E252" s="35">
        <v>2667</v>
      </c>
      <c r="F252" s="35">
        <v>5343</v>
      </c>
      <c r="G252" s="35">
        <v>28559</v>
      </c>
      <c r="H252" s="35">
        <v>36569</v>
      </c>
      <c r="I252" s="35">
        <v>1</v>
      </c>
      <c r="J252" s="35">
        <v>9528</v>
      </c>
      <c r="K252" s="35">
        <v>21275</v>
      </c>
      <c r="L252" s="35">
        <v>54451</v>
      </c>
      <c r="M252" s="35"/>
      <c r="N252" s="35"/>
      <c r="O252" s="35"/>
      <c r="P252" s="35">
        <v>89707</v>
      </c>
      <c r="Q252" s="35">
        <v>10862</v>
      </c>
      <c r="R252" s="35">
        <v>54</v>
      </c>
      <c r="S252" s="35">
        <v>8666</v>
      </c>
      <c r="T252" s="35">
        <v>19528</v>
      </c>
      <c r="U252" s="35"/>
      <c r="V252" s="35">
        <v>167389</v>
      </c>
    </row>
    <row r="253" spans="1:22" x14ac:dyDescent="0.25">
      <c r="A253" s="55">
        <v>39387</v>
      </c>
      <c r="B253" s="35">
        <v>20862</v>
      </c>
      <c r="C253" s="35">
        <v>40496</v>
      </c>
      <c r="D253" s="35">
        <v>61358</v>
      </c>
      <c r="E253" s="35">
        <v>15000</v>
      </c>
      <c r="F253" s="35">
        <v>22608</v>
      </c>
      <c r="G253" s="35">
        <v>206222</v>
      </c>
      <c r="H253" s="35">
        <v>243830</v>
      </c>
      <c r="I253" s="35">
        <v>3</v>
      </c>
      <c r="J253" s="35">
        <v>95650</v>
      </c>
      <c r="K253" s="35">
        <v>111476</v>
      </c>
      <c r="L253" s="35">
        <v>136424</v>
      </c>
      <c r="M253" s="35">
        <v>2653</v>
      </c>
      <c r="N253" s="35">
        <v>369</v>
      </c>
      <c r="O253" s="35"/>
      <c r="P253" s="35">
        <v>358152</v>
      </c>
      <c r="Q253" s="35">
        <v>14724</v>
      </c>
      <c r="R253" s="35">
        <v>62</v>
      </c>
      <c r="S253" s="35">
        <v>5145</v>
      </c>
      <c r="T253" s="35">
        <v>67520</v>
      </c>
      <c r="U253" s="35">
        <v>531357</v>
      </c>
      <c r="V253" s="35">
        <v>175356</v>
      </c>
    </row>
    <row r="254" spans="1:22" x14ac:dyDescent="0.25">
      <c r="A254" s="56" t="s">
        <v>23</v>
      </c>
      <c r="B254" s="35"/>
      <c r="C254" s="35"/>
      <c r="D254" s="35">
        <v>0</v>
      </c>
      <c r="E254" s="35">
        <v>5245</v>
      </c>
      <c r="F254" s="35">
        <v>7648</v>
      </c>
      <c r="G254" s="35">
        <v>70128</v>
      </c>
      <c r="H254" s="35">
        <v>83021</v>
      </c>
      <c r="I254" s="35">
        <v>1</v>
      </c>
      <c r="J254" s="35">
        <v>37938</v>
      </c>
      <c r="K254" s="35">
        <v>21640</v>
      </c>
      <c r="L254" s="35">
        <v>20078</v>
      </c>
      <c r="M254" s="35">
        <v>2653</v>
      </c>
      <c r="N254" s="35">
        <v>369</v>
      </c>
      <c r="O254" s="35"/>
      <c r="P254" s="35">
        <v>83782</v>
      </c>
      <c r="Q254" s="35"/>
      <c r="R254" s="35"/>
      <c r="S254" s="35"/>
      <c r="T254" s="35">
        <v>19514</v>
      </c>
      <c r="U254" s="35">
        <v>186316</v>
      </c>
      <c r="V254" s="35"/>
    </row>
    <row r="255" spans="1:22" x14ac:dyDescent="0.25">
      <c r="A255" s="56" t="s">
        <v>21</v>
      </c>
      <c r="B255" s="35">
        <v>10429</v>
      </c>
      <c r="C255" s="35">
        <v>20248</v>
      </c>
      <c r="D255" s="35">
        <v>30677</v>
      </c>
      <c r="E255" s="35">
        <v>7500</v>
      </c>
      <c r="F255" s="35">
        <v>11304</v>
      </c>
      <c r="G255" s="35">
        <v>103111</v>
      </c>
      <c r="H255" s="35">
        <v>121915</v>
      </c>
      <c r="I255" s="35">
        <v>1</v>
      </c>
      <c r="J255" s="35">
        <v>47825</v>
      </c>
      <c r="K255" s="35">
        <v>55738</v>
      </c>
      <c r="L255" s="35">
        <v>68212</v>
      </c>
      <c r="M255" s="35"/>
      <c r="N255" s="35"/>
      <c r="O255" s="35"/>
      <c r="P255" s="35">
        <v>177565</v>
      </c>
      <c r="Q255" s="35">
        <v>5623</v>
      </c>
      <c r="R255" s="35">
        <v>31</v>
      </c>
      <c r="S255" s="35"/>
      <c r="T255" s="35">
        <v>33760</v>
      </c>
      <c r="U255" s="35">
        <v>345041</v>
      </c>
      <c r="V255" s="35"/>
    </row>
    <row r="256" spans="1:22" x14ac:dyDescent="0.25">
      <c r="A256" s="56" t="s">
        <v>22</v>
      </c>
      <c r="B256" s="35">
        <v>10433</v>
      </c>
      <c r="C256" s="35">
        <v>20248</v>
      </c>
      <c r="D256" s="35">
        <v>30681</v>
      </c>
      <c r="E256" s="35">
        <v>2255</v>
      </c>
      <c r="F256" s="35">
        <v>3656</v>
      </c>
      <c r="G256" s="35">
        <v>32983</v>
      </c>
      <c r="H256" s="35">
        <v>38894</v>
      </c>
      <c r="I256" s="35">
        <v>1</v>
      </c>
      <c r="J256" s="35">
        <v>9887</v>
      </c>
      <c r="K256" s="35">
        <v>34098</v>
      </c>
      <c r="L256" s="35">
        <v>48134</v>
      </c>
      <c r="M256" s="35"/>
      <c r="N256" s="35"/>
      <c r="O256" s="35"/>
      <c r="P256" s="35">
        <v>96805</v>
      </c>
      <c r="Q256" s="35">
        <v>9101</v>
      </c>
      <c r="R256" s="35">
        <v>31</v>
      </c>
      <c r="S256" s="35">
        <v>5145</v>
      </c>
      <c r="T256" s="35">
        <v>14246</v>
      </c>
      <c r="U256" s="35"/>
      <c r="V256" s="35">
        <v>175356</v>
      </c>
    </row>
    <row r="257" spans="1:22" x14ac:dyDescent="0.25">
      <c r="A257" s="55">
        <v>39417</v>
      </c>
      <c r="B257" s="35">
        <v>19196</v>
      </c>
      <c r="C257" s="35">
        <v>36258</v>
      </c>
      <c r="D257" s="35">
        <v>55454</v>
      </c>
      <c r="E257" s="35">
        <v>15000</v>
      </c>
      <c r="F257" s="35">
        <v>19948</v>
      </c>
      <c r="G257" s="35">
        <v>200922</v>
      </c>
      <c r="H257" s="35">
        <v>235870</v>
      </c>
      <c r="I257" s="35">
        <v>3</v>
      </c>
      <c r="J257" s="35">
        <v>93416</v>
      </c>
      <c r="K257" s="35">
        <v>116086</v>
      </c>
      <c r="L257" s="35">
        <v>140256</v>
      </c>
      <c r="M257" s="35">
        <v>4837</v>
      </c>
      <c r="N257" s="35">
        <v>4560</v>
      </c>
      <c r="O257" s="35"/>
      <c r="P257" s="35">
        <v>370735</v>
      </c>
      <c r="Q257" s="35">
        <v>14106</v>
      </c>
      <c r="R257" s="35">
        <v>126</v>
      </c>
      <c r="S257" s="35">
        <v>2179</v>
      </c>
      <c r="T257" s="35">
        <v>62818</v>
      </c>
      <c r="U257" s="35">
        <v>511718</v>
      </c>
      <c r="V257" s="35">
        <v>194001</v>
      </c>
    </row>
    <row r="258" spans="1:22" x14ac:dyDescent="0.25">
      <c r="A258" s="56" t="s">
        <v>23</v>
      </c>
      <c r="B258" s="35"/>
      <c r="C258" s="35"/>
      <c r="D258" s="35">
        <v>0</v>
      </c>
      <c r="E258" s="35">
        <v>5201</v>
      </c>
      <c r="F258" s="35">
        <v>6940</v>
      </c>
      <c r="G258" s="35">
        <v>54578</v>
      </c>
      <c r="H258" s="35">
        <v>66719</v>
      </c>
      <c r="I258" s="35">
        <v>1</v>
      </c>
      <c r="J258" s="35">
        <v>27908</v>
      </c>
      <c r="K258" s="35">
        <v>9636</v>
      </c>
      <c r="L258" s="35">
        <v>26235</v>
      </c>
      <c r="M258" s="35">
        <v>4837</v>
      </c>
      <c r="N258" s="35">
        <v>4560</v>
      </c>
      <c r="O258" s="35"/>
      <c r="P258" s="35">
        <v>73967</v>
      </c>
      <c r="Q258" s="35"/>
      <c r="R258" s="35"/>
      <c r="S258" s="35"/>
      <c r="T258" s="35">
        <v>20747</v>
      </c>
      <c r="U258" s="35">
        <v>161432</v>
      </c>
      <c r="V258" s="35"/>
    </row>
    <row r="259" spans="1:22" x14ac:dyDescent="0.25">
      <c r="A259" s="56" t="s">
        <v>21</v>
      </c>
      <c r="B259" s="35">
        <v>9595</v>
      </c>
      <c r="C259" s="35">
        <v>18155</v>
      </c>
      <c r="D259" s="35">
        <v>27750</v>
      </c>
      <c r="E259" s="35">
        <v>7500</v>
      </c>
      <c r="F259" s="35">
        <v>9974</v>
      </c>
      <c r="G259" s="35">
        <v>100461</v>
      </c>
      <c r="H259" s="35">
        <v>117935</v>
      </c>
      <c r="I259" s="35">
        <v>1</v>
      </c>
      <c r="J259" s="35">
        <v>46708</v>
      </c>
      <c r="K259" s="35">
        <v>58043</v>
      </c>
      <c r="L259" s="35">
        <v>70128</v>
      </c>
      <c r="M259" s="35"/>
      <c r="N259" s="35"/>
      <c r="O259" s="35"/>
      <c r="P259" s="35">
        <v>180669</v>
      </c>
      <c r="Q259" s="35">
        <v>5623</v>
      </c>
      <c r="R259" s="35">
        <v>63</v>
      </c>
      <c r="S259" s="35"/>
      <c r="T259" s="35">
        <v>31409</v>
      </c>
      <c r="U259" s="35">
        <v>350286</v>
      </c>
      <c r="V259" s="35"/>
    </row>
    <row r="260" spans="1:22" x14ac:dyDescent="0.25">
      <c r="A260" s="56" t="s">
        <v>22</v>
      </c>
      <c r="B260" s="35">
        <v>9601</v>
      </c>
      <c r="C260" s="35">
        <v>18103</v>
      </c>
      <c r="D260" s="35">
        <v>27704</v>
      </c>
      <c r="E260" s="35">
        <v>2299</v>
      </c>
      <c r="F260" s="35">
        <v>3034</v>
      </c>
      <c r="G260" s="35">
        <v>45883</v>
      </c>
      <c r="H260" s="35">
        <v>51216</v>
      </c>
      <c r="I260" s="35">
        <v>1</v>
      </c>
      <c r="J260" s="35">
        <v>18800</v>
      </c>
      <c r="K260" s="35">
        <v>48407</v>
      </c>
      <c r="L260" s="35">
        <v>43893</v>
      </c>
      <c r="M260" s="35"/>
      <c r="N260" s="35"/>
      <c r="O260" s="35"/>
      <c r="P260" s="35">
        <v>116099</v>
      </c>
      <c r="Q260" s="35">
        <v>8483</v>
      </c>
      <c r="R260" s="35">
        <v>63</v>
      </c>
      <c r="S260" s="35">
        <v>2179</v>
      </c>
      <c r="T260" s="35">
        <v>10662</v>
      </c>
      <c r="U260" s="35"/>
      <c r="V260" s="35">
        <v>194001</v>
      </c>
    </row>
    <row r="261" spans="1:22" x14ac:dyDescent="0.25">
      <c r="A261" s="55">
        <v>39448</v>
      </c>
      <c r="B261" s="35">
        <v>19247</v>
      </c>
      <c r="C261" s="35">
        <v>36992</v>
      </c>
      <c r="D261" s="35">
        <v>56239</v>
      </c>
      <c r="E261" s="35">
        <v>15000</v>
      </c>
      <c r="F261" s="35">
        <v>21800</v>
      </c>
      <c r="G261" s="35">
        <v>199002</v>
      </c>
      <c r="H261" s="35">
        <v>235802</v>
      </c>
      <c r="I261" s="35">
        <v>3</v>
      </c>
      <c r="J261" s="35">
        <v>93358</v>
      </c>
      <c r="K261" s="35">
        <v>126824</v>
      </c>
      <c r="L261" s="35">
        <v>126398</v>
      </c>
      <c r="M261" s="35">
        <v>11386</v>
      </c>
      <c r="N261" s="35">
        <v>4865</v>
      </c>
      <c r="O261" s="35"/>
      <c r="P261" s="35">
        <v>374411</v>
      </c>
      <c r="Q261" s="35">
        <v>15379</v>
      </c>
      <c r="R261" s="35">
        <v>56</v>
      </c>
      <c r="S261" s="35">
        <v>1992</v>
      </c>
      <c r="T261" s="35">
        <v>62566</v>
      </c>
      <c r="U261" s="35">
        <v>495935</v>
      </c>
      <c r="V261" s="35">
        <v>195149</v>
      </c>
    </row>
    <row r="262" spans="1:22" x14ac:dyDescent="0.25">
      <c r="A262" s="56" t="s">
        <v>23</v>
      </c>
      <c r="B262" s="35"/>
      <c r="C262" s="35"/>
      <c r="D262" s="35">
        <v>0</v>
      </c>
      <c r="E262" s="35">
        <v>4283</v>
      </c>
      <c r="F262" s="35">
        <v>5715</v>
      </c>
      <c r="G262" s="35">
        <v>44708</v>
      </c>
      <c r="H262" s="35">
        <v>54706</v>
      </c>
      <c r="I262" s="35">
        <v>1</v>
      </c>
      <c r="J262" s="35">
        <v>28032</v>
      </c>
      <c r="K262" s="35">
        <v>10883</v>
      </c>
      <c r="L262" s="35">
        <v>26181</v>
      </c>
      <c r="M262" s="35">
        <v>11386</v>
      </c>
      <c r="N262" s="35">
        <v>4865</v>
      </c>
      <c r="O262" s="35"/>
      <c r="P262" s="35">
        <v>82612</v>
      </c>
      <c r="Q262" s="35"/>
      <c r="R262" s="35"/>
      <c r="S262" s="35"/>
      <c r="T262" s="35">
        <v>19535</v>
      </c>
      <c r="U262" s="35">
        <v>156852</v>
      </c>
      <c r="V262" s="35"/>
    </row>
    <row r="263" spans="1:22" x14ac:dyDescent="0.25">
      <c r="A263" s="56" t="s">
        <v>21</v>
      </c>
      <c r="B263" s="35">
        <v>9593</v>
      </c>
      <c r="C263" s="35">
        <v>19699</v>
      </c>
      <c r="D263" s="35">
        <v>29292</v>
      </c>
      <c r="E263" s="35">
        <v>7500</v>
      </c>
      <c r="F263" s="35">
        <v>10900</v>
      </c>
      <c r="G263" s="35">
        <v>99501</v>
      </c>
      <c r="H263" s="35">
        <v>117901</v>
      </c>
      <c r="I263" s="35">
        <v>1</v>
      </c>
      <c r="J263" s="35">
        <v>46679</v>
      </c>
      <c r="K263" s="35">
        <v>63412</v>
      </c>
      <c r="L263" s="35">
        <v>63199</v>
      </c>
      <c r="M263" s="35"/>
      <c r="N263" s="35"/>
      <c r="O263" s="35"/>
      <c r="P263" s="35">
        <v>179080</v>
      </c>
      <c r="Q263" s="35">
        <v>5623</v>
      </c>
      <c r="R263" s="35">
        <v>28</v>
      </c>
      <c r="S263" s="35"/>
      <c r="T263" s="35">
        <v>31283</v>
      </c>
      <c r="U263" s="35">
        <v>339083</v>
      </c>
      <c r="V263" s="35"/>
    </row>
    <row r="264" spans="1:22" x14ac:dyDescent="0.25">
      <c r="A264" s="56" t="s">
        <v>22</v>
      </c>
      <c r="B264" s="35">
        <v>9654</v>
      </c>
      <c r="C264" s="35">
        <v>17293</v>
      </c>
      <c r="D264" s="35">
        <v>26947</v>
      </c>
      <c r="E264" s="35">
        <v>3217</v>
      </c>
      <c r="F264" s="35">
        <v>5185</v>
      </c>
      <c r="G264" s="35">
        <v>54793</v>
      </c>
      <c r="H264" s="35">
        <v>63195</v>
      </c>
      <c r="I264" s="35">
        <v>1</v>
      </c>
      <c r="J264" s="35">
        <v>18647</v>
      </c>
      <c r="K264" s="35">
        <v>52529</v>
      </c>
      <c r="L264" s="35">
        <v>37018</v>
      </c>
      <c r="M264" s="35"/>
      <c r="N264" s="35"/>
      <c r="O264" s="35"/>
      <c r="P264" s="35">
        <v>112719</v>
      </c>
      <c r="Q264" s="35">
        <v>9756</v>
      </c>
      <c r="R264" s="35">
        <v>28</v>
      </c>
      <c r="S264" s="35">
        <v>1992</v>
      </c>
      <c r="T264" s="35">
        <v>11748</v>
      </c>
      <c r="U264" s="35"/>
      <c r="V264" s="35">
        <v>195149</v>
      </c>
    </row>
    <row r="265" spans="1:22" x14ac:dyDescent="0.25">
      <c r="A265" s="55">
        <v>39479</v>
      </c>
      <c r="B265" s="35">
        <v>19923</v>
      </c>
      <c r="C265" s="35">
        <v>39532</v>
      </c>
      <c r="D265" s="35">
        <v>59455</v>
      </c>
      <c r="E265" s="35">
        <v>19200</v>
      </c>
      <c r="F265" s="35">
        <v>21800</v>
      </c>
      <c r="G265" s="35">
        <v>202602</v>
      </c>
      <c r="H265" s="35">
        <v>243602</v>
      </c>
      <c r="I265" s="35">
        <v>3</v>
      </c>
      <c r="J265" s="35">
        <v>93050</v>
      </c>
      <c r="K265" s="35">
        <v>114978</v>
      </c>
      <c r="L265" s="35">
        <v>140872</v>
      </c>
      <c r="M265" s="35">
        <v>11661</v>
      </c>
      <c r="N265" s="35">
        <v>2770</v>
      </c>
      <c r="O265" s="35"/>
      <c r="P265" s="35">
        <v>373711</v>
      </c>
      <c r="Q265" s="35">
        <v>13761</v>
      </c>
      <c r="R265" s="35">
        <v>276</v>
      </c>
      <c r="S265" s="35">
        <v>929</v>
      </c>
      <c r="T265" s="35">
        <v>59738</v>
      </c>
      <c r="U265" s="35">
        <v>516975</v>
      </c>
      <c r="V265" s="35">
        <v>192691</v>
      </c>
    </row>
    <row r="266" spans="1:22" x14ac:dyDescent="0.25">
      <c r="A266" s="56" t="s">
        <v>23</v>
      </c>
      <c r="B266" s="35"/>
      <c r="C266" s="35"/>
      <c r="D266" s="35">
        <v>0</v>
      </c>
      <c r="E266" s="35">
        <v>6515</v>
      </c>
      <c r="F266" s="35">
        <v>4659</v>
      </c>
      <c r="G266" s="35">
        <v>39395</v>
      </c>
      <c r="H266" s="35">
        <v>50569</v>
      </c>
      <c r="I266" s="35">
        <v>1</v>
      </c>
      <c r="J266" s="35">
        <v>30528</v>
      </c>
      <c r="K266" s="35">
        <v>12784</v>
      </c>
      <c r="L266" s="35">
        <v>36529</v>
      </c>
      <c r="M266" s="35">
        <v>11661</v>
      </c>
      <c r="N266" s="35">
        <v>2770</v>
      </c>
      <c r="O266" s="35"/>
      <c r="P266" s="35">
        <v>94553</v>
      </c>
      <c r="Q266" s="35"/>
      <c r="R266" s="35"/>
      <c r="S266" s="35"/>
      <c r="T266" s="35">
        <v>20278</v>
      </c>
      <c r="U266" s="35">
        <v>165400</v>
      </c>
      <c r="V266" s="35"/>
    </row>
    <row r="267" spans="1:22" x14ac:dyDescent="0.25">
      <c r="A267" s="56" t="s">
        <v>21</v>
      </c>
      <c r="B267" s="35">
        <v>9961</v>
      </c>
      <c r="C267" s="35">
        <v>19766</v>
      </c>
      <c r="D267" s="35">
        <v>29727</v>
      </c>
      <c r="E267" s="35">
        <v>9600</v>
      </c>
      <c r="F267" s="35">
        <v>10900</v>
      </c>
      <c r="G267" s="35">
        <v>101301</v>
      </c>
      <c r="H267" s="35">
        <v>121801</v>
      </c>
      <c r="I267" s="35">
        <v>1</v>
      </c>
      <c r="J267" s="35">
        <v>46525</v>
      </c>
      <c r="K267" s="35">
        <v>57489</v>
      </c>
      <c r="L267" s="35">
        <v>70436</v>
      </c>
      <c r="M267" s="35"/>
      <c r="N267" s="35"/>
      <c r="O267" s="35"/>
      <c r="P267" s="35">
        <v>179640</v>
      </c>
      <c r="Q267" s="35">
        <v>5099</v>
      </c>
      <c r="R267" s="35">
        <v>138</v>
      </c>
      <c r="S267" s="35"/>
      <c r="T267" s="35">
        <v>29869</v>
      </c>
      <c r="U267" s="35">
        <v>351575</v>
      </c>
      <c r="V267" s="35"/>
    </row>
    <row r="268" spans="1:22" x14ac:dyDescent="0.25">
      <c r="A268" s="56" t="s">
        <v>22</v>
      </c>
      <c r="B268" s="35">
        <v>9962</v>
      </c>
      <c r="C268" s="35">
        <v>19766</v>
      </c>
      <c r="D268" s="35">
        <v>29728</v>
      </c>
      <c r="E268" s="35">
        <v>3085</v>
      </c>
      <c r="F268" s="35">
        <v>6241</v>
      </c>
      <c r="G268" s="35">
        <v>61906</v>
      </c>
      <c r="H268" s="35">
        <v>71232</v>
      </c>
      <c r="I268" s="35">
        <v>1</v>
      </c>
      <c r="J268" s="35">
        <v>15997</v>
      </c>
      <c r="K268" s="35">
        <v>44705</v>
      </c>
      <c r="L268" s="35">
        <v>33907</v>
      </c>
      <c r="M268" s="35"/>
      <c r="N268" s="35"/>
      <c r="O268" s="35"/>
      <c r="P268" s="35">
        <v>99518</v>
      </c>
      <c r="Q268" s="35">
        <v>8662</v>
      </c>
      <c r="R268" s="35">
        <v>138</v>
      </c>
      <c r="S268" s="35">
        <v>929</v>
      </c>
      <c r="T268" s="35">
        <v>9591</v>
      </c>
      <c r="U268" s="35"/>
      <c r="V268" s="35">
        <v>192691</v>
      </c>
    </row>
    <row r="269" spans="1:22" x14ac:dyDescent="0.25">
      <c r="A269" s="55">
        <v>39508</v>
      </c>
      <c r="B269" s="35">
        <v>20888</v>
      </c>
      <c r="C269" s="35">
        <v>41026</v>
      </c>
      <c r="D269" s="35">
        <v>61914</v>
      </c>
      <c r="E269" s="35">
        <v>19200</v>
      </c>
      <c r="F269" s="35">
        <v>21800</v>
      </c>
      <c r="G269" s="35">
        <v>198402</v>
      </c>
      <c r="H269" s="35">
        <v>239402</v>
      </c>
      <c r="I269" s="35">
        <v>3</v>
      </c>
      <c r="J269" s="35">
        <v>79828</v>
      </c>
      <c r="K269" s="35">
        <v>125290</v>
      </c>
      <c r="L269" s="35">
        <v>140722</v>
      </c>
      <c r="M269" s="35">
        <v>9412</v>
      </c>
      <c r="N269" s="35">
        <v>1872</v>
      </c>
      <c r="O269" s="35"/>
      <c r="P269" s="35">
        <v>367504</v>
      </c>
      <c r="Q269" s="35">
        <v>13248</v>
      </c>
      <c r="R269" s="35">
        <v>300</v>
      </c>
      <c r="S269" s="35">
        <v>1151</v>
      </c>
      <c r="T269" s="35">
        <v>60182</v>
      </c>
      <c r="U269" s="35">
        <v>500962</v>
      </c>
      <c r="V269" s="35">
        <v>193647</v>
      </c>
    </row>
    <row r="270" spans="1:22" x14ac:dyDescent="0.25">
      <c r="A270" s="56" t="s">
        <v>23</v>
      </c>
      <c r="B270" s="35"/>
      <c r="C270" s="35"/>
      <c r="D270" s="35">
        <v>0</v>
      </c>
      <c r="E270" s="35">
        <v>6936</v>
      </c>
      <c r="F270" s="35">
        <v>3895</v>
      </c>
      <c r="G270" s="35">
        <v>51040</v>
      </c>
      <c r="H270" s="35">
        <v>61871</v>
      </c>
      <c r="I270" s="35">
        <v>1</v>
      </c>
      <c r="J270" s="35">
        <v>18617</v>
      </c>
      <c r="K270" s="35">
        <v>22433</v>
      </c>
      <c r="L270" s="35">
        <v>27291</v>
      </c>
      <c r="M270" s="35">
        <v>9412</v>
      </c>
      <c r="N270" s="35">
        <v>1872</v>
      </c>
      <c r="O270" s="35"/>
      <c r="P270" s="35">
        <v>79898</v>
      </c>
      <c r="Q270" s="35"/>
      <c r="R270" s="35"/>
      <c r="S270" s="35"/>
      <c r="T270" s="35">
        <v>20791</v>
      </c>
      <c r="U270" s="35">
        <v>162561</v>
      </c>
      <c r="V270" s="35"/>
    </row>
    <row r="271" spans="1:22" x14ac:dyDescent="0.25">
      <c r="A271" s="56" t="s">
        <v>21</v>
      </c>
      <c r="B271" s="35">
        <v>10438</v>
      </c>
      <c r="C271" s="35">
        <v>20513</v>
      </c>
      <c r="D271" s="35">
        <v>30951</v>
      </c>
      <c r="E271" s="35">
        <v>9600</v>
      </c>
      <c r="F271" s="35">
        <v>10900</v>
      </c>
      <c r="G271" s="35">
        <v>99201</v>
      </c>
      <c r="H271" s="35">
        <v>119701</v>
      </c>
      <c r="I271" s="35">
        <v>1</v>
      </c>
      <c r="J271" s="35">
        <v>39914</v>
      </c>
      <c r="K271" s="35">
        <v>62645</v>
      </c>
      <c r="L271" s="35">
        <v>70361</v>
      </c>
      <c r="M271" s="35"/>
      <c r="N271" s="35"/>
      <c r="O271" s="35"/>
      <c r="P271" s="35">
        <v>178110</v>
      </c>
      <c r="Q271" s="35">
        <v>5099</v>
      </c>
      <c r="R271" s="35">
        <v>150</v>
      </c>
      <c r="S271" s="35"/>
      <c r="T271" s="35">
        <v>30091</v>
      </c>
      <c r="U271" s="35">
        <v>338401</v>
      </c>
      <c r="V271" s="35"/>
    </row>
    <row r="272" spans="1:22" x14ac:dyDescent="0.25">
      <c r="A272" s="56" t="s">
        <v>22</v>
      </c>
      <c r="B272" s="35">
        <v>10450</v>
      </c>
      <c r="C272" s="35">
        <v>20513</v>
      </c>
      <c r="D272" s="35">
        <v>30963</v>
      </c>
      <c r="E272" s="35">
        <v>2664</v>
      </c>
      <c r="F272" s="35">
        <v>7005</v>
      </c>
      <c r="G272" s="35">
        <v>48161</v>
      </c>
      <c r="H272" s="35">
        <v>57830</v>
      </c>
      <c r="I272" s="35">
        <v>1</v>
      </c>
      <c r="J272" s="35">
        <v>21297</v>
      </c>
      <c r="K272" s="35">
        <v>40212</v>
      </c>
      <c r="L272" s="35">
        <v>43070</v>
      </c>
      <c r="M272" s="35"/>
      <c r="N272" s="35"/>
      <c r="O272" s="35"/>
      <c r="P272" s="35">
        <v>109496</v>
      </c>
      <c r="Q272" s="35">
        <v>8149</v>
      </c>
      <c r="R272" s="35">
        <v>150</v>
      </c>
      <c r="S272" s="35">
        <v>1151</v>
      </c>
      <c r="T272" s="35">
        <v>9300</v>
      </c>
      <c r="U272" s="35"/>
      <c r="V272" s="35">
        <v>193647</v>
      </c>
    </row>
    <row r="273" spans="1:22" x14ac:dyDescent="0.25">
      <c r="A273" s="55">
        <v>39539</v>
      </c>
      <c r="B273" s="35">
        <v>20624</v>
      </c>
      <c r="C273" s="35">
        <v>41594</v>
      </c>
      <c r="D273" s="35">
        <v>62218</v>
      </c>
      <c r="E273" s="35">
        <v>19200</v>
      </c>
      <c r="F273" s="35">
        <v>21800</v>
      </c>
      <c r="G273" s="35">
        <v>204800</v>
      </c>
      <c r="H273" s="35">
        <v>245800</v>
      </c>
      <c r="I273" s="35">
        <v>3</v>
      </c>
      <c r="J273" s="35">
        <v>79828</v>
      </c>
      <c r="K273" s="35">
        <v>123566</v>
      </c>
      <c r="L273" s="35">
        <v>139362</v>
      </c>
      <c r="M273" s="35">
        <v>4989</v>
      </c>
      <c r="N273" s="35">
        <v>2472</v>
      </c>
      <c r="O273" s="35"/>
      <c r="P273" s="35">
        <v>366597</v>
      </c>
      <c r="Q273" s="35">
        <v>14489</v>
      </c>
      <c r="R273" s="35">
        <v>332</v>
      </c>
      <c r="S273" s="35">
        <v>2913</v>
      </c>
      <c r="T273" s="35">
        <v>61412</v>
      </c>
      <c r="U273" s="35">
        <v>517404</v>
      </c>
      <c r="V273" s="35">
        <v>199670</v>
      </c>
    </row>
    <row r="274" spans="1:22" x14ac:dyDescent="0.25">
      <c r="A274" s="56" t="s">
        <v>23</v>
      </c>
      <c r="B274" s="35"/>
      <c r="C274" s="35"/>
      <c r="D274" s="35">
        <v>0</v>
      </c>
      <c r="E274" s="35">
        <v>7377</v>
      </c>
      <c r="F274" s="35">
        <v>4317</v>
      </c>
      <c r="G274" s="35">
        <v>51562</v>
      </c>
      <c r="H274" s="35">
        <v>63256</v>
      </c>
      <c r="I274" s="35">
        <v>1</v>
      </c>
      <c r="J274" s="35">
        <v>14378</v>
      </c>
      <c r="K274" s="35">
        <v>37715</v>
      </c>
      <c r="L274" s="35">
        <v>20193</v>
      </c>
      <c r="M274" s="35">
        <v>4989</v>
      </c>
      <c r="N274" s="35">
        <v>2472</v>
      </c>
      <c r="O274" s="35"/>
      <c r="P274" s="35">
        <v>80295</v>
      </c>
      <c r="Q274" s="35"/>
      <c r="R274" s="35"/>
      <c r="S274" s="35"/>
      <c r="T274" s="35">
        <v>19003</v>
      </c>
      <c r="U274" s="35">
        <v>162555</v>
      </c>
      <c r="V274" s="35"/>
    </row>
    <row r="275" spans="1:22" x14ac:dyDescent="0.25">
      <c r="A275" s="56" t="s">
        <v>21</v>
      </c>
      <c r="B275" s="35">
        <v>10311</v>
      </c>
      <c r="C275" s="35">
        <v>20797</v>
      </c>
      <c r="D275" s="35">
        <v>31108</v>
      </c>
      <c r="E275" s="35">
        <v>9600</v>
      </c>
      <c r="F275" s="35">
        <v>10900</v>
      </c>
      <c r="G275" s="35">
        <v>102400</v>
      </c>
      <c r="H275" s="35">
        <v>122900</v>
      </c>
      <c r="I275" s="35">
        <v>1</v>
      </c>
      <c r="J275" s="35">
        <v>39914</v>
      </c>
      <c r="K275" s="35">
        <v>61783</v>
      </c>
      <c r="L275" s="35">
        <v>69681</v>
      </c>
      <c r="M275" s="35"/>
      <c r="N275" s="35"/>
      <c r="O275" s="35"/>
      <c r="P275" s="35">
        <v>179568</v>
      </c>
      <c r="Q275" s="35">
        <v>5699</v>
      </c>
      <c r="R275" s="35">
        <v>166</v>
      </c>
      <c r="S275" s="35"/>
      <c r="T275" s="35">
        <v>30706</v>
      </c>
      <c r="U275" s="35">
        <v>354849</v>
      </c>
      <c r="V275" s="35"/>
    </row>
    <row r="276" spans="1:22" x14ac:dyDescent="0.25">
      <c r="A276" s="56" t="s">
        <v>22</v>
      </c>
      <c r="B276" s="35">
        <v>10313</v>
      </c>
      <c r="C276" s="35">
        <v>20797</v>
      </c>
      <c r="D276" s="35">
        <v>31110</v>
      </c>
      <c r="E276" s="35">
        <v>2223</v>
      </c>
      <c r="F276" s="35">
        <v>6583</v>
      </c>
      <c r="G276" s="35">
        <v>50838</v>
      </c>
      <c r="H276" s="35">
        <v>59644</v>
      </c>
      <c r="I276" s="35">
        <v>1</v>
      </c>
      <c r="J276" s="35">
        <v>25536</v>
      </c>
      <c r="K276" s="35">
        <v>24068</v>
      </c>
      <c r="L276" s="35">
        <v>49488</v>
      </c>
      <c r="M276" s="35"/>
      <c r="N276" s="35"/>
      <c r="O276" s="35"/>
      <c r="P276" s="35">
        <v>106734</v>
      </c>
      <c r="Q276" s="35">
        <v>8790</v>
      </c>
      <c r="R276" s="35">
        <v>166</v>
      </c>
      <c r="S276" s="35">
        <v>2913</v>
      </c>
      <c r="T276" s="35">
        <v>11703</v>
      </c>
      <c r="U276" s="35"/>
      <c r="V276" s="35">
        <v>199670</v>
      </c>
    </row>
    <row r="277" spans="1:22" x14ac:dyDescent="0.25">
      <c r="A277" s="55">
        <v>39569</v>
      </c>
      <c r="B277" s="35">
        <v>20990</v>
      </c>
      <c r="C277" s="35">
        <v>45290</v>
      </c>
      <c r="D277" s="35">
        <v>66280</v>
      </c>
      <c r="E277" s="35">
        <v>19200</v>
      </c>
      <c r="F277" s="35">
        <v>21800</v>
      </c>
      <c r="G277" s="35">
        <v>109900</v>
      </c>
      <c r="H277" s="35">
        <v>150900</v>
      </c>
      <c r="I277" s="35">
        <v>3</v>
      </c>
      <c r="J277" s="35">
        <v>75808</v>
      </c>
      <c r="K277" s="35">
        <v>122440</v>
      </c>
      <c r="L277" s="35">
        <v>144730</v>
      </c>
      <c r="M277" s="35">
        <v>3497</v>
      </c>
      <c r="N277" s="35">
        <v>4509</v>
      </c>
      <c r="O277" s="35"/>
      <c r="P277" s="35">
        <v>462134</v>
      </c>
      <c r="Q277" s="35">
        <v>16539</v>
      </c>
      <c r="R277" s="35">
        <v>308</v>
      </c>
      <c r="S277" s="35">
        <v>3862</v>
      </c>
      <c r="T277" s="35">
        <v>46194</v>
      </c>
      <c r="U277" s="35">
        <v>563521</v>
      </c>
      <c r="V277" s="35">
        <v>149069</v>
      </c>
    </row>
    <row r="278" spans="1:22" x14ac:dyDescent="0.25">
      <c r="A278" s="56" t="s">
        <v>23</v>
      </c>
      <c r="B278" s="35"/>
      <c r="C278" s="35"/>
      <c r="D278" s="35">
        <v>0</v>
      </c>
      <c r="E278" s="35">
        <v>7264</v>
      </c>
      <c r="F278" s="35">
        <v>6890</v>
      </c>
      <c r="G278" s="35">
        <v>35925</v>
      </c>
      <c r="H278" s="35">
        <v>50079</v>
      </c>
      <c r="I278" s="35">
        <v>1</v>
      </c>
      <c r="J278" s="35">
        <v>15649</v>
      </c>
      <c r="K278" s="35">
        <v>48293</v>
      </c>
      <c r="L278" s="35">
        <v>55352</v>
      </c>
      <c r="M278" s="35">
        <v>3497</v>
      </c>
      <c r="N278" s="35">
        <v>4509</v>
      </c>
      <c r="O278" s="35"/>
      <c r="P278" s="35">
        <v>147141</v>
      </c>
      <c r="Q278" s="35"/>
      <c r="R278" s="35"/>
      <c r="S278" s="35"/>
      <c r="T278" s="35"/>
      <c r="U278" s="35">
        <v>215084</v>
      </c>
      <c r="V278" s="35"/>
    </row>
    <row r="279" spans="1:22" x14ac:dyDescent="0.25">
      <c r="A279" s="56" t="s">
        <v>21</v>
      </c>
      <c r="B279" s="35">
        <v>10493</v>
      </c>
      <c r="C279" s="35">
        <v>23848</v>
      </c>
      <c r="D279" s="35">
        <v>34341</v>
      </c>
      <c r="E279" s="35">
        <v>9600</v>
      </c>
      <c r="F279" s="35">
        <v>10900</v>
      </c>
      <c r="G279" s="35">
        <v>54950</v>
      </c>
      <c r="H279" s="35">
        <v>75450</v>
      </c>
      <c r="I279" s="35">
        <v>1</v>
      </c>
      <c r="J279" s="35">
        <v>37904</v>
      </c>
      <c r="K279" s="35">
        <v>61220</v>
      </c>
      <c r="L279" s="35">
        <v>72365</v>
      </c>
      <c r="M279" s="35"/>
      <c r="N279" s="35"/>
      <c r="O279" s="35"/>
      <c r="P279" s="35">
        <v>227064</v>
      </c>
      <c r="Q279" s="35">
        <v>6237</v>
      </c>
      <c r="R279" s="35">
        <v>154</v>
      </c>
      <c r="S279" s="35"/>
      <c r="T279" s="35">
        <v>32030</v>
      </c>
      <c r="U279" s="35">
        <v>348437</v>
      </c>
      <c r="V279" s="35"/>
    </row>
    <row r="280" spans="1:22" x14ac:dyDescent="0.25">
      <c r="A280" s="56" t="s">
        <v>22</v>
      </c>
      <c r="B280" s="35">
        <v>10497</v>
      </c>
      <c r="C280" s="35">
        <v>21442</v>
      </c>
      <c r="D280" s="35">
        <v>31939</v>
      </c>
      <c r="E280" s="35">
        <v>2336</v>
      </c>
      <c r="F280" s="35">
        <v>4010</v>
      </c>
      <c r="G280" s="35">
        <v>19025</v>
      </c>
      <c r="H280" s="35">
        <v>25371</v>
      </c>
      <c r="I280" s="35">
        <v>1</v>
      </c>
      <c r="J280" s="35">
        <v>22255</v>
      </c>
      <c r="K280" s="35">
        <v>12927</v>
      </c>
      <c r="L280" s="35">
        <v>17013</v>
      </c>
      <c r="M280" s="35"/>
      <c r="N280" s="35"/>
      <c r="O280" s="35"/>
      <c r="P280" s="35">
        <v>87929</v>
      </c>
      <c r="Q280" s="35">
        <v>10302</v>
      </c>
      <c r="R280" s="35">
        <v>154</v>
      </c>
      <c r="S280" s="35">
        <v>3862</v>
      </c>
      <c r="T280" s="35">
        <v>14164</v>
      </c>
      <c r="U280" s="35"/>
      <c r="V280" s="35">
        <v>149069</v>
      </c>
    </row>
    <row r="281" spans="1:22" x14ac:dyDescent="0.25">
      <c r="A281" s="55">
        <v>39600</v>
      </c>
      <c r="B281" s="35">
        <v>20811</v>
      </c>
      <c r="C281" s="35">
        <v>41240</v>
      </c>
      <c r="D281" s="35">
        <v>62051</v>
      </c>
      <c r="E281" s="35">
        <v>19200</v>
      </c>
      <c r="F281" s="35">
        <v>21800</v>
      </c>
      <c r="G281" s="35">
        <v>213800</v>
      </c>
      <c r="H281" s="35">
        <v>254800</v>
      </c>
      <c r="I281" s="35">
        <v>3</v>
      </c>
      <c r="J281" s="35">
        <v>75808</v>
      </c>
      <c r="K281" s="35">
        <v>120962</v>
      </c>
      <c r="L281" s="35">
        <v>146272</v>
      </c>
      <c r="M281" s="35">
        <v>2521</v>
      </c>
      <c r="N281" s="35">
        <v>4547</v>
      </c>
      <c r="O281" s="35"/>
      <c r="P281" s="35">
        <v>358510</v>
      </c>
      <c r="Q281" s="35">
        <v>17781</v>
      </c>
      <c r="R281" s="35">
        <v>122</v>
      </c>
      <c r="S281" s="35">
        <v>4625</v>
      </c>
      <c r="T281" s="35">
        <v>48164</v>
      </c>
      <c r="U281" s="35">
        <v>557880</v>
      </c>
      <c r="V281" s="35">
        <v>162759</v>
      </c>
    </row>
    <row r="282" spans="1:22" x14ac:dyDescent="0.25">
      <c r="A282" s="56" t="s">
        <v>23</v>
      </c>
      <c r="B282" s="35"/>
      <c r="C282" s="35"/>
      <c r="D282" s="35">
        <v>0</v>
      </c>
      <c r="E282" s="35">
        <v>7434</v>
      </c>
      <c r="F282" s="35">
        <v>7517</v>
      </c>
      <c r="G282" s="35">
        <v>58676</v>
      </c>
      <c r="H282" s="35">
        <v>73627</v>
      </c>
      <c r="I282" s="35">
        <v>1</v>
      </c>
      <c r="J282" s="35">
        <v>26880</v>
      </c>
      <c r="K282" s="35">
        <v>44723</v>
      </c>
      <c r="L282" s="35">
        <v>32609</v>
      </c>
      <c r="M282" s="35">
        <v>2521</v>
      </c>
      <c r="N282" s="35">
        <v>4547</v>
      </c>
      <c r="O282" s="35"/>
      <c r="P282" s="35">
        <v>111827</v>
      </c>
      <c r="Q282" s="35"/>
      <c r="R282" s="35"/>
      <c r="S282" s="35"/>
      <c r="T282" s="35"/>
      <c r="U282" s="35">
        <v>201280</v>
      </c>
      <c r="V282" s="35"/>
    </row>
    <row r="283" spans="1:22" x14ac:dyDescent="0.25">
      <c r="A283" s="56" t="s">
        <v>21</v>
      </c>
      <c r="B283" s="35">
        <v>10403</v>
      </c>
      <c r="C283" s="35">
        <v>20620</v>
      </c>
      <c r="D283" s="35">
        <v>31023</v>
      </c>
      <c r="E283" s="35">
        <v>9600</v>
      </c>
      <c r="F283" s="35">
        <v>10900</v>
      </c>
      <c r="G283" s="35">
        <v>106900</v>
      </c>
      <c r="H283" s="35">
        <v>127400</v>
      </c>
      <c r="I283" s="35">
        <v>1</v>
      </c>
      <c r="J283" s="35">
        <v>37904</v>
      </c>
      <c r="K283" s="35">
        <v>60481</v>
      </c>
      <c r="L283" s="35">
        <v>73136</v>
      </c>
      <c r="M283" s="35"/>
      <c r="N283" s="35"/>
      <c r="O283" s="35"/>
      <c r="P283" s="35">
        <v>175721</v>
      </c>
      <c r="Q283" s="35">
        <v>6237</v>
      </c>
      <c r="R283" s="35">
        <v>61</v>
      </c>
      <c r="S283" s="35"/>
      <c r="T283" s="35">
        <v>31995</v>
      </c>
      <c r="U283" s="35">
        <v>356600</v>
      </c>
      <c r="V283" s="35"/>
    </row>
    <row r="284" spans="1:22" x14ac:dyDescent="0.25">
      <c r="A284" s="56" t="s">
        <v>22</v>
      </c>
      <c r="B284" s="35">
        <v>10408</v>
      </c>
      <c r="C284" s="35">
        <v>20620</v>
      </c>
      <c r="D284" s="35">
        <v>31028</v>
      </c>
      <c r="E284" s="35">
        <v>2166</v>
      </c>
      <c r="F284" s="35">
        <v>3383</v>
      </c>
      <c r="G284" s="35">
        <v>48224</v>
      </c>
      <c r="H284" s="35">
        <v>53773</v>
      </c>
      <c r="I284" s="35">
        <v>1</v>
      </c>
      <c r="J284" s="35">
        <v>11024</v>
      </c>
      <c r="K284" s="35">
        <v>15758</v>
      </c>
      <c r="L284" s="35">
        <v>40527</v>
      </c>
      <c r="M284" s="35"/>
      <c r="N284" s="35"/>
      <c r="O284" s="35"/>
      <c r="P284" s="35">
        <v>70962</v>
      </c>
      <c r="Q284" s="35">
        <v>11544</v>
      </c>
      <c r="R284" s="35">
        <v>61</v>
      </c>
      <c r="S284" s="35">
        <v>4625</v>
      </c>
      <c r="T284" s="35">
        <v>16169</v>
      </c>
      <c r="U284" s="35"/>
      <c r="V284" s="35">
        <v>162759</v>
      </c>
    </row>
    <row r="285" spans="1:22" x14ac:dyDescent="0.25">
      <c r="A285" s="55">
        <v>39630</v>
      </c>
      <c r="B285" s="35"/>
      <c r="C285" s="35"/>
      <c r="D285" s="35">
        <v>0</v>
      </c>
      <c r="E285" s="35"/>
      <c r="F285" s="35"/>
      <c r="G285" s="35"/>
      <c r="H285" s="35">
        <v>0</v>
      </c>
      <c r="I285" s="35"/>
      <c r="J285" s="35"/>
      <c r="K285" s="35"/>
      <c r="L285" s="35"/>
      <c r="M285" s="35"/>
      <c r="N285" s="35"/>
      <c r="O285" s="35"/>
      <c r="P285" s="35">
        <v>0</v>
      </c>
      <c r="Q285" s="35"/>
      <c r="R285" s="35"/>
      <c r="S285" s="35"/>
      <c r="T285" s="35"/>
      <c r="U285" s="35"/>
      <c r="V285" s="35"/>
    </row>
    <row r="286" spans="1:22" x14ac:dyDescent="0.25">
      <c r="A286" s="56" t="s">
        <v>23</v>
      </c>
      <c r="B286" s="35"/>
      <c r="C286" s="35"/>
      <c r="D286" s="35">
        <v>0</v>
      </c>
      <c r="E286" s="35"/>
      <c r="F286" s="35"/>
      <c r="G286" s="35"/>
      <c r="H286" s="35">
        <v>0</v>
      </c>
      <c r="I286" s="35"/>
      <c r="J286" s="35"/>
      <c r="K286" s="35"/>
      <c r="L286" s="35"/>
      <c r="M286" s="35"/>
      <c r="N286" s="35"/>
      <c r="O286" s="35"/>
      <c r="P286" s="35">
        <v>0</v>
      </c>
      <c r="Q286" s="35"/>
      <c r="R286" s="35"/>
      <c r="S286" s="35"/>
      <c r="T286" s="35"/>
      <c r="U286" s="35"/>
      <c r="V286" s="35"/>
    </row>
    <row r="287" spans="1:22" x14ac:dyDescent="0.25">
      <c r="A287" s="56" t="s">
        <v>21</v>
      </c>
      <c r="B287" s="35"/>
      <c r="C287" s="35"/>
      <c r="D287" s="35">
        <v>0</v>
      </c>
      <c r="E287" s="35"/>
      <c r="F287" s="35"/>
      <c r="G287" s="35"/>
      <c r="H287" s="35">
        <v>0</v>
      </c>
      <c r="I287" s="35"/>
      <c r="J287" s="35"/>
      <c r="K287" s="35"/>
      <c r="L287" s="35"/>
      <c r="M287" s="35"/>
      <c r="N287" s="35"/>
      <c r="O287" s="35"/>
      <c r="P287" s="35">
        <v>0</v>
      </c>
      <c r="Q287" s="35"/>
      <c r="R287" s="35"/>
      <c r="S287" s="35"/>
      <c r="T287" s="35"/>
      <c r="U287" s="35"/>
      <c r="V287" s="35"/>
    </row>
    <row r="288" spans="1:22" x14ac:dyDescent="0.25">
      <c r="A288" s="56" t="s">
        <v>22</v>
      </c>
      <c r="B288" s="35"/>
      <c r="C288" s="35"/>
      <c r="D288" s="35">
        <v>0</v>
      </c>
      <c r="E288" s="35"/>
      <c r="F288" s="35"/>
      <c r="G288" s="35"/>
      <c r="H288" s="35">
        <v>0</v>
      </c>
      <c r="I288" s="35"/>
      <c r="J288" s="35"/>
      <c r="K288" s="35"/>
      <c r="L288" s="35"/>
      <c r="M288" s="35"/>
      <c r="N288" s="35"/>
      <c r="O288" s="35"/>
      <c r="P288" s="35">
        <v>0</v>
      </c>
      <c r="Q288" s="35"/>
      <c r="R288" s="35"/>
      <c r="S288" s="35"/>
      <c r="T288" s="35"/>
      <c r="U288" s="35"/>
      <c r="V288" s="35"/>
    </row>
    <row r="289" spans="1:22" x14ac:dyDescent="0.25">
      <c r="A289" s="55">
        <v>39661</v>
      </c>
      <c r="B289" s="35">
        <v>21232</v>
      </c>
      <c r="C289" s="35">
        <v>41542</v>
      </c>
      <c r="D289" s="35">
        <v>62774</v>
      </c>
      <c r="E289" s="35">
        <v>19200</v>
      </c>
      <c r="F289" s="35">
        <v>21800</v>
      </c>
      <c r="G289" s="35">
        <v>221716</v>
      </c>
      <c r="H289" s="35">
        <v>262716</v>
      </c>
      <c r="I289" s="35">
        <v>3</v>
      </c>
      <c r="J289" s="35">
        <v>70808</v>
      </c>
      <c r="K289" s="35">
        <v>127212</v>
      </c>
      <c r="L289" s="35">
        <v>148732</v>
      </c>
      <c r="M289" s="35">
        <v>6211</v>
      </c>
      <c r="N289" s="35">
        <v>9513</v>
      </c>
      <c r="O289" s="35"/>
      <c r="P289" s="35">
        <v>370876</v>
      </c>
      <c r="Q289" s="35">
        <v>16322</v>
      </c>
      <c r="R289" s="35">
        <v>1142</v>
      </c>
      <c r="S289" s="35">
        <v>8700</v>
      </c>
      <c r="T289" s="35">
        <v>56984</v>
      </c>
      <c r="U289" s="35">
        <v>571226</v>
      </c>
      <c r="V289" s="35">
        <v>144987</v>
      </c>
    </row>
    <row r="290" spans="1:22" x14ac:dyDescent="0.25">
      <c r="A290" s="56" t="s">
        <v>23</v>
      </c>
      <c r="B290" s="35"/>
      <c r="C290" s="35"/>
      <c r="D290" s="35">
        <v>0</v>
      </c>
      <c r="E290" s="35">
        <v>8207</v>
      </c>
      <c r="F290" s="35">
        <v>6820</v>
      </c>
      <c r="G290" s="35">
        <v>76647</v>
      </c>
      <c r="H290" s="35">
        <v>91674</v>
      </c>
      <c r="I290" s="35">
        <v>1</v>
      </c>
      <c r="J290" s="35">
        <v>20032</v>
      </c>
      <c r="K290" s="35">
        <v>48016</v>
      </c>
      <c r="L290" s="35">
        <v>37478</v>
      </c>
      <c r="M290" s="35">
        <v>6211</v>
      </c>
      <c r="N290" s="35">
        <v>9513</v>
      </c>
      <c r="O290" s="35"/>
      <c r="P290" s="35">
        <v>121531</v>
      </c>
      <c r="Q290" s="35"/>
      <c r="R290" s="35"/>
      <c r="S290" s="35"/>
      <c r="T290" s="35">
        <v>9244</v>
      </c>
      <c r="U290" s="35">
        <v>222449</v>
      </c>
      <c r="V290" s="35"/>
    </row>
    <row r="291" spans="1:22" x14ac:dyDescent="0.25">
      <c r="A291" s="56" t="s">
        <v>21</v>
      </c>
      <c r="B291" s="35">
        <v>10609</v>
      </c>
      <c r="C291" s="35">
        <v>20771</v>
      </c>
      <c r="D291" s="35">
        <v>31380</v>
      </c>
      <c r="E291" s="35">
        <v>9600</v>
      </c>
      <c r="F291" s="35">
        <v>10900</v>
      </c>
      <c r="G291" s="35">
        <v>110858</v>
      </c>
      <c r="H291" s="35">
        <v>131358</v>
      </c>
      <c r="I291" s="35">
        <v>1</v>
      </c>
      <c r="J291" s="35">
        <v>35404</v>
      </c>
      <c r="K291" s="35">
        <v>63606</v>
      </c>
      <c r="L291" s="35">
        <v>74366</v>
      </c>
      <c r="M291" s="35"/>
      <c r="N291" s="35"/>
      <c r="O291" s="35"/>
      <c r="P291" s="35">
        <v>177576</v>
      </c>
      <c r="Q291" s="35">
        <v>5774</v>
      </c>
      <c r="R291" s="35">
        <v>571</v>
      </c>
      <c r="S291" s="35"/>
      <c r="T291" s="35">
        <v>28492</v>
      </c>
      <c r="U291" s="35">
        <v>348777</v>
      </c>
      <c r="V291" s="35"/>
    </row>
    <row r="292" spans="1:22" x14ac:dyDescent="0.25">
      <c r="A292" s="56" t="s">
        <v>22</v>
      </c>
      <c r="B292" s="35">
        <v>10623</v>
      </c>
      <c r="C292" s="35">
        <v>20771</v>
      </c>
      <c r="D292" s="35">
        <v>31394</v>
      </c>
      <c r="E292" s="35">
        <v>1393</v>
      </c>
      <c r="F292" s="35">
        <v>4080</v>
      </c>
      <c r="G292" s="35">
        <v>34211</v>
      </c>
      <c r="H292" s="35">
        <v>39684</v>
      </c>
      <c r="I292" s="35">
        <v>1</v>
      </c>
      <c r="J292" s="35">
        <v>15372</v>
      </c>
      <c r="K292" s="35">
        <v>15590</v>
      </c>
      <c r="L292" s="35">
        <v>36888</v>
      </c>
      <c r="M292" s="35"/>
      <c r="N292" s="35"/>
      <c r="O292" s="35"/>
      <c r="P292" s="35">
        <v>71769</v>
      </c>
      <c r="Q292" s="35">
        <v>10548</v>
      </c>
      <c r="R292" s="35">
        <v>571</v>
      </c>
      <c r="S292" s="35">
        <v>8700</v>
      </c>
      <c r="T292" s="35">
        <v>19248</v>
      </c>
      <c r="U292" s="35"/>
      <c r="V292" s="35">
        <v>144987</v>
      </c>
    </row>
    <row r="293" spans="1:22" x14ac:dyDescent="0.25">
      <c r="A293" s="55">
        <v>39692</v>
      </c>
      <c r="B293" s="35">
        <v>20564</v>
      </c>
      <c r="C293" s="35">
        <v>40268</v>
      </c>
      <c r="D293" s="35">
        <v>60832</v>
      </c>
      <c r="E293" s="35">
        <v>19200</v>
      </c>
      <c r="F293" s="35">
        <v>21800</v>
      </c>
      <c r="G293" s="35">
        <v>221716</v>
      </c>
      <c r="H293" s="35">
        <v>262716</v>
      </c>
      <c r="I293" s="35">
        <v>3</v>
      </c>
      <c r="J293" s="35">
        <v>70808</v>
      </c>
      <c r="K293" s="35">
        <v>129612</v>
      </c>
      <c r="L293" s="35">
        <v>146924</v>
      </c>
      <c r="M293" s="35">
        <v>3996</v>
      </c>
      <c r="N293" s="35">
        <v>9668</v>
      </c>
      <c r="O293" s="35"/>
      <c r="P293" s="35">
        <v>369408</v>
      </c>
      <c r="Q293" s="35">
        <v>15663</v>
      </c>
      <c r="R293" s="35">
        <v>1084</v>
      </c>
      <c r="S293" s="35">
        <v>9886</v>
      </c>
      <c r="T293" s="35">
        <v>58656</v>
      </c>
      <c r="U293" s="35">
        <v>593062</v>
      </c>
      <c r="V293" s="35">
        <v>134332</v>
      </c>
    </row>
    <row r="294" spans="1:22" x14ac:dyDescent="0.25">
      <c r="A294" s="56" t="s">
        <v>23</v>
      </c>
      <c r="B294" s="35"/>
      <c r="C294" s="35"/>
      <c r="D294" s="35">
        <v>0</v>
      </c>
      <c r="E294" s="35">
        <v>7563</v>
      </c>
      <c r="F294" s="35">
        <v>5973</v>
      </c>
      <c r="G294" s="35">
        <v>84238</v>
      </c>
      <c r="H294" s="35">
        <v>97774</v>
      </c>
      <c r="I294" s="35">
        <v>1</v>
      </c>
      <c r="J294" s="35">
        <v>22080</v>
      </c>
      <c r="K294" s="35">
        <v>54870</v>
      </c>
      <c r="L294" s="35">
        <v>34857</v>
      </c>
      <c r="M294" s="35">
        <v>3996</v>
      </c>
      <c r="N294" s="35">
        <v>9668</v>
      </c>
      <c r="O294" s="35"/>
      <c r="P294" s="35">
        <v>125826</v>
      </c>
      <c r="Q294" s="35"/>
      <c r="R294" s="35"/>
      <c r="S294" s="35"/>
      <c r="T294" s="35">
        <v>9553</v>
      </c>
      <c r="U294" s="35">
        <v>233153</v>
      </c>
      <c r="V294" s="35"/>
    </row>
    <row r="295" spans="1:22" x14ac:dyDescent="0.25">
      <c r="A295" s="56" t="s">
        <v>21</v>
      </c>
      <c r="B295" s="35">
        <v>10276</v>
      </c>
      <c r="C295" s="35">
        <v>20134</v>
      </c>
      <c r="D295" s="35">
        <v>30410</v>
      </c>
      <c r="E295" s="35">
        <v>9600</v>
      </c>
      <c r="F295" s="35">
        <v>10900</v>
      </c>
      <c r="G295" s="35">
        <v>110858</v>
      </c>
      <c r="H295" s="35">
        <v>131358</v>
      </c>
      <c r="I295" s="35">
        <v>1</v>
      </c>
      <c r="J295" s="35">
        <v>35404</v>
      </c>
      <c r="K295" s="35">
        <v>64806</v>
      </c>
      <c r="L295" s="35">
        <v>73462</v>
      </c>
      <c r="M295" s="35"/>
      <c r="N295" s="35"/>
      <c r="O295" s="35"/>
      <c r="P295" s="35">
        <v>177872</v>
      </c>
      <c r="Q295" s="35">
        <v>5774</v>
      </c>
      <c r="R295" s="35">
        <v>542</v>
      </c>
      <c r="S295" s="35"/>
      <c r="T295" s="35">
        <v>29328</v>
      </c>
      <c r="U295" s="35">
        <v>359909</v>
      </c>
      <c r="V295" s="35"/>
    </row>
    <row r="296" spans="1:22" x14ac:dyDescent="0.25">
      <c r="A296" s="56" t="s">
        <v>22</v>
      </c>
      <c r="B296" s="35">
        <v>10288</v>
      </c>
      <c r="C296" s="35">
        <v>20134</v>
      </c>
      <c r="D296" s="35">
        <v>30422</v>
      </c>
      <c r="E296" s="35">
        <v>2037</v>
      </c>
      <c r="F296" s="35">
        <v>4927</v>
      </c>
      <c r="G296" s="35">
        <v>26620</v>
      </c>
      <c r="H296" s="35">
        <v>33584</v>
      </c>
      <c r="I296" s="35">
        <v>1</v>
      </c>
      <c r="J296" s="35">
        <v>13324</v>
      </c>
      <c r="K296" s="35">
        <v>9936</v>
      </c>
      <c r="L296" s="35">
        <v>38605</v>
      </c>
      <c r="M296" s="35"/>
      <c r="N296" s="35"/>
      <c r="O296" s="35"/>
      <c r="P296" s="35">
        <v>65710</v>
      </c>
      <c r="Q296" s="35">
        <v>9889</v>
      </c>
      <c r="R296" s="35">
        <v>542</v>
      </c>
      <c r="S296" s="35">
        <v>9886</v>
      </c>
      <c r="T296" s="35">
        <v>19775</v>
      </c>
      <c r="U296" s="35"/>
      <c r="V296" s="35">
        <v>134332</v>
      </c>
    </row>
    <row r="297" spans="1:22" x14ac:dyDescent="0.25">
      <c r="A297" s="55">
        <v>39722</v>
      </c>
      <c r="B297" s="35">
        <v>20243</v>
      </c>
      <c r="C297" s="35">
        <v>40128</v>
      </c>
      <c r="D297" s="35">
        <v>60371</v>
      </c>
      <c r="E297" s="35">
        <v>19200</v>
      </c>
      <c r="F297" s="35">
        <v>21800</v>
      </c>
      <c r="G297" s="35">
        <v>226916</v>
      </c>
      <c r="H297" s="35">
        <v>267916</v>
      </c>
      <c r="I297" s="35">
        <v>3</v>
      </c>
      <c r="J297" s="35">
        <v>70808</v>
      </c>
      <c r="K297" s="35">
        <v>131864</v>
      </c>
      <c r="L297" s="35">
        <v>144272</v>
      </c>
      <c r="M297" s="35">
        <v>4973</v>
      </c>
      <c r="N297" s="35">
        <v>6543</v>
      </c>
      <c r="O297" s="35"/>
      <c r="P297" s="35">
        <v>366860</v>
      </c>
      <c r="Q297" s="35">
        <v>14458</v>
      </c>
      <c r="R297" s="35">
        <v>1084</v>
      </c>
      <c r="S297" s="35">
        <v>4374</v>
      </c>
      <c r="T297" s="35">
        <v>54882</v>
      </c>
      <c r="U297" s="35">
        <v>589295</v>
      </c>
      <c r="V297" s="35">
        <v>126403</v>
      </c>
    </row>
    <row r="298" spans="1:22" x14ac:dyDescent="0.25">
      <c r="A298" s="56" t="s">
        <v>23</v>
      </c>
      <c r="B298" s="35"/>
      <c r="C298" s="35"/>
      <c r="D298" s="35">
        <v>0</v>
      </c>
      <c r="E298" s="35">
        <v>6837</v>
      </c>
      <c r="F298" s="35">
        <v>5218</v>
      </c>
      <c r="G298" s="35">
        <v>85596</v>
      </c>
      <c r="H298" s="35">
        <v>97651</v>
      </c>
      <c r="I298" s="35">
        <v>1</v>
      </c>
      <c r="J298" s="35">
        <v>23814</v>
      </c>
      <c r="K298" s="35">
        <v>54855</v>
      </c>
      <c r="L298" s="35">
        <v>37622</v>
      </c>
      <c r="M298" s="35">
        <v>4973</v>
      </c>
      <c r="N298" s="35">
        <v>6543</v>
      </c>
      <c r="O298" s="35"/>
      <c r="P298" s="35">
        <v>128063</v>
      </c>
      <c r="Q298" s="35"/>
      <c r="R298" s="35"/>
      <c r="S298" s="35"/>
      <c r="T298" s="35">
        <v>14384</v>
      </c>
      <c r="U298" s="35">
        <v>240099</v>
      </c>
      <c r="V298" s="35"/>
    </row>
    <row r="299" spans="1:22" x14ac:dyDescent="0.25">
      <c r="A299" s="56" t="s">
        <v>21</v>
      </c>
      <c r="B299" s="35">
        <v>10121</v>
      </c>
      <c r="C299" s="35">
        <v>20064</v>
      </c>
      <c r="D299" s="35">
        <v>30185</v>
      </c>
      <c r="E299" s="35">
        <v>9600</v>
      </c>
      <c r="F299" s="35">
        <v>10900</v>
      </c>
      <c r="G299" s="35">
        <v>113458</v>
      </c>
      <c r="H299" s="35">
        <v>133958</v>
      </c>
      <c r="I299" s="35">
        <v>1</v>
      </c>
      <c r="J299" s="35">
        <v>35404</v>
      </c>
      <c r="K299" s="35">
        <v>65932</v>
      </c>
      <c r="L299" s="35">
        <v>72136</v>
      </c>
      <c r="M299" s="35"/>
      <c r="N299" s="35"/>
      <c r="O299" s="35"/>
      <c r="P299" s="35">
        <v>177672</v>
      </c>
      <c r="Q299" s="35">
        <v>5774</v>
      </c>
      <c r="R299" s="35">
        <v>542</v>
      </c>
      <c r="S299" s="35"/>
      <c r="T299" s="35">
        <v>27441</v>
      </c>
      <c r="U299" s="35">
        <v>349196</v>
      </c>
      <c r="V299" s="35"/>
    </row>
    <row r="300" spans="1:22" x14ac:dyDescent="0.25">
      <c r="A300" s="56" t="s">
        <v>22</v>
      </c>
      <c r="B300" s="35">
        <v>10122</v>
      </c>
      <c r="C300" s="35">
        <v>20064</v>
      </c>
      <c r="D300" s="35">
        <v>30186</v>
      </c>
      <c r="E300" s="35">
        <v>2763</v>
      </c>
      <c r="F300" s="35">
        <v>5682</v>
      </c>
      <c r="G300" s="35">
        <v>27862</v>
      </c>
      <c r="H300" s="35">
        <v>36307</v>
      </c>
      <c r="I300" s="35">
        <v>1</v>
      </c>
      <c r="J300" s="35">
        <v>11590</v>
      </c>
      <c r="K300" s="35">
        <v>11077</v>
      </c>
      <c r="L300" s="35">
        <v>34514</v>
      </c>
      <c r="M300" s="35"/>
      <c r="N300" s="35"/>
      <c r="O300" s="35"/>
      <c r="P300" s="35">
        <v>61125</v>
      </c>
      <c r="Q300" s="35">
        <v>8684</v>
      </c>
      <c r="R300" s="35">
        <v>542</v>
      </c>
      <c r="S300" s="35">
        <v>4374</v>
      </c>
      <c r="T300" s="35">
        <v>13057</v>
      </c>
      <c r="U300" s="35"/>
      <c r="V300" s="35">
        <v>126403</v>
      </c>
    </row>
    <row r="301" spans="1:22" x14ac:dyDescent="0.25">
      <c r="A301" s="55">
        <v>39753</v>
      </c>
      <c r="B301" s="35">
        <v>19891</v>
      </c>
      <c r="C301" s="35">
        <v>39914</v>
      </c>
      <c r="D301" s="35">
        <v>59805</v>
      </c>
      <c r="E301" s="35">
        <v>19200</v>
      </c>
      <c r="F301" s="35">
        <v>21800</v>
      </c>
      <c r="G301" s="35">
        <v>223816</v>
      </c>
      <c r="H301" s="35">
        <v>264816</v>
      </c>
      <c r="I301" s="35">
        <v>3</v>
      </c>
      <c r="J301" s="35">
        <v>70808</v>
      </c>
      <c r="K301" s="35">
        <v>141496</v>
      </c>
      <c r="L301" s="35">
        <v>137156</v>
      </c>
      <c r="M301" s="35">
        <v>4104</v>
      </c>
      <c r="N301" s="35">
        <v>8198</v>
      </c>
      <c r="O301" s="35"/>
      <c r="P301" s="35">
        <v>370162</v>
      </c>
      <c r="Q301" s="35">
        <v>12990</v>
      </c>
      <c r="R301" s="35">
        <v>1084</v>
      </c>
      <c r="S301" s="35">
        <v>2940</v>
      </c>
      <c r="T301" s="35">
        <v>51512</v>
      </c>
      <c r="U301" s="35">
        <v>592293</v>
      </c>
      <c r="V301" s="35">
        <v>130434</v>
      </c>
    </row>
    <row r="302" spans="1:22" x14ac:dyDescent="0.25">
      <c r="A302" s="56" t="s">
        <v>23</v>
      </c>
      <c r="B302" s="35"/>
      <c r="C302" s="35"/>
      <c r="D302" s="35">
        <v>0</v>
      </c>
      <c r="E302" s="35">
        <v>6849</v>
      </c>
      <c r="F302" s="35">
        <v>5850</v>
      </c>
      <c r="G302" s="35">
        <v>82243</v>
      </c>
      <c r="H302" s="35">
        <v>94942</v>
      </c>
      <c r="I302" s="35">
        <v>1</v>
      </c>
      <c r="J302" s="35">
        <v>25999</v>
      </c>
      <c r="K302" s="35">
        <v>51723</v>
      </c>
      <c r="L302" s="35">
        <v>33771</v>
      </c>
      <c r="M302" s="35">
        <v>4104</v>
      </c>
      <c r="N302" s="35">
        <v>8198</v>
      </c>
      <c r="O302" s="35"/>
      <c r="P302" s="35">
        <v>124175</v>
      </c>
      <c r="Q302" s="35"/>
      <c r="R302" s="35"/>
      <c r="S302" s="35"/>
      <c r="T302" s="35">
        <v>15239</v>
      </c>
      <c r="U302" s="35">
        <v>234355</v>
      </c>
      <c r="V302" s="35"/>
    </row>
    <row r="303" spans="1:22" x14ac:dyDescent="0.25">
      <c r="A303" s="56" t="s">
        <v>21</v>
      </c>
      <c r="B303" s="35">
        <v>9944</v>
      </c>
      <c r="C303" s="35">
        <v>19957</v>
      </c>
      <c r="D303" s="35">
        <v>29901</v>
      </c>
      <c r="E303" s="35">
        <v>9600</v>
      </c>
      <c r="F303" s="35">
        <v>10900</v>
      </c>
      <c r="G303" s="35">
        <v>111908</v>
      </c>
      <c r="H303" s="35">
        <v>132408</v>
      </c>
      <c r="I303" s="35">
        <v>1</v>
      </c>
      <c r="J303" s="35">
        <v>35404</v>
      </c>
      <c r="K303" s="35">
        <v>70748</v>
      </c>
      <c r="L303" s="35">
        <v>68578</v>
      </c>
      <c r="M303" s="35"/>
      <c r="N303" s="35"/>
      <c r="O303" s="35"/>
      <c r="P303" s="35">
        <v>178930</v>
      </c>
      <c r="Q303" s="35">
        <v>5413</v>
      </c>
      <c r="R303" s="35">
        <v>542</v>
      </c>
      <c r="S303" s="35"/>
      <c r="T303" s="35">
        <v>25756</v>
      </c>
      <c r="U303" s="35">
        <v>357938</v>
      </c>
      <c r="V303" s="35"/>
    </row>
    <row r="304" spans="1:22" x14ac:dyDescent="0.25">
      <c r="A304" s="56" t="s">
        <v>22</v>
      </c>
      <c r="B304" s="35">
        <v>9947</v>
      </c>
      <c r="C304" s="35">
        <v>19957</v>
      </c>
      <c r="D304" s="35">
        <v>29904</v>
      </c>
      <c r="E304" s="35">
        <v>2751</v>
      </c>
      <c r="F304" s="35">
        <v>5050</v>
      </c>
      <c r="G304" s="35">
        <v>29665</v>
      </c>
      <c r="H304" s="35">
        <v>37466</v>
      </c>
      <c r="I304" s="35">
        <v>1</v>
      </c>
      <c r="J304" s="35">
        <v>9405</v>
      </c>
      <c r="K304" s="35">
        <v>19025</v>
      </c>
      <c r="L304" s="35">
        <v>34807</v>
      </c>
      <c r="M304" s="35"/>
      <c r="N304" s="35"/>
      <c r="O304" s="35"/>
      <c r="P304" s="35">
        <v>67057</v>
      </c>
      <c r="Q304" s="35">
        <v>7577</v>
      </c>
      <c r="R304" s="35">
        <v>542</v>
      </c>
      <c r="S304" s="35">
        <v>2940</v>
      </c>
      <c r="T304" s="35">
        <v>10517</v>
      </c>
      <c r="U304" s="35"/>
      <c r="V304" s="35">
        <v>130434</v>
      </c>
    </row>
    <row r="305" spans="1:22" x14ac:dyDescent="0.25">
      <c r="A305" s="55">
        <v>39783</v>
      </c>
      <c r="B305" s="35">
        <v>21402</v>
      </c>
      <c r="C305" s="35">
        <v>38200</v>
      </c>
      <c r="D305" s="35">
        <v>59602</v>
      </c>
      <c r="E305" s="35">
        <v>19200</v>
      </c>
      <c r="F305" s="35">
        <v>21800</v>
      </c>
      <c r="G305" s="35">
        <v>222416</v>
      </c>
      <c r="H305" s="35">
        <v>263416</v>
      </c>
      <c r="I305" s="35">
        <v>3</v>
      </c>
      <c r="J305" s="35">
        <v>70808</v>
      </c>
      <c r="K305" s="35">
        <v>145416</v>
      </c>
      <c r="L305" s="35">
        <v>130578</v>
      </c>
      <c r="M305" s="35">
        <v>3143</v>
      </c>
      <c r="N305" s="35">
        <v>7696</v>
      </c>
      <c r="O305" s="35"/>
      <c r="P305" s="35">
        <v>363641</v>
      </c>
      <c r="Q305" s="35">
        <v>12990</v>
      </c>
      <c r="R305" s="35">
        <v>1108</v>
      </c>
      <c r="S305" s="35">
        <v>1664</v>
      </c>
      <c r="T305" s="35">
        <v>53836</v>
      </c>
      <c r="U305" s="35">
        <v>563524</v>
      </c>
      <c r="V305" s="35">
        <v>144263</v>
      </c>
    </row>
    <row r="306" spans="1:22" x14ac:dyDescent="0.25">
      <c r="A306" s="56" t="s">
        <v>23</v>
      </c>
      <c r="B306" s="35"/>
      <c r="C306" s="35"/>
      <c r="D306" s="35">
        <v>0</v>
      </c>
      <c r="E306" s="35">
        <v>7772</v>
      </c>
      <c r="F306" s="35">
        <v>6671</v>
      </c>
      <c r="G306" s="35">
        <v>64721</v>
      </c>
      <c r="H306" s="35">
        <v>79164</v>
      </c>
      <c r="I306" s="35">
        <v>1</v>
      </c>
      <c r="J306" s="35">
        <v>30334</v>
      </c>
      <c r="K306" s="35">
        <v>49651</v>
      </c>
      <c r="L306" s="35">
        <v>30934</v>
      </c>
      <c r="M306" s="35">
        <v>3143</v>
      </c>
      <c r="N306" s="35">
        <v>7696</v>
      </c>
      <c r="O306" s="35"/>
      <c r="P306" s="35">
        <v>121885</v>
      </c>
      <c r="Q306" s="35"/>
      <c r="R306" s="35"/>
      <c r="S306" s="35"/>
      <c r="T306" s="35">
        <v>17677</v>
      </c>
      <c r="U306" s="35">
        <v>218746</v>
      </c>
      <c r="V306" s="35"/>
    </row>
    <row r="307" spans="1:22" x14ac:dyDescent="0.25">
      <c r="A307" s="56" t="s">
        <v>21</v>
      </c>
      <c r="B307" s="35">
        <v>10699</v>
      </c>
      <c r="C307" s="35">
        <v>19100</v>
      </c>
      <c r="D307" s="35">
        <v>29799</v>
      </c>
      <c r="E307" s="35">
        <v>9600</v>
      </c>
      <c r="F307" s="35">
        <v>10900</v>
      </c>
      <c r="G307" s="35">
        <v>111208</v>
      </c>
      <c r="H307" s="35">
        <v>131708</v>
      </c>
      <c r="I307" s="35">
        <v>1</v>
      </c>
      <c r="J307" s="35">
        <v>35404</v>
      </c>
      <c r="K307" s="35">
        <v>72708</v>
      </c>
      <c r="L307" s="35">
        <v>65289</v>
      </c>
      <c r="M307" s="35"/>
      <c r="N307" s="35"/>
      <c r="O307" s="35"/>
      <c r="P307" s="35">
        <v>176401</v>
      </c>
      <c r="Q307" s="35">
        <v>5413</v>
      </c>
      <c r="R307" s="35">
        <v>554</v>
      </c>
      <c r="S307" s="35"/>
      <c r="T307" s="35">
        <v>26918</v>
      </c>
      <c r="U307" s="35">
        <v>344778</v>
      </c>
      <c r="V307" s="35"/>
    </row>
    <row r="308" spans="1:22" x14ac:dyDescent="0.25">
      <c r="A308" s="56" t="s">
        <v>22</v>
      </c>
      <c r="B308" s="35">
        <v>10703</v>
      </c>
      <c r="C308" s="35">
        <v>19100</v>
      </c>
      <c r="D308" s="35">
        <v>29803</v>
      </c>
      <c r="E308" s="35">
        <v>1828</v>
      </c>
      <c r="F308" s="35">
        <v>4229</v>
      </c>
      <c r="G308" s="35">
        <v>46487</v>
      </c>
      <c r="H308" s="35">
        <v>52544</v>
      </c>
      <c r="I308" s="35">
        <v>1</v>
      </c>
      <c r="J308" s="35">
        <v>5070</v>
      </c>
      <c r="K308" s="35">
        <v>23057</v>
      </c>
      <c r="L308" s="35">
        <v>34355</v>
      </c>
      <c r="M308" s="35"/>
      <c r="N308" s="35"/>
      <c r="O308" s="35"/>
      <c r="P308" s="35">
        <v>65355</v>
      </c>
      <c r="Q308" s="35">
        <v>7577</v>
      </c>
      <c r="R308" s="35">
        <v>554</v>
      </c>
      <c r="S308" s="35">
        <v>1664</v>
      </c>
      <c r="T308" s="35">
        <v>9241</v>
      </c>
      <c r="U308" s="35"/>
      <c r="V308" s="35">
        <v>144263</v>
      </c>
    </row>
    <row r="309" spans="1:22" x14ac:dyDescent="0.25">
      <c r="A309" s="55">
        <v>39814</v>
      </c>
      <c r="B309" s="35">
        <v>21342</v>
      </c>
      <c r="C309" s="35">
        <v>36158</v>
      </c>
      <c r="D309" s="35">
        <v>57500</v>
      </c>
      <c r="E309" s="35">
        <v>19200</v>
      </c>
      <c r="F309" s="35">
        <v>21800</v>
      </c>
      <c r="G309" s="35">
        <v>219500</v>
      </c>
      <c r="H309" s="35">
        <v>260500</v>
      </c>
      <c r="I309" s="35">
        <v>3</v>
      </c>
      <c r="J309" s="35">
        <v>70808</v>
      </c>
      <c r="K309" s="35">
        <v>140240</v>
      </c>
      <c r="L309" s="35">
        <v>120760</v>
      </c>
      <c r="M309" s="35">
        <v>4366</v>
      </c>
      <c r="N309" s="35">
        <v>1559</v>
      </c>
      <c r="O309" s="35"/>
      <c r="P309" s="35">
        <v>343733</v>
      </c>
      <c r="Q309" s="35">
        <v>12903</v>
      </c>
      <c r="R309" s="35">
        <v>1718</v>
      </c>
      <c r="S309" s="35">
        <v>1643</v>
      </c>
      <c r="T309" s="35">
        <v>43264</v>
      </c>
      <c r="U309" s="35">
        <v>532887</v>
      </c>
      <c r="V309" s="35">
        <v>155878</v>
      </c>
    </row>
    <row r="310" spans="1:22" x14ac:dyDescent="0.25">
      <c r="A310" s="56" t="s">
        <v>23</v>
      </c>
      <c r="B310" s="35"/>
      <c r="C310" s="35"/>
      <c r="D310" s="35">
        <v>0</v>
      </c>
      <c r="E310" s="35">
        <v>7176</v>
      </c>
      <c r="F310" s="35">
        <v>5521</v>
      </c>
      <c r="G310" s="35">
        <v>57932</v>
      </c>
      <c r="H310" s="35">
        <v>70629</v>
      </c>
      <c r="I310" s="35">
        <v>1</v>
      </c>
      <c r="J310" s="35">
        <v>25121</v>
      </c>
      <c r="K310" s="35">
        <v>46783</v>
      </c>
      <c r="L310" s="35">
        <v>30289</v>
      </c>
      <c r="M310" s="35">
        <v>4366</v>
      </c>
      <c r="N310" s="35">
        <v>1559</v>
      </c>
      <c r="O310" s="35"/>
      <c r="P310" s="35">
        <v>108315</v>
      </c>
      <c r="Q310" s="35"/>
      <c r="R310" s="35"/>
      <c r="S310" s="35"/>
      <c r="T310" s="35">
        <v>12499</v>
      </c>
      <c r="U310" s="35">
        <v>191442</v>
      </c>
      <c r="V310" s="35"/>
    </row>
    <row r="311" spans="1:22" x14ac:dyDescent="0.25">
      <c r="A311" s="56" t="s">
        <v>21</v>
      </c>
      <c r="B311" s="35">
        <v>10668</v>
      </c>
      <c r="C311" s="35">
        <v>18079</v>
      </c>
      <c r="D311" s="35">
        <v>28747</v>
      </c>
      <c r="E311" s="35">
        <v>9600</v>
      </c>
      <c r="F311" s="35">
        <v>10900</v>
      </c>
      <c r="G311" s="35">
        <v>109750</v>
      </c>
      <c r="H311" s="35">
        <v>130250</v>
      </c>
      <c r="I311" s="35">
        <v>1</v>
      </c>
      <c r="J311" s="35">
        <v>35404</v>
      </c>
      <c r="K311" s="35">
        <v>70120</v>
      </c>
      <c r="L311" s="35">
        <v>60380</v>
      </c>
      <c r="M311" s="35"/>
      <c r="N311" s="35"/>
      <c r="O311" s="35"/>
      <c r="P311" s="35">
        <v>168904</v>
      </c>
      <c r="Q311" s="35">
        <v>5413</v>
      </c>
      <c r="R311" s="35">
        <v>1513</v>
      </c>
      <c r="S311" s="35"/>
      <c r="T311" s="35">
        <v>21632</v>
      </c>
      <c r="U311" s="35">
        <v>341445</v>
      </c>
      <c r="V311" s="35"/>
    </row>
    <row r="312" spans="1:22" x14ac:dyDescent="0.25">
      <c r="A312" s="56" t="s">
        <v>22</v>
      </c>
      <c r="B312" s="35">
        <v>10674</v>
      </c>
      <c r="C312" s="35">
        <v>18079</v>
      </c>
      <c r="D312" s="35">
        <v>28753</v>
      </c>
      <c r="E312" s="35">
        <v>2424</v>
      </c>
      <c r="F312" s="35">
        <v>5379</v>
      </c>
      <c r="G312" s="35">
        <v>51818</v>
      </c>
      <c r="H312" s="35">
        <v>59621</v>
      </c>
      <c r="I312" s="35">
        <v>1</v>
      </c>
      <c r="J312" s="35">
        <v>10283</v>
      </c>
      <c r="K312" s="35">
        <v>23337</v>
      </c>
      <c r="L312" s="35">
        <v>30091</v>
      </c>
      <c r="M312" s="35"/>
      <c r="N312" s="35"/>
      <c r="O312" s="35"/>
      <c r="P312" s="35">
        <v>66514</v>
      </c>
      <c r="Q312" s="35">
        <v>7490</v>
      </c>
      <c r="R312" s="35">
        <v>205</v>
      </c>
      <c r="S312" s="35">
        <v>1643</v>
      </c>
      <c r="T312" s="35">
        <v>9133</v>
      </c>
      <c r="U312" s="35"/>
      <c r="V312" s="35">
        <v>155878</v>
      </c>
    </row>
    <row r="313" spans="1:22" x14ac:dyDescent="0.25">
      <c r="A313" s="55">
        <v>39845</v>
      </c>
      <c r="B313" s="35">
        <v>20715</v>
      </c>
      <c r="C313" s="35">
        <v>36232</v>
      </c>
      <c r="D313" s="35">
        <v>56947</v>
      </c>
      <c r="E313" s="35">
        <v>21200</v>
      </c>
      <c r="F313" s="35">
        <v>21800</v>
      </c>
      <c r="G313" s="35">
        <v>216116</v>
      </c>
      <c r="H313" s="35">
        <v>259116</v>
      </c>
      <c r="I313" s="35">
        <v>3</v>
      </c>
      <c r="J313" s="35">
        <v>70808</v>
      </c>
      <c r="K313" s="35">
        <v>138514</v>
      </c>
      <c r="L313" s="35">
        <v>112462</v>
      </c>
      <c r="M313" s="35">
        <v>4685</v>
      </c>
      <c r="N313" s="35">
        <v>1332</v>
      </c>
      <c r="O313" s="35"/>
      <c r="P313" s="35">
        <v>336201</v>
      </c>
      <c r="Q313" s="35">
        <v>14531</v>
      </c>
      <c r="R313" s="35">
        <v>1250</v>
      </c>
      <c r="S313" s="35">
        <v>1853</v>
      </c>
      <c r="T313" s="35">
        <v>45322</v>
      </c>
      <c r="U313" s="35">
        <v>506172</v>
      </c>
      <c r="V313" s="35">
        <v>162037</v>
      </c>
    </row>
    <row r="314" spans="1:22" x14ac:dyDescent="0.25">
      <c r="A314" s="56" t="s">
        <v>23</v>
      </c>
      <c r="B314" s="35"/>
      <c r="C314" s="35"/>
      <c r="D314" s="35">
        <v>0</v>
      </c>
      <c r="E314" s="35">
        <v>8207</v>
      </c>
      <c r="F314" s="35">
        <v>5806</v>
      </c>
      <c r="G314" s="35">
        <v>55653</v>
      </c>
      <c r="H314" s="35">
        <v>69666</v>
      </c>
      <c r="I314" s="35">
        <v>1</v>
      </c>
      <c r="J314" s="35">
        <v>24281</v>
      </c>
      <c r="K314" s="35">
        <v>43942</v>
      </c>
      <c r="L314" s="35">
        <v>24105</v>
      </c>
      <c r="M314" s="35">
        <v>4685</v>
      </c>
      <c r="N314" s="35">
        <v>1332</v>
      </c>
      <c r="O314" s="35"/>
      <c r="P314" s="35">
        <v>98983</v>
      </c>
      <c r="Q314" s="35"/>
      <c r="R314" s="35"/>
      <c r="S314" s="35"/>
      <c r="T314" s="35">
        <v>12718</v>
      </c>
      <c r="U314" s="35">
        <v>181369</v>
      </c>
      <c r="V314" s="35"/>
    </row>
    <row r="315" spans="1:22" x14ac:dyDescent="0.25">
      <c r="A315" s="56" t="s">
        <v>21</v>
      </c>
      <c r="B315" s="35">
        <v>10352</v>
      </c>
      <c r="C315" s="35">
        <v>18116</v>
      </c>
      <c r="D315" s="35">
        <v>28468</v>
      </c>
      <c r="E315" s="35">
        <v>10600</v>
      </c>
      <c r="F315" s="35">
        <v>10900</v>
      </c>
      <c r="G315" s="35">
        <v>108058</v>
      </c>
      <c r="H315" s="35">
        <v>129558</v>
      </c>
      <c r="I315" s="35">
        <v>1</v>
      </c>
      <c r="J315" s="35">
        <v>35404</v>
      </c>
      <c r="K315" s="35">
        <v>69257</v>
      </c>
      <c r="L315" s="35">
        <v>56231</v>
      </c>
      <c r="M315" s="35"/>
      <c r="N315" s="35"/>
      <c r="O315" s="35"/>
      <c r="P315" s="35">
        <v>165092</v>
      </c>
      <c r="Q315" s="35">
        <v>6442</v>
      </c>
      <c r="R315" s="35">
        <v>625</v>
      </c>
      <c r="S315" s="35"/>
      <c r="T315" s="35">
        <v>22661</v>
      </c>
      <c r="U315" s="35">
        <v>324803</v>
      </c>
      <c r="V315" s="35"/>
    </row>
    <row r="316" spans="1:22" x14ac:dyDescent="0.25">
      <c r="A316" s="56" t="s">
        <v>22</v>
      </c>
      <c r="B316" s="35">
        <v>10363</v>
      </c>
      <c r="C316" s="35">
        <v>18116</v>
      </c>
      <c r="D316" s="35">
        <v>28479</v>
      </c>
      <c r="E316" s="35">
        <v>2393</v>
      </c>
      <c r="F316" s="35">
        <v>5094</v>
      </c>
      <c r="G316" s="35">
        <v>52405</v>
      </c>
      <c r="H316" s="35">
        <v>59892</v>
      </c>
      <c r="I316" s="35">
        <v>1</v>
      </c>
      <c r="J316" s="35">
        <v>11123</v>
      </c>
      <c r="K316" s="35">
        <v>25315</v>
      </c>
      <c r="L316" s="35">
        <v>32126</v>
      </c>
      <c r="M316" s="35"/>
      <c r="N316" s="35"/>
      <c r="O316" s="35"/>
      <c r="P316" s="35">
        <v>72126</v>
      </c>
      <c r="Q316" s="35">
        <v>8089</v>
      </c>
      <c r="R316" s="35">
        <v>625</v>
      </c>
      <c r="S316" s="35">
        <v>1853</v>
      </c>
      <c r="T316" s="35">
        <v>9943</v>
      </c>
      <c r="U316" s="35"/>
      <c r="V316" s="35">
        <v>162037</v>
      </c>
    </row>
    <row r="317" spans="1:22" x14ac:dyDescent="0.25">
      <c r="A317" s="55">
        <v>39873</v>
      </c>
      <c r="B317" s="35">
        <v>20383</v>
      </c>
      <c r="C317" s="35">
        <v>35216</v>
      </c>
      <c r="D317" s="35">
        <v>55599</v>
      </c>
      <c r="E317" s="35">
        <v>21200</v>
      </c>
      <c r="F317" s="35">
        <v>21800</v>
      </c>
      <c r="G317" s="35">
        <v>226416</v>
      </c>
      <c r="H317" s="35">
        <v>269416</v>
      </c>
      <c r="I317" s="35">
        <v>3</v>
      </c>
      <c r="J317" s="35">
        <v>70808</v>
      </c>
      <c r="K317" s="35">
        <v>122788</v>
      </c>
      <c r="L317" s="35">
        <v>122736</v>
      </c>
      <c r="M317" s="35">
        <v>2111</v>
      </c>
      <c r="N317" s="35">
        <v>4033</v>
      </c>
      <c r="O317" s="35"/>
      <c r="P317" s="35">
        <v>330876</v>
      </c>
      <c r="Q317" s="35">
        <v>14829</v>
      </c>
      <c r="R317" s="35">
        <v>24</v>
      </c>
      <c r="S317" s="35">
        <v>2784</v>
      </c>
      <c r="T317" s="35">
        <v>45750</v>
      </c>
      <c r="U317" s="35">
        <v>526852</v>
      </c>
      <c r="V317" s="35">
        <v>155452</v>
      </c>
    </row>
    <row r="318" spans="1:22" x14ac:dyDescent="0.25">
      <c r="A318" s="56" t="s">
        <v>23</v>
      </c>
      <c r="B318" s="35"/>
      <c r="C318" s="35"/>
      <c r="D318" s="35">
        <v>0</v>
      </c>
      <c r="E318" s="35">
        <v>7981</v>
      </c>
      <c r="F318" s="35">
        <v>6523</v>
      </c>
      <c r="G318" s="35">
        <v>65957</v>
      </c>
      <c r="H318" s="35">
        <v>80461</v>
      </c>
      <c r="I318" s="35">
        <v>1</v>
      </c>
      <c r="J318" s="35">
        <v>24907</v>
      </c>
      <c r="K318" s="35">
        <v>37300</v>
      </c>
      <c r="L318" s="35">
        <v>28206</v>
      </c>
      <c r="M318" s="35">
        <v>2111</v>
      </c>
      <c r="N318" s="35">
        <v>4033</v>
      </c>
      <c r="O318" s="35"/>
      <c r="P318" s="35">
        <v>97449</v>
      </c>
      <c r="Q318" s="35"/>
      <c r="R318" s="35"/>
      <c r="S318" s="35"/>
      <c r="T318" s="35">
        <v>11787</v>
      </c>
      <c r="U318" s="35">
        <v>189697</v>
      </c>
      <c r="V318" s="35"/>
    </row>
    <row r="319" spans="1:22" x14ac:dyDescent="0.25">
      <c r="A319" s="56" t="s">
        <v>21</v>
      </c>
      <c r="B319" s="35">
        <v>10185</v>
      </c>
      <c r="C319" s="35">
        <v>17608</v>
      </c>
      <c r="D319" s="35">
        <v>27793</v>
      </c>
      <c r="E319" s="35">
        <v>10600</v>
      </c>
      <c r="F319" s="35">
        <v>10900</v>
      </c>
      <c r="G319" s="35">
        <v>113208</v>
      </c>
      <c r="H319" s="35">
        <v>134708</v>
      </c>
      <c r="I319" s="35">
        <v>1</v>
      </c>
      <c r="J319" s="35">
        <v>35404</v>
      </c>
      <c r="K319" s="35">
        <v>61394</v>
      </c>
      <c r="L319" s="35">
        <v>61368</v>
      </c>
      <c r="M319" s="35"/>
      <c r="N319" s="35"/>
      <c r="O319" s="35"/>
      <c r="P319" s="35">
        <v>162366</v>
      </c>
      <c r="Q319" s="35">
        <v>6526</v>
      </c>
      <c r="R319" s="35">
        <v>12</v>
      </c>
      <c r="S319" s="35"/>
      <c r="T319" s="35">
        <v>22875</v>
      </c>
      <c r="U319" s="35">
        <v>337155</v>
      </c>
      <c r="V319" s="35"/>
    </row>
    <row r="320" spans="1:22" x14ac:dyDescent="0.25">
      <c r="A320" s="56" t="s">
        <v>22</v>
      </c>
      <c r="B320" s="35">
        <v>10198</v>
      </c>
      <c r="C320" s="35">
        <v>17608</v>
      </c>
      <c r="D320" s="35">
        <v>27806</v>
      </c>
      <c r="E320" s="35">
        <v>2619</v>
      </c>
      <c r="F320" s="35">
        <v>4377</v>
      </c>
      <c r="G320" s="35">
        <v>47251</v>
      </c>
      <c r="H320" s="35">
        <v>54247</v>
      </c>
      <c r="I320" s="35">
        <v>1</v>
      </c>
      <c r="J320" s="35">
        <v>10497</v>
      </c>
      <c r="K320" s="35">
        <v>24094</v>
      </c>
      <c r="L320" s="35">
        <v>33162</v>
      </c>
      <c r="M320" s="35"/>
      <c r="N320" s="35"/>
      <c r="O320" s="35"/>
      <c r="P320" s="35">
        <v>71061</v>
      </c>
      <c r="Q320" s="35">
        <v>8303</v>
      </c>
      <c r="R320" s="35">
        <v>12</v>
      </c>
      <c r="S320" s="35">
        <v>2784</v>
      </c>
      <c r="T320" s="35">
        <v>11088</v>
      </c>
      <c r="U320" s="35"/>
      <c r="V320" s="35">
        <v>155452</v>
      </c>
    </row>
    <row r="321" spans="1:22" x14ac:dyDescent="0.25">
      <c r="A321" s="55">
        <v>39904</v>
      </c>
      <c r="B321" s="35">
        <v>20690</v>
      </c>
      <c r="C321" s="35">
        <v>33636</v>
      </c>
      <c r="D321" s="35">
        <v>54326</v>
      </c>
      <c r="E321" s="35">
        <v>21200</v>
      </c>
      <c r="F321" s="35">
        <v>10000</v>
      </c>
      <c r="G321" s="35">
        <v>230364</v>
      </c>
      <c r="H321" s="35">
        <v>261564</v>
      </c>
      <c r="I321" s="35">
        <v>3</v>
      </c>
      <c r="J321" s="35">
        <v>75058</v>
      </c>
      <c r="K321" s="35">
        <v>119726</v>
      </c>
      <c r="L321" s="35">
        <v>119554</v>
      </c>
      <c r="M321" s="35">
        <v>2239</v>
      </c>
      <c r="N321" s="35">
        <v>5433</v>
      </c>
      <c r="O321" s="35"/>
      <c r="P321" s="35">
        <v>329660</v>
      </c>
      <c r="Q321" s="35">
        <v>14715</v>
      </c>
      <c r="R321" s="35">
        <v>74</v>
      </c>
      <c r="S321" s="35">
        <v>3647</v>
      </c>
      <c r="T321" s="35">
        <v>37115</v>
      </c>
      <c r="U321" s="35">
        <v>524720</v>
      </c>
      <c r="V321" s="35">
        <v>145719</v>
      </c>
    </row>
    <row r="322" spans="1:22" x14ac:dyDescent="0.25">
      <c r="A322" s="56" t="s">
        <v>23</v>
      </c>
      <c r="B322" s="35"/>
      <c r="C322" s="35"/>
      <c r="D322" s="35">
        <v>0</v>
      </c>
      <c r="E322" s="35">
        <v>8411</v>
      </c>
      <c r="F322" s="35">
        <v>1098</v>
      </c>
      <c r="G322" s="35">
        <v>70269</v>
      </c>
      <c r="H322" s="35">
        <v>79778</v>
      </c>
      <c r="I322" s="35">
        <v>1</v>
      </c>
      <c r="J322" s="35">
        <v>24386</v>
      </c>
      <c r="K322" s="35">
        <v>39200</v>
      </c>
      <c r="L322" s="35">
        <v>31146</v>
      </c>
      <c r="M322" s="35">
        <v>2239</v>
      </c>
      <c r="N322" s="35">
        <v>5433</v>
      </c>
      <c r="O322" s="35"/>
      <c r="P322" s="35">
        <v>103172</v>
      </c>
      <c r="Q322" s="35"/>
      <c r="R322" s="35"/>
      <c r="S322" s="35"/>
      <c r="T322" s="35"/>
      <c r="U322" s="35">
        <v>196245</v>
      </c>
      <c r="V322" s="35"/>
    </row>
    <row r="323" spans="1:22" x14ac:dyDescent="0.25">
      <c r="A323" s="56" t="s">
        <v>21</v>
      </c>
      <c r="B323" s="35">
        <v>10342</v>
      </c>
      <c r="C323" s="35">
        <v>16818</v>
      </c>
      <c r="D323" s="35">
        <v>27160</v>
      </c>
      <c r="E323" s="35">
        <v>10600</v>
      </c>
      <c r="F323" s="35">
        <v>5000</v>
      </c>
      <c r="G323" s="35">
        <v>115182</v>
      </c>
      <c r="H323" s="35">
        <v>130782</v>
      </c>
      <c r="I323" s="35">
        <v>1</v>
      </c>
      <c r="J323" s="35">
        <v>37529</v>
      </c>
      <c r="K323" s="35">
        <v>59863</v>
      </c>
      <c r="L323" s="35">
        <v>59777</v>
      </c>
      <c r="M323" s="35"/>
      <c r="N323" s="35"/>
      <c r="O323" s="35"/>
      <c r="P323" s="35">
        <v>160994</v>
      </c>
      <c r="Q323" s="35">
        <v>6451</v>
      </c>
      <c r="R323" s="35">
        <v>37</v>
      </c>
      <c r="S323" s="35"/>
      <c r="T323" s="35">
        <v>25204</v>
      </c>
      <c r="U323" s="35">
        <v>328475</v>
      </c>
      <c r="V323" s="35"/>
    </row>
    <row r="324" spans="1:22" x14ac:dyDescent="0.25">
      <c r="A324" s="56" t="s">
        <v>22</v>
      </c>
      <c r="B324" s="35">
        <v>10348</v>
      </c>
      <c r="C324" s="35">
        <v>16818</v>
      </c>
      <c r="D324" s="35">
        <v>27166</v>
      </c>
      <c r="E324" s="35">
        <v>2189</v>
      </c>
      <c r="F324" s="35">
        <v>3902</v>
      </c>
      <c r="G324" s="35">
        <v>44913</v>
      </c>
      <c r="H324" s="35">
        <v>51004</v>
      </c>
      <c r="I324" s="35">
        <v>1</v>
      </c>
      <c r="J324" s="35">
        <v>13143</v>
      </c>
      <c r="K324" s="35">
        <v>20663</v>
      </c>
      <c r="L324" s="35">
        <v>28631</v>
      </c>
      <c r="M324" s="35"/>
      <c r="N324" s="35"/>
      <c r="O324" s="35"/>
      <c r="P324" s="35">
        <v>65494</v>
      </c>
      <c r="Q324" s="35">
        <v>8264</v>
      </c>
      <c r="R324" s="35">
        <v>37</v>
      </c>
      <c r="S324" s="35">
        <v>3647</v>
      </c>
      <c r="T324" s="35">
        <v>11911</v>
      </c>
      <c r="U324" s="35"/>
      <c r="V324" s="35">
        <v>145719</v>
      </c>
    </row>
    <row r="325" spans="1:22" x14ac:dyDescent="0.25">
      <c r="A325" s="55">
        <v>39934</v>
      </c>
      <c r="B325" s="35">
        <v>17749</v>
      </c>
      <c r="C325" s="35">
        <v>36280</v>
      </c>
      <c r="D325" s="35">
        <v>54029</v>
      </c>
      <c r="E325" s="35">
        <v>21200</v>
      </c>
      <c r="F325" s="35">
        <v>21800</v>
      </c>
      <c r="G325" s="35">
        <v>219958</v>
      </c>
      <c r="H325" s="35">
        <v>262958</v>
      </c>
      <c r="I325" s="35">
        <v>3</v>
      </c>
      <c r="J325" s="35">
        <v>74808</v>
      </c>
      <c r="K325" s="35">
        <v>122312</v>
      </c>
      <c r="L325" s="35">
        <v>110764</v>
      </c>
      <c r="M325" s="35">
        <v>3452</v>
      </c>
      <c r="N325" s="35">
        <v>3755</v>
      </c>
      <c r="O325" s="35"/>
      <c r="P325" s="35">
        <v>327429</v>
      </c>
      <c r="Q325" s="35">
        <v>15113</v>
      </c>
      <c r="R325" s="35">
        <v>50</v>
      </c>
      <c r="S325" s="35">
        <v>5033</v>
      </c>
      <c r="T325" s="35">
        <v>50300</v>
      </c>
      <c r="U325" s="35">
        <v>256277</v>
      </c>
      <c r="V325" s="35">
        <v>118835</v>
      </c>
    </row>
    <row r="326" spans="1:22" x14ac:dyDescent="0.25">
      <c r="A326" s="56" t="s">
        <v>23</v>
      </c>
      <c r="B326" s="35"/>
      <c r="C326" s="35"/>
      <c r="D326" s="35">
        <v>0</v>
      </c>
      <c r="E326" s="35">
        <v>8764</v>
      </c>
      <c r="F326" s="35">
        <v>7126</v>
      </c>
      <c r="G326" s="35">
        <v>74254</v>
      </c>
      <c r="H326" s="35">
        <v>90144</v>
      </c>
      <c r="I326" s="35">
        <v>1</v>
      </c>
      <c r="J326" s="35">
        <v>20832</v>
      </c>
      <c r="K326" s="35">
        <v>48529</v>
      </c>
      <c r="L326" s="35">
        <v>44005</v>
      </c>
      <c r="M326" s="35">
        <v>3452</v>
      </c>
      <c r="N326" s="35">
        <v>3755</v>
      </c>
      <c r="O326" s="35"/>
      <c r="P326" s="35">
        <v>121514</v>
      </c>
      <c r="Q326" s="35"/>
      <c r="R326" s="35"/>
      <c r="S326" s="35"/>
      <c r="T326" s="35">
        <v>11455</v>
      </c>
      <c r="U326" s="35">
        <v>223110</v>
      </c>
      <c r="V326" s="35"/>
    </row>
    <row r="327" spans="1:22" x14ac:dyDescent="0.25">
      <c r="A327" s="56" t="s">
        <v>21</v>
      </c>
      <c r="B327" s="35">
        <v>8873</v>
      </c>
      <c r="C327" s="35">
        <v>18140</v>
      </c>
      <c r="D327" s="35">
        <v>27013</v>
      </c>
      <c r="E327" s="35">
        <v>10600</v>
      </c>
      <c r="F327" s="35">
        <v>10900</v>
      </c>
      <c r="G327" s="35">
        <v>109979</v>
      </c>
      <c r="H327" s="35">
        <v>131479</v>
      </c>
      <c r="I327" s="35">
        <v>1</v>
      </c>
      <c r="J327" s="35">
        <v>37404</v>
      </c>
      <c r="K327" s="35">
        <v>61156</v>
      </c>
      <c r="L327" s="35">
        <v>55382</v>
      </c>
      <c r="M327" s="35"/>
      <c r="N327" s="35"/>
      <c r="O327" s="35"/>
      <c r="P327" s="35">
        <v>160111</v>
      </c>
      <c r="Q327" s="35">
        <v>6451</v>
      </c>
      <c r="R327" s="35">
        <v>25</v>
      </c>
      <c r="S327" s="35"/>
      <c r="T327" s="35">
        <v>25150</v>
      </c>
      <c r="U327" s="35">
        <v>33167</v>
      </c>
      <c r="V327" s="35"/>
    </row>
    <row r="328" spans="1:22" x14ac:dyDescent="0.25">
      <c r="A328" s="56" t="s">
        <v>22</v>
      </c>
      <c r="B328" s="35">
        <v>8876</v>
      </c>
      <c r="C328" s="35">
        <v>18140</v>
      </c>
      <c r="D328" s="35">
        <v>27016</v>
      </c>
      <c r="E328" s="35">
        <v>1836</v>
      </c>
      <c r="F328" s="35">
        <v>3774</v>
      </c>
      <c r="G328" s="35">
        <v>35725</v>
      </c>
      <c r="H328" s="35">
        <v>41335</v>
      </c>
      <c r="I328" s="35">
        <v>1</v>
      </c>
      <c r="J328" s="35">
        <v>16572</v>
      </c>
      <c r="K328" s="35">
        <v>12627</v>
      </c>
      <c r="L328" s="35">
        <v>11377</v>
      </c>
      <c r="M328" s="35"/>
      <c r="N328" s="35"/>
      <c r="O328" s="35"/>
      <c r="P328" s="35">
        <v>45804</v>
      </c>
      <c r="Q328" s="35">
        <v>8662</v>
      </c>
      <c r="R328" s="35">
        <v>25</v>
      </c>
      <c r="S328" s="35">
        <v>5033</v>
      </c>
      <c r="T328" s="35">
        <v>13695</v>
      </c>
      <c r="U328" s="35"/>
      <c r="V328" s="35">
        <v>118835</v>
      </c>
    </row>
    <row r="329" spans="1:22" x14ac:dyDescent="0.25">
      <c r="A329" s="55">
        <v>39965</v>
      </c>
      <c r="B329" s="35">
        <v>17577</v>
      </c>
      <c r="C329" s="35">
        <v>35504</v>
      </c>
      <c r="D329" s="35">
        <v>53081</v>
      </c>
      <c r="E329" s="35">
        <v>21200</v>
      </c>
      <c r="F329" s="35">
        <v>21800</v>
      </c>
      <c r="G329" s="35">
        <v>223458</v>
      </c>
      <c r="H329" s="35">
        <v>266458</v>
      </c>
      <c r="I329" s="35">
        <v>3</v>
      </c>
      <c r="J329" s="35">
        <v>68808</v>
      </c>
      <c r="K329" s="35">
        <v>120410</v>
      </c>
      <c r="L329" s="35">
        <v>115964</v>
      </c>
      <c r="M329" s="35">
        <v>4751</v>
      </c>
      <c r="N329" s="35">
        <v>2247</v>
      </c>
      <c r="O329" s="35"/>
      <c r="P329" s="35">
        <v>324518</v>
      </c>
      <c r="Q329" s="35">
        <v>15082</v>
      </c>
      <c r="R329" s="35">
        <v>74</v>
      </c>
      <c r="S329" s="35">
        <v>5660</v>
      </c>
      <c r="T329" s="35">
        <v>50300</v>
      </c>
      <c r="U329" s="35">
        <v>534974</v>
      </c>
      <c r="V329" s="35">
        <v>129277</v>
      </c>
    </row>
    <row r="330" spans="1:22" x14ac:dyDescent="0.25">
      <c r="A330" s="56" t="s">
        <v>23</v>
      </c>
      <c r="B330" s="35"/>
      <c r="C330" s="35"/>
      <c r="D330" s="35">
        <v>0</v>
      </c>
      <c r="E330" s="35">
        <v>9050</v>
      </c>
      <c r="F330" s="35">
        <v>8092</v>
      </c>
      <c r="G330" s="35">
        <v>78326</v>
      </c>
      <c r="H330" s="35">
        <v>95468</v>
      </c>
      <c r="I330" s="35">
        <v>1</v>
      </c>
      <c r="J330" s="35">
        <v>19828</v>
      </c>
      <c r="K330" s="35">
        <v>40329</v>
      </c>
      <c r="L330" s="35">
        <v>36752</v>
      </c>
      <c r="M330" s="35">
        <v>4751</v>
      </c>
      <c r="N330" s="35">
        <v>2247</v>
      </c>
      <c r="O330" s="35"/>
      <c r="P330" s="35">
        <v>106535</v>
      </c>
      <c r="Q330" s="35"/>
      <c r="R330" s="35"/>
      <c r="S330" s="35"/>
      <c r="T330" s="35">
        <v>10859</v>
      </c>
      <c r="U330" s="35">
        <v>212862</v>
      </c>
      <c r="V330" s="35"/>
    </row>
    <row r="331" spans="1:22" x14ac:dyDescent="0.25">
      <c r="A331" s="56" t="s">
        <v>21</v>
      </c>
      <c r="B331" s="35">
        <v>8786</v>
      </c>
      <c r="C331" s="35">
        <v>17752</v>
      </c>
      <c r="D331" s="35">
        <v>26538</v>
      </c>
      <c r="E331" s="35">
        <v>10600</v>
      </c>
      <c r="F331" s="35">
        <v>10900</v>
      </c>
      <c r="G331" s="35">
        <v>111729</v>
      </c>
      <c r="H331" s="35">
        <v>133229</v>
      </c>
      <c r="I331" s="35">
        <v>1</v>
      </c>
      <c r="J331" s="35">
        <v>34404</v>
      </c>
      <c r="K331" s="35">
        <v>60205</v>
      </c>
      <c r="L331" s="35">
        <v>57982</v>
      </c>
      <c r="M331" s="35"/>
      <c r="N331" s="35"/>
      <c r="O331" s="35"/>
      <c r="P331" s="35">
        <v>158760</v>
      </c>
      <c r="Q331" s="35">
        <v>6451</v>
      </c>
      <c r="R331" s="35">
        <v>37</v>
      </c>
      <c r="S331" s="35"/>
      <c r="T331" s="35">
        <v>25150</v>
      </c>
      <c r="U331" s="35">
        <v>322112</v>
      </c>
      <c r="V331" s="35"/>
    </row>
    <row r="332" spans="1:22" x14ac:dyDescent="0.25">
      <c r="A332" s="56" t="s">
        <v>22</v>
      </c>
      <c r="B332" s="35">
        <v>8791</v>
      </c>
      <c r="C332" s="35">
        <v>17752</v>
      </c>
      <c r="D332" s="35">
        <v>26543</v>
      </c>
      <c r="E332" s="35">
        <v>1550</v>
      </c>
      <c r="F332" s="35">
        <v>2808</v>
      </c>
      <c r="G332" s="35">
        <v>33403</v>
      </c>
      <c r="H332" s="35">
        <v>37761</v>
      </c>
      <c r="I332" s="35">
        <v>1</v>
      </c>
      <c r="J332" s="35">
        <v>14576</v>
      </c>
      <c r="K332" s="35">
        <v>19876</v>
      </c>
      <c r="L332" s="35">
        <v>21230</v>
      </c>
      <c r="M332" s="35"/>
      <c r="N332" s="35"/>
      <c r="O332" s="35"/>
      <c r="P332" s="35">
        <v>59223</v>
      </c>
      <c r="Q332" s="35">
        <v>8631</v>
      </c>
      <c r="R332" s="35">
        <v>37</v>
      </c>
      <c r="S332" s="35">
        <v>5660</v>
      </c>
      <c r="T332" s="35">
        <v>14291</v>
      </c>
      <c r="U332" s="35"/>
      <c r="V332" s="35">
        <v>129277</v>
      </c>
    </row>
    <row r="333" spans="1:22" x14ac:dyDescent="0.25">
      <c r="A333" s="55">
        <v>39995</v>
      </c>
      <c r="B333" s="35"/>
      <c r="C333" s="35"/>
      <c r="D333" s="35">
        <v>0</v>
      </c>
      <c r="E333" s="35"/>
      <c r="F333" s="35"/>
      <c r="G333" s="35"/>
      <c r="H333" s="35">
        <v>0</v>
      </c>
      <c r="I333" s="35"/>
      <c r="J333" s="35"/>
      <c r="K333" s="35"/>
      <c r="L333" s="35"/>
      <c r="M333" s="35"/>
      <c r="N333" s="35"/>
      <c r="O333" s="35"/>
      <c r="P333" s="35">
        <v>0</v>
      </c>
      <c r="Q333" s="35"/>
      <c r="R333" s="35"/>
      <c r="S333" s="35"/>
      <c r="T333" s="35"/>
      <c r="U333" s="35"/>
      <c r="V333" s="35"/>
    </row>
    <row r="334" spans="1:22" x14ac:dyDescent="0.25">
      <c r="A334" s="56" t="s">
        <v>23</v>
      </c>
      <c r="B334" s="35"/>
      <c r="C334" s="35"/>
      <c r="D334" s="35">
        <v>0</v>
      </c>
      <c r="E334" s="35"/>
      <c r="F334" s="35"/>
      <c r="G334" s="35"/>
      <c r="H334" s="35">
        <v>0</v>
      </c>
      <c r="I334" s="35"/>
      <c r="J334" s="35"/>
      <c r="K334" s="35"/>
      <c r="L334" s="35"/>
      <c r="M334" s="35"/>
      <c r="N334" s="35"/>
      <c r="O334" s="35"/>
      <c r="P334" s="35">
        <v>0</v>
      </c>
      <c r="Q334" s="35"/>
      <c r="R334" s="35"/>
      <c r="S334" s="35"/>
      <c r="T334" s="35"/>
      <c r="U334" s="35"/>
      <c r="V334" s="35"/>
    </row>
    <row r="335" spans="1:22" x14ac:dyDescent="0.25">
      <c r="A335" s="56" t="s">
        <v>21</v>
      </c>
      <c r="B335" s="35"/>
      <c r="C335" s="35"/>
      <c r="D335" s="35">
        <v>0</v>
      </c>
      <c r="E335" s="35"/>
      <c r="F335" s="35"/>
      <c r="G335" s="35"/>
      <c r="H335" s="35">
        <v>0</v>
      </c>
      <c r="I335" s="35"/>
      <c r="J335" s="35"/>
      <c r="K335" s="35"/>
      <c r="L335" s="35"/>
      <c r="M335" s="35"/>
      <c r="N335" s="35"/>
      <c r="O335" s="35"/>
      <c r="P335" s="35">
        <v>0</v>
      </c>
      <c r="Q335" s="35"/>
      <c r="R335" s="35"/>
      <c r="S335" s="35"/>
      <c r="T335" s="35"/>
      <c r="U335" s="35"/>
      <c r="V335" s="35"/>
    </row>
    <row r="336" spans="1:22" x14ac:dyDescent="0.25">
      <c r="A336" s="56" t="s">
        <v>22</v>
      </c>
      <c r="B336" s="35"/>
      <c r="C336" s="35"/>
      <c r="D336" s="35">
        <v>0</v>
      </c>
      <c r="E336" s="35"/>
      <c r="F336" s="35"/>
      <c r="G336" s="35"/>
      <c r="H336" s="35">
        <v>0</v>
      </c>
      <c r="I336" s="35"/>
      <c r="J336" s="35"/>
      <c r="K336" s="35"/>
      <c r="L336" s="35"/>
      <c r="M336" s="35"/>
      <c r="N336" s="35"/>
      <c r="O336" s="35"/>
      <c r="P336" s="35">
        <v>0</v>
      </c>
      <c r="Q336" s="35"/>
      <c r="R336" s="35"/>
      <c r="S336" s="35"/>
      <c r="T336" s="35"/>
      <c r="U336" s="35"/>
      <c r="V336" s="35"/>
    </row>
    <row r="337" spans="1:22" x14ac:dyDescent="0.25">
      <c r="A337" s="55">
        <v>40026</v>
      </c>
      <c r="B337" s="35">
        <v>19717</v>
      </c>
      <c r="C337" s="35">
        <v>36110</v>
      </c>
      <c r="D337" s="35">
        <v>55827</v>
      </c>
      <c r="E337" s="35">
        <v>21200</v>
      </c>
      <c r="F337" s="35">
        <v>21800</v>
      </c>
      <c r="G337" s="35">
        <v>223476</v>
      </c>
      <c r="H337" s="35">
        <v>266476</v>
      </c>
      <c r="I337" s="35">
        <v>3</v>
      </c>
      <c r="J337" s="35">
        <v>68808</v>
      </c>
      <c r="K337" s="35">
        <v>122160</v>
      </c>
      <c r="L337" s="35">
        <v>110914</v>
      </c>
      <c r="M337" s="35">
        <v>4540</v>
      </c>
      <c r="N337" s="35">
        <v>1578</v>
      </c>
      <c r="O337" s="35"/>
      <c r="P337" s="35">
        <v>314338</v>
      </c>
      <c r="Q337" s="35">
        <v>15192</v>
      </c>
      <c r="R337" s="35">
        <v>1840</v>
      </c>
      <c r="S337" s="35">
        <v>4169</v>
      </c>
      <c r="T337" s="35">
        <v>50300</v>
      </c>
      <c r="U337" s="35">
        <v>549070</v>
      </c>
      <c r="V337" s="35">
        <v>121879</v>
      </c>
    </row>
    <row r="338" spans="1:22" x14ac:dyDescent="0.25">
      <c r="A338" s="56" t="s">
        <v>23</v>
      </c>
      <c r="B338" s="35"/>
      <c r="C338" s="35"/>
      <c r="D338" s="35">
        <v>0</v>
      </c>
      <c r="E338" s="35">
        <v>9487</v>
      </c>
      <c r="F338" s="35">
        <v>6973</v>
      </c>
      <c r="G338" s="35">
        <v>76429</v>
      </c>
      <c r="H338" s="35">
        <v>92889</v>
      </c>
      <c r="I338" s="35">
        <v>1</v>
      </c>
      <c r="J338" s="35">
        <v>18817</v>
      </c>
      <c r="K338" s="35">
        <v>48970</v>
      </c>
      <c r="L338" s="35">
        <v>37772</v>
      </c>
      <c r="M338" s="35">
        <v>4540</v>
      </c>
      <c r="N338" s="35">
        <v>1578</v>
      </c>
      <c r="O338" s="35"/>
      <c r="P338" s="35">
        <v>113215</v>
      </c>
      <c r="Q338" s="35"/>
      <c r="R338" s="35"/>
      <c r="S338" s="35"/>
      <c r="T338" s="35">
        <v>12240</v>
      </c>
      <c r="U338" s="35">
        <v>218343</v>
      </c>
      <c r="V338" s="35"/>
    </row>
    <row r="339" spans="1:22" x14ac:dyDescent="0.25">
      <c r="A339" s="56" t="s">
        <v>21</v>
      </c>
      <c r="B339" s="35">
        <v>9854</v>
      </c>
      <c r="C339" s="35">
        <v>18055</v>
      </c>
      <c r="D339" s="35">
        <v>27909</v>
      </c>
      <c r="E339" s="35">
        <v>10600</v>
      </c>
      <c r="F339" s="35">
        <v>10900</v>
      </c>
      <c r="G339" s="35">
        <v>111738</v>
      </c>
      <c r="H339" s="35">
        <v>133238</v>
      </c>
      <c r="I339" s="35">
        <v>1</v>
      </c>
      <c r="J339" s="35">
        <v>34404</v>
      </c>
      <c r="K339" s="35">
        <v>61080</v>
      </c>
      <c r="L339" s="35">
        <v>55457</v>
      </c>
      <c r="M339" s="35"/>
      <c r="N339" s="35"/>
      <c r="O339" s="35"/>
      <c r="P339" s="35">
        <v>154110</v>
      </c>
      <c r="Q339" s="35">
        <v>6451</v>
      </c>
      <c r="R339" s="35">
        <v>920</v>
      </c>
      <c r="S339" s="35"/>
      <c r="T339" s="35">
        <v>25150</v>
      </c>
      <c r="U339" s="35">
        <v>330727</v>
      </c>
      <c r="V339" s="35"/>
    </row>
    <row r="340" spans="1:22" x14ac:dyDescent="0.25">
      <c r="A340" s="56" t="s">
        <v>22</v>
      </c>
      <c r="B340" s="35">
        <v>9863</v>
      </c>
      <c r="C340" s="35">
        <v>18055</v>
      </c>
      <c r="D340" s="35">
        <v>27918</v>
      </c>
      <c r="E340" s="35">
        <v>1113</v>
      </c>
      <c r="F340" s="35">
        <v>3927</v>
      </c>
      <c r="G340" s="35">
        <v>35309</v>
      </c>
      <c r="H340" s="35">
        <v>40349</v>
      </c>
      <c r="I340" s="35">
        <v>1</v>
      </c>
      <c r="J340" s="35">
        <v>15587</v>
      </c>
      <c r="K340" s="35">
        <v>12110</v>
      </c>
      <c r="L340" s="35">
        <v>17685</v>
      </c>
      <c r="M340" s="35"/>
      <c r="N340" s="35"/>
      <c r="O340" s="35"/>
      <c r="P340" s="35">
        <v>47013</v>
      </c>
      <c r="Q340" s="35">
        <v>8741</v>
      </c>
      <c r="R340" s="35">
        <v>920</v>
      </c>
      <c r="S340" s="35">
        <v>4169</v>
      </c>
      <c r="T340" s="35">
        <v>12910</v>
      </c>
      <c r="U340" s="35"/>
      <c r="V340" s="35">
        <v>121879</v>
      </c>
    </row>
    <row r="341" spans="1:22" x14ac:dyDescent="0.25">
      <c r="A341" s="55">
        <v>40057</v>
      </c>
      <c r="B341" s="35">
        <v>19988</v>
      </c>
      <c r="C341" s="35">
        <v>35360</v>
      </c>
      <c r="D341" s="35">
        <v>55348</v>
      </c>
      <c r="E341" s="35">
        <v>21200</v>
      </c>
      <c r="F341" s="35">
        <v>21800</v>
      </c>
      <c r="G341" s="35">
        <v>224256</v>
      </c>
      <c r="H341" s="35">
        <v>267256</v>
      </c>
      <c r="I341" s="35">
        <v>3</v>
      </c>
      <c r="J341" s="35">
        <v>68808</v>
      </c>
      <c r="K341" s="35">
        <v>113814</v>
      </c>
      <c r="L341" s="35">
        <v>115864</v>
      </c>
      <c r="M341" s="35">
        <v>4155</v>
      </c>
      <c r="N341" s="35">
        <v>1111</v>
      </c>
      <c r="O341" s="35"/>
      <c r="P341" s="35">
        <v>314090</v>
      </c>
      <c r="Q341" s="35">
        <v>15561</v>
      </c>
      <c r="R341" s="35">
        <v>1008</v>
      </c>
      <c r="S341" s="35">
        <v>4839</v>
      </c>
      <c r="T341" s="35">
        <v>49646</v>
      </c>
      <c r="U341" s="35">
        <v>547275</v>
      </c>
      <c r="V341" s="35">
        <v>122458</v>
      </c>
    </row>
    <row r="342" spans="1:22" x14ac:dyDescent="0.25">
      <c r="A342" s="56" t="s">
        <v>23</v>
      </c>
      <c r="B342" s="35"/>
      <c r="C342" s="35"/>
      <c r="D342" s="35">
        <v>0</v>
      </c>
      <c r="E342" s="35">
        <v>9451</v>
      </c>
      <c r="F342" s="35">
        <v>8990</v>
      </c>
      <c r="G342" s="35">
        <v>82718</v>
      </c>
      <c r="H342" s="35">
        <v>101159</v>
      </c>
      <c r="I342" s="35">
        <v>1</v>
      </c>
      <c r="J342" s="35">
        <v>17412</v>
      </c>
      <c r="K342" s="35">
        <v>44545</v>
      </c>
      <c r="L342" s="35">
        <v>36936</v>
      </c>
      <c r="M342" s="35">
        <v>4155</v>
      </c>
      <c r="N342" s="35">
        <v>1111</v>
      </c>
      <c r="O342" s="35"/>
      <c r="P342" s="35">
        <v>104912</v>
      </c>
      <c r="Q342" s="35"/>
      <c r="R342" s="35"/>
      <c r="S342" s="35"/>
      <c r="T342" s="35">
        <v>10873</v>
      </c>
      <c r="U342" s="35">
        <v>216943</v>
      </c>
      <c r="V342" s="35"/>
    </row>
    <row r="343" spans="1:22" x14ac:dyDescent="0.25">
      <c r="A343" s="56" t="s">
        <v>21</v>
      </c>
      <c r="B343" s="35">
        <v>9987</v>
      </c>
      <c r="C343" s="35">
        <v>17680</v>
      </c>
      <c r="D343" s="35">
        <v>27667</v>
      </c>
      <c r="E343" s="35">
        <v>10600</v>
      </c>
      <c r="F343" s="35">
        <v>10900</v>
      </c>
      <c r="G343" s="35">
        <v>112128</v>
      </c>
      <c r="H343" s="35">
        <v>133628</v>
      </c>
      <c r="I343" s="35">
        <v>1</v>
      </c>
      <c r="J343" s="35">
        <v>34404</v>
      </c>
      <c r="K343" s="35">
        <v>56907</v>
      </c>
      <c r="L343" s="35">
        <v>57932</v>
      </c>
      <c r="M343" s="35"/>
      <c r="N343" s="35"/>
      <c r="O343" s="35"/>
      <c r="P343" s="35">
        <v>154412</v>
      </c>
      <c r="Q343" s="35">
        <v>6451</v>
      </c>
      <c r="R343" s="35">
        <v>504</v>
      </c>
      <c r="S343" s="35"/>
      <c r="T343" s="35">
        <v>24823</v>
      </c>
      <c r="U343" s="35">
        <v>330332</v>
      </c>
      <c r="V343" s="35"/>
    </row>
    <row r="344" spans="1:22" x14ac:dyDescent="0.25">
      <c r="A344" s="56" t="s">
        <v>22</v>
      </c>
      <c r="B344" s="35">
        <v>10001</v>
      </c>
      <c r="C344" s="35">
        <v>17680</v>
      </c>
      <c r="D344" s="35">
        <v>27681</v>
      </c>
      <c r="E344" s="35">
        <v>1149</v>
      </c>
      <c r="F344" s="35">
        <v>1910</v>
      </c>
      <c r="G344" s="35">
        <v>29410</v>
      </c>
      <c r="H344" s="35">
        <v>32469</v>
      </c>
      <c r="I344" s="35">
        <v>1</v>
      </c>
      <c r="J344" s="35">
        <v>16992</v>
      </c>
      <c r="K344" s="35">
        <v>12362</v>
      </c>
      <c r="L344" s="35">
        <v>20996</v>
      </c>
      <c r="M344" s="35"/>
      <c r="N344" s="35"/>
      <c r="O344" s="35"/>
      <c r="P344" s="35">
        <v>54766</v>
      </c>
      <c r="Q344" s="35">
        <v>9110</v>
      </c>
      <c r="R344" s="35">
        <v>504</v>
      </c>
      <c r="S344" s="35">
        <v>4839</v>
      </c>
      <c r="T344" s="35">
        <v>13950</v>
      </c>
      <c r="U344" s="35"/>
      <c r="V344" s="35">
        <v>122458</v>
      </c>
    </row>
    <row r="345" spans="1:22" x14ac:dyDescent="0.25">
      <c r="A345" s="55">
        <v>40087</v>
      </c>
      <c r="B345" s="35">
        <v>20403</v>
      </c>
      <c r="C345" s="35">
        <v>33662</v>
      </c>
      <c r="D345" s="35">
        <v>54065</v>
      </c>
      <c r="E345" s="35">
        <v>21200</v>
      </c>
      <c r="F345" s="35">
        <v>21800</v>
      </c>
      <c r="G345" s="35">
        <v>224342</v>
      </c>
      <c r="H345" s="35">
        <v>267342</v>
      </c>
      <c r="I345" s="35">
        <v>3</v>
      </c>
      <c r="J345" s="35">
        <v>64000</v>
      </c>
      <c r="K345" s="35">
        <v>113560</v>
      </c>
      <c r="L345" s="35">
        <v>115636</v>
      </c>
      <c r="M345" s="35">
        <v>3609</v>
      </c>
      <c r="N345" s="35">
        <v>1003</v>
      </c>
      <c r="O345" s="35"/>
      <c r="P345" s="35">
        <v>308146</v>
      </c>
      <c r="Q345" s="35">
        <v>15038</v>
      </c>
      <c r="R345" s="35">
        <v>1314</v>
      </c>
      <c r="S345" s="35">
        <v>4962</v>
      </c>
      <c r="T345" s="35">
        <v>49558</v>
      </c>
      <c r="U345" s="35">
        <v>537607</v>
      </c>
      <c r="V345" s="35">
        <v>126423</v>
      </c>
    </row>
    <row r="346" spans="1:22" x14ac:dyDescent="0.25">
      <c r="A346" s="56" t="s">
        <v>23</v>
      </c>
      <c r="B346" s="35"/>
      <c r="C346" s="35"/>
      <c r="D346" s="35">
        <v>0</v>
      </c>
      <c r="E346" s="35">
        <v>9416</v>
      </c>
      <c r="F346" s="35">
        <v>8832</v>
      </c>
      <c r="G346" s="35">
        <v>89092</v>
      </c>
      <c r="H346" s="35">
        <v>107340</v>
      </c>
      <c r="I346" s="35">
        <v>1</v>
      </c>
      <c r="J346" s="35">
        <v>17034</v>
      </c>
      <c r="K346" s="35">
        <v>43201</v>
      </c>
      <c r="L346" s="35">
        <v>23936</v>
      </c>
      <c r="M346" s="35">
        <v>3609</v>
      </c>
      <c r="N346" s="35">
        <v>1003</v>
      </c>
      <c r="O346" s="35"/>
      <c r="P346" s="35">
        <v>91774</v>
      </c>
      <c r="Q346" s="35"/>
      <c r="R346" s="35"/>
      <c r="S346" s="35"/>
      <c r="T346" s="35">
        <v>11186</v>
      </c>
      <c r="U346" s="35">
        <v>210299</v>
      </c>
      <c r="V346" s="35"/>
    </row>
    <row r="347" spans="1:22" x14ac:dyDescent="0.25">
      <c r="A347" s="56" t="s">
        <v>21</v>
      </c>
      <c r="B347" s="35">
        <v>10201</v>
      </c>
      <c r="C347" s="35">
        <v>16831</v>
      </c>
      <c r="D347" s="35">
        <v>27032</v>
      </c>
      <c r="E347" s="35">
        <v>10600</v>
      </c>
      <c r="F347" s="35">
        <v>10900</v>
      </c>
      <c r="G347" s="35">
        <v>112171</v>
      </c>
      <c r="H347" s="35">
        <v>133671</v>
      </c>
      <c r="I347" s="35">
        <v>1</v>
      </c>
      <c r="J347" s="35">
        <v>32000</v>
      </c>
      <c r="K347" s="35">
        <v>56780</v>
      </c>
      <c r="L347" s="35">
        <v>57818</v>
      </c>
      <c r="M347" s="35"/>
      <c r="N347" s="35"/>
      <c r="O347" s="35"/>
      <c r="P347" s="35">
        <v>151767</v>
      </c>
      <c r="Q347" s="35">
        <v>6407</v>
      </c>
      <c r="R347" s="35">
        <v>657</v>
      </c>
      <c r="S347" s="35"/>
      <c r="T347" s="35">
        <v>24779</v>
      </c>
      <c r="U347" s="35">
        <v>327308</v>
      </c>
      <c r="V347" s="35"/>
    </row>
    <row r="348" spans="1:22" x14ac:dyDescent="0.25">
      <c r="A348" s="56" t="s">
        <v>22</v>
      </c>
      <c r="B348" s="35">
        <v>10202</v>
      </c>
      <c r="C348" s="35">
        <v>16831</v>
      </c>
      <c r="D348" s="35">
        <v>27033</v>
      </c>
      <c r="E348" s="35">
        <v>1184</v>
      </c>
      <c r="F348" s="35">
        <v>2068</v>
      </c>
      <c r="G348" s="35">
        <v>23079</v>
      </c>
      <c r="H348" s="35">
        <v>26331</v>
      </c>
      <c r="I348" s="35">
        <v>1</v>
      </c>
      <c r="J348" s="35">
        <v>14966</v>
      </c>
      <c r="K348" s="35">
        <v>13579</v>
      </c>
      <c r="L348" s="35">
        <v>33882</v>
      </c>
      <c r="M348" s="35"/>
      <c r="N348" s="35"/>
      <c r="O348" s="35"/>
      <c r="P348" s="35">
        <v>64605</v>
      </c>
      <c r="Q348" s="35">
        <v>8631</v>
      </c>
      <c r="R348" s="35">
        <v>657</v>
      </c>
      <c r="S348" s="35">
        <v>4962</v>
      </c>
      <c r="T348" s="35">
        <v>13593</v>
      </c>
      <c r="U348" s="35"/>
      <c r="V348" s="35">
        <v>126423</v>
      </c>
    </row>
    <row r="349" spans="1:22" x14ac:dyDescent="0.25">
      <c r="A349" s="55">
        <v>40118</v>
      </c>
      <c r="B349" s="35">
        <v>21340</v>
      </c>
      <c r="C349" s="35">
        <v>31612</v>
      </c>
      <c r="D349" s="35">
        <v>52952</v>
      </c>
      <c r="E349" s="35">
        <v>21200</v>
      </c>
      <c r="F349" s="35">
        <v>21800</v>
      </c>
      <c r="G349" s="35">
        <v>218032</v>
      </c>
      <c r="H349" s="35">
        <v>261032</v>
      </c>
      <c r="I349" s="35">
        <v>3</v>
      </c>
      <c r="J349" s="35">
        <v>77346</v>
      </c>
      <c r="K349" s="35">
        <v>97008</v>
      </c>
      <c r="L349" s="35">
        <v>122444</v>
      </c>
      <c r="M349" s="35">
        <v>3063</v>
      </c>
      <c r="N349" s="35">
        <v>11820</v>
      </c>
      <c r="O349" s="35"/>
      <c r="P349" s="35">
        <v>322019</v>
      </c>
      <c r="Q349" s="35">
        <v>15320</v>
      </c>
      <c r="R349" s="35">
        <v>1718</v>
      </c>
      <c r="S349" s="35">
        <v>1868</v>
      </c>
      <c r="T349" s="35">
        <v>35561</v>
      </c>
      <c r="U349" s="35">
        <v>535947</v>
      </c>
      <c r="V349" s="35">
        <v>122978</v>
      </c>
    </row>
    <row r="350" spans="1:22" x14ac:dyDescent="0.25">
      <c r="A350" s="56" t="s">
        <v>23</v>
      </c>
      <c r="B350" s="35"/>
      <c r="C350" s="35"/>
      <c r="D350" s="35">
        <v>0</v>
      </c>
      <c r="E350" s="35">
        <v>9285</v>
      </c>
      <c r="F350" s="35">
        <v>8325</v>
      </c>
      <c r="G350" s="35">
        <v>89073</v>
      </c>
      <c r="H350" s="35">
        <v>106683</v>
      </c>
      <c r="I350" s="35">
        <v>1</v>
      </c>
      <c r="J350" s="35">
        <v>24898</v>
      </c>
      <c r="K350" s="35">
        <v>21770</v>
      </c>
      <c r="L350" s="35">
        <v>27768</v>
      </c>
      <c r="M350" s="35">
        <v>3063</v>
      </c>
      <c r="N350" s="35">
        <v>11820</v>
      </c>
      <c r="O350" s="35"/>
      <c r="P350" s="35">
        <v>90676</v>
      </c>
      <c r="Q350" s="35"/>
      <c r="R350" s="35"/>
      <c r="S350" s="35"/>
      <c r="T350" s="35"/>
      <c r="U350" s="35">
        <v>210756</v>
      </c>
      <c r="V350" s="35"/>
    </row>
    <row r="351" spans="1:22" x14ac:dyDescent="0.25">
      <c r="A351" s="56" t="s">
        <v>21</v>
      </c>
      <c r="B351" s="35">
        <v>10666</v>
      </c>
      <c r="C351" s="35">
        <v>15806</v>
      </c>
      <c r="D351" s="35">
        <v>26472</v>
      </c>
      <c r="E351" s="35">
        <v>10600</v>
      </c>
      <c r="F351" s="35">
        <v>10900</v>
      </c>
      <c r="G351" s="35">
        <v>109016</v>
      </c>
      <c r="H351" s="35">
        <v>130516</v>
      </c>
      <c r="I351" s="35">
        <v>1</v>
      </c>
      <c r="J351" s="35">
        <v>38673</v>
      </c>
      <c r="K351" s="35">
        <v>48504</v>
      </c>
      <c r="L351" s="35">
        <v>61222</v>
      </c>
      <c r="M351" s="35"/>
      <c r="N351" s="35"/>
      <c r="O351" s="35"/>
      <c r="P351" s="35">
        <v>153568</v>
      </c>
      <c r="Q351" s="35">
        <v>6107</v>
      </c>
      <c r="R351" s="35">
        <v>859</v>
      </c>
      <c r="S351" s="35"/>
      <c r="T351" s="35">
        <v>24479</v>
      </c>
      <c r="U351" s="35">
        <v>325191</v>
      </c>
      <c r="V351" s="35"/>
    </row>
    <row r="352" spans="1:22" x14ac:dyDescent="0.25">
      <c r="A352" s="56" t="s">
        <v>22</v>
      </c>
      <c r="B352" s="35">
        <v>10674</v>
      </c>
      <c r="C352" s="35">
        <v>15806</v>
      </c>
      <c r="D352" s="35">
        <v>26480</v>
      </c>
      <c r="E352" s="35">
        <v>1315</v>
      </c>
      <c r="F352" s="35">
        <v>2575</v>
      </c>
      <c r="G352" s="35">
        <v>19943</v>
      </c>
      <c r="H352" s="35">
        <v>23833</v>
      </c>
      <c r="I352" s="35">
        <v>1</v>
      </c>
      <c r="J352" s="35">
        <v>13775</v>
      </c>
      <c r="K352" s="35">
        <v>26734</v>
      </c>
      <c r="L352" s="35">
        <v>33454</v>
      </c>
      <c r="M352" s="35"/>
      <c r="N352" s="35"/>
      <c r="O352" s="35"/>
      <c r="P352" s="35">
        <v>77775</v>
      </c>
      <c r="Q352" s="35">
        <v>9213</v>
      </c>
      <c r="R352" s="35">
        <v>859</v>
      </c>
      <c r="S352" s="35">
        <v>1868</v>
      </c>
      <c r="T352" s="35">
        <v>11082</v>
      </c>
      <c r="U352" s="35"/>
      <c r="V352" s="35">
        <v>122978</v>
      </c>
    </row>
    <row r="353" spans="1:22" x14ac:dyDescent="0.25">
      <c r="A353" s="55">
        <v>40148</v>
      </c>
      <c r="B353" s="35">
        <v>21368</v>
      </c>
      <c r="C353" s="35">
        <v>30722</v>
      </c>
      <c r="D353" s="35">
        <v>52090</v>
      </c>
      <c r="E353" s="35">
        <v>21200</v>
      </c>
      <c r="F353" s="35">
        <v>21800</v>
      </c>
      <c r="G353" s="35">
        <v>218964</v>
      </c>
      <c r="H353" s="35">
        <v>261964</v>
      </c>
      <c r="I353" s="35">
        <v>3</v>
      </c>
      <c r="J353" s="35">
        <v>77954</v>
      </c>
      <c r="K353" s="35">
        <v>96572</v>
      </c>
      <c r="L353" s="35">
        <v>122508</v>
      </c>
      <c r="M353" s="35">
        <v>5001</v>
      </c>
      <c r="N353" s="35">
        <v>4562</v>
      </c>
      <c r="O353" s="35"/>
      <c r="P353" s="35">
        <v>316935</v>
      </c>
      <c r="Q353" s="35">
        <v>13832</v>
      </c>
      <c r="R353" s="35">
        <v>786</v>
      </c>
      <c r="S353" s="35">
        <v>1256</v>
      </c>
      <c r="T353" s="35">
        <v>48958</v>
      </c>
      <c r="U353" s="35">
        <v>536257</v>
      </c>
      <c r="V353" s="35">
        <v>124293</v>
      </c>
    </row>
    <row r="354" spans="1:22" x14ac:dyDescent="0.25">
      <c r="A354" s="56" t="s">
        <v>23</v>
      </c>
      <c r="B354" s="35"/>
      <c r="C354" s="35"/>
      <c r="D354" s="35">
        <v>0</v>
      </c>
      <c r="E354" s="35">
        <v>9579</v>
      </c>
      <c r="F354" s="35">
        <v>8808</v>
      </c>
      <c r="G354" s="35">
        <v>75946</v>
      </c>
      <c r="H354" s="35">
        <v>94333</v>
      </c>
      <c r="I354" s="35">
        <v>1</v>
      </c>
      <c r="J354" s="35">
        <v>23030</v>
      </c>
      <c r="K354" s="35">
        <v>26529</v>
      </c>
      <c r="L354" s="35">
        <v>40128</v>
      </c>
      <c r="M354" s="35">
        <v>5001</v>
      </c>
      <c r="N354" s="35">
        <v>4562</v>
      </c>
      <c r="O354" s="35"/>
      <c r="P354" s="35">
        <v>100442</v>
      </c>
      <c r="Q354" s="35"/>
      <c r="R354" s="35"/>
      <c r="S354" s="35"/>
      <c r="T354" s="35">
        <v>15497</v>
      </c>
      <c r="U354" s="35">
        <v>210272</v>
      </c>
      <c r="V354" s="35"/>
    </row>
    <row r="355" spans="1:22" x14ac:dyDescent="0.25">
      <c r="A355" s="56" t="s">
        <v>21</v>
      </c>
      <c r="B355" s="35">
        <v>10683</v>
      </c>
      <c r="C355" s="35">
        <v>15361</v>
      </c>
      <c r="D355" s="35">
        <v>26044</v>
      </c>
      <c r="E355" s="35">
        <v>10600</v>
      </c>
      <c r="F355" s="35">
        <v>10900</v>
      </c>
      <c r="G355" s="35">
        <v>109482</v>
      </c>
      <c r="H355" s="35">
        <v>130982</v>
      </c>
      <c r="I355" s="35">
        <v>1</v>
      </c>
      <c r="J355" s="35">
        <v>38977</v>
      </c>
      <c r="K355" s="35">
        <v>48286</v>
      </c>
      <c r="L355" s="35">
        <v>61254</v>
      </c>
      <c r="M355" s="35"/>
      <c r="N355" s="35"/>
      <c r="O355" s="35"/>
      <c r="P355" s="35">
        <v>153686</v>
      </c>
      <c r="Q355" s="35">
        <v>6107</v>
      </c>
      <c r="R355" s="35">
        <v>393</v>
      </c>
      <c r="S355" s="35"/>
      <c r="T355" s="35">
        <v>24479</v>
      </c>
      <c r="U355" s="35">
        <v>325985</v>
      </c>
      <c r="V355" s="35"/>
    </row>
    <row r="356" spans="1:22" x14ac:dyDescent="0.25">
      <c r="A356" s="56" t="s">
        <v>22</v>
      </c>
      <c r="B356" s="35">
        <v>10685</v>
      </c>
      <c r="C356" s="35">
        <v>15361</v>
      </c>
      <c r="D356" s="35">
        <v>26046</v>
      </c>
      <c r="E356" s="35">
        <v>1021</v>
      </c>
      <c r="F356" s="35">
        <v>2092</v>
      </c>
      <c r="G356" s="35">
        <v>33536</v>
      </c>
      <c r="H356" s="35">
        <v>36649</v>
      </c>
      <c r="I356" s="35">
        <v>1</v>
      </c>
      <c r="J356" s="35">
        <v>15947</v>
      </c>
      <c r="K356" s="35">
        <v>21757</v>
      </c>
      <c r="L356" s="35">
        <v>21126</v>
      </c>
      <c r="M356" s="35"/>
      <c r="N356" s="35"/>
      <c r="O356" s="35"/>
      <c r="P356" s="35">
        <v>62807</v>
      </c>
      <c r="Q356" s="35">
        <v>7725</v>
      </c>
      <c r="R356" s="35">
        <v>393</v>
      </c>
      <c r="S356" s="35">
        <v>1256</v>
      </c>
      <c r="T356" s="35">
        <v>8982</v>
      </c>
      <c r="U356" s="35"/>
      <c r="V356" s="35">
        <v>124293</v>
      </c>
    </row>
    <row r="357" spans="1:22" x14ac:dyDescent="0.25">
      <c r="A357" s="55">
        <v>40179</v>
      </c>
      <c r="B357" s="35">
        <v>20524</v>
      </c>
      <c r="C357" s="35">
        <v>29564</v>
      </c>
      <c r="D357" s="35">
        <v>50088</v>
      </c>
      <c r="E357" s="35">
        <v>21200</v>
      </c>
      <c r="F357" s="35">
        <v>21800</v>
      </c>
      <c r="G357" s="35">
        <v>219346</v>
      </c>
      <c r="H357" s="35">
        <v>262346</v>
      </c>
      <c r="I357" s="35">
        <v>3</v>
      </c>
      <c r="J357" s="35">
        <v>78422</v>
      </c>
      <c r="K357" s="35">
        <v>92298</v>
      </c>
      <c r="L357" s="35">
        <v>126946</v>
      </c>
      <c r="M357" s="35">
        <v>2310</v>
      </c>
      <c r="N357" s="35">
        <v>1807</v>
      </c>
      <c r="O357" s="35"/>
      <c r="P357" s="35">
        <v>312121</v>
      </c>
      <c r="Q357" s="35">
        <v>15297</v>
      </c>
      <c r="R357" s="35">
        <v>544</v>
      </c>
      <c r="S357" s="35">
        <v>1179</v>
      </c>
      <c r="T357" s="35">
        <v>48758</v>
      </c>
      <c r="U357" s="35">
        <v>519447</v>
      </c>
      <c r="V357" s="35">
        <v>138235</v>
      </c>
    </row>
    <row r="358" spans="1:22" x14ac:dyDescent="0.25">
      <c r="A358" s="56" t="s">
        <v>23</v>
      </c>
      <c r="B358" s="35"/>
      <c r="C358" s="35"/>
      <c r="D358" s="35">
        <v>0</v>
      </c>
      <c r="E358" s="35">
        <v>9509</v>
      </c>
      <c r="F358" s="35">
        <v>7765</v>
      </c>
      <c r="G358" s="35">
        <v>72983</v>
      </c>
      <c r="H358" s="35">
        <v>90257</v>
      </c>
      <c r="I358" s="35">
        <v>1</v>
      </c>
      <c r="J358" s="35">
        <v>28142</v>
      </c>
      <c r="K358" s="35">
        <v>20655</v>
      </c>
      <c r="L358" s="35">
        <v>35002</v>
      </c>
      <c r="M358" s="35">
        <v>2310</v>
      </c>
      <c r="N358" s="35">
        <v>1807</v>
      </c>
      <c r="O358" s="35"/>
      <c r="P358" s="35">
        <v>91016</v>
      </c>
      <c r="Q358" s="35"/>
      <c r="R358" s="35"/>
      <c r="S358" s="35"/>
      <c r="T358" s="35">
        <v>14009</v>
      </c>
      <c r="U358" s="35">
        <v>195283</v>
      </c>
      <c r="V358" s="35"/>
    </row>
    <row r="359" spans="1:22" x14ac:dyDescent="0.25">
      <c r="A359" s="56" t="s">
        <v>21</v>
      </c>
      <c r="B359" s="35">
        <v>10258</v>
      </c>
      <c r="C359" s="35">
        <v>14782</v>
      </c>
      <c r="D359" s="35">
        <v>25040</v>
      </c>
      <c r="E359" s="35">
        <v>10600</v>
      </c>
      <c r="F359" s="35">
        <v>10900</v>
      </c>
      <c r="G359" s="35">
        <v>109673</v>
      </c>
      <c r="H359" s="35">
        <v>131173</v>
      </c>
      <c r="I359" s="35">
        <v>1</v>
      </c>
      <c r="J359" s="35">
        <v>39211</v>
      </c>
      <c r="K359" s="35">
        <v>46149</v>
      </c>
      <c r="L359" s="35">
        <v>63473</v>
      </c>
      <c r="M359" s="35"/>
      <c r="N359" s="35"/>
      <c r="O359" s="35"/>
      <c r="P359" s="35">
        <v>154002</v>
      </c>
      <c r="Q359" s="35">
        <v>6107</v>
      </c>
      <c r="R359" s="35">
        <v>272</v>
      </c>
      <c r="S359" s="35"/>
      <c r="T359" s="35">
        <v>24379</v>
      </c>
      <c r="U359" s="35">
        <v>324164</v>
      </c>
      <c r="V359" s="35"/>
    </row>
    <row r="360" spans="1:22" x14ac:dyDescent="0.25">
      <c r="A360" s="56" t="s">
        <v>22</v>
      </c>
      <c r="B360" s="35">
        <v>10266</v>
      </c>
      <c r="C360" s="35">
        <v>14782</v>
      </c>
      <c r="D360" s="35">
        <v>25048</v>
      </c>
      <c r="E360" s="35">
        <v>1091</v>
      </c>
      <c r="F360" s="35">
        <v>3135</v>
      </c>
      <c r="G360" s="35">
        <v>36690</v>
      </c>
      <c r="H360" s="35">
        <v>40916</v>
      </c>
      <c r="I360" s="35">
        <v>1</v>
      </c>
      <c r="J360" s="35">
        <v>11069</v>
      </c>
      <c r="K360" s="35">
        <v>25494</v>
      </c>
      <c r="L360" s="35">
        <v>28471</v>
      </c>
      <c r="M360" s="35"/>
      <c r="N360" s="35"/>
      <c r="O360" s="35"/>
      <c r="P360" s="35">
        <v>67103</v>
      </c>
      <c r="Q360" s="35">
        <v>9190</v>
      </c>
      <c r="R360" s="35">
        <v>272</v>
      </c>
      <c r="S360" s="35">
        <v>1179</v>
      </c>
      <c r="T360" s="35">
        <v>10370</v>
      </c>
      <c r="U360" s="35"/>
      <c r="V360" s="35">
        <v>138235</v>
      </c>
    </row>
    <row r="361" spans="1:22" x14ac:dyDescent="0.25">
      <c r="A361" s="55">
        <v>40210</v>
      </c>
      <c r="B361" s="35">
        <v>20096</v>
      </c>
      <c r="C361" s="35">
        <v>33072</v>
      </c>
      <c r="D361" s="35">
        <v>53168</v>
      </c>
      <c r="E361" s="35">
        <v>21200</v>
      </c>
      <c r="F361" s="35">
        <v>21800</v>
      </c>
      <c r="G361" s="35">
        <v>216836</v>
      </c>
      <c r="H361" s="35">
        <v>259836</v>
      </c>
      <c r="I361" s="35">
        <v>3</v>
      </c>
      <c r="J361" s="35">
        <v>78670</v>
      </c>
      <c r="K361" s="35">
        <v>92364</v>
      </c>
      <c r="L361" s="35">
        <v>125478</v>
      </c>
      <c r="M361" s="35">
        <v>4841</v>
      </c>
      <c r="N361" s="35">
        <v>958</v>
      </c>
      <c r="O361" s="35"/>
      <c r="P361" s="35">
        <v>312649</v>
      </c>
      <c r="Q361" s="35">
        <v>13995</v>
      </c>
      <c r="R361" s="35">
        <v>416</v>
      </c>
      <c r="S361" s="35">
        <v>351</v>
      </c>
      <c r="T361" s="35">
        <v>47812</v>
      </c>
      <c r="U361" s="35">
        <v>510972</v>
      </c>
      <c r="V361" s="35">
        <v>145152</v>
      </c>
    </row>
    <row r="362" spans="1:22" x14ac:dyDescent="0.25">
      <c r="A362" s="56" t="s">
        <v>23</v>
      </c>
      <c r="B362" s="35"/>
      <c r="C362" s="35"/>
      <c r="D362" s="35">
        <v>0</v>
      </c>
      <c r="E362" s="35">
        <v>9246</v>
      </c>
      <c r="F362" s="35">
        <v>6236</v>
      </c>
      <c r="G362" s="35">
        <v>62614</v>
      </c>
      <c r="H362" s="35">
        <v>78096</v>
      </c>
      <c r="I362" s="35">
        <v>1</v>
      </c>
      <c r="J362" s="35">
        <v>26648</v>
      </c>
      <c r="K362" s="35">
        <v>22554</v>
      </c>
      <c r="L362" s="35">
        <v>35958</v>
      </c>
      <c r="M362" s="35">
        <v>4841</v>
      </c>
      <c r="N362" s="35">
        <v>958</v>
      </c>
      <c r="O362" s="35"/>
      <c r="P362" s="35">
        <v>94181</v>
      </c>
      <c r="Q362" s="35"/>
      <c r="R362" s="35"/>
      <c r="S362" s="35"/>
      <c r="T362" s="35">
        <v>15260</v>
      </c>
      <c r="U362" s="35">
        <v>187538</v>
      </c>
      <c r="V362" s="35"/>
    </row>
    <row r="363" spans="1:22" x14ac:dyDescent="0.25">
      <c r="A363" s="56" t="s">
        <v>21</v>
      </c>
      <c r="B363" s="35">
        <v>10042</v>
      </c>
      <c r="C363" s="35">
        <v>16536</v>
      </c>
      <c r="D363" s="35">
        <v>26578</v>
      </c>
      <c r="E363" s="35">
        <v>10600</v>
      </c>
      <c r="F363" s="35">
        <v>10900</v>
      </c>
      <c r="G363" s="35">
        <v>108418</v>
      </c>
      <c r="H363" s="35">
        <v>129918</v>
      </c>
      <c r="I363" s="35">
        <v>1</v>
      </c>
      <c r="J363" s="35">
        <v>39335</v>
      </c>
      <c r="K363" s="35">
        <v>46182</v>
      </c>
      <c r="L363" s="35">
        <v>62739</v>
      </c>
      <c r="M363" s="35"/>
      <c r="N363" s="35"/>
      <c r="O363" s="35"/>
      <c r="P363" s="35">
        <v>153425</v>
      </c>
      <c r="Q363" s="35">
        <v>5700</v>
      </c>
      <c r="R363" s="35">
        <v>208</v>
      </c>
      <c r="S363" s="35"/>
      <c r="T363" s="35">
        <v>23906</v>
      </c>
      <c r="U363" s="35">
        <v>323434</v>
      </c>
      <c r="V363" s="35"/>
    </row>
    <row r="364" spans="1:22" x14ac:dyDescent="0.25">
      <c r="A364" s="56" t="s">
        <v>22</v>
      </c>
      <c r="B364" s="35">
        <v>10054</v>
      </c>
      <c r="C364" s="35">
        <v>16536</v>
      </c>
      <c r="D364" s="35">
        <v>26590</v>
      </c>
      <c r="E364" s="35">
        <v>1354</v>
      </c>
      <c r="F364" s="35">
        <v>4664</v>
      </c>
      <c r="G364" s="35">
        <v>45804</v>
      </c>
      <c r="H364" s="35">
        <v>51822</v>
      </c>
      <c r="I364" s="35">
        <v>1</v>
      </c>
      <c r="J364" s="35">
        <v>12687</v>
      </c>
      <c r="K364" s="35">
        <v>23628</v>
      </c>
      <c r="L364" s="35">
        <v>26781</v>
      </c>
      <c r="M364" s="35"/>
      <c r="N364" s="35"/>
      <c r="O364" s="35"/>
      <c r="P364" s="35">
        <v>65043</v>
      </c>
      <c r="Q364" s="35">
        <v>8295</v>
      </c>
      <c r="R364" s="35">
        <v>208</v>
      </c>
      <c r="S364" s="35">
        <v>351</v>
      </c>
      <c r="T364" s="35">
        <v>8646</v>
      </c>
      <c r="U364" s="35"/>
      <c r="V364" s="35">
        <v>145152</v>
      </c>
    </row>
    <row r="365" spans="1:22" x14ac:dyDescent="0.25">
      <c r="A365" s="55">
        <v>40238</v>
      </c>
      <c r="B365" s="35">
        <v>24066</v>
      </c>
      <c r="C365" s="35">
        <v>34884</v>
      </c>
      <c r="D365" s="35">
        <v>58950</v>
      </c>
      <c r="E365" s="35">
        <v>21200</v>
      </c>
      <c r="F365" s="35">
        <v>16000</v>
      </c>
      <c r="G365" s="35">
        <v>220754</v>
      </c>
      <c r="H365" s="35">
        <v>257954</v>
      </c>
      <c r="I365" s="35">
        <v>3</v>
      </c>
      <c r="J365" s="35">
        <v>78864</v>
      </c>
      <c r="K365" s="35">
        <v>93058</v>
      </c>
      <c r="L365" s="35">
        <v>140104</v>
      </c>
      <c r="M365" s="35">
        <v>6725</v>
      </c>
      <c r="N365" s="35">
        <v>2081</v>
      </c>
      <c r="O365" s="35"/>
      <c r="P365" s="35">
        <v>331170</v>
      </c>
      <c r="Q365" s="35">
        <v>13308</v>
      </c>
      <c r="R365" s="35">
        <v>1640</v>
      </c>
      <c r="S365" s="35">
        <v>244</v>
      </c>
      <c r="T365" s="35">
        <v>49812</v>
      </c>
      <c r="U365" s="35">
        <v>531419</v>
      </c>
      <c r="V365" s="35">
        <v>146419</v>
      </c>
    </row>
    <row r="366" spans="1:22" x14ac:dyDescent="0.25">
      <c r="A366" s="56" t="s">
        <v>23</v>
      </c>
      <c r="B366" s="35"/>
      <c r="C366" s="35"/>
      <c r="D366" s="35">
        <v>0</v>
      </c>
      <c r="E366" s="35">
        <v>8606</v>
      </c>
      <c r="F366" s="35">
        <v>3003</v>
      </c>
      <c r="G366" s="35">
        <v>58474</v>
      </c>
      <c r="H366" s="35">
        <v>70083</v>
      </c>
      <c r="I366" s="35">
        <v>1</v>
      </c>
      <c r="J366" s="35">
        <v>26749</v>
      </c>
      <c r="K366" s="35">
        <v>28506</v>
      </c>
      <c r="L366" s="35">
        <v>40342</v>
      </c>
      <c r="M366" s="35">
        <v>6725</v>
      </c>
      <c r="N366" s="35">
        <v>2081</v>
      </c>
      <c r="O366" s="35"/>
      <c r="P366" s="35">
        <v>109002</v>
      </c>
      <c r="Q366" s="35"/>
      <c r="R366" s="35"/>
      <c r="S366" s="35"/>
      <c r="T366" s="35">
        <v>17054</v>
      </c>
      <c r="U366" s="35">
        <v>196140</v>
      </c>
      <c r="V366" s="35"/>
    </row>
    <row r="367" spans="1:22" x14ac:dyDescent="0.25">
      <c r="A367" s="56" t="s">
        <v>21</v>
      </c>
      <c r="B367" s="35">
        <v>12028</v>
      </c>
      <c r="C367" s="35">
        <v>17442</v>
      </c>
      <c r="D367" s="35">
        <v>29470</v>
      </c>
      <c r="E367" s="35">
        <v>10600</v>
      </c>
      <c r="F367" s="35">
        <v>8000</v>
      </c>
      <c r="G367" s="35">
        <v>110377</v>
      </c>
      <c r="H367" s="35">
        <v>128977</v>
      </c>
      <c r="I367" s="35">
        <v>1</v>
      </c>
      <c r="J367" s="35">
        <v>39432</v>
      </c>
      <c r="K367" s="35">
        <v>46529</v>
      </c>
      <c r="L367" s="35">
        <v>70052</v>
      </c>
      <c r="M367" s="35"/>
      <c r="N367" s="35"/>
      <c r="O367" s="35"/>
      <c r="P367" s="35">
        <v>161182</v>
      </c>
      <c r="Q367" s="35">
        <v>5700</v>
      </c>
      <c r="R367" s="35">
        <v>1445</v>
      </c>
      <c r="S367" s="35"/>
      <c r="T367" s="35">
        <v>24906</v>
      </c>
      <c r="U367" s="35">
        <v>335279</v>
      </c>
      <c r="V367" s="35"/>
    </row>
    <row r="368" spans="1:22" x14ac:dyDescent="0.25">
      <c r="A368" s="56" t="s">
        <v>22</v>
      </c>
      <c r="B368" s="35">
        <v>12038</v>
      </c>
      <c r="C368" s="35">
        <v>17442</v>
      </c>
      <c r="D368" s="35">
        <v>29480</v>
      </c>
      <c r="E368" s="35">
        <v>1994</v>
      </c>
      <c r="F368" s="35">
        <v>4997</v>
      </c>
      <c r="G368" s="35">
        <v>51903</v>
      </c>
      <c r="H368" s="35">
        <v>58894</v>
      </c>
      <c r="I368" s="35">
        <v>1</v>
      </c>
      <c r="J368" s="35">
        <v>12683</v>
      </c>
      <c r="K368" s="35">
        <v>18023</v>
      </c>
      <c r="L368" s="35">
        <v>29710</v>
      </c>
      <c r="M368" s="35"/>
      <c r="N368" s="35"/>
      <c r="O368" s="35"/>
      <c r="P368" s="35">
        <v>60986</v>
      </c>
      <c r="Q368" s="35">
        <v>7608</v>
      </c>
      <c r="R368" s="35">
        <v>195</v>
      </c>
      <c r="S368" s="35">
        <v>244</v>
      </c>
      <c r="T368" s="35">
        <v>7852</v>
      </c>
      <c r="U368" s="35"/>
      <c r="V368" s="35">
        <v>146419</v>
      </c>
    </row>
    <row r="369" spans="1:22" x14ac:dyDescent="0.25">
      <c r="A369" s="55">
        <v>40269</v>
      </c>
      <c r="B369" s="35">
        <v>23387</v>
      </c>
      <c r="C369" s="35">
        <v>29906</v>
      </c>
      <c r="D369" s="35">
        <v>53293</v>
      </c>
      <c r="E369" s="35">
        <v>21200</v>
      </c>
      <c r="F369" s="35">
        <v>16000</v>
      </c>
      <c r="G369" s="35">
        <v>221894</v>
      </c>
      <c r="H369" s="35">
        <v>259094</v>
      </c>
      <c r="I369" s="35">
        <v>3</v>
      </c>
      <c r="J369" s="35">
        <v>79108</v>
      </c>
      <c r="K369" s="35">
        <v>94058</v>
      </c>
      <c r="L369" s="35">
        <v>130810</v>
      </c>
      <c r="M369" s="35">
        <v>4899</v>
      </c>
      <c r="N369" s="35">
        <v>3092</v>
      </c>
      <c r="O369" s="35"/>
      <c r="P369" s="35">
        <v>321321</v>
      </c>
      <c r="Q369" s="35">
        <v>14449</v>
      </c>
      <c r="R369" s="35">
        <v>6500</v>
      </c>
      <c r="S369" s="35">
        <v>244</v>
      </c>
      <c r="T369" s="35">
        <v>49812</v>
      </c>
      <c r="U369" s="35">
        <v>513600</v>
      </c>
      <c r="V369" s="35">
        <v>155839</v>
      </c>
    </row>
    <row r="370" spans="1:22" x14ac:dyDescent="0.25">
      <c r="A370" s="56" t="s">
        <v>23</v>
      </c>
      <c r="B370" s="35"/>
      <c r="C370" s="35"/>
      <c r="D370" s="35">
        <v>0</v>
      </c>
      <c r="E370" s="35">
        <v>8610</v>
      </c>
      <c r="F370" s="35">
        <v>2962</v>
      </c>
      <c r="G370" s="35">
        <v>64322</v>
      </c>
      <c r="H370" s="35">
        <v>75894</v>
      </c>
      <c r="I370" s="35">
        <v>1</v>
      </c>
      <c r="J370" s="35">
        <v>21447</v>
      </c>
      <c r="K370" s="35">
        <v>27945</v>
      </c>
      <c r="L370" s="35">
        <v>31669</v>
      </c>
      <c r="M370" s="35">
        <v>4899</v>
      </c>
      <c r="N370" s="35">
        <v>3092</v>
      </c>
      <c r="O370" s="35"/>
      <c r="P370" s="35">
        <v>90753</v>
      </c>
      <c r="Q370" s="35"/>
      <c r="R370" s="35"/>
      <c r="S370" s="35"/>
      <c r="T370" s="35">
        <v>15913</v>
      </c>
      <c r="U370" s="35">
        <v>182561</v>
      </c>
      <c r="V370" s="35"/>
    </row>
    <row r="371" spans="1:22" x14ac:dyDescent="0.25">
      <c r="A371" s="56" t="s">
        <v>21</v>
      </c>
      <c r="B371" s="35">
        <v>11693</v>
      </c>
      <c r="C371" s="35">
        <v>14953</v>
      </c>
      <c r="D371" s="35">
        <v>26646</v>
      </c>
      <c r="E371" s="35">
        <v>10600</v>
      </c>
      <c r="F371" s="35">
        <v>8000</v>
      </c>
      <c r="G371" s="35">
        <v>110947</v>
      </c>
      <c r="H371" s="35">
        <v>129547</v>
      </c>
      <c r="I371" s="35">
        <v>1</v>
      </c>
      <c r="J371" s="35">
        <v>39554</v>
      </c>
      <c r="K371" s="35">
        <v>47029</v>
      </c>
      <c r="L371" s="35">
        <v>65405</v>
      </c>
      <c r="M371" s="35"/>
      <c r="N371" s="35"/>
      <c r="O371" s="35"/>
      <c r="P371" s="35">
        <v>156665</v>
      </c>
      <c r="Q371" s="35">
        <v>5700</v>
      </c>
      <c r="R371" s="35">
        <v>3875</v>
      </c>
      <c r="S371" s="35"/>
      <c r="T371" s="35">
        <v>24906</v>
      </c>
      <c r="U371" s="35">
        <v>331039</v>
      </c>
      <c r="V371" s="35"/>
    </row>
    <row r="372" spans="1:22" x14ac:dyDescent="0.25">
      <c r="A372" s="56" t="s">
        <v>22</v>
      </c>
      <c r="B372" s="35">
        <v>11694</v>
      </c>
      <c r="C372" s="35">
        <v>14953</v>
      </c>
      <c r="D372" s="35">
        <v>26647</v>
      </c>
      <c r="E372" s="35">
        <v>1990</v>
      </c>
      <c r="F372" s="35">
        <v>5038</v>
      </c>
      <c r="G372" s="35">
        <v>46625</v>
      </c>
      <c r="H372" s="35">
        <v>53653</v>
      </c>
      <c r="I372" s="35">
        <v>1</v>
      </c>
      <c r="J372" s="35">
        <v>18107</v>
      </c>
      <c r="K372" s="35">
        <v>19084</v>
      </c>
      <c r="L372" s="35">
        <v>33736</v>
      </c>
      <c r="M372" s="35"/>
      <c r="N372" s="35"/>
      <c r="O372" s="35"/>
      <c r="P372" s="35">
        <v>73903</v>
      </c>
      <c r="Q372" s="35">
        <v>8749</v>
      </c>
      <c r="R372" s="35">
        <v>2625</v>
      </c>
      <c r="S372" s="35">
        <v>244</v>
      </c>
      <c r="T372" s="35">
        <v>8993</v>
      </c>
      <c r="U372" s="35"/>
      <c r="V372" s="35">
        <v>155839</v>
      </c>
    </row>
    <row r="373" spans="1:22" x14ac:dyDescent="0.25">
      <c r="A373" s="55">
        <v>40299</v>
      </c>
      <c r="B373" s="35">
        <v>22845</v>
      </c>
      <c r="C373" s="35">
        <v>33272</v>
      </c>
      <c r="D373" s="35">
        <v>56117</v>
      </c>
      <c r="E373" s="35">
        <v>21200</v>
      </c>
      <c r="F373" s="35">
        <v>13000</v>
      </c>
      <c r="G373" s="35">
        <v>225582</v>
      </c>
      <c r="H373" s="35">
        <v>259782</v>
      </c>
      <c r="I373" s="35">
        <v>3</v>
      </c>
      <c r="J373" s="35">
        <v>78292</v>
      </c>
      <c r="K373" s="35">
        <v>87674</v>
      </c>
      <c r="L373" s="35">
        <v>142290</v>
      </c>
      <c r="M373" s="35">
        <v>2510</v>
      </c>
      <c r="N373" s="35">
        <v>5175</v>
      </c>
      <c r="O373" s="35"/>
      <c r="P373" s="35">
        <v>325295</v>
      </c>
      <c r="Q373" s="35">
        <v>12815</v>
      </c>
      <c r="R373" s="35">
        <v>6474</v>
      </c>
      <c r="S373" s="35">
        <v>2146</v>
      </c>
      <c r="T373" s="35">
        <v>51398</v>
      </c>
      <c r="U373" s="35">
        <v>549065</v>
      </c>
      <c r="V373" s="35">
        <v>127825</v>
      </c>
    </row>
    <row r="374" spans="1:22" x14ac:dyDescent="0.25">
      <c r="A374" s="56" t="s">
        <v>23</v>
      </c>
      <c r="B374" s="35"/>
      <c r="C374" s="35"/>
      <c r="D374" s="35">
        <v>0</v>
      </c>
      <c r="E374" s="35">
        <v>9418</v>
      </c>
      <c r="F374" s="35">
        <v>2723</v>
      </c>
      <c r="G374" s="35">
        <v>69036</v>
      </c>
      <c r="H374" s="35">
        <v>81177</v>
      </c>
      <c r="I374" s="35">
        <v>1</v>
      </c>
      <c r="J374" s="35">
        <v>31190</v>
      </c>
      <c r="K374" s="35">
        <v>40408</v>
      </c>
      <c r="L374" s="35">
        <v>35692</v>
      </c>
      <c r="M374" s="35">
        <v>2510</v>
      </c>
      <c r="N374" s="35">
        <v>5175</v>
      </c>
      <c r="O374" s="35"/>
      <c r="P374" s="35">
        <v>115748</v>
      </c>
      <c r="Q374" s="35"/>
      <c r="R374" s="35"/>
      <c r="S374" s="35"/>
      <c r="T374" s="35">
        <v>16531</v>
      </c>
      <c r="U374" s="35">
        <v>213456</v>
      </c>
      <c r="V374" s="35"/>
    </row>
    <row r="375" spans="1:22" x14ac:dyDescent="0.25">
      <c r="A375" s="56" t="s">
        <v>21</v>
      </c>
      <c r="B375" s="35">
        <v>11419</v>
      </c>
      <c r="C375" s="35">
        <v>16636</v>
      </c>
      <c r="D375" s="35">
        <v>28055</v>
      </c>
      <c r="E375" s="35">
        <v>10600</v>
      </c>
      <c r="F375" s="35">
        <v>6500</v>
      </c>
      <c r="G375" s="35">
        <v>112791</v>
      </c>
      <c r="H375" s="35">
        <v>129891</v>
      </c>
      <c r="I375" s="35">
        <v>1</v>
      </c>
      <c r="J375" s="35">
        <v>39146</v>
      </c>
      <c r="K375" s="35">
        <v>43837</v>
      </c>
      <c r="L375" s="35">
        <v>71145</v>
      </c>
      <c r="M375" s="35"/>
      <c r="N375" s="35"/>
      <c r="O375" s="35"/>
      <c r="P375" s="35">
        <v>158805</v>
      </c>
      <c r="Q375" s="35">
        <v>5793</v>
      </c>
      <c r="R375" s="35">
        <v>3862</v>
      </c>
      <c r="S375" s="35"/>
      <c r="T375" s="35">
        <v>25699</v>
      </c>
      <c r="U375" s="35">
        <v>335609</v>
      </c>
      <c r="V375" s="35"/>
    </row>
    <row r="376" spans="1:22" x14ac:dyDescent="0.25">
      <c r="A376" s="56" t="s">
        <v>22</v>
      </c>
      <c r="B376" s="35">
        <v>11426</v>
      </c>
      <c r="C376" s="35">
        <v>16636</v>
      </c>
      <c r="D376" s="35">
        <v>28062</v>
      </c>
      <c r="E376" s="35">
        <v>1182</v>
      </c>
      <c r="F376" s="35">
        <v>3777</v>
      </c>
      <c r="G376" s="35">
        <v>43755</v>
      </c>
      <c r="H376" s="35">
        <v>48714</v>
      </c>
      <c r="I376" s="35">
        <v>1</v>
      </c>
      <c r="J376" s="35">
        <v>7956</v>
      </c>
      <c r="K376" s="35">
        <v>3429</v>
      </c>
      <c r="L376" s="35">
        <v>35453</v>
      </c>
      <c r="M376" s="35"/>
      <c r="N376" s="35"/>
      <c r="O376" s="35"/>
      <c r="P376" s="35">
        <v>50742</v>
      </c>
      <c r="Q376" s="35">
        <v>7022</v>
      </c>
      <c r="R376" s="35">
        <v>2612</v>
      </c>
      <c r="S376" s="35">
        <v>2146</v>
      </c>
      <c r="T376" s="35">
        <v>9168</v>
      </c>
      <c r="U376" s="35"/>
      <c r="V376" s="35">
        <v>127825</v>
      </c>
    </row>
    <row r="377" spans="1:22" x14ac:dyDescent="0.25">
      <c r="A377" s="55">
        <v>40330</v>
      </c>
      <c r="B377" s="35">
        <v>23141</v>
      </c>
      <c r="C377" s="35">
        <v>29678</v>
      </c>
      <c r="D377" s="35">
        <v>52819</v>
      </c>
      <c r="E377" s="35">
        <v>21200</v>
      </c>
      <c r="F377" s="35">
        <v>13000</v>
      </c>
      <c r="G377" s="35">
        <v>234178</v>
      </c>
      <c r="H377" s="35">
        <v>268378</v>
      </c>
      <c r="I377" s="35">
        <v>3</v>
      </c>
      <c r="J377" s="35">
        <v>24382</v>
      </c>
      <c r="K377" s="35">
        <v>89682</v>
      </c>
      <c r="L377" s="35">
        <v>145190</v>
      </c>
      <c r="M377" s="35">
        <v>2443</v>
      </c>
      <c r="N377" s="35">
        <v>5515</v>
      </c>
      <c r="O377" s="35"/>
      <c r="P377" s="35">
        <v>272566</v>
      </c>
      <c r="Q377" s="35">
        <v>13599</v>
      </c>
      <c r="R377" s="35">
        <v>1876</v>
      </c>
      <c r="S377" s="35">
        <v>2492</v>
      </c>
      <c r="T377" s="35">
        <v>51398</v>
      </c>
      <c r="U377" s="35">
        <v>483523</v>
      </c>
      <c r="V377" s="35">
        <v>144006</v>
      </c>
    </row>
    <row r="378" spans="1:22" x14ac:dyDescent="0.25">
      <c r="A378" s="56" t="s">
        <v>23</v>
      </c>
      <c r="B378" s="35"/>
      <c r="C378" s="35"/>
      <c r="D378" s="35">
        <v>0</v>
      </c>
      <c r="E378" s="35">
        <v>9650</v>
      </c>
      <c r="F378" s="35">
        <v>4179</v>
      </c>
      <c r="G378" s="35">
        <v>78161</v>
      </c>
      <c r="H378" s="35">
        <v>91990</v>
      </c>
      <c r="I378" s="35">
        <v>1</v>
      </c>
      <c r="J378" s="35">
        <v>2105</v>
      </c>
      <c r="K378" s="35">
        <v>26357</v>
      </c>
      <c r="L378" s="35">
        <v>28798</v>
      </c>
      <c r="M378" s="35">
        <v>2443</v>
      </c>
      <c r="N378" s="35">
        <v>5515</v>
      </c>
      <c r="O378" s="35"/>
      <c r="P378" s="35">
        <v>66569</v>
      </c>
      <c r="Q378" s="35"/>
      <c r="R378" s="35"/>
      <c r="S378" s="35"/>
      <c r="T378" s="35">
        <v>15400</v>
      </c>
      <c r="U378" s="35">
        <v>173959</v>
      </c>
      <c r="V378" s="35"/>
    </row>
    <row r="379" spans="1:22" x14ac:dyDescent="0.25">
      <c r="A379" s="56" t="s">
        <v>21</v>
      </c>
      <c r="B379" s="35">
        <v>11570</v>
      </c>
      <c r="C379" s="35">
        <v>14839</v>
      </c>
      <c r="D379" s="35">
        <v>26409</v>
      </c>
      <c r="E379" s="35">
        <v>10600</v>
      </c>
      <c r="F379" s="35">
        <v>6500</v>
      </c>
      <c r="G379" s="35">
        <v>117089</v>
      </c>
      <c r="H379" s="35">
        <v>134189</v>
      </c>
      <c r="I379" s="35">
        <v>1</v>
      </c>
      <c r="J379" s="35">
        <v>12191</v>
      </c>
      <c r="K379" s="35">
        <v>44841</v>
      </c>
      <c r="L379" s="35">
        <v>72595</v>
      </c>
      <c r="M379" s="35"/>
      <c r="N379" s="35"/>
      <c r="O379" s="35"/>
      <c r="P379" s="35">
        <v>132304</v>
      </c>
      <c r="Q379" s="35">
        <v>5793</v>
      </c>
      <c r="R379" s="35">
        <v>1563</v>
      </c>
      <c r="S379" s="35"/>
      <c r="T379" s="35">
        <v>25699</v>
      </c>
      <c r="U379" s="35">
        <v>309564</v>
      </c>
      <c r="V379" s="35"/>
    </row>
    <row r="380" spans="1:22" x14ac:dyDescent="0.25">
      <c r="A380" s="56" t="s">
        <v>22</v>
      </c>
      <c r="B380" s="35">
        <v>11571</v>
      </c>
      <c r="C380" s="35">
        <v>14839</v>
      </c>
      <c r="D380" s="35">
        <v>26410</v>
      </c>
      <c r="E380" s="35">
        <v>950</v>
      </c>
      <c r="F380" s="35">
        <v>2321</v>
      </c>
      <c r="G380" s="35">
        <v>38928</v>
      </c>
      <c r="H380" s="35">
        <v>42199</v>
      </c>
      <c r="I380" s="35">
        <v>1</v>
      </c>
      <c r="J380" s="35">
        <v>10086</v>
      </c>
      <c r="K380" s="35">
        <v>18484</v>
      </c>
      <c r="L380" s="35">
        <v>43797</v>
      </c>
      <c r="M380" s="35"/>
      <c r="N380" s="35"/>
      <c r="O380" s="35"/>
      <c r="P380" s="35">
        <v>73693</v>
      </c>
      <c r="Q380" s="35">
        <v>7806</v>
      </c>
      <c r="R380" s="35">
        <v>313</v>
      </c>
      <c r="S380" s="35">
        <v>2492</v>
      </c>
      <c r="T380" s="35">
        <v>10299</v>
      </c>
      <c r="U380" s="35"/>
      <c r="V380" s="35">
        <v>144006</v>
      </c>
    </row>
    <row r="381" spans="1:22" x14ac:dyDescent="0.25">
      <c r="A381" s="55">
        <v>40360</v>
      </c>
      <c r="B381" s="35"/>
      <c r="C381" s="35"/>
      <c r="D381" s="35">
        <v>0</v>
      </c>
      <c r="E381" s="35"/>
      <c r="F381" s="35"/>
      <c r="G381" s="35"/>
      <c r="H381" s="35">
        <v>0</v>
      </c>
      <c r="I381" s="35"/>
      <c r="J381" s="35"/>
      <c r="K381" s="35"/>
      <c r="L381" s="35"/>
      <c r="M381" s="35"/>
      <c r="N381" s="35"/>
      <c r="O381" s="35"/>
      <c r="P381" s="35">
        <v>0</v>
      </c>
      <c r="Q381" s="35"/>
      <c r="R381" s="35"/>
      <c r="S381" s="35"/>
      <c r="T381" s="35"/>
      <c r="U381" s="35"/>
      <c r="V381" s="35"/>
    </row>
    <row r="382" spans="1:22" x14ac:dyDescent="0.25">
      <c r="A382" s="56" t="s">
        <v>23</v>
      </c>
      <c r="B382" s="35"/>
      <c r="C382" s="35"/>
      <c r="D382" s="35">
        <v>0</v>
      </c>
      <c r="E382" s="35"/>
      <c r="F382" s="35"/>
      <c r="G382" s="35"/>
      <c r="H382" s="35">
        <v>0</v>
      </c>
      <c r="I382" s="35"/>
      <c r="J382" s="35"/>
      <c r="K382" s="35"/>
      <c r="L382" s="35"/>
      <c r="M382" s="35"/>
      <c r="N382" s="35"/>
      <c r="O382" s="35"/>
      <c r="P382" s="35">
        <v>0</v>
      </c>
      <c r="Q382" s="35"/>
      <c r="R382" s="35"/>
      <c r="S382" s="35"/>
      <c r="T382" s="35"/>
      <c r="U382" s="35"/>
      <c r="V382" s="35"/>
    </row>
    <row r="383" spans="1:22" x14ac:dyDescent="0.25">
      <c r="A383" s="56" t="s">
        <v>21</v>
      </c>
      <c r="B383" s="35"/>
      <c r="C383" s="35"/>
      <c r="D383" s="35">
        <v>0</v>
      </c>
      <c r="E383" s="35"/>
      <c r="F383" s="35"/>
      <c r="G383" s="35"/>
      <c r="H383" s="35">
        <v>0</v>
      </c>
      <c r="I383" s="35"/>
      <c r="J383" s="35"/>
      <c r="K383" s="35"/>
      <c r="L383" s="35"/>
      <c r="M383" s="35"/>
      <c r="N383" s="35"/>
      <c r="O383" s="35"/>
      <c r="P383" s="35">
        <v>0</v>
      </c>
      <c r="Q383" s="35"/>
      <c r="R383" s="35"/>
      <c r="S383" s="35"/>
      <c r="T383" s="35"/>
      <c r="U383" s="35"/>
      <c r="V383" s="35"/>
    </row>
    <row r="384" spans="1:22" x14ac:dyDescent="0.25">
      <c r="A384" s="56" t="s">
        <v>22</v>
      </c>
      <c r="B384" s="35"/>
      <c r="C384" s="35"/>
      <c r="D384" s="35">
        <v>0</v>
      </c>
      <c r="E384" s="35"/>
      <c r="F384" s="35"/>
      <c r="G384" s="35"/>
      <c r="H384" s="35">
        <v>0</v>
      </c>
      <c r="I384" s="35"/>
      <c r="J384" s="35"/>
      <c r="K384" s="35"/>
      <c r="L384" s="35"/>
      <c r="M384" s="35"/>
      <c r="N384" s="35"/>
      <c r="O384" s="35"/>
      <c r="P384" s="35">
        <v>0</v>
      </c>
      <c r="Q384" s="35"/>
      <c r="R384" s="35"/>
      <c r="S384" s="35"/>
      <c r="T384" s="35"/>
      <c r="U384" s="35"/>
      <c r="V384" s="35"/>
    </row>
    <row r="385" spans="1:22" x14ac:dyDescent="0.25">
      <c r="A385" s="55">
        <v>40391</v>
      </c>
      <c r="B385" s="35">
        <v>19754</v>
      </c>
      <c r="C385" s="35">
        <v>32576</v>
      </c>
      <c r="D385" s="35">
        <v>52330</v>
      </c>
      <c r="E385" s="35">
        <v>21200</v>
      </c>
      <c r="F385" s="35">
        <v>10000</v>
      </c>
      <c r="G385" s="35">
        <v>226106</v>
      </c>
      <c r="H385" s="35">
        <v>257306</v>
      </c>
      <c r="I385" s="35">
        <v>3</v>
      </c>
      <c r="J385" s="35">
        <v>20744</v>
      </c>
      <c r="K385" s="35">
        <v>80728</v>
      </c>
      <c r="L385" s="35">
        <v>155296</v>
      </c>
      <c r="M385" s="35">
        <v>4175</v>
      </c>
      <c r="N385" s="35">
        <v>2240</v>
      </c>
      <c r="O385" s="35"/>
      <c r="P385" s="35">
        <v>268537</v>
      </c>
      <c r="Q385" s="35">
        <v>13900</v>
      </c>
      <c r="R385" s="35">
        <v>3590</v>
      </c>
      <c r="S385" s="35">
        <v>2324</v>
      </c>
      <c r="T385" s="35">
        <v>45946</v>
      </c>
      <c r="U385" s="35">
        <v>484775</v>
      </c>
      <c r="V385" s="35">
        <v>124341</v>
      </c>
    </row>
    <row r="386" spans="1:22" x14ac:dyDescent="0.25">
      <c r="A386" s="56" t="s">
        <v>23</v>
      </c>
      <c r="B386" s="35"/>
      <c r="C386" s="35"/>
      <c r="D386" s="35">
        <v>0</v>
      </c>
      <c r="E386" s="35">
        <v>10285</v>
      </c>
      <c r="F386" s="35">
        <v>4427</v>
      </c>
      <c r="G386" s="35">
        <v>85552</v>
      </c>
      <c r="H386" s="35">
        <v>100264</v>
      </c>
      <c r="I386" s="35">
        <v>1</v>
      </c>
      <c r="J386" s="35">
        <v>4869</v>
      </c>
      <c r="K386" s="35">
        <v>28186</v>
      </c>
      <c r="L386" s="35">
        <v>30855</v>
      </c>
      <c r="M386" s="35">
        <v>4175</v>
      </c>
      <c r="N386" s="35">
        <v>2240</v>
      </c>
      <c r="O386" s="35"/>
      <c r="P386" s="35">
        <v>71403</v>
      </c>
      <c r="Q386" s="35"/>
      <c r="R386" s="35"/>
      <c r="S386" s="35"/>
      <c r="T386" s="35">
        <v>12542</v>
      </c>
      <c r="U386" s="35">
        <v>184210</v>
      </c>
      <c r="V386" s="35"/>
    </row>
    <row r="387" spans="1:22" x14ac:dyDescent="0.25">
      <c r="A387" s="56" t="s">
        <v>21</v>
      </c>
      <c r="B387" s="35">
        <v>9871</v>
      </c>
      <c r="C387" s="35">
        <v>16288</v>
      </c>
      <c r="D387" s="35">
        <v>26159</v>
      </c>
      <c r="E387" s="35">
        <v>10600</v>
      </c>
      <c r="F387" s="35">
        <v>5000</v>
      </c>
      <c r="G387" s="35">
        <v>113053</v>
      </c>
      <c r="H387" s="35">
        <v>128653</v>
      </c>
      <c r="I387" s="35">
        <v>1</v>
      </c>
      <c r="J387" s="35">
        <v>10372</v>
      </c>
      <c r="K387" s="35">
        <v>40364</v>
      </c>
      <c r="L387" s="35">
        <v>77648</v>
      </c>
      <c r="M387" s="35"/>
      <c r="N387" s="35"/>
      <c r="O387" s="35"/>
      <c r="P387" s="35">
        <v>131061</v>
      </c>
      <c r="Q387" s="35">
        <v>5793</v>
      </c>
      <c r="R387" s="35">
        <v>2420</v>
      </c>
      <c r="S387" s="35"/>
      <c r="T387" s="35">
        <v>22973</v>
      </c>
      <c r="U387" s="35">
        <v>300565</v>
      </c>
      <c r="V387" s="35"/>
    </row>
    <row r="388" spans="1:22" x14ac:dyDescent="0.25">
      <c r="A388" s="56" t="s">
        <v>22</v>
      </c>
      <c r="B388" s="35">
        <v>9883</v>
      </c>
      <c r="C388" s="35">
        <v>16288</v>
      </c>
      <c r="D388" s="35">
        <v>26171</v>
      </c>
      <c r="E388" s="35">
        <v>315</v>
      </c>
      <c r="F388" s="35">
        <v>573</v>
      </c>
      <c r="G388" s="35">
        <v>27501</v>
      </c>
      <c r="H388" s="35">
        <v>28389</v>
      </c>
      <c r="I388" s="35">
        <v>1</v>
      </c>
      <c r="J388" s="35">
        <v>5503</v>
      </c>
      <c r="K388" s="35">
        <v>12178</v>
      </c>
      <c r="L388" s="35">
        <v>46793</v>
      </c>
      <c r="M388" s="35"/>
      <c r="N388" s="35"/>
      <c r="O388" s="35"/>
      <c r="P388" s="35">
        <v>66073</v>
      </c>
      <c r="Q388" s="35">
        <v>8107</v>
      </c>
      <c r="R388" s="35">
        <v>1170</v>
      </c>
      <c r="S388" s="35">
        <v>2324</v>
      </c>
      <c r="T388" s="35">
        <v>10431</v>
      </c>
      <c r="U388" s="35"/>
      <c r="V388" s="35">
        <v>124341</v>
      </c>
    </row>
    <row r="389" spans="1:22" x14ac:dyDescent="0.25">
      <c r="A389" s="55">
        <v>40422</v>
      </c>
      <c r="B389" s="35">
        <v>30403</v>
      </c>
      <c r="C389" s="35">
        <v>25862</v>
      </c>
      <c r="D389" s="35">
        <v>56265</v>
      </c>
      <c r="E389" s="35">
        <v>21200</v>
      </c>
      <c r="F389" s="35">
        <v>10000</v>
      </c>
      <c r="G389" s="35">
        <v>228446</v>
      </c>
      <c r="H389" s="35">
        <v>259646</v>
      </c>
      <c r="I389" s="35">
        <v>3</v>
      </c>
      <c r="J389" s="35">
        <v>19694</v>
      </c>
      <c r="K389" s="35">
        <v>78424</v>
      </c>
      <c r="L389" s="35">
        <v>151096</v>
      </c>
      <c r="M389" s="35">
        <v>2912</v>
      </c>
      <c r="N389" s="35">
        <v>4056</v>
      </c>
      <c r="O389" s="35"/>
      <c r="P389" s="35">
        <v>261536</v>
      </c>
      <c r="Q389" s="35">
        <v>13855</v>
      </c>
      <c r="R389" s="35">
        <v>1750</v>
      </c>
      <c r="S389" s="35">
        <v>1370</v>
      </c>
      <c r="T389" s="35">
        <v>45946</v>
      </c>
      <c r="U389" s="35">
        <v>485307</v>
      </c>
      <c r="V389" s="35">
        <v>121852</v>
      </c>
    </row>
    <row r="390" spans="1:22" x14ac:dyDescent="0.25">
      <c r="A390" s="56" t="s">
        <v>23</v>
      </c>
      <c r="B390" s="35"/>
      <c r="C390" s="35"/>
      <c r="D390" s="35">
        <v>0</v>
      </c>
      <c r="E390" s="35">
        <v>10184</v>
      </c>
      <c r="F390" s="35">
        <v>1002</v>
      </c>
      <c r="G390" s="35">
        <v>94762</v>
      </c>
      <c r="H390" s="35">
        <v>105948</v>
      </c>
      <c r="I390" s="35">
        <v>1</v>
      </c>
      <c r="J390" s="35">
        <v>5944</v>
      </c>
      <c r="K390" s="35">
        <v>26045</v>
      </c>
      <c r="L390" s="35">
        <v>26758</v>
      </c>
      <c r="M390" s="35">
        <v>2912</v>
      </c>
      <c r="N390" s="35">
        <v>4056</v>
      </c>
      <c r="O390" s="35"/>
      <c r="P390" s="35">
        <v>66707</v>
      </c>
      <c r="Q390" s="35"/>
      <c r="R390" s="35"/>
      <c r="S390" s="35"/>
      <c r="T390" s="35">
        <v>13542</v>
      </c>
      <c r="U390" s="35">
        <v>186196</v>
      </c>
      <c r="V390" s="35"/>
    </row>
    <row r="391" spans="1:22" x14ac:dyDescent="0.25">
      <c r="A391" s="56" t="s">
        <v>21</v>
      </c>
      <c r="B391" s="35">
        <v>15199</v>
      </c>
      <c r="C391" s="35">
        <v>12931</v>
      </c>
      <c r="D391" s="35">
        <v>28130</v>
      </c>
      <c r="E391" s="35">
        <v>10600</v>
      </c>
      <c r="F391" s="35">
        <v>5000</v>
      </c>
      <c r="G391" s="35">
        <v>114223</v>
      </c>
      <c r="H391" s="35">
        <v>129823</v>
      </c>
      <c r="I391" s="35">
        <v>1</v>
      </c>
      <c r="J391" s="35">
        <v>9847</v>
      </c>
      <c r="K391" s="35">
        <v>39212</v>
      </c>
      <c r="L391" s="35">
        <v>75548</v>
      </c>
      <c r="M391" s="35"/>
      <c r="N391" s="35"/>
      <c r="O391" s="35"/>
      <c r="P391" s="35">
        <v>127284</v>
      </c>
      <c r="Q391" s="35">
        <v>5793</v>
      </c>
      <c r="R391" s="35">
        <v>1500</v>
      </c>
      <c r="S391" s="35"/>
      <c r="T391" s="35">
        <v>22973</v>
      </c>
      <c r="U391" s="35">
        <v>299111</v>
      </c>
      <c r="V391" s="35"/>
    </row>
    <row r="392" spans="1:22" x14ac:dyDescent="0.25">
      <c r="A392" s="56" t="s">
        <v>22</v>
      </c>
      <c r="B392" s="35">
        <v>15204</v>
      </c>
      <c r="C392" s="35">
        <v>12931</v>
      </c>
      <c r="D392" s="35">
        <v>28135</v>
      </c>
      <c r="E392" s="35">
        <v>416</v>
      </c>
      <c r="F392" s="35">
        <v>3998</v>
      </c>
      <c r="G392" s="35">
        <v>19461</v>
      </c>
      <c r="H392" s="35">
        <v>23875</v>
      </c>
      <c r="I392" s="35">
        <v>1</v>
      </c>
      <c r="J392" s="35">
        <v>3903</v>
      </c>
      <c r="K392" s="35">
        <v>13167</v>
      </c>
      <c r="L392" s="35">
        <v>48790</v>
      </c>
      <c r="M392" s="35"/>
      <c r="N392" s="35"/>
      <c r="O392" s="35"/>
      <c r="P392" s="35">
        <v>67545</v>
      </c>
      <c r="Q392" s="35">
        <v>8062</v>
      </c>
      <c r="R392" s="35">
        <v>250</v>
      </c>
      <c r="S392" s="35">
        <v>1370</v>
      </c>
      <c r="T392" s="35">
        <v>9431</v>
      </c>
      <c r="U392" s="35"/>
      <c r="V392" s="35">
        <v>121852</v>
      </c>
    </row>
    <row r="393" spans="1:22" x14ac:dyDescent="0.25">
      <c r="A393" s="55">
        <v>40452</v>
      </c>
      <c r="B393" s="35">
        <v>18993</v>
      </c>
      <c r="C393" s="35">
        <v>35912</v>
      </c>
      <c r="D393" s="35">
        <v>54905</v>
      </c>
      <c r="E393" s="35">
        <v>21200</v>
      </c>
      <c r="F393" s="35">
        <v>10000</v>
      </c>
      <c r="G393" s="35">
        <v>222058</v>
      </c>
      <c r="H393" s="35">
        <v>253258</v>
      </c>
      <c r="I393" s="35">
        <v>3</v>
      </c>
      <c r="J393" s="35">
        <v>19336</v>
      </c>
      <c r="K393" s="35">
        <v>78388</v>
      </c>
      <c r="L393" s="35">
        <v>153288</v>
      </c>
      <c r="M393" s="35">
        <v>3288</v>
      </c>
      <c r="N393" s="35">
        <v>1456</v>
      </c>
      <c r="O393" s="35"/>
      <c r="P393" s="35">
        <v>261110</v>
      </c>
      <c r="Q393" s="35">
        <v>15312</v>
      </c>
      <c r="R393" s="35">
        <v>2138</v>
      </c>
      <c r="S393" s="35">
        <v>2221</v>
      </c>
      <c r="T393" s="35">
        <v>48146</v>
      </c>
      <c r="U393" s="35">
        <v>475348</v>
      </c>
      <c r="V393" s="35">
        <v>127578</v>
      </c>
    </row>
    <row r="394" spans="1:22" x14ac:dyDescent="0.25">
      <c r="A394" s="56" t="s">
        <v>23</v>
      </c>
      <c r="B394" s="35"/>
      <c r="C394" s="35"/>
      <c r="D394" s="35">
        <v>0</v>
      </c>
      <c r="E394" s="35">
        <v>9852</v>
      </c>
      <c r="F394" s="35">
        <v>832</v>
      </c>
      <c r="G394" s="35">
        <v>88880</v>
      </c>
      <c r="H394" s="35">
        <v>99564</v>
      </c>
      <c r="I394" s="35">
        <v>1</v>
      </c>
      <c r="J394" s="35">
        <v>7126</v>
      </c>
      <c r="K394" s="35">
        <v>29526</v>
      </c>
      <c r="L394" s="35">
        <v>23193</v>
      </c>
      <c r="M394" s="35">
        <v>3288</v>
      </c>
      <c r="N394" s="35">
        <v>1456</v>
      </c>
      <c r="O394" s="35"/>
      <c r="P394" s="35">
        <v>65525</v>
      </c>
      <c r="Q394" s="35"/>
      <c r="R394" s="35"/>
      <c r="S394" s="35"/>
      <c r="T394" s="35">
        <v>12934</v>
      </c>
      <c r="U394" s="35">
        <v>178023</v>
      </c>
      <c r="V394" s="35"/>
    </row>
    <row r="395" spans="1:22" x14ac:dyDescent="0.25">
      <c r="A395" s="56" t="s">
        <v>21</v>
      </c>
      <c r="B395" s="35">
        <v>9492</v>
      </c>
      <c r="C395" s="35">
        <v>17956</v>
      </c>
      <c r="D395" s="35">
        <v>27448</v>
      </c>
      <c r="E395" s="35">
        <v>10600</v>
      </c>
      <c r="F395" s="35">
        <v>5000</v>
      </c>
      <c r="G395" s="35">
        <v>111029</v>
      </c>
      <c r="H395" s="35">
        <v>126629</v>
      </c>
      <c r="I395" s="35">
        <v>1</v>
      </c>
      <c r="J395" s="35">
        <v>9668</v>
      </c>
      <c r="K395" s="35">
        <v>39194</v>
      </c>
      <c r="L395" s="35">
        <v>76644</v>
      </c>
      <c r="M395" s="35"/>
      <c r="N395" s="35"/>
      <c r="O395" s="35"/>
      <c r="P395" s="35">
        <v>128183</v>
      </c>
      <c r="Q395" s="35">
        <v>6393</v>
      </c>
      <c r="R395" s="35">
        <v>1694</v>
      </c>
      <c r="S395" s="35"/>
      <c r="T395" s="35">
        <v>24073</v>
      </c>
      <c r="U395" s="35">
        <v>297325</v>
      </c>
      <c r="V395" s="35"/>
    </row>
    <row r="396" spans="1:22" x14ac:dyDescent="0.25">
      <c r="A396" s="56" t="s">
        <v>22</v>
      </c>
      <c r="B396" s="35">
        <v>9501</v>
      </c>
      <c r="C396" s="35">
        <v>17956</v>
      </c>
      <c r="D396" s="35">
        <v>27457</v>
      </c>
      <c r="E396" s="35">
        <v>748</v>
      </c>
      <c r="F396" s="35">
        <v>4168</v>
      </c>
      <c r="G396" s="35">
        <v>22149</v>
      </c>
      <c r="H396" s="35">
        <v>27065</v>
      </c>
      <c r="I396" s="35">
        <v>1</v>
      </c>
      <c r="J396" s="35">
        <v>2542</v>
      </c>
      <c r="K396" s="35">
        <v>9668</v>
      </c>
      <c r="L396" s="35">
        <v>53451</v>
      </c>
      <c r="M396" s="35"/>
      <c r="N396" s="35"/>
      <c r="O396" s="35"/>
      <c r="P396" s="35">
        <v>67402</v>
      </c>
      <c r="Q396" s="35">
        <v>8919</v>
      </c>
      <c r="R396" s="35">
        <v>444</v>
      </c>
      <c r="S396" s="35">
        <v>2221</v>
      </c>
      <c r="T396" s="35">
        <v>11139</v>
      </c>
      <c r="U396" s="35"/>
      <c r="V396" s="35">
        <v>127578</v>
      </c>
    </row>
    <row r="397" spans="1:22" x14ac:dyDescent="0.25">
      <c r="A397" s="55">
        <v>40483</v>
      </c>
      <c r="B397" s="35">
        <v>19461</v>
      </c>
      <c r="C397" s="35">
        <v>37448</v>
      </c>
      <c r="D397" s="35">
        <v>56909</v>
      </c>
      <c r="E397" s="35">
        <v>16200</v>
      </c>
      <c r="F397" s="35">
        <v>6000</v>
      </c>
      <c r="G397" s="35">
        <v>219058</v>
      </c>
      <c r="H397" s="35">
        <v>241258</v>
      </c>
      <c r="I397" s="35">
        <v>3</v>
      </c>
      <c r="J397" s="35">
        <v>20160</v>
      </c>
      <c r="K397" s="35">
        <v>82854</v>
      </c>
      <c r="L397" s="35">
        <v>155096</v>
      </c>
      <c r="M397" s="35">
        <v>3191</v>
      </c>
      <c r="N397" s="35">
        <v>2140</v>
      </c>
      <c r="O397" s="35"/>
      <c r="P397" s="35">
        <v>268795</v>
      </c>
      <c r="Q397" s="35">
        <v>17962</v>
      </c>
      <c r="R397" s="35">
        <v>2138</v>
      </c>
      <c r="S397" s="35">
        <v>1451</v>
      </c>
      <c r="T397" s="35">
        <v>50746</v>
      </c>
      <c r="U397" s="35">
        <v>473079</v>
      </c>
      <c r="V397" s="35">
        <v>132617</v>
      </c>
    </row>
    <row r="398" spans="1:22" x14ac:dyDescent="0.25">
      <c r="A398" s="56" t="s">
        <v>23</v>
      </c>
      <c r="B398" s="35"/>
      <c r="C398" s="35"/>
      <c r="D398" s="35">
        <v>0</v>
      </c>
      <c r="E398" s="35">
        <v>7382</v>
      </c>
      <c r="F398" s="35">
        <v>768</v>
      </c>
      <c r="G398" s="35">
        <v>86588</v>
      </c>
      <c r="H398" s="35">
        <v>94738</v>
      </c>
      <c r="I398" s="35">
        <v>1</v>
      </c>
      <c r="J398" s="35">
        <v>8833</v>
      </c>
      <c r="K398" s="35">
        <v>26089</v>
      </c>
      <c r="L398" s="35">
        <v>24594</v>
      </c>
      <c r="M398" s="35">
        <v>3191</v>
      </c>
      <c r="N398" s="35">
        <v>2140</v>
      </c>
      <c r="O398" s="35"/>
      <c r="P398" s="35">
        <v>65906</v>
      </c>
      <c r="Q398" s="35"/>
      <c r="R398" s="35"/>
      <c r="S398" s="35"/>
      <c r="T398" s="35">
        <v>12653</v>
      </c>
      <c r="U398" s="35">
        <v>173298</v>
      </c>
      <c r="V398" s="35"/>
    </row>
    <row r="399" spans="1:22" x14ac:dyDescent="0.25">
      <c r="A399" s="56" t="s">
        <v>21</v>
      </c>
      <c r="B399" s="35">
        <v>9730</v>
      </c>
      <c r="C399" s="35">
        <v>18724</v>
      </c>
      <c r="D399" s="35">
        <v>28454</v>
      </c>
      <c r="E399" s="35">
        <v>8100</v>
      </c>
      <c r="F399" s="35">
        <v>3000</v>
      </c>
      <c r="G399" s="35">
        <v>109529</v>
      </c>
      <c r="H399" s="35">
        <v>120629</v>
      </c>
      <c r="I399" s="35">
        <v>1</v>
      </c>
      <c r="J399" s="35">
        <v>10080</v>
      </c>
      <c r="K399" s="35">
        <v>41427</v>
      </c>
      <c r="L399" s="35">
        <v>77548</v>
      </c>
      <c r="M399" s="35"/>
      <c r="N399" s="35"/>
      <c r="O399" s="35"/>
      <c r="P399" s="35">
        <v>131732</v>
      </c>
      <c r="Q399" s="35">
        <v>6693</v>
      </c>
      <c r="R399" s="35">
        <v>1694</v>
      </c>
      <c r="S399" s="35"/>
      <c r="T399" s="35">
        <v>25373</v>
      </c>
      <c r="U399" s="35">
        <v>299781</v>
      </c>
      <c r="V399" s="35"/>
    </row>
    <row r="400" spans="1:22" x14ac:dyDescent="0.25">
      <c r="A400" s="56" t="s">
        <v>22</v>
      </c>
      <c r="B400" s="35">
        <v>9731</v>
      </c>
      <c r="C400" s="35">
        <v>18724</v>
      </c>
      <c r="D400" s="35">
        <v>28455</v>
      </c>
      <c r="E400" s="35">
        <v>718</v>
      </c>
      <c r="F400" s="35">
        <v>2232</v>
      </c>
      <c r="G400" s="35">
        <v>22941</v>
      </c>
      <c r="H400" s="35">
        <v>25891</v>
      </c>
      <c r="I400" s="35">
        <v>1</v>
      </c>
      <c r="J400" s="35">
        <v>1247</v>
      </c>
      <c r="K400" s="35">
        <v>15338</v>
      </c>
      <c r="L400" s="35">
        <v>52954</v>
      </c>
      <c r="M400" s="35"/>
      <c r="N400" s="35"/>
      <c r="O400" s="35"/>
      <c r="P400" s="35">
        <v>71157</v>
      </c>
      <c r="Q400" s="35">
        <v>11269</v>
      </c>
      <c r="R400" s="35">
        <v>444</v>
      </c>
      <c r="S400" s="35">
        <v>1451</v>
      </c>
      <c r="T400" s="35">
        <v>12720</v>
      </c>
      <c r="U400" s="35"/>
      <c r="V400" s="35">
        <v>132617</v>
      </c>
    </row>
    <row r="401" spans="1:22" x14ac:dyDescent="0.25">
      <c r="A401" s="55">
        <v>40513</v>
      </c>
      <c r="B401" s="35">
        <v>24162</v>
      </c>
      <c r="C401" s="35">
        <v>35994</v>
      </c>
      <c r="D401" s="35">
        <v>60156</v>
      </c>
      <c r="E401" s="35">
        <v>16200</v>
      </c>
      <c r="F401" s="35">
        <v>6000</v>
      </c>
      <c r="G401" s="35">
        <v>222598</v>
      </c>
      <c r="H401" s="35">
        <v>244798</v>
      </c>
      <c r="I401" s="35">
        <v>3</v>
      </c>
      <c r="J401" s="35">
        <v>20092</v>
      </c>
      <c r="K401" s="35">
        <v>86846</v>
      </c>
      <c r="L401" s="35">
        <v>157096</v>
      </c>
      <c r="M401" s="35">
        <v>2957</v>
      </c>
      <c r="N401" s="35">
        <v>4969</v>
      </c>
      <c r="O401" s="35"/>
      <c r="P401" s="35">
        <v>277314</v>
      </c>
      <c r="Q401" s="35">
        <v>18847</v>
      </c>
      <c r="R401" s="35">
        <v>2138</v>
      </c>
      <c r="S401" s="35">
        <v>2078</v>
      </c>
      <c r="T401" s="35">
        <v>50746</v>
      </c>
      <c r="U401" s="35">
        <v>473846</v>
      </c>
      <c r="V401" s="35">
        <v>144334</v>
      </c>
    </row>
    <row r="402" spans="1:22" x14ac:dyDescent="0.25">
      <c r="A402" s="56" t="s">
        <v>23</v>
      </c>
      <c r="B402" s="35"/>
      <c r="C402" s="35"/>
      <c r="D402" s="35">
        <v>0</v>
      </c>
      <c r="E402" s="35">
        <v>7693</v>
      </c>
      <c r="F402" s="35">
        <v>420</v>
      </c>
      <c r="G402" s="35">
        <v>73998</v>
      </c>
      <c r="H402" s="35">
        <v>82111</v>
      </c>
      <c r="I402" s="35">
        <v>1</v>
      </c>
      <c r="J402" s="35">
        <v>9161</v>
      </c>
      <c r="K402" s="35">
        <v>24498</v>
      </c>
      <c r="L402" s="35">
        <v>31967</v>
      </c>
      <c r="M402" s="35">
        <v>2957</v>
      </c>
      <c r="N402" s="35">
        <v>4969</v>
      </c>
      <c r="O402" s="35"/>
      <c r="P402" s="35">
        <v>74560</v>
      </c>
      <c r="Q402" s="35"/>
      <c r="R402" s="35"/>
      <c r="S402" s="35"/>
      <c r="T402" s="35">
        <v>11141</v>
      </c>
      <c r="U402" s="35">
        <v>167812</v>
      </c>
      <c r="V402" s="35"/>
    </row>
    <row r="403" spans="1:22" x14ac:dyDescent="0.25">
      <c r="A403" s="56" t="s">
        <v>21</v>
      </c>
      <c r="B403" s="35">
        <v>12079</v>
      </c>
      <c r="C403" s="35">
        <v>17997</v>
      </c>
      <c r="D403" s="35">
        <v>30076</v>
      </c>
      <c r="E403" s="35">
        <v>8100</v>
      </c>
      <c r="F403" s="35">
        <v>3000</v>
      </c>
      <c r="G403" s="35">
        <v>111299</v>
      </c>
      <c r="H403" s="35">
        <v>122399</v>
      </c>
      <c r="I403" s="35">
        <v>1</v>
      </c>
      <c r="J403" s="35">
        <v>10046</v>
      </c>
      <c r="K403" s="35">
        <v>43423</v>
      </c>
      <c r="L403" s="35">
        <v>78548</v>
      </c>
      <c r="M403" s="35"/>
      <c r="N403" s="35"/>
      <c r="O403" s="35"/>
      <c r="P403" s="35">
        <v>134694</v>
      </c>
      <c r="Q403" s="35">
        <v>6693</v>
      </c>
      <c r="R403" s="35">
        <v>1694</v>
      </c>
      <c r="S403" s="35"/>
      <c r="T403" s="35">
        <v>25373</v>
      </c>
      <c r="U403" s="35">
        <v>306034</v>
      </c>
      <c r="V403" s="35"/>
    </row>
    <row r="404" spans="1:22" x14ac:dyDescent="0.25">
      <c r="A404" s="56" t="s">
        <v>22</v>
      </c>
      <c r="B404" s="35">
        <v>12083</v>
      </c>
      <c r="C404" s="35">
        <v>17997</v>
      </c>
      <c r="D404" s="35">
        <v>30080</v>
      </c>
      <c r="E404" s="35">
        <v>407</v>
      </c>
      <c r="F404" s="35">
        <v>2580</v>
      </c>
      <c r="G404" s="35">
        <v>37301</v>
      </c>
      <c r="H404" s="35">
        <v>40288</v>
      </c>
      <c r="I404" s="35">
        <v>1</v>
      </c>
      <c r="J404" s="35">
        <v>885</v>
      </c>
      <c r="K404" s="35">
        <v>18925</v>
      </c>
      <c r="L404" s="35">
        <v>46581</v>
      </c>
      <c r="M404" s="35"/>
      <c r="N404" s="35"/>
      <c r="O404" s="35"/>
      <c r="P404" s="35">
        <v>68060</v>
      </c>
      <c r="Q404" s="35">
        <v>12154</v>
      </c>
      <c r="R404" s="35">
        <v>444</v>
      </c>
      <c r="S404" s="35">
        <v>2078</v>
      </c>
      <c r="T404" s="35">
        <v>14232</v>
      </c>
      <c r="U404" s="35"/>
      <c r="V404" s="35">
        <v>144334</v>
      </c>
    </row>
    <row r="405" spans="1:22" x14ac:dyDescent="0.25">
      <c r="A405" s="55">
        <v>40544</v>
      </c>
      <c r="B405" s="35">
        <v>24237</v>
      </c>
      <c r="C405" s="35">
        <v>34770</v>
      </c>
      <c r="D405" s="35">
        <v>59007</v>
      </c>
      <c r="E405" s="35">
        <v>16200</v>
      </c>
      <c r="F405" s="35">
        <v>6000</v>
      </c>
      <c r="G405" s="35">
        <v>211098</v>
      </c>
      <c r="H405" s="35">
        <v>233298</v>
      </c>
      <c r="I405" s="35">
        <v>3</v>
      </c>
      <c r="J405" s="35">
        <v>19692</v>
      </c>
      <c r="K405" s="35">
        <v>86796</v>
      </c>
      <c r="L405" s="35">
        <v>153196</v>
      </c>
      <c r="M405" s="35">
        <v>4462</v>
      </c>
      <c r="N405" s="35">
        <v>2156</v>
      </c>
      <c r="O405" s="35"/>
      <c r="P405" s="35">
        <v>271656</v>
      </c>
      <c r="Q405" s="35">
        <v>18387</v>
      </c>
      <c r="R405" s="35">
        <v>888</v>
      </c>
      <c r="S405" s="35">
        <v>897</v>
      </c>
      <c r="T405" s="35">
        <v>51746</v>
      </c>
      <c r="U405" s="35">
        <v>456514</v>
      </c>
      <c r="V405" s="35">
        <v>144962</v>
      </c>
    </row>
    <row r="406" spans="1:22" x14ac:dyDescent="0.25">
      <c r="A406" s="56" t="s">
        <v>23</v>
      </c>
      <c r="B406" s="35"/>
      <c r="C406" s="35"/>
      <c r="D406" s="35">
        <v>0</v>
      </c>
      <c r="E406" s="35">
        <v>7699</v>
      </c>
      <c r="F406" s="35">
        <v>2372</v>
      </c>
      <c r="G406" s="35">
        <v>66040</v>
      </c>
      <c r="H406" s="35">
        <v>76111</v>
      </c>
      <c r="I406" s="35">
        <v>1</v>
      </c>
      <c r="J406" s="35">
        <v>8653</v>
      </c>
      <c r="K406" s="35">
        <v>20977</v>
      </c>
      <c r="L406" s="35">
        <v>32650</v>
      </c>
      <c r="M406" s="35">
        <v>4462</v>
      </c>
      <c r="N406" s="35">
        <v>2156</v>
      </c>
      <c r="O406" s="35"/>
      <c r="P406" s="35">
        <v>70233</v>
      </c>
      <c r="Q406" s="35"/>
      <c r="R406" s="35"/>
      <c r="S406" s="35"/>
      <c r="T406" s="35">
        <v>13282</v>
      </c>
      <c r="U406" s="35">
        <v>159626</v>
      </c>
      <c r="V406" s="35"/>
    </row>
    <row r="407" spans="1:22" x14ac:dyDescent="0.25">
      <c r="A407" s="56" t="s">
        <v>21</v>
      </c>
      <c r="B407" s="35">
        <v>12118</v>
      </c>
      <c r="C407" s="35">
        <v>17385</v>
      </c>
      <c r="D407" s="35">
        <v>29503</v>
      </c>
      <c r="E407" s="35">
        <v>8100</v>
      </c>
      <c r="F407" s="35">
        <v>3000</v>
      </c>
      <c r="G407" s="35">
        <v>105549</v>
      </c>
      <c r="H407" s="35">
        <v>116649</v>
      </c>
      <c r="I407" s="35">
        <v>1</v>
      </c>
      <c r="J407" s="35">
        <v>9846</v>
      </c>
      <c r="K407" s="35">
        <v>43398</v>
      </c>
      <c r="L407" s="35">
        <v>76598</v>
      </c>
      <c r="M407" s="35"/>
      <c r="N407" s="35"/>
      <c r="O407" s="35"/>
      <c r="P407" s="35">
        <v>132519</v>
      </c>
      <c r="Q407" s="35">
        <v>6693</v>
      </c>
      <c r="R407" s="35">
        <v>444</v>
      </c>
      <c r="S407" s="35"/>
      <c r="T407" s="35">
        <v>25873</v>
      </c>
      <c r="U407" s="35">
        <v>296888</v>
      </c>
      <c r="V407" s="35"/>
    </row>
    <row r="408" spans="1:22" x14ac:dyDescent="0.25">
      <c r="A408" s="56" t="s">
        <v>22</v>
      </c>
      <c r="B408" s="35">
        <v>12119</v>
      </c>
      <c r="C408" s="35">
        <v>17385</v>
      </c>
      <c r="D408" s="35">
        <v>29504</v>
      </c>
      <c r="E408" s="35">
        <v>401</v>
      </c>
      <c r="F408" s="35">
        <v>628</v>
      </c>
      <c r="G408" s="35">
        <v>39509</v>
      </c>
      <c r="H408" s="35">
        <v>40538</v>
      </c>
      <c r="I408" s="35">
        <v>1</v>
      </c>
      <c r="J408" s="35">
        <v>1193</v>
      </c>
      <c r="K408" s="35">
        <v>22421</v>
      </c>
      <c r="L408" s="35">
        <v>43948</v>
      </c>
      <c r="M408" s="35"/>
      <c r="N408" s="35"/>
      <c r="O408" s="35"/>
      <c r="P408" s="35">
        <v>68904</v>
      </c>
      <c r="Q408" s="35">
        <v>11694</v>
      </c>
      <c r="R408" s="35">
        <v>444</v>
      </c>
      <c r="S408" s="35">
        <v>897</v>
      </c>
      <c r="T408" s="35">
        <v>12591</v>
      </c>
      <c r="U408" s="35"/>
      <c r="V408" s="35">
        <v>144962</v>
      </c>
    </row>
    <row r="409" spans="1:22" x14ac:dyDescent="0.25">
      <c r="A409" s="55">
        <v>40575</v>
      </c>
      <c r="B409" s="35">
        <v>25519</v>
      </c>
      <c r="C409" s="35">
        <v>33556</v>
      </c>
      <c r="D409" s="35">
        <v>59075</v>
      </c>
      <c r="E409" s="35">
        <v>16200</v>
      </c>
      <c r="F409" s="35">
        <v>6000</v>
      </c>
      <c r="G409" s="35">
        <v>211158</v>
      </c>
      <c r="H409" s="35">
        <v>233358</v>
      </c>
      <c r="I409" s="35">
        <v>3</v>
      </c>
      <c r="J409" s="35">
        <v>19538</v>
      </c>
      <c r="K409" s="35">
        <v>79776</v>
      </c>
      <c r="L409" s="35">
        <v>155296</v>
      </c>
      <c r="M409" s="35">
        <v>2450</v>
      </c>
      <c r="N409" s="35">
        <v>3594</v>
      </c>
      <c r="O409" s="35"/>
      <c r="P409" s="35">
        <v>266008</v>
      </c>
      <c r="Q409" s="35">
        <v>18920</v>
      </c>
      <c r="R409" s="35">
        <v>888</v>
      </c>
      <c r="S409" s="35">
        <v>1149</v>
      </c>
      <c r="T409" s="35">
        <v>52746</v>
      </c>
      <c r="U409" s="35">
        <v>445758</v>
      </c>
      <c r="V409" s="35">
        <v>151369</v>
      </c>
    </row>
    <row r="410" spans="1:22" x14ac:dyDescent="0.25">
      <c r="A410" s="56" t="s">
        <v>23</v>
      </c>
      <c r="B410" s="35"/>
      <c r="C410" s="35"/>
      <c r="D410" s="35">
        <v>0</v>
      </c>
      <c r="E410" s="35">
        <v>7837</v>
      </c>
      <c r="F410" s="35">
        <v>3000</v>
      </c>
      <c r="G410" s="35">
        <v>71159</v>
      </c>
      <c r="H410" s="35">
        <v>81996</v>
      </c>
      <c r="I410" s="35">
        <v>1</v>
      </c>
      <c r="J410" s="35">
        <v>7604</v>
      </c>
      <c r="K410" s="35">
        <v>13668</v>
      </c>
      <c r="L410" s="35">
        <v>26834</v>
      </c>
      <c r="M410" s="35">
        <v>2450</v>
      </c>
      <c r="N410" s="35">
        <v>3594</v>
      </c>
      <c r="O410" s="35"/>
      <c r="P410" s="35">
        <v>55456</v>
      </c>
      <c r="Q410" s="35"/>
      <c r="R410" s="35"/>
      <c r="S410" s="35"/>
      <c r="T410" s="35">
        <v>13497</v>
      </c>
      <c r="U410" s="35">
        <v>150949</v>
      </c>
      <c r="V410" s="35"/>
    </row>
    <row r="411" spans="1:22" x14ac:dyDescent="0.25">
      <c r="A411" s="56" t="s">
        <v>21</v>
      </c>
      <c r="B411" s="35">
        <v>12756</v>
      </c>
      <c r="C411" s="35">
        <v>16778</v>
      </c>
      <c r="D411" s="35">
        <v>29534</v>
      </c>
      <c r="E411" s="35">
        <v>8100</v>
      </c>
      <c r="F411" s="35">
        <v>3000</v>
      </c>
      <c r="G411" s="35">
        <v>105579</v>
      </c>
      <c r="H411" s="35">
        <v>116679</v>
      </c>
      <c r="I411" s="35">
        <v>1</v>
      </c>
      <c r="J411" s="35">
        <v>9769</v>
      </c>
      <c r="K411" s="35">
        <v>39888</v>
      </c>
      <c r="L411" s="35">
        <v>77648</v>
      </c>
      <c r="M411" s="35"/>
      <c r="N411" s="35"/>
      <c r="O411" s="35"/>
      <c r="P411" s="35">
        <v>129982</v>
      </c>
      <c r="Q411" s="35">
        <v>7193</v>
      </c>
      <c r="R411" s="35">
        <v>444</v>
      </c>
      <c r="S411" s="35"/>
      <c r="T411" s="35">
        <v>26373</v>
      </c>
      <c r="U411" s="35">
        <v>294809</v>
      </c>
      <c r="V411" s="35"/>
    </row>
    <row r="412" spans="1:22" x14ac:dyDescent="0.25">
      <c r="A412" s="56" t="s">
        <v>22</v>
      </c>
      <c r="B412" s="35">
        <v>12763</v>
      </c>
      <c r="C412" s="35">
        <v>16778</v>
      </c>
      <c r="D412" s="35">
        <v>29541</v>
      </c>
      <c r="E412" s="35">
        <v>263</v>
      </c>
      <c r="F412" s="35"/>
      <c r="G412" s="35">
        <v>34420</v>
      </c>
      <c r="H412" s="35">
        <v>34683</v>
      </c>
      <c r="I412" s="35">
        <v>1</v>
      </c>
      <c r="J412" s="35">
        <v>2165</v>
      </c>
      <c r="K412" s="35">
        <v>26220</v>
      </c>
      <c r="L412" s="35">
        <v>50814</v>
      </c>
      <c r="M412" s="35"/>
      <c r="N412" s="35"/>
      <c r="O412" s="35"/>
      <c r="P412" s="35">
        <v>80570</v>
      </c>
      <c r="Q412" s="35">
        <v>11727</v>
      </c>
      <c r="R412" s="35">
        <v>444</v>
      </c>
      <c r="S412" s="35">
        <v>1149</v>
      </c>
      <c r="T412" s="35">
        <v>12876</v>
      </c>
      <c r="U412" s="35"/>
      <c r="V412" s="35">
        <v>151369</v>
      </c>
    </row>
    <row r="413" spans="1:22" x14ac:dyDescent="0.25">
      <c r="A413" s="55">
        <v>40603</v>
      </c>
      <c r="B413" s="35">
        <v>23303</v>
      </c>
      <c r="C413" s="35">
        <v>63254</v>
      </c>
      <c r="D413" s="35">
        <v>86557</v>
      </c>
      <c r="E413" s="35">
        <v>16200</v>
      </c>
      <c r="F413" s="35">
        <v>6000</v>
      </c>
      <c r="G413" s="35">
        <v>208452</v>
      </c>
      <c r="H413" s="35">
        <v>230652</v>
      </c>
      <c r="I413" s="35">
        <v>3</v>
      </c>
      <c r="J413" s="35">
        <v>2000</v>
      </c>
      <c r="K413" s="35">
        <v>93912</v>
      </c>
      <c r="L413" s="35">
        <v>169352</v>
      </c>
      <c r="M413" s="35">
        <v>5257</v>
      </c>
      <c r="N413" s="35">
        <v>4264</v>
      </c>
      <c r="O413" s="35"/>
      <c r="P413" s="35">
        <v>280139</v>
      </c>
      <c r="Q413" s="35">
        <v>17480</v>
      </c>
      <c r="R413" s="35">
        <v>888</v>
      </c>
      <c r="S413" s="35">
        <v>3453</v>
      </c>
      <c r="T413" s="35">
        <v>52452</v>
      </c>
      <c r="U413" s="35">
        <v>480574</v>
      </c>
      <c r="V413" s="35">
        <v>152246</v>
      </c>
    </row>
    <row r="414" spans="1:22" x14ac:dyDescent="0.25">
      <c r="A414" s="56" t="s">
        <v>23</v>
      </c>
      <c r="B414" s="35"/>
      <c r="C414" s="35"/>
      <c r="D414" s="35">
        <v>0</v>
      </c>
      <c r="E414" s="35">
        <v>7846</v>
      </c>
      <c r="F414" s="35">
        <v>3000</v>
      </c>
      <c r="G414" s="35">
        <v>66128</v>
      </c>
      <c r="H414" s="35">
        <v>76974</v>
      </c>
      <c r="I414" s="35">
        <v>1</v>
      </c>
      <c r="J414" s="35">
        <v>177</v>
      </c>
      <c r="K414" s="35">
        <v>29815</v>
      </c>
      <c r="L414" s="35">
        <v>37234</v>
      </c>
      <c r="M414" s="35">
        <v>5257</v>
      </c>
      <c r="N414" s="35">
        <v>4264</v>
      </c>
      <c r="O414" s="35"/>
      <c r="P414" s="35">
        <v>78625</v>
      </c>
      <c r="Q414" s="35"/>
      <c r="R414" s="35"/>
      <c r="S414" s="35"/>
      <c r="T414" s="35">
        <v>12489</v>
      </c>
      <c r="U414" s="35">
        <v>168088</v>
      </c>
      <c r="V414" s="35"/>
    </row>
    <row r="415" spans="1:22" x14ac:dyDescent="0.25">
      <c r="A415" s="56" t="s">
        <v>21</v>
      </c>
      <c r="B415" s="35">
        <v>11647</v>
      </c>
      <c r="C415" s="35">
        <v>31627</v>
      </c>
      <c r="D415" s="35">
        <v>43274</v>
      </c>
      <c r="E415" s="35">
        <v>8100</v>
      </c>
      <c r="F415" s="35">
        <v>3000</v>
      </c>
      <c r="G415" s="35">
        <v>104226</v>
      </c>
      <c r="H415" s="35">
        <v>115326</v>
      </c>
      <c r="I415" s="35">
        <v>1</v>
      </c>
      <c r="J415" s="35">
        <v>1000</v>
      </c>
      <c r="K415" s="35">
        <v>46956</v>
      </c>
      <c r="L415" s="35">
        <v>84676</v>
      </c>
      <c r="M415" s="35"/>
      <c r="N415" s="35"/>
      <c r="O415" s="35"/>
      <c r="P415" s="35">
        <v>135309</v>
      </c>
      <c r="Q415" s="35">
        <v>7196</v>
      </c>
      <c r="R415" s="35">
        <v>444</v>
      </c>
      <c r="S415" s="35"/>
      <c r="T415" s="35">
        <v>26226</v>
      </c>
      <c r="U415" s="35">
        <v>312486</v>
      </c>
      <c r="V415" s="35"/>
    </row>
    <row r="416" spans="1:22" x14ac:dyDescent="0.25">
      <c r="A416" s="56" t="s">
        <v>22</v>
      </c>
      <c r="B416" s="35">
        <v>11656</v>
      </c>
      <c r="C416" s="35">
        <v>31627</v>
      </c>
      <c r="D416" s="35">
        <v>43283</v>
      </c>
      <c r="E416" s="35">
        <v>254</v>
      </c>
      <c r="F416" s="35"/>
      <c r="G416" s="35">
        <v>38098</v>
      </c>
      <c r="H416" s="35">
        <v>38352</v>
      </c>
      <c r="I416" s="35">
        <v>1</v>
      </c>
      <c r="J416" s="35">
        <v>823</v>
      </c>
      <c r="K416" s="35">
        <v>17141</v>
      </c>
      <c r="L416" s="35">
        <v>47442</v>
      </c>
      <c r="M416" s="35"/>
      <c r="N416" s="35"/>
      <c r="O416" s="35"/>
      <c r="P416" s="35">
        <v>66205</v>
      </c>
      <c r="Q416" s="35">
        <v>10284</v>
      </c>
      <c r="R416" s="35">
        <v>444</v>
      </c>
      <c r="S416" s="35">
        <v>3453</v>
      </c>
      <c r="T416" s="35">
        <v>13737</v>
      </c>
      <c r="U416" s="35"/>
      <c r="V416" s="35">
        <v>152246</v>
      </c>
    </row>
    <row r="417" spans="1:22" x14ac:dyDescent="0.25">
      <c r="A417" s="55">
        <v>40634</v>
      </c>
      <c r="B417" s="35">
        <v>26066</v>
      </c>
      <c r="C417" s="35">
        <v>75916</v>
      </c>
      <c r="D417" s="35">
        <v>101982</v>
      </c>
      <c r="E417" s="35">
        <v>16200</v>
      </c>
      <c r="F417" s="35">
        <v>6000</v>
      </c>
      <c r="G417" s="35">
        <v>201452</v>
      </c>
      <c r="H417" s="35">
        <v>223652</v>
      </c>
      <c r="I417" s="35">
        <v>3</v>
      </c>
      <c r="J417" s="35">
        <v>2000</v>
      </c>
      <c r="K417" s="35">
        <v>92116</v>
      </c>
      <c r="L417" s="35">
        <v>169910</v>
      </c>
      <c r="M417" s="35">
        <v>3450</v>
      </c>
      <c r="N417" s="35">
        <v>3697</v>
      </c>
      <c r="O417" s="35"/>
      <c r="P417" s="35">
        <v>273573</v>
      </c>
      <c r="Q417" s="35">
        <v>21296</v>
      </c>
      <c r="R417" s="35">
        <v>888</v>
      </c>
      <c r="S417" s="35">
        <v>3706</v>
      </c>
      <c r="T417" s="35">
        <v>52452</v>
      </c>
      <c r="U417" s="35">
        <v>488297</v>
      </c>
      <c r="V417" s="35">
        <v>148058</v>
      </c>
    </row>
    <row r="418" spans="1:22" x14ac:dyDescent="0.25">
      <c r="A418" s="56" t="s">
        <v>23</v>
      </c>
      <c r="B418" s="35"/>
      <c r="C418" s="35"/>
      <c r="D418" s="35">
        <v>0</v>
      </c>
      <c r="E418" s="35">
        <v>7696</v>
      </c>
      <c r="F418" s="35">
        <v>3000</v>
      </c>
      <c r="G418" s="35">
        <v>60769</v>
      </c>
      <c r="H418" s="35">
        <v>71465</v>
      </c>
      <c r="I418" s="35">
        <v>1</v>
      </c>
      <c r="J418" s="35">
        <v>45</v>
      </c>
      <c r="K418" s="35">
        <v>32913</v>
      </c>
      <c r="L418" s="35">
        <v>53536</v>
      </c>
      <c r="M418" s="35">
        <v>3450</v>
      </c>
      <c r="N418" s="35">
        <v>3697</v>
      </c>
      <c r="O418" s="35"/>
      <c r="P418" s="35">
        <v>93915</v>
      </c>
      <c r="Q418" s="35"/>
      <c r="R418" s="35"/>
      <c r="S418" s="35"/>
      <c r="T418" s="35">
        <v>8420</v>
      </c>
      <c r="U418" s="35">
        <v>173800</v>
      </c>
      <c r="V418" s="35"/>
    </row>
    <row r="419" spans="1:22" x14ac:dyDescent="0.25">
      <c r="A419" s="56" t="s">
        <v>21</v>
      </c>
      <c r="B419" s="35">
        <v>13033</v>
      </c>
      <c r="C419" s="35">
        <v>37958</v>
      </c>
      <c r="D419" s="35">
        <v>50991</v>
      </c>
      <c r="E419" s="35">
        <v>8100</v>
      </c>
      <c r="F419" s="35">
        <v>3000</v>
      </c>
      <c r="G419" s="35">
        <v>100726</v>
      </c>
      <c r="H419" s="35">
        <v>111826</v>
      </c>
      <c r="I419" s="35">
        <v>1</v>
      </c>
      <c r="J419" s="35">
        <v>1000</v>
      </c>
      <c r="K419" s="35">
        <v>46058</v>
      </c>
      <c r="L419" s="35">
        <v>84955</v>
      </c>
      <c r="M419" s="35"/>
      <c r="N419" s="35"/>
      <c r="O419" s="35"/>
      <c r="P419" s="35">
        <v>133213</v>
      </c>
      <c r="Q419" s="35">
        <v>7196</v>
      </c>
      <c r="R419" s="35">
        <v>444</v>
      </c>
      <c r="S419" s="35"/>
      <c r="T419" s="35">
        <v>26226</v>
      </c>
      <c r="U419" s="35">
        <v>314497</v>
      </c>
      <c r="V419" s="35"/>
    </row>
    <row r="420" spans="1:22" x14ac:dyDescent="0.25">
      <c r="A420" s="56" t="s">
        <v>22</v>
      </c>
      <c r="B420" s="35">
        <v>13033</v>
      </c>
      <c r="C420" s="35">
        <v>37958</v>
      </c>
      <c r="D420" s="35">
        <v>50991</v>
      </c>
      <c r="E420" s="35">
        <v>404</v>
      </c>
      <c r="F420" s="35"/>
      <c r="G420" s="35">
        <v>39957</v>
      </c>
      <c r="H420" s="35">
        <v>40361</v>
      </c>
      <c r="I420" s="35">
        <v>1</v>
      </c>
      <c r="J420" s="35">
        <v>955</v>
      </c>
      <c r="K420" s="35">
        <v>13145</v>
      </c>
      <c r="L420" s="35">
        <v>31419</v>
      </c>
      <c r="M420" s="35"/>
      <c r="N420" s="35"/>
      <c r="O420" s="35"/>
      <c r="P420" s="35">
        <v>46445</v>
      </c>
      <c r="Q420" s="35">
        <v>14100</v>
      </c>
      <c r="R420" s="35">
        <v>444</v>
      </c>
      <c r="S420" s="35">
        <v>3706</v>
      </c>
      <c r="T420" s="35">
        <v>17806</v>
      </c>
      <c r="U420" s="35"/>
      <c r="V420" s="35">
        <v>148058</v>
      </c>
    </row>
    <row r="421" spans="1:22" x14ac:dyDescent="0.25">
      <c r="A421" s="55">
        <v>40664</v>
      </c>
      <c r="B421" s="35">
        <v>26568</v>
      </c>
      <c r="C421" s="35">
        <v>73092</v>
      </c>
      <c r="D421" s="35">
        <v>99660</v>
      </c>
      <c r="E421" s="35">
        <v>16200</v>
      </c>
      <c r="F421" s="35">
        <v>6000</v>
      </c>
      <c r="G421" s="35">
        <v>194532</v>
      </c>
      <c r="H421" s="35">
        <v>216732</v>
      </c>
      <c r="I421" s="35">
        <v>3</v>
      </c>
      <c r="J421" s="35">
        <v>0</v>
      </c>
      <c r="K421" s="35">
        <v>105706</v>
      </c>
      <c r="L421" s="35">
        <v>145166</v>
      </c>
      <c r="M421" s="35">
        <v>4079</v>
      </c>
      <c r="N421" s="35">
        <v>1581</v>
      </c>
      <c r="O421" s="35"/>
      <c r="P421" s="35">
        <v>264532</v>
      </c>
      <c r="Q421" s="35">
        <v>18797</v>
      </c>
      <c r="R421" s="35">
        <v>888</v>
      </c>
      <c r="S421" s="35">
        <v>4010</v>
      </c>
      <c r="T421" s="35">
        <v>52800</v>
      </c>
      <c r="U421" s="35">
        <v>501808</v>
      </c>
      <c r="V421" s="35">
        <v>118661</v>
      </c>
    </row>
    <row r="422" spans="1:22" x14ac:dyDescent="0.25">
      <c r="A422" s="56" t="s">
        <v>23</v>
      </c>
      <c r="B422" s="35"/>
      <c r="C422" s="35"/>
      <c r="D422" s="35">
        <v>0</v>
      </c>
      <c r="E422" s="35">
        <v>7716</v>
      </c>
      <c r="F422" s="35">
        <v>3000</v>
      </c>
      <c r="G422" s="35">
        <v>57372</v>
      </c>
      <c r="H422" s="35">
        <v>68088</v>
      </c>
      <c r="I422" s="35">
        <v>1</v>
      </c>
      <c r="J422" s="35">
        <v>0</v>
      </c>
      <c r="K422" s="35">
        <v>44108</v>
      </c>
      <c r="L422" s="35">
        <v>66764</v>
      </c>
      <c r="M422" s="35">
        <v>4079</v>
      </c>
      <c r="N422" s="35">
        <v>1581</v>
      </c>
      <c r="O422" s="35"/>
      <c r="P422" s="35">
        <v>116553</v>
      </c>
      <c r="Q422" s="35"/>
      <c r="R422" s="35"/>
      <c r="S422" s="35"/>
      <c r="T422" s="35">
        <v>10789</v>
      </c>
      <c r="U422" s="35">
        <v>195431</v>
      </c>
      <c r="V422" s="35"/>
    </row>
    <row r="423" spans="1:22" x14ac:dyDescent="0.25">
      <c r="A423" s="56" t="s">
        <v>21</v>
      </c>
      <c r="B423" s="35">
        <v>13284</v>
      </c>
      <c r="C423" s="35">
        <v>36546</v>
      </c>
      <c r="D423" s="35">
        <v>49830</v>
      </c>
      <c r="E423" s="35">
        <v>8100</v>
      </c>
      <c r="F423" s="35">
        <v>3000</v>
      </c>
      <c r="G423" s="35">
        <v>97266</v>
      </c>
      <c r="H423" s="35">
        <v>108366</v>
      </c>
      <c r="I423" s="35">
        <v>1</v>
      </c>
      <c r="J423" s="35"/>
      <c r="K423" s="35">
        <v>52853</v>
      </c>
      <c r="L423" s="35">
        <v>72583</v>
      </c>
      <c r="M423" s="35"/>
      <c r="N423" s="35"/>
      <c r="O423" s="35"/>
      <c r="P423" s="35">
        <v>129436</v>
      </c>
      <c r="Q423" s="35">
        <v>7196</v>
      </c>
      <c r="R423" s="35">
        <v>444</v>
      </c>
      <c r="S423" s="35"/>
      <c r="T423" s="35">
        <v>26400</v>
      </c>
      <c r="U423" s="35">
        <v>306377</v>
      </c>
      <c r="V423" s="35"/>
    </row>
    <row r="424" spans="1:22" x14ac:dyDescent="0.25">
      <c r="A424" s="56" t="s">
        <v>22</v>
      </c>
      <c r="B424" s="35">
        <v>13284</v>
      </c>
      <c r="C424" s="35">
        <v>36546</v>
      </c>
      <c r="D424" s="35">
        <v>49830</v>
      </c>
      <c r="E424" s="35">
        <v>384</v>
      </c>
      <c r="F424" s="35"/>
      <c r="G424" s="35">
        <v>39894</v>
      </c>
      <c r="H424" s="35">
        <v>40278</v>
      </c>
      <c r="I424" s="35">
        <v>1</v>
      </c>
      <c r="J424" s="35"/>
      <c r="K424" s="35">
        <v>8745</v>
      </c>
      <c r="L424" s="35">
        <v>5819</v>
      </c>
      <c r="M424" s="35"/>
      <c r="N424" s="35"/>
      <c r="O424" s="35"/>
      <c r="P424" s="35">
        <v>18543</v>
      </c>
      <c r="Q424" s="35">
        <v>11601</v>
      </c>
      <c r="R424" s="35">
        <v>444</v>
      </c>
      <c r="S424" s="35">
        <v>4010</v>
      </c>
      <c r="T424" s="35">
        <v>15611</v>
      </c>
      <c r="U424" s="35"/>
      <c r="V424" s="35">
        <v>118661</v>
      </c>
    </row>
    <row r="425" spans="1:22" x14ac:dyDescent="0.25">
      <c r="A425" s="55">
        <v>40695</v>
      </c>
      <c r="B425" s="35">
        <v>26535</v>
      </c>
      <c r="C425" s="35">
        <v>71916</v>
      </c>
      <c r="D425" s="35">
        <v>98451</v>
      </c>
      <c r="E425" s="35">
        <v>16200</v>
      </c>
      <c r="F425" s="35">
        <v>6000</v>
      </c>
      <c r="G425" s="35">
        <v>197152</v>
      </c>
      <c r="H425" s="35">
        <v>219352</v>
      </c>
      <c r="I425" s="35">
        <v>3</v>
      </c>
      <c r="J425" s="35">
        <v>4000</v>
      </c>
      <c r="K425" s="35">
        <v>105522</v>
      </c>
      <c r="L425" s="35">
        <v>144818</v>
      </c>
      <c r="M425" s="35">
        <v>3927</v>
      </c>
      <c r="N425" s="35">
        <v>1948</v>
      </c>
      <c r="O425" s="35"/>
      <c r="P425" s="35">
        <v>264215</v>
      </c>
      <c r="Q425" s="35">
        <v>16951</v>
      </c>
      <c r="R425" s="35">
        <v>888</v>
      </c>
      <c r="S425" s="35">
        <v>4109</v>
      </c>
      <c r="T425" s="35">
        <v>53008</v>
      </c>
      <c r="U425" s="35">
        <v>482421</v>
      </c>
      <c r="V425" s="35">
        <v>138675</v>
      </c>
    </row>
    <row r="426" spans="1:22" x14ac:dyDescent="0.25">
      <c r="A426" s="56" t="s">
        <v>23</v>
      </c>
      <c r="B426" s="35"/>
      <c r="C426" s="35"/>
      <c r="D426" s="35">
        <v>0</v>
      </c>
      <c r="E426" s="35">
        <v>7795</v>
      </c>
      <c r="F426" s="35">
        <v>3000</v>
      </c>
      <c r="G426" s="35">
        <v>59056</v>
      </c>
      <c r="H426" s="35">
        <v>69851</v>
      </c>
      <c r="I426" s="35">
        <v>1</v>
      </c>
      <c r="J426" s="35">
        <v>15</v>
      </c>
      <c r="K426" s="35">
        <v>37227</v>
      </c>
      <c r="L426" s="35">
        <v>49990</v>
      </c>
      <c r="M426" s="35">
        <v>3927</v>
      </c>
      <c r="N426" s="35">
        <v>1948</v>
      </c>
      <c r="O426" s="35"/>
      <c r="P426" s="35">
        <v>93112</v>
      </c>
      <c r="Q426" s="35"/>
      <c r="R426" s="35"/>
      <c r="S426" s="35"/>
      <c r="T426" s="35">
        <v>12640</v>
      </c>
      <c r="U426" s="35">
        <v>175603</v>
      </c>
      <c r="V426" s="35"/>
    </row>
    <row r="427" spans="1:22" x14ac:dyDescent="0.25">
      <c r="A427" s="56" t="s">
        <v>21</v>
      </c>
      <c r="B427" s="35">
        <v>13267</v>
      </c>
      <c r="C427" s="35">
        <v>35958</v>
      </c>
      <c r="D427" s="35">
        <v>49225</v>
      </c>
      <c r="E427" s="35">
        <v>8100</v>
      </c>
      <c r="F427" s="35">
        <v>3000</v>
      </c>
      <c r="G427" s="35">
        <v>98576</v>
      </c>
      <c r="H427" s="35">
        <v>109676</v>
      </c>
      <c r="I427" s="35">
        <v>1</v>
      </c>
      <c r="J427" s="35">
        <v>2000</v>
      </c>
      <c r="K427" s="35">
        <v>52761</v>
      </c>
      <c r="L427" s="35">
        <v>72409</v>
      </c>
      <c r="M427" s="35"/>
      <c r="N427" s="35"/>
      <c r="O427" s="35"/>
      <c r="P427" s="35">
        <v>129170</v>
      </c>
      <c r="Q427" s="35">
        <v>7196</v>
      </c>
      <c r="R427" s="35">
        <v>444</v>
      </c>
      <c r="S427" s="35"/>
      <c r="T427" s="35">
        <v>26504</v>
      </c>
      <c r="U427" s="35">
        <v>306818</v>
      </c>
      <c r="V427" s="35"/>
    </row>
    <row r="428" spans="1:22" x14ac:dyDescent="0.25">
      <c r="A428" s="56" t="s">
        <v>22</v>
      </c>
      <c r="B428" s="35">
        <v>13268</v>
      </c>
      <c r="C428" s="35">
        <v>35958</v>
      </c>
      <c r="D428" s="35">
        <v>49226</v>
      </c>
      <c r="E428" s="35">
        <v>305</v>
      </c>
      <c r="F428" s="35"/>
      <c r="G428" s="35">
        <v>39520</v>
      </c>
      <c r="H428" s="35">
        <v>39825</v>
      </c>
      <c r="I428" s="35">
        <v>1</v>
      </c>
      <c r="J428" s="35">
        <v>1985</v>
      </c>
      <c r="K428" s="35">
        <v>15534</v>
      </c>
      <c r="L428" s="35">
        <v>22419</v>
      </c>
      <c r="M428" s="35"/>
      <c r="N428" s="35"/>
      <c r="O428" s="35"/>
      <c r="P428" s="35">
        <v>41933</v>
      </c>
      <c r="Q428" s="35">
        <v>9755</v>
      </c>
      <c r="R428" s="35">
        <v>444</v>
      </c>
      <c r="S428" s="35">
        <v>4109</v>
      </c>
      <c r="T428" s="35">
        <v>13864</v>
      </c>
      <c r="U428" s="35"/>
      <c r="V428" s="35">
        <v>138675</v>
      </c>
    </row>
    <row r="429" spans="1:22" x14ac:dyDescent="0.25">
      <c r="A429" s="55">
        <v>40725</v>
      </c>
      <c r="B429" s="35"/>
      <c r="C429" s="35"/>
      <c r="D429" s="35">
        <v>0</v>
      </c>
      <c r="E429" s="35"/>
      <c r="F429" s="35"/>
      <c r="G429" s="35"/>
      <c r="H429" s="35">
        <v>0</v>
      </c>
      <c r="I429" s="35"/>
      <c r="J429" s="35"/>
      <c r="K429" s="35"/>
      <c r="L429" s="35"/>
      <c r="M429" s="35"/>
      <c r="N429" s="35"/>
      <c r="O429" s="35"/>
      <c r="P429" s="35">
        <v>0</v>
      </c>
      <c r="Q429" s="35"/>
      <c r="R429" s="35"/>
      <c r="S429" s="35"/>
      <c r="T429" s="35"/>
      <c r="U429" s="35"/>
      <c r="V429" s="35"/>
    </row>
    <row r="430" spans="1:22" x14ac:dyDescent="0.25">
      <c r="A430" s="56" t="s">
        <v>23</v>
      </c>
      <c r="B430" s="35"/>
      <c r="C430" s="35"/>
      <c r="D430" s="35">
        <v>0</v>
      </c>
      <c r="E430" s="35"/>
      <c r="F430" s="35"/>
      <c r="G430" s="35"/>
      <c r="H430" s="35">
        <v>0</v>
      </c>
      <c r="I430" s="35"/>
      <c r="J430" s="35"/>
      <c r="K430" s="35"/>
      <c r="L430" s="35"/>
      <c r="M430" s="35"/>
      <c r="N430" s="35"/>
      <c r="O430" s="35"/>
      <c r="P430" s="35">
        <v>0</v>
      </c>
      <c r="Q430" s="35"/>
      <c r="R430" s="35"/>
      <c r="S430" s="35"/>
      <c r="T430" s="35"/>
      <c r="U430" s="35"/>
      <c r="V430" s="35"/>
    </row>
    <row r="431" spans="1:22" x14ac:dyDescent="0.25">
      <c r="A431" s="56" t="s">
        <v>21</v>
      </c>
      <c r="B431" s="35"/>
      <c r="C431" s="35"/>
      <c r="D431" s="35">
        <v>0</v>
      </c>
      <c r="E431" s="35"/>
      <c r="F431" s="35"/>
      <c r="G431" s="35"/>
      <c r="H431" s="35">
        <v>0</v>
      </c>
      <c r="I431" s="35"/>
      <c r="J431" s="35"/>
      <c r="K431" s="35"/>
      <c r="L431" s="35"/>
      <c r="M431" s="35"/>
      <c r="N431" s="35"/>
      <c r="O431" s="35"/>
      <c r="P431" s="35">
        <v>0</v>
      </c>
      <c r="Q431" s="35"/>
      <c r="R431" s="35"/>
      <c r="S431" s="35"/>
      <c r="T431" s="35"/>
      <c r="U431" s="35"/>
      <c r="V431" s="35"/>
    </row>
    <row r="432" spans="1:22" x14ac:dyDescent="0.25">
      <c r="A432" s="56" t="s">
        <v>22</v>
      </c>
      <c r="B432" s="35"/>
      <c r="C432" s="35"/>
      <c r="D432" s="35">
        <v>0</v>
      </c>
      <c r="E432" s="35"/>
      <c r="F432" s="35"/>
      <c r="G432" s="35"/>
      <c r="H432" s="35">
        <v>0</v>
      </c>
      <c r="I432" s="35"/>
      <c r="J432" s="35"/>
      <c r="K432" s="35"/>
      <c r="L432" s="35"/>
      <c r="M432" s="35"/>
      <c r="N432" s="35"/>
      <c r="O432" s="35"/>
      <c r="P432" s="35">
        <v>0</v>
      </c>
      <c r="Q432" s="35"/>
      <c r="R432" s="35"/>
      <c r="S432" s="35"/>
      <c r="T432" s="35"/>
      <c r="U432" s="35"/>
      <c r="V432" s="35"/>
    </row>
    <row r="433" spans="1:22" x14ac:dyDescent="0.25">
      <c r="A433" s="55">
        <v>40756</v>
      </c>
      <c r="B433" s="35">
        <v>27419</v>
      </c>
      <c r="C433" s="35">
        <v>81470</v>
      </c>
      <c r="D433" s="35">
        <v>108889</v>
      </c>
      <c r="E433" s="35">
        <v>16200</v>
      </c>
      <c r="F433" s="35">
        <v>6000</v>
      </c>
      <c r="G433" s="35">
        <v>195152</v>
      </c>
      <c r="H433" s="35">
        <v>217352</v>
      </c>
      <c r="I433" s="35">
        <v>3</v>
      </c>
      <c r="J433" s="35">
        <v>4000</v>
      </c>
      <c r="K433" s="35">
        <v>107524</v>
      </c>
      <c r="L433" s="35">
        <v>132666</v>
      </c>
      <c r="M433" s="35">
        <v>6134</v>
      </c>
      <c r="N433" s="35">
        <v>1828</v>
      </c>
      <c r="O433" s="35"/>
      <c r="P433" s="35">
        <v>256152</v>
      </c>
      <c r="Q433" s="35">
        <v>17552</v>
      </c>
      <c r="R433" s="35">
        <v>888</v>
      </c>
      <c r="S433" s="35">
        <v>1061</v>
      </c>
      <c r="T433" s="35">
        <v>52452</v>
      </c>
      <c r="U433" s="35">
        <v>494711</v>
      </c>
      <c r="V433" s="35">
        <v>124744</v>
      </c>
    </row>
    <row r="434" spans="1:22" x14ac:dyDescent="0.25">
      <c r="A434" s="56" t="s">
        <v>23</v>
      </c>
      <c r="B434" s="35"/>
      <c r="C434" s="35"/>
      <c r="D434" s="35">
        <v>0</v>
      </c>
      <c r="E434" s="35">
        <v>7895</v>
      </c>
      <c r="F434" s="35">
        <v>3000</v>
      </c>
      <c r="G434" s="35">
        <v>68302</v>
      </c>
      <c r="H434" s="35">
        <v>79197</v>
      </c>
      <c r="I434" s="35">
        <v>1</v>
      </c>
      <c r="J434" s="35">
        <v>1756</v>
      </c>
      <c r="K434" s="35">
        <v>42236</v>
      </c>
      <c r="L434" s="35">
        <v>41075</v>
      </c>
      <c r="M434" s="35">
        <v>6134</v>
      </c>
      <c r="N434" s="35">
        <v>1828</v>
      </c>
      <c r="O434" s="35"/>
      <c r="P434" s="35">
        <v>94931</v>
      </c>
      <c r="Q434" s="35"/>
      <c r="R434" s="35"/>
      <c r="S434" s="35"/>
      <c r="T434" s="35">
        <v>14809</v>
      </c>
      <c r="U434" s="35">
        <v>188937</v>
      </c>
      <c r="V434" s="35"/>
    </row>
    <row r="435" spans="1:22" x14ac:dyDescent="0.25">
      <c r="A435" s="56" t="s">
        <v>21</v>
      </c>
      <c r="B435" s="35">
        <v>13709</v>
      </c>
      <c r="C435" s="35">
        <v>40735</v>
      </c>
      <c r="D435" s="35">
        <v>54444</v>
      </c>
      <c r="E435" s="35">
        <v>8100</v>
      </c>
      <c r="F435" s="35">
        <v>3000</v>
      </c>
      <c r="G435" s="35">
        <v>97576</v>
      </c>
      <c r="H435" s="35">
        <v>108676</v>
      </c>
      <c r="I435" s="35">
        <v>1</v>
      </c>
      <c r="J435" s="35">
        <v>2000</v>
      </c>
      <c r="K435" s="35">
        <v>53762</v>
      </c>
      <c r="L435" s="35">
        <v>66333</v>
      </c>
      <c r="M435" s="35"/>
      <c r="N435" s="35"/>
      <c r="O435" s="35"/>
      <c r="P435" s="35">
        <v>124095</v>
      </c>
      <c r="Q435" s="35">
        <v>7196</v>
      </c>
      <c r="R435" s="35">
        <v>444</v>
      </c>
      <c r="S435" s="35"/>
      <c r="T435" s="35">
        <v>26226</v>
      </c>
      <c r="U435" s="35">
        <v>305774</v>
      </c>
      <c r="V435" s="35"/>
    </row>
    <row r="436" spans="1:22" x14ac:dyDescent="0.25">
      <c r="A436" s="56" t="s">
        <v>22</v>
      </c>
      <c r="B436" s="35">
        <v>13710</v>
      </c>
      <c r="C436" s="35">
        <v>40735</v>
      </c>
      <c r="D436" s="35">
        <v>54445</v>
      </c>
      <c r="E436" s="35">
        <v>205</v>
      </c>
      <c r="F436" s="35"/>
      <c r="G436" s="35">
        <v>29274</v>
      </c>
      <c r="H436" s="35">
        <v>29479</v>
      </c>
      <c r="I436" s="35">
        <v>1</v>
      </c>
      <c r="J436" s="35">
        <v>244</v>
      </c>
      <c r="K436" s="35">
        <v>11526</v>
      </c>
      <c r="L436" s="35">
        <v>25258</v>
      </c>
      <c r="M436" s="35"/>
      <c r="N436" s="35"/>
      <c r="O436" s="35"/>
      <c r="P436" s="35">
        <v>37126</v>
      </c>
      <c r="Q436" s="35">
        <v>10356</v>
      </c>
      <c r="R436" s="35">
        <v>444</v>
      </c>
      <c r="S436" s="35">
        <v>1061</v>
      </c>
      <c r="T436" s="35">
        <v>11417</v>
      </c>
      <c r="U436" s="35"/>
      <c r="V436" s="35">
        <v>124744</v>
      </c>
    </row>
    <row r="437" spans="1:22" x14ac:dyDescent="0.25">
      <c r="A437" s="55">
        <v>40787</v>
      </c>
      <c r="B437" s="35">
        <v>26906</v>
      </c>
      <c r="C437" s="35">
        <v>80624</v>
      </c>
      <c r="D437" s="35">
        <v>107530</v>
      </c>
      <c r="E437" s="35">
        <v>16200</v>
      </c>
      <c r="F437" s="35">
        <v>6000</v>
      </c>
      <c r="G437" s="35">
        <v>194830</v>
      </c>
      <c r="H437" s="35">
        <v>217030</v>
      </c>
      <c r="I437" s="35">
        <v>3</v>
      </c>
      <c r="J437" s="35">
        <v>4000</v>
      </c>
      <c r="K437" s="35">
        <v>108988</v>
      </c>
      <c r="L437" s="35">
        <v>134310</v>
      </c>
      <c r="M437" s="35">
        <v>5950</v>
      </c>
      <c r="N437" s="35">
        <v>4221</v>
      </c>
      <c r="O437" s="35"/>
      <c r="P437" s="35">
        <v>261469</v>
      </c>
      <c r="Q437" s="35">
        <v>16900</v>
      </c>
      <c r="R437" s="35">
        <v>1210</v>
      </c>
      <c r="S437" s="35">
        <v>353</v>
      </c>
      <c r="T437" s="35">
        <v>52452</v>
      </c>
      <c r="U437" s="35">
        <v>496234</v>
      </c>
      <c r="V437" s="35">
        <v>124263</v>
      </c>
    </row>
    <row r="438" spans="1:22" x14ac:dyDescent="0.25">
      <c r="A438" s="56" t="s">
        <v>23</v>
      </c>
      <c r="B438" s="35"/>
      <c r="C438" s="35"/>
      <c r="D438" s="35">
        <v>0</v>
      </c>
      <c r="E438" s="35">
        <v>7878</v>
      </c>
      <c r="F438" s="35">
        <v>3000</v>
      </c>
      <c r="G438" s="35">
        <v>75992</v>
      </c>
      <c r="H438" s="35">
        <v>86870</v>
      </c>
      <c r="I438" s="35">
        <v>1</v>
      </c>
      <c r="J438" s="35">
        <v>1756</v>
      </c>
      <c r="K438" s="35">
        <v>35866</v>
      </c>
      <c r="L438" s="35">
        <v>36942</v>
      </c>
      <c r="M438" s="35">
        <v>5950</v>
      </c>
      <c r="N438" s="35">
        <v>4221</v>
      </c>
      <c r="O438" s="35"/>
      <c r="P438" s="35">
        <v>86637</v>
      </c>
      <c r="Q438" s="35"/>
      <c r="R438" s="35"/>
      <c r="S438" s="35"/>
      <c r="T438" s="35">
        <v>16169</v>
      </c>
      <c r="U438" s="35">
        <v>189676</v>
      </c>
      <c r="V438" s="35"/>
    </row>
    <row r="439" spans="1:22" x14ac:dyDescent="0.25">
      <c r="A439" s="56" t="s">
        <v>21</v>
      </c>
      <c r="B439" s="35">
        <v>13453</v>
      </c>
      <c r="C439" s="35">
        <v>40312</v>
      </c>
      <c r="D439" s="35">
        <v>53765</v>
      </c>
      <c r="E439" s="35">
        <v>8100</v>
      </c>
      <c r="F439" s="35">
        <v>3000</v>
      </c>
      <c r="G439" s="35">
        <v>97415</v>
      </c>
      <c r="H439" s="35">
        <v>108515</v>
      </c>
      <c r="I439" s="35">
        <v>1</v>
      </c>
      <c r="J439" s="35">
        <v>2000</v>
      </c>
      <c r="K439" s="35">
        <v>54494</v>
      </c>
      <c r="L439" s="35">
        <v>67155</v>
      </c>
      <c r="M439" s="35"/>
      <c r="N439" s="35"/>
      <c r="O439" s="35"/>
      <c r="P439" s="35">
        <v>125649</v>
      </c>
      <c r="Q439" s="35">
        <v>7196</v>
      </c>
      <c r="R439" s="35">
        <v>605</v>
      </c>
      <c r="S439" s="35"/>
      <c r="T439" s="35">
        <v>26226</v>
      </c>
      <c r="U439" s="35">
        <v>306558</v>
      </c>
      <c r="V439" s="35"/>
    </row>
    <row r="440" spans="1:22" x14ac:dyDescent="0.25">
      <c r="A440" s="56" t="s">
        <v>22</v>
      </c>
      <c r="B440" s="35">
        <v>13453</v>
      </c>
      <c r="C440" s="35">
        <v>40312</v>
      </c>
      <c r="D440" s="35">
        <v>53765</v>
      </c>
      <c r="E440" s="35">
        <v>222</v>
      </c>
      <c r="F440" s="35"/>
      <c r="G440" s="35">
        <v>21423</v>
      </c>
      <c r="H440" s="35">
        <v>21645</v>
      </c>
      <c r="I440" s="35">
        <v>1</v>
      </c>
      <c r="J440" s="35">
        <v>244</v>
      </c>
      <c r="K440" s="35">
        <v>18628</v>
      </c>
      <c r="L440" s="35">
        <v>30213</v>
      </c>
      <c r="M440" s="35"/>
      <c r="N440" s="35"/>
      <c r="O440" s="35"/>
      <c r="P440" s="35">
        <v>49183</v>
      </c>
      <c r="Q440" s="35">
        <v>9704</v>
      </c>
      <c r="R440" s="35">
        <v>605</v>
      </c>
      <c r="S440" s="35">
        <v>353</v>
      </c>
      <c r="T440" s="35">
        <v>10057</v>
      </c>
      <c r="U440" s="35"/>
      <c r="V440" s="35">
        <v>124263</v>
      </c>
    </row>
    <row r="441" spans="1:22" x14ac:dyDescent="0.25">
      <c r="A441" s="55">
        <v>40817</v>
      </c>
      <c r="B441" s="35">
        <v>26942</v>
      </c>
      <c r="C441" s="35">
        <v>79896</v>
      </c>
      <c r="D441" s="35">
        <v>106838</v>
      </c>
      <c r="E441" s="35">
        <v>16200</v>
      </c>
      <c r="F441" s="35">
        <v>6000</v>
      </c>
      <c r="G441" s="35">
        <v>192152</v>
      </c>
      <c r="H441" s="35">
        <v>214352</v>
      </c>
      <c r="I441" s="35">
        <v>3</v>
      </c>
      <c r="J441" s="35">
        <v>4000</v>
      </c>
      <c r="K441" s="35">
        <v>112666</v>
      </c>
      <c r="L441" s="35">
        <v>125958</v>
      </c>
      <c r="M441" s="35">
        <v>4975</v>
      </c>
      <c r="N441" s="35">
        <v>1846</v>
      </c>
      <c r="O441" s="35"/>
      <c r="P441" s="35">
        <v>253445</v>
      </c>
      <c r="Q441" s="35">
        <v>18111</v>
      </c>
      <c r="R441" s="35">
        <v>888</v>
      </c>
      <c r="S441" s="35">
        <v>296</v>
      </c>
      <c r="T441" s="35">
        <v>50016</v>
      </c>
      <c r="U441" s="35">
        <v>479154</v>
      </c>
      <c r="V441" s="35">
        <v>131350</v>
      </c>
    </row>
    <row r="442" spans="1:22" x14ac:dyDescent="0.25">
      <c r="A442" s="56" t="s">
        <v>23</v>
      </c>
      <c r="B442" s="35"/>
      <c r="C442" s="35"/>
      <c r="D442" s="35">
        <v>0</v>
      </c>
      <c r="E442" s="35">
        <v>7980</v>
      </c>
      <c r="F442" s="35">
        <v>3000</v>
      </c>
      <c r="G442" s="35">
        <v>76090</v>
      </c>
      <c r="H442" s="35">
        <v>87070</v>
      </c>
      <c r="I442" s="35">
        <v>1</v>
      </c>
      <c r="J442" s="35">
        <v>946</v>
      </c>
      <c r="K442" s="35">
        <v>40822</v>
      </c>
      <c r="L442" s="35">
        <v>26556</v>
      </c>
      <c r="M442" s="35">
        <v>4975</v>
      </c>
      <c r="N442" s="35">
        <v>1846</v>
      </c>
      <c r="O442" s="35"/>
      <c r="P442" s="35">
        <v>77041</v>
      </c>
      <c r="Q442" s="35"/>
      <c r="R442" s="35"/>
      <c r="S442" s="35"/>
      <c r="T442" s="35">
        <v>13779</v>
      </c>
      <c r="U442" s="35">
        <v>177890</v>
      </c>
      <c r="V442" s="35"/>
    </row>
    <row r="443" spans="1:22" x14ac:dyDescent="0.25">
      <c r="A443" s="56" t="s">
        <v>21</v>
      </c>
      <c r="B443" s="35">
        <v>13471</v>
      </c>
      <c r="C443" s="35">
        <v>39948</v>
      </c>
      <c r="D443" s="35">
        <v>53419</v>
      </c>
      <c r="E443" s="35">
        <v>8100</v>
      </c>
      <c r="F443" s="35">
        <v>3000</v>
      </c>
      <c r="G443" s="35">
        <v>96076</v>
      </c>
      <c r="H443" s="35">
        <v>107176</v>
      </c>
      <c r="I443" s="35">
        <v>1</v>
      </c>
      <c r="J443" s="35">
        <v>2000</v>
      </c>
      <c r="K443" s="35">
        <v>56333</v>
      </c>
      <c r="L443" s="35">
        <v>62979</v>
      </c>
      <c r="M443" s="35"/>
      <c r="N443" s="35"/>
      <c r="O443" s="35"/>
      <c r="P443" s="35">
        <v>123312</v>
      </c>
      <c r="Q443" s="35">
        <v>7178</v>
      </c>
      <c r="R443" s="35">
        <v>444</v>
      </c>
      <c r="S443" s="35"/>
      <c r="T443" s="35">
        <v>25008</v>
      </c>
      <c r="U443" s="35">
        <v>301264</v>
      </c>
      <c r="V443" s="35"/>
    </row>
    <row r="444" spans="1:22" x14ac:dyDescent="0.25">
      <c r="A444" s="56" t="s">
        <v>22</v>
      </c>
      <c r="B444" s="35">
        <v>13471</v>
      </c>
      <c r="C444" s="35">
        <v>39948</v>
      </c>
      <c r="D444" s="35">
        <v>53419</v>
      </c>
      <c r="E444" s="35">
        <v>120</v>
      </c>
      <c r="F444" s="35"/>
      <c r="G444" s="35">
        <v>19986</v>
      </c>
      <c r="H444" s="35">
        <v>20106</v>
      </c>
      <c r="I444" s="35">
        <v>1</v>
      </c>
      <c r="J444" s="35">
        <v>1054</v>
      </c>
      <c r="K444" s="35">
        <v>15511</v>
      </c>
      <c r="L444" s="35">
        <v>36423</v>
      </c>
      <c r="M444" s="35"/>
      <c r="N444" s="35"/>
      <c r="O444" s="35"/>
      <c r="P444" s="35">
        <v>53092</v>
      </c>
      <c r="Q444" s="35">
        <v>10933</v>
      </c>
      <c r="R444" s="35">
        <v>444</v>
      </c>
      <c r="S444" s="35">
        <v>296</v>
      </c>
      <c r="T444" s="35">
        <v>11229</v>
      </c>
      <c r="U444" s="35"/>
      <c r="V444" s="35">
        <v>131350</v>
      </c>
    </row>
    <row r="445" spans="1:22" x14ac:dyDescent="0.25">
      <c r="A445" s="55">
        <v>40848</v>
      </c>
      <c r="B445" s="35">
        <v>21038</v>
      </c>
      <c r="C445" s="35">
        <v>84040</v>
      </c>
      <c r="D445" s="35">
        <v>105078</v>
      </c>
      <c r="E445" s="35">
        <v>16200</v>
      </c>
      <c r="F445" s="35">
        <v>6000</v>
      </c>
      <c r="G445" s="35">
        <v>195040</v>
      </c>
      <c r="H445" s="35">
        <v>217240</v>
      </c>
      <c r="I445" s="35">
        <v>3</v>
      </c>
      <c r="J445" s="35">
        <v>4000</v>
      </c>
      <c r="K445" s="35">
        <v>105988</v>
      </c>
      <c r="L445" s="35">
        <v>128358</v>
      </c>
      <c r="M445" s="35">
        <v>4201</v>
      </c>
      <c r="N445" s="35">
        <v>6424</v>
      </c>
      <c r="O445" s="35"/>
      <c r="P445" s="35">
        <v>252971</v>
      </c>
      <c r="Q445" s="35">
        <v>16278</v>
      </c>
      <c r="R445" s="35"/>
      <c r="S445" s="35">
        <v>201</v>
      </c>
      <c r="T445" s="35">
        <v>50016</v>
      </c>
      <c r="U445" s="35">
        <v>480952</v>
      </c>
      <c r="V445" s="35">
        <v>125300</v>
      </c>
    </row>
    <row r="446" spans="1:22" x14ac:dyDescent="0.25">
      <c r="A446" s="56" t="s">
        <v>23</v>
      </c>
      <c r="B446" s="35"/>
      <c r="C446" s="35"/>
      <c r="D446" s="35">
        <v>0</v>
      </c>
      <c r="E446" s="35">
        <v>7867</v>
      </c>
      <c r="F446" s="35">
        <v>3000</v>
      </c>
      <c r="G446" s="35">
        <v>66234</v>
      </c>
      <c r="H446" s="35">
        <v>77101</v>
      </c>
      <c r="I446" s="35">
        <v>1</v>
      </c>
      <c r="J446" s="35">
        <v>946</v>
      </c>
      <c r="K446" s="35">
        <v>44634</v>
      </c>
      <c r="L446" s="35">
        <v>30907</v>
      </c>
      <c r="M446" s="35">
        <v>4201</v>
      </c>
      <c r="N446" s="35">
        <v>6424</v>
      </c>
      <c r="O446" s="35"/>
      <c r="P446" s="35">
        <v>89008</v>
      </c>
      <c r="Q446" s="35"/>
      <c r="R446" s="35"/>
      <c r="S446" s="35"/>
      <c r="T446" s="35">
        <v>15707</v>
      </c>
      <c r="U446" s="35">
        <v>181814</v>
      </c>
      <c r="V446" s="35"/>
    </row>
    <row r="447" spans="1:22" x14ac:dyDescent="0.25">
      <c r="A447" s="56" t="s">
        <v>21</v>
      </c>
      <c r="B447" s="35">
        <v>10519</v>
      </c>
      <c r="C447" s="35">
        <v>42020</v>
      </c>
      <c r="D447" s="35">
        <v>52539</v>
      </c>
      <c r="E447" s="35">
        <v>8100</v>
      </c>
      <c r="F447" s="35">
        <v>3000</v>
      </c>
      <c r="G447" s="35">
        <v>97520</v>
      </c>
      <c r="H447" s="35">
        <v>108620</v>
      </c>
      <c r="I447" s="35">
        <v>1</v>
      </c>
      <c r="J447" s="35">
        <v>2000</v>
      </c>
      <c r="K447" s="35">
        <v>52994</v>
      </c>
      <c r="L447" s="35">
        <v>64179</v>
      </c>
      <c r="M447" s="35"/>
      <c r="N447" s="35"/>
      <c r="O447" s="35"/>
      <c r="P447" s="35">
        <v>121173</v>
      </c>
      <c r="Q447" s="35">
        <v>7178</v>
      </c>
      <c r="R447" s="35"/>
      <c r="S447" s="35"/>
      <c r="T447" s="35">
        <v>25008</v>
      </c>
      <c r="U447" s="35">
        <v>299138</v>
      </c>
      <c r="V447" s="35"/>
    </row>
    <row r="448" spans="1:22" x14ac:dyDescent="0.25">
      <c r="A448" s="56" t="s">
        <v>22</v>
      </c>
      <c r="B448" s="35">
        <v>10519</v>
      </c>
      <c r="C448" s="35">
        <v>42020</v>
      </c>
      <c r="D448" s="35">
        <v>52539</v>
      </c>
      <c r="E448" s="35">
        <v>233</v>
      </c>
      <c r="F448" s="35"/>
      <c r="G448" s="35">
        <v>31286</v>
      </c>
      <c r="H448" s="35">
        <v>31519</v>
      </c>
      <c r="I448" s="35">
        <v>1</v>
      </c>
      <c r="J448" s="35">
        <v>1054</v>
      </c>
      <c r="K448" s="35">
        <v>8360</v>
      </c>
      <c r="L448" s="35">
        <v>33272</v>
      </c>
      <c r="M448" s="35"/>
      <c r="N448" s="35"/>
      <c r="O448" s="35"/>
      <c r="P448" s="35">
        <v>42790</v>
      </c>
      <c r="Q448" s="35">
        <v>9100</v>
      </c>
      <c r="R448" s="35"/>
      <c r="S448" s="35">
        <v>201</v>
      </c>
      <c r="T448" s="35">
        <v>9301</v>
      </c>
      <c r="U448" s="35"/>
      <c r="V448" s="35">
        <v>125300</v>
      </c>
    </row>
    <row r="449" spans="1:22" x14ac:dyDescent="0.25">
      <c r="A449" s="55">
        <v>40878</v>
      </c>
      <c r="B449" s="35">
        <v>23742</v>
      </c>
      <c r="C449" s="35">
        <v>75314</v>
      </c>
      <c r="D449" s="35">
        <v>99056</v>
      </c>
      <c r="E449" s="35">
        <v>16200</v>
      </c>
      <c r="F449" s="35">
        <v>6000</v>
      </c>
      <c r="G449" s="35">
        <v>195840</v>
      </c>
      <c r="H449" s="35">
        <v>218040</v>
      </c>
      <c r="I449" s="35">
        <v>3</v>
      </c>
      <c r="J449" s="35">
        <v>4000</v>
      </c>
      <c r="K449" s="35">
        <v>107318</v>
      </c>
      <c r="L449" s="35">
        <v>128358</v>
      </c>
      <c r="M449" s="35"/>
      <c r="N449" s="35">
        <v>7993</v>
      </c>
      <c r="O449" s="35"/>
      <c r="P449" s="35">
        <v>251669</v>
      </c>
      <c r="Q449" s="35">
        <v>15744</v>
      </c>
      <c r="R449" s="35">
        <v>500</v>
      </c>
      <c r="S449" s="35">
        <v>201</v>
      </c>
      <c r="T449" s="35">
        <v>49456</v>
      </c>
      <c r="U449" s="35">
        <v>465671</v>
      </c>
      <c r="V449" s="35">
        <v>136851</v>
      </c>
    </row>
    <row r="450" spans="1:22" x14ac:dyDescent="0.25">
      <c r="A450" s="56" t="s">
        <v>23</v>
      </c>
      <c r="B450" s="35"/>
      <c r="C450" s="35"/>
      <c r="D450" s="35">
        <v>0</v>
      </c>
      <c r="E450" s="35">
        <v>7987</v>
      </c>
      <c r="F450" s="35">
        <v>3000</v>
      </c>
      <c r="G450" s="35">
        <v>55652</v>
      </c>
      <c r="H450" s="35">
        <v>66639</v>
      </c>
      <c r="I450" s="35">
        <v>1</v>
      </c>
      <c r="J450" s="35">
        <v>84</v>
      </c>
      <c r="K450" s="35">
        <v>38656</v>
      </c>
      <c r="L450" s="35">
        <v>38973</v>
      </c>
      <c r="M450" s="35"/>
      <c r="N450" s="35">
        <v>7993</v>
      </c>
      <c r="O450" s="35"/>
      <c r="P450" s="35">
        <v>85802</v>
      </c>
      <c r="Q450" s="35"/>
      <c r="R450" s="35"/>
      <c r="S450" s="35"/>
      <c r="T450" s="35">
        <v>15961</v>
      </c>
      <c r="U450" s="35">
        <v>168402</v>
      </c>
      <c r="V450" s="35"/>
    </row>
    <row r="451" spans="1:22" x14ac:dyDescent="0.25">
      <c r="A451" s="56" t="s">
        <v>21</v>
      </c>
      <c r="B451" s="35">
        <v>11871</v>
      </c>
      <c r="C451" s="35">
        <v>37657</v>
      </c>
      <c r="D451" s="35">
        <v>49528</v>
      </c>
      <c r="E451" s="35">
        <v>8100</v>
      </c>
      <c r="F451" s="35">
        <v>3000</v>
      </c>
      <c r="G451" s="35">
        <v>97920</v>
      </c>
      <c r="H451" s="35">
        <v>109020</v>
      </c>
      <c r="I451" s="35">
        <v>1</v>
      </c>
      <c r="J451" s="35">
        <v>2000</v>
      </c>
      <c r="K451" s="35">
        <v>53659</v>
      </c>
      <c r="L451" s="35">
        <v>64179</v>
      </c>
      <c r="M451" s="35"/>
      <c r="N451" s="35"/>
      <c r="O451" s="35"/>
      <c r="P451" s="35">
        <v>121838</v>
      </c>
      <c r="Q451" s="35">
        <v>7178</v>
      </c>
      <c r="R451" s="35">
        <v>250</v>
      </c>
      <c r="S451" s="35"/>
      <c r="T451" s="35">
        <v>24728</v>
      </c>
      <c r="U451" s="35">
        <v>297269</v>
      </c>
      <c r="V451" s="35"/>
    </row>
    <row r="452" spans="1:22" x14ac:dyDescent="0.25">
      <c r="A452" s="56" t="s">
        <v>22</v>
      </c>
      <c r="B452" s="35">
        <v>11871</v>
      </c>
      <c r="C452" s="35">
        <v>37657</v>
      </c>
      <c r="D452" s="35">
        <v>49528</v>
      </c>
      <c r="E452" s="35">
        <v>113</v>
      </c>
      <c r="F452" s="35"/>
      <c r="G452" s="35">
        <v>42268</v>
      </c>
      <c r="H452" s="35">
        <v>42381</v>
      </c>
      <c r="I452" s="35">
        <v>1</v>
      </c>
      <c r="J452" s="35">
        <v>1916</v>
      </c>
      <c r="K452" s="35">
        <v>15003</v>
      </c>
      <c r="L452" s="35">
        <v>25206</v>
      </c>
      <c r="M452" s="35"/>
      <c r="N452" s="35"/>
      <c r="O452" s="35"/>
      <c r="P452" s="35">
        <v>44029</v>
      </c>
      <c r="Q452" s="35">
        <v>8566</v>
      </c>
      <c r="R452" s="35">
        <v>250</v>
      </c>
      <c r="S452" s="35">
        <v>201</v>
      </c>
      <c r="T452" s="35">
        <v>8767</v>
      </c>
      <c r="U452" s="35"/>
      <c r="V452" s="35">
        <v>136851</v>
      </c>
    </row>
    <row r="453" spans="1:22" x14ac:dyDescent="0.25">
      <c r="A453" s="55">
        <v>40909</v>
      </c>
      <c r="B453" s="35">
        <v>24274</v>
      </c>
      <c r="C453" s="35">
        <v>73544</v>
      </c>
      <c r="D453" s="35">
        <v>97818</v>
      </c>
      <c r="E453" s="35">
        <v>16200</v>
      </c>
      <c r="F453" s="35">
        <v>6000</v>
      </c>
      <c r="G453" s="35">
        <v>197040</v>
      </c>
      <c r="H453" s="35">
        <v>219240</v>
      </c>
      <c r="I453" s="35">
        <v>3</v>
      </c>
      <c r="J453" s="35">
        <v>4000</v>
      </c>
      <c r="K453" s="35">
        <v>107810</v>
      </c>
      <c r="L453" s="35">
        <v>128758</v>
      </c>
      <c r="M453" s="35">
        <v>4465</v>
      </c>
      <c r="N453" s="35">
        <v>1749</v>
      </c>
      <c r="O453" s="35"/>
      <c r="P453" s="35">
        <v>250782</v>
      </c>
      <c r="Q453" s="35">
        <v>15769</v>
      </c>
      <c r="R453" s="35">
        <v>500</v>
      </c>
      <c r="S453" s="35">
        <v>1107</v>
      </c>
      <c r="T453" s="35">
        <v>49256</v>
      </c>
      <c r="U453" s="35">
        <v>456967</v>
      </c>
      <c r="V453" s="35">
        <v>146033</v>
      </c>
    </row>
    <row r="454" spans="1:22" x14ac:dyDescent="0.25">
      <c r="A454" s="56" t="s">
        <v>23</v>
      </c>
      <c r="B454" s="35"/>
      <c r="C454" s="35"/>
      <c r="D454" s="35">
        <v>0</v>
      </c>
      <c r="E454" s="35">
        <v>7799</v>
      </c>
      <c r="F454" s="35">
        <v>3000</v>
      </c>
      <c r="G454" s="35">
        <v>61319</v>
      </c>
      <c r="H454" s="35">
        <v>72118</v>
      </c>
      <c r="I454" s="35">
        <v>1</v>
      </c>
      <c r="J454" s="35">
        <v>585</v>
      </c>
      <c r="K454" s="35">
        <v>30594</v>
      </c>
      <c r="L454" s="35">
        <v>32885</v>
      </c>
      <c r="M454" s="35">
        <v>4465</v>
      </c>
      <c r="N454" s="35">
        <v>1749</v>
      </c>
      <c r="O454" s="35"/>
      <c r="P454" s="35">
        <v>72269</v>
      </c>
      <c r="Q454" s="35"/>
      <c r="R454" s="35"/>
      <c r="S454" s="35"/>
      <c r="T454" s="35">
        <v>14930</v>
      </c>
      <c r="U454" s="35">
        <v>159368</v>
      </c>
      <c r="V454" s="35"/>
    </row>
    <row r="455" spans="1:22" x14ac:dyDescent="0.25">
      <c r="A455" s="56" t="s">
        <v>21</v>
      </c>
      <c r="B455" s="35">
        <v>12137</v>
      </c>
      <c r="C455" s="35">
        <v>36772</v>
      </c>
      <c r="D455" s="35">
        <v>48909</v>
      </c>
      <c r="E455" s="35">
        <v>8100</v>
      </c>
      <c r="F455" s="35">
        <v>3000</v>
      </c>
      <c r="G455" s="35">
        <v>98520</v>
      </c>
      <c r="H455" s="35">
        <v>109620</v>
      </c>
      <c r="I455" s="35">
        <v>1</v>
      </c>
      <c r="J455" s="35">
        <v>2000</v>
      </c>
      <c r="K455" s="35">
        <v>53905</v>
      </c>
      <c r="L455" s="35">
        <v>64379</v>
      </c>
      <c r="M455" s="35"/>
      <c r="N455" s="35"/>
      <c r="O455" s="35"/>
      <c r="P455" s="35">
        <v>122284</v>
      </c>
      <c r="Q455" s="35">
        <v>7178</v>
      </c>
      <c r="R455" s="35">
        <v>250</v>
      </c>
      <c r="S455" s="35"/>
      <c r="T455" s="35">
        <v>24628</v>
      </c>
      <c r="U455" s="35">
        <v>297599</v>
      </c>
      <c r="V455" s="35"/>
    </row>
    <row r="456" spans="1:22" x14ac:dyDescent="0.25">
      <c r="A456" s="56" t="s">
        <v>22</v>
      </c>
      <c r="B456" s="35">
        <v>12137</v>
      </c>
      <c r="C456" s="35">
        <v>36772</v>
      </c>
      <c r="D456" s="35">
        <v>48909</v>
      </c>
      <c r="E456" s="35">
        <v>301</v>
      </c>
      <c r="F456" s="35"/>
      <c r="G456" s="35">
        <v>37201</v>
      </c>
      <c r="H456" s="35">
        <v>37502</v>
      </c>
      <c r="I456" s="35">
        <v>1</v>
      </c>
      <c r="J456" s="35">
        <v>1415</v>
      </c>
      <c r="K456" s="35">
        <v>23311</v>
      </c>
      <c r="L456" s="35">
        <v>31494</v>
      </c>
      <c r="M456" s="35"/>
      <c r="N456" s="35"/>
      <c r="O456" s="35"/>
      <c r="P456" s="35">
        <v>56229</v>
      </c>
      <c r="Q456" s="35">
        <v>8591</v>
      </c>
      <c r="R456" s="35">
        <v>250</v>
      </c>
      <c r="S456" s="35">
        <v>1107</v>
      </c>
      <c r="T456" s="35">
        <v>9698</v>
      </c>
      <c r="U456" s="35"/>
      <c r="V456" s="35">
        <v>146033</v>
      </c>
    </row>
    <row r="457" spans="1:22" x14ac:dyDescent="0.25">
      <c r="A457" s="55">
        <v>40940</v>
      </c>
      <c r="B457" s="35">
        <v>24218</v>
      </c>
      <c r="C457" s="35">
        <v>73122</v>
      </c>
      <c r="D457" s="35">
        <v>97340</v>
      </c>
      <c r="E457" s="35">
        <v>16200</v>
      </c>
      <c r="F457" s="35">
        <v>6000</v>
      </c>
      <c r="G457" s="35">
        <v>195040</v>
      </c>
      <c r="H457" s="35">
        <v>217240</v>
      </c>
      <c r="I457" s="35">
        <v>3</v>
      </c>
      <c r="J457" s="35">
        <v>4000</v>
      </c>
      <c r="K457" s="35">
        <v>102466</v>
      </c>
      <c r="L457" s="35">
        <v>123958</v>
      </c>
      <c r="M457" s="35">
        <v>3496</v>
      </c>
      <c r="N457" s="35">
        <v>5211</v>
      </c>
      <c r="O457" s="35"/>
      <c r="P457" s="35">
        <v>243131</v>
      </c>
      <c r="Q457" s="35">
        <v>15897</v>
      </c>
      <c r="R457" s="35">
        <v>500</v>
      </c>
      <c r="S457" s="35">
        <v>3982</v>
      </c>
      <c r="T457" s="35">
        <v>49256</v>
      </c>
      <c r="U457" s="35">
        <v>437981</v>
      </c>
      <c r="V457" s="35">
        <v>152501</v>
      </c>
    </row>
    <row r="458" spans="1:22" x14ac:dyDescent="0.25">
      <c r="A458" s="56" t="s">
        <v>23</v>
      </c>
      <c r="B458" s="35"/>
      <c r="C458" s="35"/>
      <c r="D458" s="35">
        <v>0</v>
      </c>
      <c r="E458" s="35">
        <v>7921</v>
      </c>
      <c r="F458" s="35">
        <v>3000</v>
      </c>
      <c r="G458" s="35">
        <v>55264</v>
      </c>
      <c r="H458" s="35">
        <v>66185</v>
      </c>
      <c r="I458" s="35">
        <v>1</v>
      </c>
      <c r="J458" s="35">
        <v>34</v>
      </c>
      <c r="K458" s="35">
        <v>25859</v>
      </c>
      <c r="L458" s="35">
        <v>32899</v>
      </c>
      <c r="M458" s="35">
        <v>3496</v>
      </c>
      <c r="N458" s="35">
        <v>5211</v>
      </c>
      <c r="O458" s="35"/>
      <c r="P458" s="35">
        <v>69490</v>
      </c>
      <c r="Q458" s="35"/>
      <c r="R458" s="35"/>
      <c r="S458" s="35"/>
      <c r="T458" s="35">
        <v>11027</v>
      </c>
      <c r="U458" s="35">
        <v>146702</v>
      </c>
      <c r="V458" s="35"/>
    </row>
    <row r="459" spans="1:22" x14ac:dyDescent="0.25">
      <c r="A459" s="56" t="s">
        <v>21</v>
      </c>
      <c r="B459" s="35">
        <v>12109</v>
      </c>
      <c r="C459" s="35">
        <v>36561</v>
      </c>
      <c r="D459" s="35">
        <v>48670</v>
      </c>
      <c r="E459" s="35">
        <v>8100</v>
      </c>
      <c r="F459" s="35">
        <v>3000</v>
      </c>
      <c r="G459" s="35">
        <v>97520</v>
      </c>
      <c r="H459" s="35">
        <v>108620</v>
      </c>
      <c r="I459" s="35">
        <v>1</v>
      </c>
      <c r="J459" s="35">
        <v>2000</v>
      </c>
      <c r="K459" s="35">
        <v>51233</v>
      </c>
      <c r="L459" s="35">
        <v>61979</v>
      </c>
      <c r="M459" s="35"/>
      <c r="N459" s="35"/>
      <c r="O459" s="35"/>
      <c r="P459" s="35">
        <v>117212</v>
      </c>
      <c r="Q459" s="35">
        <v>6278</v>
      </c>
      <c r="R459" s="35">
        <v>250</v>
      </c>
      <c r="S459" s="35"/>
      <c r="T459" s="35">
        <v>24628</v>
      </c>
      <c r="U459" s="35">
        <v>291279</v>
      </c>
      <c r="V459" s="35"/>
    </row>
    <row r="460" spans="1:22" x14ac:dyDescent="0.25">
      <c r="A460" s="56" t="s">
        <v>22</v>
      </c>
      <c r="B460" s="35">
        <v>12109</v>
      </c>
      <c r="C460" s="35">
        <v>36561</v>
      </c>
      <c r="D460" s="35">
        <v>48670</v>
      </c>
      <c r="E460" s="35">
        <v>179</v>
      </c>
      <c r="F460" s="35"/>
      <c r="G460" s="35">
        <v>42256</v>
      </c>
      <c r="H460" s="35">
        <v>42435</v>
      </c>
      <c r="I460" s="35">
        <v>1</v>
      </c>
      <c r="J460" s="35">
        <v>1966</v>
      </c>
      <c r="K460" s="35">
        <v>25374</v>
      </c>
      <c r="L460" s="35">
        <v>29080</v>
      </c>
      <c r="M460" s="35"/>
      <c r="N460" s="35"/>
      <c r="O460" s="35"/>
      <c r="P460" s="35">
        <v>56429</v>
      </c>
      <c r="Q460" s="35">
        <v>9619</v>
      </c>
      <c r="R460" s="35">
        <v>250</v>
      </c>
      <c r="S460" s="35">
        <v>3982</v>
      </c>
      <c r="T460" s="35">
        <v>13601</v>
      </c>
      <c r="U460" s="35"/>
      <c r="V460" s="35">
        <v>152501</v>
      </c>
    </row>
    <row r="461" spans="1:22" x14ac:dyDescent="0.25">
      <c r="A461" s="55">
        <v>40969</v>
      </c>
      <c r="B461" s="35">
        <v>24620</v>
      </c>
      <c r="C461" s="35">
        <v>74768</v>
      </c>
      <c r="D461" s="35">
        <v>99388</v>
      </c>
      <c r="E461" s="35">
        <v>16200</v>
      </c>
      <c r="F461" s="35">
        <v>6000</v>
      </c>
      <c r="G461" s="35">
        <v>203640</v>
      </c>
      <c r="H461" s="35">
        <v>225840</v>
      </c>
      <c r="I461" s="35">
        <v>3</v>
      </c>
      <c r="J461" s="35">
        <v>4000</v>
      </c>
      <c r="K461" s="35">
        <v>98754</v>
      </c>
      <c r="L461" s="35">
        <v>126904</v>
      </c>
      <c r="M461" s="35">
        <v>4479</v>
      </c>
      <c r="N461" s="35">
        <v>5293</v>
      </c>
      <c r="O461" s="35"/>
      <c r="P461" s="35">
        <v>243430</v>
      </c>
      <c r="Q461" s="35">
        <v>15311</v>
      </c>
      <c r="R461" s="35">
        <v>500</v>
      </c>
      <c r="S461" s="35">
        <v>8963</v>
      </c>
      <c r="T461" s="35">
        <v>52156</v>
      </c>
      <c r="U461" s="35">
        <v>447923</v>
      </c>
      <c r="V461" s="35">
        <v>155262</v>
      </c>
    </row>
    <row r="462" spans="1:22" x14ac:dyDescent="0.25">
      <c r="A462" s="56" t="s">
        <v>23</v>
      </c>
      <c r="B462" s="35"/>
      <c r="C462" s="35"/>
      <c r="D462" s="35">
        <v>0</v>
      </c>
      <c r="E462" s="35">
        <v>7844</v>
      </c>
      <c r="F462" s="35">
        <v>3000</v>
      </c>
      <c r="G462" s="35">
        <v>63460</v>
      </c>
      <c r="H462" s="35">
        <v>74304</v>
      </c>
      <c r="I462" s="35">
        <v>1</v>
      </c>
      <c r="J462" s="35">
        <v>16</v>
      </c>
      <c r="K462" s="35">
        <v>20974</v>
      </c>
      <c r="L462" s="35">
        <v>37098</v>
      </c>
      <c r="M462" s="35">
        <v>4479</v>
      </c>
      <c r="N462" s="35">
        <v>5293</v>
      </c>
      <c r="O462" s="35"/>
      <c r="P462" s="35">
        <v>67867</v>
      </c>
      <c r="Q462" s="35"/>
      <c r="R462" s="35"/>
      <c r="S462" s="35"/>
      <c r="T462" s="35">
        <v>8082</v>
      </c>
      <c r="U462" s="35">
        <v>150252</v>
      </c>
      <c r="V462" s="35"/>
    </row>
    <row r="463" spans="1:22" x14ac:dyDescent="0.25">
      <c r="A463" s="56" t="s">
        <v>21</v>
      </c>
      <c r="B463" s="35">
        <v>12310</v>
      </c>
      <c r="C463" s="35">
        <v>37384</v>
      </c>
      <c r="D463" s="35">
        <v>49694</v>
      </c>
      <c r="E463" s="35">
        <v>8100</v>
      </c>
      <c r="F463" s="35">
        <v>3000</v>
      </c>
      <c r="G463" s="35">
        <v>101820</v>
      </c>
      <c r="H463" s="35">
        <v>112920</v>
      </c>
      <c r="I463" s="35">
        <v>1</v>
      </c>
      <c r="J463" s="35">
        <v>2000</v>
      </c>
      <c r="K463" s="35">
        <v>49377</v>
      </c>
      <c r="L463" s="35">
        <v>63452</v>
      </c>
      <c r="M463" s="35"/>
      <c r="N463" s="35"/>
      <c r="O463" s="35"/>
      <c r="P463" s="35">
        <v>116829</v>
      </c>
      <c r="Q463" s="35">
        <v>6278</v>
      </c>
      <c r="R463" s="35">
        <v>250</v>
      </c>
      <c r="S463" s="35"/>
      <c r="T463" s="35">
        <v>26078</v>
      </c>
      <c r="U463" s="35">
        <v>297671</v>
      </c>
      <c r="V463" s="35"/>
    </row>
    <row r="464" spans="1:22" x14ac:dyDescent="0.25">
      <c r="A464" s="56" t="s">
        <v>22</v>
      </c>
      <c r="B464" s="35">
        <v>12310</v>
      </c>
      <c r="C464" s="35">
        <v>37384</v>
      </c>
      <c r="D464" s="35">
        <v>49694</v>
      </c>
      <c r="E464" s="35">
        <v>256</v>
      </c>
      <c r="F464" s="35"/>
      <c r="G464" s="35">
        <v>38360</v>
      </c>
      <c r="H464" s="35">
        <v>38616</v>
      </c>
      <c r="I464" s="35">
        <v>1</v>
      </c>
      <c r="J464" s="35">
        <v>1984</v>
      </c>
      <c r="K464" s="35">
        <v>28403</v>
      </c>
      <c r="L464" s="35">
        <v>26354</v>
      </c>
      <c r="M464" s="35"/>
      <c r="N464" s="35"/>
      <c r="O464" s="35"/>
      <c r="P464" s="35">
        <v>58734</v>
      </c>
      <c r="Q464" s="35">
        <v>9033</v>
      </c>
      <c r="R464" s="35">
        <v>250</v>
      </c>
      <c r="S464" s="35">
        <v>8963</v>
      </c>
      <c r="T464" s="35">
        <v>17996</v>
      </c>
      <c r="U464" s="35"/>
      <c r="V464" s="35">
        <v>155262</v>
      </c>
    </row>
    <row r="465" spans="1:22" x14ac:dyDescent="0.25">
      <c r="A465" s="55">
        <v>41000</v>
      </c>
      <c r="B465" s="35">
        <v>24752</v>
      </c>
      <c r="C465" s="35">
        <v>75694</v>
      </c>
      <c r="D465" s="35">
        <v>100446</v>
      </c>
      <c r="E465" s="35">
        <v>16200</v>
      </c>
      <c r="F465" s="35">
        <v>6000</v>
      </c>
      <c r="G465" s="35">
        <v>206140</v>
      </c>
      <c r="H465" s="35">
        <v>228340</v>
      </c>
      <c r="I465" s="35">
        <v>3</v>
      </c>
      <c r="J465" s="35">
        <v>4000</v>
      </c>
      <c r="K465" s="35">
        <v>102052</v>
      </c>
      <c r="L465" s="35">
        <v>124170</v>
      </c>
      <c r="M465" s="35">
        <v>4333</v>
      </c>
      <c r="N465" s="35">
        <v>4452</v>
      </c>
      <c r="O465" s="35"/>
      <c r="P465" s="35">
        <v>243007</v>
      </c>
      <c r="Q465" s="35">
        <v>15086</v>
      </c>
      <c r="R465" s="35">
        <v>500</v>
      </c>
      <c r="S465" s="35">
        <v>6047</v>
      </c>
      <c r="T465" s="35">
        <v>52756</v>
      </c>
      <c r="U465" s="35">
        <v>451599</v>
      </c>
      <c r="V465" s="35">
        <v>155970</v>
      </c>
    </row>
    <row r="466" spans="1:22" x14ac:dyDescent="0.25">
      <c r="A466" s="56" t="s">
        <v>23</v>
      </c>
      <c r="B466" s="35"/>
      <c r="C466" s="35"/>
      <c r="D466" s="35">
        <v>0</v>
      </c>
      <c r="E466" s="35">
        <v>7849</v>
      </c>
      <c r="F466" s="35">
        <v>3000</v>
      </c>
      <c r="G466" s="35">
        <v>64145</v>
      </c>
      <c r="H466" s="35">
        <v>74994</v>
      </c>
      <c r="I466" s="35">
        <v>1</v>
      </c>
      <c r="J466" s="35">
        <v>16</v>
      </c>
      <c r="K466" s="35">
        <v>22549</v>
      </c>
      <c r="L466" s="35">
        <v>33800</v>
      </c>
      <c r="M466" s="35">
        <v>4333</v>
      </c>
      <c r="N466" s="35">
        <v>4452</v>
      </c>
      <c r="O466" s="35"/>
      <c r="P466" s="35">
        <v>65151</v>
      </c>
      <c r="Q466" s="35"/>
      <c r="R466" s="35"/>
      <c r="S466" s="35"/>
      <c r="T466" s="35">
        <v>11523</v>
      </c>
      <c r="U466" s="35">
        <v>151668</v>
      </c>
      <c r="V466" s="35"/>
    </row>
    <row r="467" spans="1:22" x14ac:dyDescent="0.25">
      <c r="A467" s="56" t="s">
        <v>21</v>
      </c>
      <c r="B467" s="35">
        <v>12376</v>
      </c>
      <c r="C467" s="35">
        <v>37847</v>
      </c>
      <c r="D467" s="35">
        <v>50223</v>
      </c>
      <c r="E467" s="35">
        <v>8100</v>
      </c>
      <c r="F467" s="35">
        <v>3000</v>
      </c>
      <c r="G467" s="35">
        <v>103070</v>
      </c>
      <c r="H467" s="35">
        <v>114170</v>
      </c>
      <c r="I467" s="35">
        <v>1</v>
      </c>
      <c r="J467" s="35">
        <v>2000</v>
      </c>
      <c r="K467" s="35">
        <v>51026</v>
      </c>
      <c r="L467" s="35">
        <v>62085</v>
      </c>
      <c r="M467" s="35"/>
      <c r="N467" s="35"/>
      <c r="O467" s="35"/>
      <c r="P467" s="35">
        <v>117111</v>
      </c>
      <c r="Q467" s="35">
        <v>6278</v>
      </c>
      <c r="R467" s="35">
        <v>250</v>
      </c>
      <c r="S467" s="35"/>
      <c r="T467" s="35">
        <v>26378</v>
      </c>
      <c r="U467" s="35">
        <v>299931</v>
      </c>
      <c r="V467" s="35"/>
    </row>
    <row r="468" spans="1:22" x14ac:dyDescent="0.25">
      <c r="A468" s="56" t="s">
        <v>22</v>
      </c>
      <c r="B468" s="35">
        <v>12376</v>
      </c>
      <c r="C468" s="35">
        <v>37847</v>
      </c>
      <c r="D468" s="35">
        <v>50223</v>
      </c>
      <c r="E468" s="35">
        <v>251</v>
      </c>
      <c r="F468" s="35"/>
      <c r="G468" s="35">
        <v>38925</v>
      </c>
      <c r="H468" s="35">
        <v>39176</v>
      </c>
      <c r="I468" s="35">
        <v>1</v>
      </c>
      <c r="J468" s="35">
        <v>1984</v>
      </c>
      <c r="K468" s="35">
        <v>28477</v>
      </c>
      <c r="L468" s="35">
        <v>28285</v>
      </c>
      <c r="M468" s="35"/>
      <c r="N468" s="35"/>
      <c r="O468" s="35"/>
      <c r="P468" s="35">
        <v>60745</v>
      </c>
      <c r="Q468" s="35">
        <v>8808</v>
      </c>
      <c r="R468" s="35">
        <v>250</v>
      </c>
      <c r="S468" s="35">
        <v>6047</v>
      </c>
      <c r="T468" s="35">
        <v>14855</v>
      </c>
      <c r="U468" s="35"/>
      <c r="V468" s="35">
        <v>155970</v>
      </c>
    </row>
    <row r="469" spans="1:22" x14ac:dyDescent="0.25">
      <c r="A469" s="55">
        <v>41030</v>
      </c>
      <c r="B469" s="35">
        <v>23816</v>
      </c>
      <c r="C469" s="35">
        <v>76826</v>
      </c>
      <c r="D469" s="35">
        <v>100642</v>
      </c>
      <c r="E469" s="35">
        <v>8000</v>
      </c>
      <c r="F469" s="35">
        <v>0</v>
      </c>
      <c r="G469" s="35">
        <v>216640</v>
      </c>
      <c r="H469" s="35">
        <v>224640</v>
      </c>
      <c r="I469" s="35"/>
      <c r="J469" s="35"/>
      <c r="K469" s="35">
        <v>103340</v>
      </c>
      <c r="L469" s="35">
        <v>127804</v>
      </c>
      <c r="M469" s="35">
        <v>3042</v>
      </c>
      <c r="N469" s="35">
        <v>6087</v>
      </c>
      <c r="O469" s="35"/>
      <c r="P469" s="35">
        <v>240273</v>
      </c>
      <c r="Q469" s="35">
        <v>19655</v>
      </c>
      <c r="R469" s="35">
        <v>500</v>
      </c>
      <c r="S469" s="35">
        <v>9390</v>
      </c>
      <c r="T469" s="35">
        <v>54156</v>
      </c>
      <c r="U469" s="35">
        <v>477583</v>
      </c>
      <c r="V469" s="35">
        <v>129263</v>
      </c>
    </row>
    <row r="470" spans="1:22" x14ac:dyDescent="0.25">
      <c r="A470" s="56" t="s">
        <v>23</v>
      </c>
      <c r="B470" s="35"/>
      <c r="C470" s="35"/>
      <c r="D470" s="35">
        <v>0</v>
      </c>
      <c r="E470" s="35">
        <v>3764</v>
      </c>
      <c r="F470" s="35">
        <v>0</v>
      </c>
      <c r="G470" s="35">
        <v>76668</v>
      </c>
      <c r="H470" s="35">
        <v>80432</v>
      </c>
      <c r="I470" s="35"/>
      <c r="J470" s="35"/>
      <c r="K470" s="35">
        <v>25282</v>
      </c>
      <c r="L470" s="35">
        <v>56887</v>
      </c>
      <c r="M470" s="35">
        <v>3042</v>
      </c>
      <c r="N470" s="35">
        <v>6087</v>
      </c>
      <c r="O470" s="35"/>
      <c r="P470" s="35">
        <v>91298</v>
      </c>
      <c r="Q470" s="35"/>
      <c r="R470" s="35"/>
      <c r="S470" s="35"/>
      <c r="T470" s="35">
        <v>4312</v>
      </c>
      <c r="U470" s="35">
        <v>176042</v>
      </c>
      <c r="V470" s="35"/>
    </row>
    <row r="471" spans="1:22" x14ac:dyDescent="0.25">
      <c r="A471" s="56" t="s">
        <v>21</v>
      </c>
      <c r="B471" s="35">
        <v>11908</v>
      </c>
      <c r="C471" s="35">
        <v>38413</v>
      </c>
      <c r="D471" s="35">
        <v>50321</v>
      </c>
      <c r="E471" s="35">
        <v>4000</v>
      </c>
      <c r="F471" s="35"/>
      <c r="G471" s="35">
        <v>108320</v>
      </c>
      <c r="H471" s="35">
        <v>112320</v>
      </c>
      <c r="I471" s="35"/>
      <c r="J471" s="35"/>
      <c r="K471" s="35">
        <v>51670</v>
      </c>
      <c r="L471" s="35">
        <v>63902</v>
      </c>
      <c r="M471" s="35"/>
      <c r="N471" s="35"/>
      <c r="O471" s="35"/>
      <c r="P471" s="35">
        <v>115572</v>
      </c>
      <c r="Q471" s="35">
        <v>6278</v>
      </c>
      <c r="R471" s="35">
        <v>250</v>
      </c>
      <c r="S471" s="35"/>
      <c r="T471" s="35">
        <v>27078</v>
      </c>
      <c r="U471" s="35">
        <v>301541</v>
      </c>
      <c r="V471" s="35"/>
    </row>
    <row r="472" spans="1:22" x14ac:dyDescent="0.25">
      <c r="A472" s="56" t="s">
        <v>22</v>
      </c>
      <c r="B472" s="35">
        <v>11908</v>
      </c>
      <c r="C472" s="35">
        <v>38413</v>
      </c>
      <c r="D472" s="35">
        <v>50321</v>
      </c>
      <c r="E472" s="35">
        <v>236</v>
      </c>
      <c r="F472" s="35"/>
      <c r="G472" s="35">
        <v>31652</v>
      </c>
      <c r="H472" s="35">
        <v>31888</v>
      </c>
      <c r="I472" s="35"/>
      <c r="J472" s="35"/>
      <c r="K472" s="35">
        <v>26388</v>
      </c>
      <c r="L472" s="35">
        <v>7015</v>
      </c>
      <c r="M472" s="35"/>
      <c r="N472" s="35"/>
      <c r="O472" s="35"/>
      <c r="P472" s="35">
        <v>33403</v>
      </c>
      <c r="Q472" s="35">
        <v>13377</v>
      </c>
      <c r="R472" s="35">
        <v>250</v>
      </c>
      <c r="S472" s="35">
        <v>9390</v>
      </c>
      <c r="T472" s="35">
        <v>22766</v>
      </c>
      <c r="U472" s="35"/>
      <c r="V472" s="35">
        <v>129263</v>
      </c>
    </row>
    <row r="473" spans="1:22" x14ac:dyDescent="0.25">
      <c r="A473" s="55">
        <v>41061</v>
      </c>
      <c r="B473" s="35">
        <v>23816</v>
      </c>
      <c r="C473" s="35">
        <v>76826</v>
      </c>
      <c r="D473" s="35">
        <v>100642</v>
      </c>
      <c r="E473" s="35"/>
      <c r="F473" s="35"/>
      <c r="G473" s="35">
        <v>216640</v>
      </c>
      <c r="H473" s="35">
        <v>216640</v>
      </c>
      <c r="I473" s="35"/>
      <c r="J473" s="35"/>
      <c r="K473" s="35">
        <v>103340</v>
      </c>
      <c r="L473" s="35">
        <v>127804</v>
      </c>
      <c r="M473" s="35">
        <v>3014</v>
      </c>
      <c r="N473" s="35">
        <v>6087</v>
      </c>
      <c r="O473" s="35">
        <v>6500</v>
      </c>
      <c r="P473" s="35">
        <v>246745</v>
      </c>
      <c r="Q473" s="35">
        <v>13377</v>
      </c>
      <c r="R473" s="35">
        <v>500</v>
      </c>
      <c r="S473" s="35">
        <v>9390</v>
      </c>
      <c r="T473" s="35">
        <v>54156</v>
      </c>
      <c r="U473" s="35">
        <v>489877</v>
      </c>
      <c r="V473" s="35">
        <v>123823</v>
      </c>
    </row>
    <row r="474" spans="1:22" x14ac:dyDescent="0.25">
      <c r="A474" s="56" t="s">
        <v>23</v>
      </c>
      <c r="B474" s="35"/>
      <c r="C474" s="35"/>
      <c r="D474" s="35">
        <v>0</v>
      </c>
      <c r="E474" s="35"/>
      <c r="F474" s="35"/>
      <c r="G474" s="35">
        <v>76668</v>
      </c>
      <c r="H474" s="35">
        <v>76668</v>
      </c>
      <c r="I474" s="35"/>
      <c r="J474" s="35"/>
      <c r="K474" s="35">
        <v>24250</v>
      </c>
      <c r="L474" s="35">
        <v>56887</v>
      </c>
      <c r="M474" s="35">
        <v>3014</v>
      </c>
      <c r="N474" s="35">
        <v>6087</v>
      </c>
      <c r="O474" s="35">
        <v>6500</v>
      </c>
      <c r="P474" s="35">
        <v>96738</v>
      </c>
      <c r="Q474" s="35"/>
      <c r="R474" s="35"/>
      <c r="S474" s="35"/>
      <c r="T474" s="35">
        <v>4312</v>
      </c>
      <c r="U474" s="35">
        <v>188336</v>
      </c>
      <c r="V474" s="35"/>
    </row>
    <row r="475" spans="1:22" x14ac:dyDescent="0.25">
      <c r="A475" s="56" t="s">
        <v>21</v>
      </c>
      <c r="B475" s="35">
        <v>11908</v>
      </c>
      <c r="C475" s="35">
        <v>38413</v>
      </c>
      <c r="D475" s="35">
        <v>50321</v>
      </c>
      <c r="E475" s="35"/>
      <c r="F475" s="35"/>
      <c r="G475" s="35">
        <v>108320</v>
      </c>
      <c r="H475" s="35">
        <v>108320</v>
      </c>
      <c r="I475" s="35"/>
      <c r="J475" s="35"/>
      <c r="K475" s="35">
        <v>51670</v>
      </c>
      <c r="L475" s="35">
        <v>63902</v>
      </c>
      <c r="M475" s="35"/>
      <c r="N475" s="35"/>
      <c r="O475" s="35"/>
      <c r="P475" s="35">
        <v>115572</v>
      </c>
      <c r="Q475" s="35"/>
      <c r="R475" s="35">
        <v>250</v>
      </c>
      <c r="S475" s="35"/>
      <c r="T475" s="35">
        <v>27078</v>
      </c>
      <c r="U475" s="35">
        <v>301541</v>
      </c>
      <c r="V475" s="35"/>
    </row>
    <row r="476" spans="1:22" x14ac:dyDescent="0.25">
      <c r="A476" s="56" t="s">
        <v>22</v>
      </c>
      <c r="B476" s="35">
        <v>11908</v>
      </c>
      <c r="C476" s="35">
        <v>38413</v>
      </c>
      <c r="D476" s="35">
        <v>50321</v>
      </c>
      <c r="E476" s="35"/>
      <c r="F476" s="35"/>
      <c r="G476" s="35">
        <v>31652</v>
      </c>
      <c r="H476" s="35">
        <v>31652</v>
      </c>
      <c r="I476" s="35"/>
      <c r="J476" s="35"/>
      <c r="K476" s="35">
        <v>27420</v>
      </c>
      <c r="L476" s="35">
        <v>7015</v>
      </c>
      <c r="M476" s="35"/>
      <c r="N476" s="35"/>
      <c r="O476" s="35"/>
      <c r="P476" s="35">
        <v>34435</v>
      </c>
      <c r="Q476" s="35">
        <v>13377</v>
      </c>
      <c r="R476" s="35">
        <v>250</v>
      </c>
      <c r="S476" s="35">
        <v>9390</v>
      </c>
      <c r="T476" s="35">
        <v>22766</v>
      </c>
      <c r="U476" s="35"/>
      <c r="V476" s="35">
        <v>123823</v>
      </c>
    </row>
    <row r="477" spans="1:22" x14ac:dyDescent="0.25">
      <c r="A477" s="55">
        <v>41091</v>
      </c>
      <c r="B477" s="35"/>
      <c r="C477" s="35"/>
      <c r="D477" s="35">
        <v>0</v>
      </c>
      <c r="E477" s="35"/>
      <c r="F477" s="35"/>
      <c r="G477" s="35"/>
      <c r="H477" s="35">
        <v>0</v>
      </c>
      <c r="I477" s="35"/>
      <c r="J477" s="35"/>
      <c r="K477" s="35"/>
      <c r="L477" s="35"/>
      <c r="M477" s="35"/>
      <c r="N477" s="35"/>
      <c r="O477" s="35"/>
      <c r="P477" s="35">
        <v>0</v>
      </c>
      <c r="Q477" s="35"/>
      <c r="R477" s="35"/>
      <c r="S477" s="35"/>
      <c r="T477" s="35"/>
      <c r="U477" s="35"/>
      <c r="V477" s="35"/>
    </row>
    <row r="478" spans="1:22" x14ac:dyDescent="0.25">
      <c r="A478" s="56" t="s">
        <v>23</v>
      </c>
      <c r="B478" s="35"/>
      <c r="C478" s="35"/>
      <c r="D478" s="35">
        <v>0</v>
      </c>
      <c r="E478" s="35"/>
      <c r="F478" s="35"/>
      <c r="G478" s="35"/>
      <c r="H478" s="35">
        <v>0</v>
      </c>
      <c r="I478" s="35"/>
      <c r="J478" s="35"/>
      <c r="K478" s="35"/>
      <c r="L478" s="35"/>
      <c r="M478" s="35"/>
      <c r="N478" s="35"/>
      <c r="O478" s="35"/>
      <c r="P478" s="35">
        <v>0</v>
      </c>
      <c r="Q478" s="35"/>
      <c r="R478" s="35"/>
      <c r="S478" s="35"/>
      <c r="T478" s="35"/>
      <c r="U478" s="35"/>
      <c r="V478" s="35"/>
    </row>
    <row r="479" spans="1:22" x14ac:dyDescent="0.25">
      <c r="A479" s="56" t="s">
        <v>21</v>
      </c>
      <c r="B479" s="35"/>
      <c r="C479" s="35"/>
      <c r="D479" s="35">
        <v>0</v>
      </c>
      <c r="E479" s="35"/>
      <c r="F479" s="35"/>
      <c r="G479" s="35"/>
      <c r="H479" s="35">
        <v>0</v>
      </c>
      <c r="I479" s="35"/>
      <c r="J479" s="35"/>
      <c r="K479" s="35"/>
      <c r="L479" s="35"/>
      <c r="M479" s="35"/>
      <c r="N479" s="35"/>
      <c r="O479" s="35"/>
      <c r="P479" s="35">
        <v>0</v>
      </c>
      <c r="Q479" s="35"/>
      <c r="R479" s="35"/>
      <c r="S479" s="35"/>
      <c r="T479" s="35"/>
      <c r="U479" s="35"/>
      <c r="V479" s="35"/>
    </row>
    <row r="480" spans="1:22" x14ac:dyDescent="0.25">
      <c r="A480" s="56" t="s">
        <v>22</v>
      </c>
      <c r="B480" s="35"/>
      <c r="C480" s="35"/>
      <c r="D480" s="35">
        <v>0</v>
      </c>
      <c r="E480" s="35"/>
      <c r="F480" s="35"/>
      <c r="G480" s="35"/>
      <c r="H480" s="35">
        <v>0</v>
      </c>
      <c r="I480" s="35"/>
      <c r="J480" s="35"/>
      <c r="K480" s="35"/>
      <c r="L480" s="35"/>
      <c r="M480" s="35"/>
      <c r="N480" s="35"/>
      <c r="O480" s="35"/>
      <c r="P480" s="35">
        <v>0</v>
      </c>
      <c r="Q480" s="35"/>
      <c r="R480" s="35"/>
      <c r="S480" s="35"/>
      <c r="T480" s="35"/>
      <c r="U480" s="35"/>
      <c r="V480" s="35"/>
    </row>
    <row r="481" spans="1:22" x14ac:dyDescent="0.25">
      <c r="A481" s="55">
        <v>41122</v>
      </c>
      <c r="B481" s="35">
        <v>20196</v>
      </c>
      <c r="C481" s="35">
        <v>75526</v>
      </c>
      <c r="D481" s="35">
        <v>95722</v>
      </c>
      <c r="E481" s="35">
        <v>8800</v>
      </c>
      <c r="F481" s="35">
        <v>1060</v>
      </c>
      <c r="G481" s="35">
        <v>227300</v>
      </c>
      <c r="H481" s="35">
        <v>237160</v>
      </c>
      <c r="I481" s="35"/>
      <c r="J481" s="35"/>
      <c r="K481" s="35">
        <v>97956</v>
      </c>
      <c r="L481" s="35">
        <v>142764</v>
      </c>
      <c r="M481" s="35">
        <v>5757</v>
      </c>
      <c r="N481" s="35">
        <v>5204</v>
      </c>
      <c r="O481" s="35"/>
      <c r="P481" s="35">
        <v>251681</v>
      </c>
      <c r="Q481" s="35">
        <v>20137</v>
      </c>
      <c r="R481" s="35">
        <v>45</v>
      </c>
      <c r="S481" s="35">
        <v>7097</v>
      </c>
      <c r="T481" s="35">
        <v>72656</v>
      </c>
      <c r="U481" s="35">
        <v>482128</v>
      </c>
      <c r="V481" s="35">
        <v>160131</v>
      </c>
    </row>
    <row r="482" spans="1:22" x14ac:dyDescent="0.25">
      <c r="A482" s="56" t="s">
        <v>23</v>
      </c>
      <c r="B482" s="35"/>
      <c r="C482" s="35"/>
      <c r="D482" s="35">
        <v>0</v>
      </c>
      <c r="E482" s="35">
        <v>4400</v>
      </c>
      <c r="F482" s="35">
        <v>411</v>
      </c>
      <c r="G482" s="35">
        <v>63957</v>
      </c>
      <c r="H482" s="35">
        <v>68768</v>
      </c>
      <c r="I482" s="35"/>
      <c r="J482" s="35"/>
      <c r="K482" s="35">
        <v>21788</v>
      </c>
      <c r="L482" s="35">
        <v>46004</v>
      </c>
      <c r="M482" s="35">
        <v>5757</v>
      </c>
      <c r="N482" s="35">
        <v>5204</v>
      </c>
      <c r="O482" s="35"/>
      <c r="P482" s="35">
        <v>78753</v>
      </c>
      <c r="Q482" s="35"/>
      <c r="R482" s="35"/>
      <c r="S482" s="35"/>
      <c r="T482" s="35">
        <v>15478</v>
      </c>
      <c r="U482" s="35">
        <v>162998</v>
      </c>
      <c r="V482" s="35"/>
    </row>
    <row r="483" spans="1:22" x14ac:dyDescent="0.25">
      <c r="A483" s="56" t="s">
        <v>21</v>
      </c>
      <c r="B483" s="35">
        <v>10098</v>
      </c>
      <c r="C483" s="35">
        <v>37763</v>
      </c>
      <c r="D483" s="35">
        <v>47861</v>
      </c>
      <c r="E483" s="35">
        <v>4400</v>
      </c>
      <c r="F483" s="35">
        <v>530</v>
      </c>
      <c r="G483" s="35">
        <v>113650</v>
      </c>
      <c r="H483" s="35">
        <v>118580</v>
      </c>
      <c r="I483" s="35"/>
      <c r="J483" s="35"/>
      <c r="K483" s="35">
        <v>48978</v>
      </c>
      <c r="L483" s="35">
        <v>71382</v>
      </c>
      <c r="M483" s="35"/>
      <c r="N483" s="35"/>
      <c r="O483" s="35"/>
      <c r="P483" s="35">
        <v>120360</v>
      </c>
      <c r="Q483" s="35">
        <v>6428</v>
      </c>
      <c r="R483" s="35"/>
      <c r="S483" s="35"/>
      <c r="T483" s="35">
        <v>36328</v>
      </c>
      <c r="U483" s="35">
        <v>319130</v>
      </c>
      <c r="V483" s="35"/>
    </row>
    <row r="484" spans="1:22" x14ac:dyDescent="0.25">
      <c r="A484" s="56" t="s">
        <v>22</v>
      </c>
      <c r="B484" s="35">
        <v>10098</v>
      </c>
      <c r="C484" s="35">
        <v>37763</v>
      </c>
      <c r="D484" s="35">
        <v>47861</v>
      </c>
      <c r="E484" s="35"/>
      <c r="F484" s="35">
        <v>119</v>
      </c>
      <c r="G484" s="35">
        <v>49693</v>
      </c>
      <c r="H484" s="35">
        <v>49812</v>
      </c>
      <c r="I484" s="35"/>
      <c r="J484" s="35"/>
      <c r="K484" s="35">
        <v>27190</v>
      </c>
      <c r="L484" s="35">
        <v>25378</v>
      </c>
      <c r="M484" s="35"/>
      <c r="N484" s="35"/>
      <c r="O484" s="35"/>
      <c r="P484" s="35">
        <v>52568</v>
      </c>
      <c r="Q484" s="35">
        <v>13709</v>
      </c>
      <c r="R484" s="35">
        <v>45</v>
      </c>
      <c r="S484" s="35">
        <v>7097</v>
      </c>
      <c r="T484" s="35">
        <v>20850</v>
      </c>
      <c r="U484" s="35"/>
      <c r="V484" s="35">
        <v>160131</v>
      </c>
    </row>
    <row r="485" spans="1:22" x14ac:dyDescent="0.25">
      <c r="A485" s="55">
        <v>41153</v>
      </c>
      <c r="B485" s="35">
        <v>20244</v>
      </c>
      <c r="C485" s="35">
        <v>73814</v>
      </c>
      <c r="D485" s="35">
        <v>94058</v>
      </c>
      <c r="E485" s="35">
        <v>8800</v>
      </c>
      <c r="F485" s="35">
        <v>1060</v>
      </c>
      <c r="G485" s="35">
        <v>225300</v>
      </c>
      <c r="H485" s="35">
        <v>235160</v>
      </c>
      <c r="I485" s="35"/>
      <c r="J485" s="35">
        <v>15468</v>
      </c>
      <c r="K485" s="35">
        <v>103070</v>
      </c>
      <c r="L485" s="35">
        <v>126904</v>
      </c>
      <c r="M485" s="35">
        <v>3528</v>
      </c>
      <c r="N485" s="35">
        <v>2875</v>
      </c>
      <c r="O485" s="35"/>
      <c r="P485" s="35">
        <v>251845</v>
      </c>
      <c r="Q485" s="35">
        <v>16600</v>
      </c>
      <c r="R485" s="35">
        <v>56000</v>
      </c>
      <c r="S485" s="35">
        <v>6015</v>
      </c>
      <c r="T485" s="35">
        <v>67656</v>
      </c>
      <c r="U485" s="35">
        <v>421748</v>
      </c>
      <c r="V485" s="35">
        <v>221573</v>
      </c>
    </row>
    <row r="486" spans="1:22" x14ac:dyDescent="0.25">
      <c r="A486" s="56" t="s">
        <v>23</v>
      </c>
      <c r="B486" s="35"/>
      <c r="C486" s="35"/>
      <c r="D486" s="35">
        <v>0</v>
      </c>
      <c r="E486" s="35">
        <v>4400</v>
      </c>
      <c r="F486" s="35">
        <v>471</v>
      </c>
      <c r="G486" s="35">
        <v>62196</v>
      </c>
      <c r="H486" s="35">
        <v>67067</v>
      </c>
      <c r="I486" s="35"/>
      <c r="J486" s="35">
        <v>6029</v>
      </c>
      <c r="K486" s="35">
        <v>26307</v>
      </c>
      <c r="L486" s="35">
        <v>21145</v>
      </c>
      <c r="M486" s="35">
        <v>3528</v>
      </c>
      <c r="N486" s="35">
        <v>2875</v>
      </c>
      <c r="O486" s="35"/>
      <c r="P486" s="35">
        <v>59884</v>
      </c>
      <c r="Q486" s="35"/>
      <c r="R486" s="35"/>
      <c r="S486" s="35"/>
      <c r="T486" s="35">
        <v>-27360</v>
      </c>
      <c r="U486" s="35">
        <v>99592</v>
      </c>
      <c r="V486" s="35"/>
    </row>
    <row r="487" spans="1:22" x14ac:dyDescent="0.25">
      <c r="A487" s="56" t="s">
        <v>21</v>
      </c>
      <c r="B487" s="35">
        <v>10122</v>
      </c>
      <c r="C487" s="35">
        <v>36907</v>
      </c>
      <c r="D487" s="35">
        <v>47029</v>
      </c>
      <c r="E487" s="35">
        <v>4400</v>
      </c>
      <c r="F487" s="35">
        <v>530</v>
      </c>
      <c r="G487" s="35">
        <v>112650</v>
      </c>
      <c r="H487" s="35">
        <v>117580</v>
      </c>
      <c r="I487" s="35"/>
      <c r="J487" s="35">
        <v>7734</v>
      </c>
      <c r="K487" s="35">
        <v>51535</v>
      </c>
      <c r="L487" s="35">
        <v>63452</v>
      </c>
      <c r="M487" s="35"/>
      <c r="N487" s="35"/>
      <c r="O487" s="35"/>
      <c r="P487" s="35">
        <v>122721</v>
      </c>
      <c r="Q487" s="35">
        <v>6428</v>
      </c>
      <c r="R487" s="35">
        <v>5500</v>
      </c>
      <c r="S487" s="35"/>
      <c r="T487" s="35">
        <v>33828</v>
      </c>
      <c r="U487" s="35">
        <v>322156</v>
      </c>
      <c r="V487" s="35"/>
    </row>
    <row r="488" spans="1:22" x14ac:dyDescent="0.25">
      <c r="A488" s="56" t="s">
        <v>22</v>
      </c>
      <c r="B488" s="35">
        <v>10122</v>
      </c>
      <c r="C488" s="35">
        <v>36907</v>
      </c>
      <c r="D488" s="35">
        <v>47029</v>
      </c>
      <c r="E488" s="35"/>
      <c r="F488" s="35">
        <v>59</v>
      </c>
      <c r="G488" s="35">
        <v>50454</v>
      </c>
      <c r="H488" s="35">
        <v>50513</v>
      </c>
      <c r="I488" s="35"/>
      <c r="J488" s="35">
        <v>1705</v>
      </c>
      <c r="K488" s="35">
        <v>25228</v>
      </c>
      <c r="L488" s="35">
        <v>42307</v>
      </c>
      <c r="M488" s="35"/>
      <c r="N488" s="35"/>
      <c r="O488" s="35"/>
      <c r="P488" s="35">
        <v>69240</v>
      </c>
      <c r="Q488" s="35">
        <v>10172</v>
      </c>
      <c r="R488" s="35">
        <v>50500</v>
      </c>
      <c r="S488" s="35">
        <v>6015</v>
      </c>
      <c r="T488" s="35">
        <v>61188</v>
      </c>
      <c r="U488" s="35"/>
      <c r="V488" s="35">
        <v>221573</v>
      </c>
    </row>
    <row r="489" spans="1:22" x14ac:dyDescent="0.25">
      <c r="A489" s="55">
        <v>41183</v>
      </c>
      <c r="B489" s="35">
        <v>19848</v>
      </c>
      <c r="C489" s="35">
        <v>74628</v>
      </c>
      <c r="D489" s="35">
        <v>94476</v>
      </c>
      <c r="E489" s="35">
        <v>4800</v>
      </c>
      <c r="F489" s="35">
        <v>1060</v>
      </c>
      <c r="G489" s="35">
        <v>214600</v>
      </c>
      <c r="H489" s="35">
        <v>220460</v>
      </c>
      <c r="I489" s="35"/>
      <c r="J489" s="35"/>
      <c r="K489" s="35">
        <v>100928</v>
      </c>
      <c r="L489" s="35">
        <v>140296</v>
      </c>
      <c r="M489" s="35">
        <v>8123</v>
      </c>
      <c r="N489" s="35">
        <v>1710</v>
      </c>
      <c r="O489" s="35"/>
      <c r="P489" s="35">
        <v>251057</v>
      </c>
      <c r="Q489" s="35">
        <v>18826</v>
      </c>
      <c r="R489" s="35">
        <v>11000</v>
      </c>
      <c r="S489" s="35">
        <v>1589</v>
      </c>
      <c r="T489" s="35">
        <v>67656</v>
      </c>
      <c r="U489" s="35">
        <v>439951</v>
      </c>
      <c r="V489" s="35">
        <v>192865</v>
      </c>
    </row>
    <row r="490" spans="1:22" x14ac:dyDescent="0.25">
      <c r="A490" s="56" t="s">
        <v>23</v>
      </c>
      <c r="B490" s="35"/>
      <c r="C490" s="35"/>
      <c r="D490" s="35">
        <v>0</v>
      </c>
      <c r="E490" s="35">
        <v>2400</v>
      </c>
      <c r="F490" s="35">
        <v>425</v>
      </c>
      <c r="G490" s="35">
        <v>48426</v>
      </c>
      <c r="H490" s="35">
        <v>51251</v>
      </c>
      <c r="I490" s="35"/>
      <c r="J490" s="35"/>
      <c r="K490" s="35">
        <v>22142</v>
      </c>
      <c r="L490" s="35">
        <v>20726</v>
      </c>
      <c r="M490" s="35">
        <v>8123</v>
      </c>
      <c r="N490" s="35">
        <v>1710</v>
      </c>
      <c r="O490" s="35"/>
      <c r="P490" s="35">
        <v>52701</v>
      </c>
      <c r="Q490" s="35"/>
      <c r="R490" s="35"/>
      <c r="S490" s="35"/>
      <c r="T490" s="35">
        <v>20591</v>
      </c>
      <c r="U490" s="35">
        <v>124544</v>
      </c>
      <c r="V490" s="35"/>
    </row>
    <row r="491" spans="1:22" x14ac:dyDescent="0.25">
      <c r="A491" s="56" t="s">
        <v>21</v>
      </c>
      <c r="B491" s="35">
        <v>9924</v>
      </c>
      <c r="C491" s="35">
        <v>37314</v>
      </c>
      <c r="D491" s="35">
        <v>47238</v>
      </c>
      <c r="E491" s="35">
        <v>2400</v>
      </c>
      <c r="F491" s="35">
        <v>530</v>
      </c>
      <c r="G491" s="35">
        <v>107300</v>
      </c>
      <c r="H491" s="35">
        <v>110230</v>
      </c>
      <c r="I491" s="35"/>
      <c r="J491" s="35"/>
      <c r="K491" s="35">
        <v>50464</v>
      </c>
      <c r="L491" s="35">
        <v>70148</v>
      </c>
      <c r="M491" s="35"/>
      <c r="N491" s="35"/>
      <c r="O491" s="35"/>
      <c r="P491" s="35">
        <v>120612</v>
      </c>
      <c r="Q491" s="35">
        <v>7178</v>
      </c>
      <c r="R491" s="35">
        <v>5500</v>
      </c>
      <c r="S491" s="35"/>
      <c r="T491" s="35">
        <v>33828</v>
      </c>
      <c r="U491" s="35">
        <v>315407</v>
      </c>
      <c r="V491" s="35"/>
    </row>
    <row r="492" spans="1:22" x14ac:dyDescent="0.25">
      <c r="A492" s="56" t="s">
        <v>22</v>
      </c>
      <c r="B492" s="35">
        <v>9924</v>
      </c>
      <c r="C492" s="35">
        <v>37314</v>
      </c>
      <c r="D492" s="35">
        <v>47238</v>
      </c>
      <c r="E492" s="35"/>
      <c r="F492" s="35">
        <v>105</v>
      </c>
      <c r="G492" s="35">
        <v>58874</v>
      </c>
      <c r="H492" s="35">
        <v>58979</v>
      </c>
      <c r="I492" s="35"/>
      <c r="J492" s="35"/>
      <c r="K492" s="35">
        <v>28322</v>
      </c>
      <c r="L492" s="35">
        <v>49422</v>
      </c>
      <c r="M492" s="35"/>
      <c r="N492" s="35"/>
      <c r="O492" s="35"/>
      <c r="P492" s="35">
        <v>77744</v>
      </c>
      <c r="Q492" s="35">
        <v>11648</v>
      </c>
      <c r="R492" s="35">
        <v>5500</v>
      </c>
      <c r="S492" s="35">
        <v>1589</v>
      </c>
      <c r="T492" s="35">
        <v>13237</v>
      </c>
      <c r="U492" s="35"/>
      <c r="V492" s="35">
        <v>192865</v>
      </c>
    </row>
    <row r="493" spans="1:22" x14ac:dyDescent="0.25">
      <c r="A493" s="55">
        <v>41214</v>
      </c>
      <c r="B493" s="35">
        <v>19130</v>
      </c>
      <c r="C493" s="35">
        <v>79738</v>
      </c>
      <c r="D493" s="35">
        <v>98868</v>
      </c>
      <c r="E493" s="35">
        <v>4800</v>
      </c>
      <c r="F493" s="35">
        <v>1060</v>
      </c>
      <c r="G493" s="35">
        <v>204000</v>
      </c>
      <c r="H493" s="35">
        <v>209860</v>
      </c>
      <c r="I493" s="35"/>
      <c r="J493" s="35"/>
      <c r="K493" s="35">
        <v>98616</v>
      </c>
      <c r="L493" s="35">
        <v>133906</v>
      </c>
      <c r="M493" s="35">
        <v>7811</v>
      </c>
      <c r="N493" s="35">
        <v>2511</v>
      </c>
      <c r="O493" s="35"/>
      <c r="P493" s="35">
        <v>242844</v>
      </c>
      <c r="Q493" s="35">
        <v>13388</v>
      </c>
      <c r="R493" s="35">
        <v>11000</v>
      </c>
      <c r="S493" s="35">
        <v>1325</v>
      </c>
      <c r="T493" s="35">
        <v>59986</v>
      </c>
      <c r="U493" s="35">
        <v>414849</v>
      </c>
      <c r="V493" s="35">
        <v>189392</v>
      </c>
    </row>
    <row r="494" spans="1:22" x14ac:dyDescent="0.25">
      <c r="A494" s="56" t="s">
        <v>23</v>
      </c>
      <c r="B494" s="35"/>
      <c r="C494" s="35"/>
      <c r="D494" s="35">
        <v>0</v>
      </c>
      <c r="E494" s="35">
        <v>2400</v>
      </c>
      <c r="F494" s="35">
        <v>446</v>
      </c>
      <c r="G494" s="35">
        <v>36303</v>
      </c>
      <c r="H494" s="35">
        <v>39149</v>
      </c>
      <c r="I494" s="35"/>
      <c r="J494" s="35"/>
      <c r="K494" s="35">
        <v>22524</v>
      </c>
      <c r="L494" s="35">
        <v>19615</v>
      </c>
      <c r="M494" s="35">
        <v>7811</v>
      </c>
      <c r="N494" s="35">
        <v>2511</v>
      </c>
      <c r="O494" s="35"/>
      <c r="P494" s="35">
        <v>52461</v>
      </c>
      <c r="Q494" s="35"/>
      <c r="R494" s="35"/>
      <c r="S494" s="35"/>
      <c r="T494" s="35">
        <v>19623</v>
      </c>
      <c r="U494" s="35">
        <v>111233</v>
      </c>
      <c r="V494" s="35"/>
    </row>
    <row r="495" spans="1:22" x14ac:dyDescent="0.25">
      <c r="A495" s="56" t="s">
        <v>21</v>
      </c>
      <c r="B495" s="35">
        <v>9565</v>
      </c>
      <c r="C495" s="35">
        <v>39869</v>
      </c>
      <c r="D495" s="35">
        <v>49434</v>
      </c>
      <c r="E495" s="35">
        <v>2400</v>
      </c>
      <c r="F495" s="35">
        <v>530</v>
      </c>
      <c r="G495" s="35">
        <v>102000</v>
      </c>
      <c r="H495" s="35">
        <v>104930</v>
      </c>
      <c r="I495" s="35"/>
      <c r="J495" s="35"/>
      <c r="K495" s="35">
        <v>49308</v>
      </c>
      <c r="L495" s="35">
        <v>66953</v>
      </c>
      <c r="M495" s="35"/>
      <c r="N495" s="35"/>
      <c r="O495" s="35"/>
      <c r="P495" s="35">
        <v>116261</v>
      </c>
      <c r="Q495" s="35">
        <v>4343</v>
      </c>
      <c r="R495" s="35">
        <v>5500</v>
      </c>
      <c r="S495" s="35"/>
      <c r="T495" s="35">
        <v>29993</v>
      </c>
      <c r="U495" s="35">
        <v>303616</v>
      </c>
      <c r="V495" s="35"/>
    </row>
    <row r="496" spans="1:22" x14ac:dyDescent="0.25">
      <c r="A496" s="56" t="s">
        <v>22</v>
      </c>
      <c r="B496" s="35">
        <v>9565</v>
      </c>
      <c r="C496" s="35">
        <v>39869</v>
      </c>
      <c r="D496" s="35">
        <v>49434</v>
      </c>
      <c r="E496" s="35"/>
      <c r="F496" s="35">
        <v>84</v>
      </c>
      <c r="G496" s="35">
        <v>65697</v>
      </c>
      <c r="H496" s="35">
        <v>65781</v>
      </c>
      <c r="I496" s="35"/>
      <c r="J496" s="35"/>
      <c r="K496" s="35">
        <v>26784</v>
      </c>
      <c r="L496" s="35">
        <v>47338</v>
      </c>
      <c r="M496" s="35"/>
      <c r="N496" s="35"/>
      <c r="O496" s="35"/>
      <c r="P496" s="35">
        <v>74122</v>
      </c>
      <c r="Q496" s="35">
        <v>9045</v>
      </c>
      <c r="R496" s="35">
        <v>5500</v>
      </c>
      <c r="S496" s="35">
        <v>1325</v>
      </c>
      <c r="T496" s="35">
        <v>10370</v>
      </c>
      <c r="U496" s="35"/>
      <c r="V496" s="35">
        <v>189392</v>
      </c>
    </row>
    <row r="497" spans="1:22" x14ac:dyDescent="0.25">
      <c r="A497" s="55">
        <v>41244</v>
      </c>
      <c r="B497" s="35">
        <v>17988</v>
      </c>
      <c r="C497" s="35">
        <v>75100</v>
      </c>
      <c r="D497" s="35">
        <v>93088</v>
      </c>
      <c r="E497" s="35">
        <v>4800</v>
      </c>
      <c r="F497" s="35">
        <v>1060</v>
      </c>
      <c r="G497" s="35">
        <v>198900</v>
      </c>
      <c r="H497" s="35">
        <v>204760</v>
      </c>
      <c r="I497" s="35">
        <v>2</v>
      </c>
      <c r="J497" s="35">
        <v>0</v>
      </c>
      <c r="K497" s="35">
        <v>105036</v>
      </c>
      <c r="L497" s="35">
        <v>140062</v>
      </c>
      <c r="M497" s="35">
        <v>11692</v>
      </c>
      <c r="N497" s="35">
        <v>3731</v>
      </c>
      <c r="O497" s="35"/>
      <c r="P497" s="35">
        <v>290521</v>
      </c>
      <c r="Q497" s="35">
        <v>12609</v>
      </c>
      <c r="R497" s="35">
        <v>11000</v>
      </c>
      <c r="S497" s="35">
        <v>1142</v>
      </c>
      <c r="T497" s="35">
        <v>61986</v>
      </c>
      <c r="U497" s="35">
        <v>433246</v>
      </c>
      <c r="V497" s="35">
        <v>210683</v>
      </c>
    </row>
    <row r="498" spans="1:22" x14ac:dyDescent="0.25">
      <c r="A498" s="56" t="s">
        <v>23</v>
      </c>
      <c r="B498" s="35"/>
      <c r="C498" s="35"/>
      <c r="D498" s="35">
        <v>0</v>
      </c>
      <c r="E498" s="35">
        <v>2400</v>
      </c>
      <c r="F498" s="35">
        <v>306</v>
      </c>
      <c r="G498" s="35">
        <v>18822</v>
      </c>
      <c r="H498" s="35">
        <v>21528</v>
      </c>
      <c r="I498" s="35">
        <v>1</v>
      </c>
      <c r="J498" s="35">
        <v>0</v>
      </c>
      <c r="K498" s="35">
        <v>12103</v>
      </c>
      <c r="L498" s="35">
        <v>26644</v>
      </c>
      <c r="M498" s="35">
        <v>11692</v>
      </c>
      <c r="N498" s="35">
        <v>3731</v>
      </c>
      <c r="O498" s="35"/>
      <c r="P498" s="35">
        <v>69170</v>
      </c>
      <c r="Q498" s="35"/>
      <c r="R498" s="35"/>
      <c r="S498" s="35"/>
      <c r="T498" s="35">
        <v>21585</v>
      </c>
      <c r="U498" s="35">
        <v>112283</v>
      </c>
      <c r="V498" s="35"/>
    </row>
    <row r="499" spans="1:22" x14ac:dyDescent="0.25">
      <c r="A499" s="56" t="s">
        <v>21</v>
      </c>
      <c r="B499" s="35">
        <v>8994</v>
      </c>
      <c r="C499" s="35">
        <v>37550</v>
      </c>
      <c r="D499" s="35">
        <v>46544</v>
      </c>
      <c r="E499" s="35">
        <v>2400</v>
      </c>
      <c r="F499" s="35">
        <v>530</v>
      </c>
      <c r="G499" s="35">
        <v>99450</v>
      </c>
      <c r="H499" s="35">
        <v>102380</v>
      </c>
      <c r="I499" s="35">
        <v>1</v>
      </c>
      <c r="J499" s="35"/>
      <c r="K499" s="35">
        <v>52518</v>
      </c>
      <c r="L499" s="35">
        <v>70031</v>
      </c>
      <c r="M499" s="35"/>
      <c r="N499" s="35"/>
      <c r="O499" s="35"/>
      <c r="P499" s="35">
        <v>137549</v>
      </c>
      <c r="Q499" s="35">
        <v>4343</v>
      </c>
      <c r="R499" s="35">
        <v>5500</v>
      </c>
      <c r="S499" s="35"/>
      <c r="T499" s="35">
        <v>30993</v>
      </c>
      <c r="U499" s="35">
        <v>320963</v>
      </c>
      <c r="V499" s="35"/>
    </row>
    <row r="500" spans="1:22" x14ac:dyDescent="0.25">
      <c r="A500" s="56" t="s">
        <v>22</v>
      </c>
      <c r="B500" s="35">
        <v>8994</v>
      </c>
      <c r="C500" s="35">
        <v>37550</v>
      </c>
      <c r="D500" s="35">
        <v>46544</v>
      </c>
      <c r="E500" s="35"/>
      <c r="F500" s="35">
        <v>224</v>
      </c>
      <c r="G500" s="35">
        <v>80628</v>
      </c>
      <c r="H500" s="35">
        <v>80852</v>
      </c>
      <c r="I500" s="35"/>
      <c r="J500" s="35"/>
      <c r="K500" s="35">
        <v>40415</v>
      </c>
      <c r="L500" s="35">
        <v>43387</v>
      </c>
      <c r="M500" s="35"/>
      <c r="N500" s="35"/>
      <c r="O500" s="35"/>
      <c r="P500" s="35">
        <v>83802</v>
      </c>
      <c r="Q500" s="35">
        <v>8266</v>
      </c>
      <c r="R500" s="35">
        <v>5500</v>
      </c>
      <c r="S500" s="35">
        <v>1142</v>
      </c>
      <c r="T500" s="35">
        <v>9408</v>
      </c>
      <c r="U500" s="35"/>
      <c r="V500" s="35">
        <v>210683</v>
      </c>
    </row>
    <row r="501" spans="1:22" x14ac:dyDescent="0.25">
      <c r="A501" s="55">
        <v>41275</v>
      </c>
      <c r="B501" s="35">
        <v>18658</v>
      </c>
      <c r="C501" s="35">
        <v>76580</v>
      </c>
      <c r="D501" s="35">
        <v>95238</v>
      </c>
      <c r="E501" s="35">
        <v>4800</v>
      </c>
      <c r="F501" s="35">
        <v>1060</v>
      </c>
      <c r="G501" s="35">
        <v>192900</v>
      </c>
      <c r="H501" s="35">
        <v>198760</v>
      </c>
      <c r="I501" s="35">
        <v>3</v>
      </c>
      <c r="J501" s="35">
        <v>0</v>
      </c>
      <c r="K501" s="35">
        <v>141190</v>
      </c>
      <c r="L501" s="35">
        <v>136464</v>
      </c>
      <c r="M501" s="35">
        <v>6911</v>
      </c>
      <c r="N501" s="35">
        <v>2755</v>
      </c>
      <c r="O501" s="35"/>
      <c r="P501" s="35">
        <v>296320</v>
      </c>
      <c r="Q501" s="35">
        <v>13181</v>
      </c>
      <c r="R501" s="35">
        <v>11000</v>
      </c>
      <c r="S501" s="35">
        <v>2048</v>
      </c>
      <c r="T501" s="35">
        <v>61686</v>
      </c>
      <c r="U501" s="35">
        <v>421546</v>
      </c>
      <c r="V501" s="35">
        <v>223795</v>
      </c>
    </row>
    <row r="502" spans="1:22" x14ac:dyDescent="0.25">
      <c r="A502" s="56" t="s">
        <v>23</v>
      </c>
      <c r="B502" s="35"/>
      <c r="C502" s="35"/>
      <c r="D502" s="35">
        <v>0</v>
      </c>
      <c r="E502" s="35">
        <v>2400</v>
      </c>
      <c r="F502" s="35">
        <v>346</v>
      </c>
      <c r="G502" s="35">
        <v>24551</v>
      </c>
      <c r="H502" s="35">
        <v>27297</v>
      </c>
      <c r="I502" s="35">
        <v>1</v>
      </c>
      <c r="J502" s="35">
        <v>0</v>
      </c>
      <c r="K502" s="35">
        <v>9311</v>
      </c>
      <c r="L502" s="35">
        <v>31149</v>
      </c>
      <c r="M502" s="35">
        <v>6911</v>
      </c>
      <c r="N502" s="35">
        <v>2755</v>
      </c>
      <c r="O502" s="35"/>
      <c r="P502" s="35">
        <v>50126</v>
      </c>
      <c r="Q502" s="35"/>
      <c r="R502" s="35"/>
      <c r="S502" s="35"/>
      <c r="T502" s="35">
        <v>19957</v>
      </c>
      <c r="U502" s="35">
        <v>97380</v>
      </c>
      <c r="V502" s="35"/>
    </row>
    <row r="503" spans="1:22" x14ac:dyDescent="0.25">
      <c r="A503" s="56" t="s">
        <v>21</v>
      </c>
      <c r="B503" s="35">
        <v>9329</v>
      </c>
      <c r="C503" s="35">
        <v>38290</v>
      </c>
      <c r="D503" s="35">
        <v>47619</v>
      </c>
      <c r="E503" s="35">
        <v>2400</v>
      </c>
      <c r="F503" s="35">
        <v>530</v>
      </c>
      <c r="G503" s="35">
        <v>96450</v>
      </c>
      <c r="H503" s="35">
        <v>99380</v>
      </c>
      <c r="I503" s="35">
        <v>1</v>
      </c>
      <c r="J503" s="35"/>
      <c r="K503" s="35">
        <v>70595</v>
      </c>
      <c r="L503" s="35">
        <v>68232</v>
      </c>
      <c r="M503" s="35"/>
      <c r="N503" s="35"/>
      <c r="O503" s="35"/>
      <c r="P503" s="35">
        <v>143327</v>
      </c>
      <c r="Q503" s="35">
        <v>4343</v>
      </c>
      <c r="R503" s="35">
        <v>5500</v>
      </c>
      <c r="S503" s="35"/>
      <c r="T503" s="35">
        <v>30843</v>
      </c>
      <c r="U503" s="35">
        <v>324166</v>
      </c>
      <c r="V503" s="35"/>
    </row>
    <row r="504" spans="1:22" x14ac:dyDescent="0.25">
      <c r="A504" s="56" t="s">
        <v>22</v>
      </c>
      <c r="B504" s="35">
        <v>9329</v>
      </c>
      <c r="C504" s="35">
        <v>38290</v>
      </c>
      <c r="D504" s="35">
        <v>47619</v>
      </c>
      <c r="E504" s="35"/>
      <c r="F504" s="35">
        <v>184</v>
      </c>
      <c r="G504" s="35">
        <v>71899</v>
      </c>
      <c r="H504" s="35">
        <v>72083</v>
      </c>
      <c r="I504" s="35">
        <v>1</v>
      </c>
      <c r="J504" s="35"/>
      <c r="K504" s="35">
        <v>61284</v>
      </c>
      <c r="L504" s="35">
        <v>37083</v>
      </c>
      <c r="M504" s="35"/>
      <c r="N504" s="35"/>
      <c r="O504" s="35"/>
      <c r="P504" s="35">
        <v>102867</v>
      </c>
      <c r="Q504" s="35">
        <v>8838</v>
      </c>
      <c r="R504" s="35">
        <v>5500</v>
      </c>
      <c r="S504" s="35">
        <v>2048</v>
      </c>
      <c r="T504" s="35">
        <v>10886</v>
      </c>
      <c r="U504" s="35"/>
      <c r="V504" s="35">
        <v>223795</v>
      </c>
    </row>
    <row r="505" spans="1:22" x14ac:dyDescent="0.25">
      <c r="A505" s="55">
        <v>41306</v>
      </c>
      <c r="B505" s="35">
        <v>19562</v>
      </c>
      <c r="C505" s="35">
        <v>80370</v>
      </c>
      <c r="D505" s="35">
        <v>99932</v>
      </c>
      <c r="E505" s="35">
        <v>4800</v>
      </c>
      <c r="F505" s="35">
        <v>1060</v>
      </c>
      <c r="G505" s="35">
        <v>201976</v>
      </c>
      <c r="H505" s="35">
        <v>207836</v>
      </c>
      <c r="I505" s="35">
        <v>3</v>
      </c>
      <c r="J505" s="35">
        <v>21000</v>
      </c>
      <c r="K505" s="35">
        <v>122914</v>
      </c>
      <c r="L505" s="35">
        <v>149136</v>
      </c>
      <c r="M505" s="35">
        <v>3189</v>
      </c>
      <c r="N505" s="35">
        <v>1836</v>
      </c>
      <c r="O505" s="35"/>
      <c r="P505" s="35">
        <v>307075</v>
      </c>
      <c r="Q505" s="35">
        <v>13983</v>
      </c>
      <c r="R505" s="35">
        <v>11526</v>
      </c>
      <c r="S505" s="35">
        <v>2927</v>
      </c>
      <c r="T505" s="35">
        <v>61686</v>
      </c>
      <c r="U505" s="35">
        <v>444071</v>
      </c>
      <c r="V505" s="35">
        <v>236957</v>
      </c>
    </row>
    <row r="506" spans="1:22" x14ac:dyDescent="0.25">
      <c r="A506" s="56" t="s">
        <v>23</v>
      </c>
      <c r="B506" s="35"/>
      <c r="C506" s="35"/>
      <c r="D506" s="35">
        <v>0</v>
      </c>
      <c r="E506" s="35">
        <v>2400</v>
      </c>
      <c r="F506" s="35">
        <v>306</v>
      </c>
      <c r="G506" s="35">
        <v>34517</v>
      </c>
      <c r="H506" s="35">
        <v>37223</v>
      </c>
      <c r="I506" s="35">
        <v>1</v>
      </c>
      <c r="J506" s="35">
        <v>0</v>
      </c>
      <c r="K506" s="35">
        <v>8903</v>
      </c>
      <c r="L506" s="35">
        <v>35129</v>
      </c>
      <c r="M506" s="35">
        <v>3189</v>
      </c>
      <c r="N506" s="35">
        <v>1836</v>
      </c>
      <c r="O506" s="35"/>
      <c r="P506" s="35">
        <v>49057</v>
      </c>
      <c r="Q506" s="35"/>
      <c r="R506" s="35"/>
      <c r="S506" s="35"/>
      <c r="T506" s="35">
        <v>18276</v>
      </c>
      <c r="U506" s="35">
        <v>104556</v>
      </c>
      <c r="V506" s="35"/>
    </row>
    <row r="507" spans="1:22" x14ac:dyDescent="0.25">
      <c r="A507" s="56" t="s">
        <v>21</v>
      </c>
      <c r="B507" s="35">
        <v>9781</v>
      </c>
      <c r="C507" s="35">
        <v>40185</v>
      </c>
      <c r="D507" s="35">
        <v>49966</v>
      </c>
      <c r="E507" s="35">
        <v>2400</v>
      </c>
      <c r="F507" s="35">
        <v>530</v>
      </c>
      <c r="G507" s="35">
        <v>100988</v>
      </c>
      <c r="H507" s="35">
        <v>103918</v>
      </c>
      <c r="I507" s="35">
        <v>1</v>
      </c>
      <c r="J507" s="35">
        <v>10500</v>
      </c>
      <c r="K507" s="35">
        <v>61457</v>
      </c>
      <c r="L507" s="35">
        <v>74568</v>
      </c>
      <c r="M507" s="35"/>
      <c r="N507" s="35"/>
      <c r="O507" s="35"/>
      <c r="P507" s="35">
        <v>151025</v>
      </c>
      <c r="Q507" s="35">
        <v>4343</v>
      </c>
      <c r="R507" s="35">
        <v>5763</v>
      </c>
      <c r="S507" s="35"/>
      <c r="T507" s="35">
        <v>30843</v>
      </c>
      <c r="U507" s="35">
        <v>339515</v>
      </c>
      <c r="V507" s="35"/>
    </row>
    <row r="508" spans="1:22" x14ac:dyDescent="0.25">
      <c r="A508" s="56" t="s">
        <v>22</v>
      </c>
      <c r="B508" s="35">
        <v>9781</v>
      </c>
      <c r="C508" s="35">
        <v>40185</v>
      </c>
      <c r="D508" s="35">
        <v>49966</v>
      </c>
      <c r="E508" s="35"/>
      <c r="F508" s="35">
        <v>224</v>
      </c>
      <c r="G508" s="35">
        <v>66471</v>
      </c>
      <c r="H508" s="35">
        <v>66695</v>
      </c>
      <c r="I508" s="35">
        <v>1</v>
      </c>
      <c r="J508" s="35">
        <v>10500</v>
      </c>
      <c r="K508" s="35">
        <v>52554</v>
      </c>
      <c r="L508" s="35">
        <v>39439</v>
      </c>
      <c r="M508" s="35"/>
      <c r="N508" s="35"/>
      <c r="O508" s="35"/>
      <c r="P508" s="35">
        <v>106993</v>
      </c>
      <c r="Q508" s="35">
        <v>9640</v>
      </c>
      <c r="R508" s="35">
        <v>5763</v>
      </c>
      <c r="S508" s="35">
        <v>2927</v>
      </c>
      <c r="T508" s="35">
        <v>12567</v>
      </c>
      <c r="U508" s="35"/>
      <c r="V508" s="35">
        <v>236957</v>
      </c>
    </row>
    <row r="509" spans="1:22" x14ac:dyDescent="0.25">
      <c r="A509" s="55">
        <v>41334</v>
      </c>
      <c r="B509" s="35">
        <v>19806</v>
      </c>
      <c r="C509" s="35">
        <v>80730</v>
      </c>
      <c r="D509" s="35">
        <v>100536</v>
      </c>
      <c r="E509" s="35">
        <v>4800</v>
      </c>
      <c r="F509" s="35">
        <v>1060</v>
      </c>
      <c r="G509" s="35">
        <v>216700</v>
      </c>
      <c r="H509" s="35">
        <v>222560</v>
      </c>
      <c r="I509" s="35">
        <v>3</v>
      </c>
      <c r="J509" s="35">
        <v>21000</v>
      </c>
      <c r="K509" s="35">
        <v>124374</v>
      </c>
      <c r="L509" s="35">
        <v>149322</v>
      </c>
      <c r="M509" s="35">
        <v>4135</v>
      </c>
      <c r="N509" s="35">
        <v>2847</v>
      </c>
      <c r="O509" s="35"/>
      <c r="P509" s="35">
        <v>310678</v>
      </c>
      <c r="Q509" s="35">
        <v>16221</v>
      </c>
      <c r="R509" s="35">
        <v>11000</v>
      </c>
      <c r="S509" s="35">
        <v>4304</v>
      </c>
      <c r="T509" s="35">
        <v>59686</v>
      </c>
      <c r="U509" s="35">
        <v>452090</v>
      </c>
      <c r="V509" s="35">
        <v>237392</v>
      </c>
    </row>
    <row r="510" spans="1:22" x14ac:dyDescent="0.25">
      <c r="A510" s="56" t="s">
        <v>23</v>
      </c>
      <c r="B510" s="35"/>
      <c r="C510" s="35"/>
      <c r="D510" s="35">
        <v>0</v>
      </c>
      <c r="E510" s="35">
        <v>2400</v>
      </c>
      <c r="F510" s="35">
        <v>296</v>
      </c>
      <c r="G510" s="35">
        <v>32106</v>
      </c>
      <c r="H510" s="35">
        <v>34802</v>
      </c>
      <c r="I510" s="35">
        <v>1</v>
      </c>
      <c r="J510" s="35">
        <v>0</v>
      </c>
      <c r="K510" s="35">
        <v>12128</v>
      </c>
      <c r="L510" s="35">
        <v>38282</v>
      </c>
      <c r="M510" s="35">
        <v>4135</v>
      </c>
      <c r="N510" s="35">
        <v>2847</v>
      </c>
      <c r="O510" s="35"/>
      <c r="P510" s="35">
        <v>57392</v>
      </c>
      <c r="Q510" s="35"/>
      <c r="R510" s="35"/>
      <c r="S510" s="35"/>
      <c r="T510" s="35">
        <v>13661</v>
      </c>
      <c r="U510" s="35">
        <v>105854</v>
      </c>
      <c r="V510" s="35"/>
    </row>
    <row r="511" spans="1:22" x14ac:dyDescent="0.25">
      <c r="A511" s="56" t="s">
        <v>21</v>
      </c>
      <c r="B511" s="35">
        <v>9903</v>
      </c>
      <c r="C511" s="35">
        <v>40365</v>
      </c>
      <c r="D511" s="35">
        <v>50268</v>
      </c>
      <c r="E511" s="35">
        <v>2400</v>
      </c>
      <c r="F511" s="35">
        <v>530</v>
      </c>
      <c r="G511" s="35">
        <v>108350</v>
      </c>
      <c r="H511" s="35">
        <v>111280</v>
      </c>
      <c r="I511" s="35">
        <v>1</v>
      </c>
      <c r="J511" s="35">
        <v>10500</v>
      </c>
      <c r="K511" s="35">
        <v>62187</v>
      </c>
      <c r="L511" s="35">
        <v>74661</v>
      </c>
      <c r="M511" s="35"/>
      <c r="N511" s="35"/>
      <c r="O511" s="35"/>
      <c r="P511" s="35">
        <v>151848</v>
      </c>
      <c r="Q511" s="35">
        <v>4343</v>
      </c>
      <c r="R511" s="35">
        <v>5500</v>
      </c>
      <c r="S511" s="35"/>
      <c r="T511" s="35">
        <v>29843</v>
      </c>
      <c r="U511" s="35">
        <v>346236</v>
      </c>
      <c r="V511" s="35"/>
    </row>
    <row r="512" spans="1:22" x14ac:dyDescent="0.25">
      <c r="A512" s="56" t="s">
        <v>22</v>
      </c>
      <c r="B512" s="35">
        <v>9903</v>
      </c>
      <c r="C512" s="35">
        <v>40365</v>
      </c>
      <c r="D512" s="35">
        <v>50268</v>
      </c>
      <c r="E512" s="35"/>
      <c r="F512" s="35">
        <v>234</v>
      </c>
      <c r="G512" s="35">
        <v>76244</v>
      </c>
      <c r="H512" s="35">
        <v>76478</v>
      </c>
      <c r="I512" s="35">
        <v>1</v>
      </c>
      <c r="J512" s="35">
        <v>10500</v>
      </c>
      <c r="K512" s="35">
        <v>50059</v>
      </c>
      <c r="L512" s="35">
        <v>36379</v>
      </c>
      <c r="M512" s="35"/>
      <c r="N512" s="35"/>
      <c r="O512" s="35"/>
      <c r="P512" s="35">
        <v>101438</v>
      </c>
      <c r="Q512" s="35">
        <v>11878</v>
      </c>
      <c r="R512" s="35">
        <v>5500</v>
      </c>
      <c r="S512" s="35">
        <v>4304</v>
      </c>
      <c r="T512" s="35">
        <v>16182</v>
      </c>
      <c r="U512" s="35"/>
      <c r="V512" s="35">
        <v>237392</v>
      </c>
    </row>
    <row r="513" spans="1:22" x14ac:dyDescent="0.25">
      <c r="A513" s="55">
        <v>41365</v>
      </c>
      <c r="B513" s="35">
        <v>20078</v>
      </c>
      <c r="C513" s="35">
        <v>92078</v>
      </c>
      <c r="D513" s="35">
        <v>112156</v>
      </c>
      <c r="E513" s="35">
        <v>4800</v>
      </c>
      <c r="F513" s="35">
        <v>1060</v>
      </c>
      <c r="G513" s="35">
        <v>222100</v>
      </c>
      <c r="H513" s="35">
        <v>227960</v>
      </c>
      <c r="I513" s="35">
        <v>3</v>
      </c>
      <c r="J513" s="35">
        <v>0</v>
      </c>
      <c r="K513" s="35">
        <v>143880</v>
      </c>
      <c r="L513" s="35">
        <v>159956</v>
      </c>
      <c r="M513" s="35">
        <v>10774</v>
      </c>
      <c r="N513" s="35">
        <v>3277</v>
      </c>
      <c r="O513" s="35"/>
      <c r="P513" s="35">
        <v>326887</v>
      </c>
      <c r="Q513" s="35">
        <v>15928</v>
      </c>
      <c r="R513" s="35">
        <v>11000</v>
      </c>
      <c r="S513" s="35">
        <v>3360</v>
      </c>
      <c r="T513" s="35">
        <v>60086</v>
      </c>
      <c r="U513" s="35">
        <v>489998</v>
      </c>
      <c r="V513" s="35">
        <v>232038</v>
      </c>
    </row>
    <row r="514" spans="1:22" x14ac:dyDescent="0.25">
      <c r="A514" s="56" t="s">
        <v>23</v>
      </c>
      <c r="B514" s="35"/>
      <c r="C514" s="35"/>
      <c r="D514" s="35">
        <v>0</v>
      </c>
      <c r="E514" s="35">
        <v>2400</v>
      </c>
      <c r="F514" s="35">
        <v>287</v>
      </c>
      <c r="G514" s="35">
        <v>37798</v>
      </c>
      <c r="H514" s="35">
        <v>40485</v>
      </c>
      <c r="I514" s="35">
        <v>1</v>
      </c>
      <c r="J514" s="35">
        <v>0</v>
      </c>
      <c r="K514" s="35">
        <v>15954</v>
      </c>
      <c r="L514" s="35">
        <v>44393</v>
      </c>
      <c r="M514" s="35">
        <v>10774</v>
      </c>
      <c r="N514" s="35">
        <v>3277</v>
      </c>
      <c r="O514" s="35"/>
      <c r="P514" s="35">
        <v>74398</v>
      </c>
      <c r="Q514" s="35"/>
      <c r="R514" s="35"/>
      <c r="S514" s="35"/>
      <c r="T514" s="35">
        <v>15098</v>
      </c>
      <c r="U514" s="35">
        <v>129981</v>
      </c>
      <c r="V514" s="35"/>
    </row>
    <row r="515" spans="1:22" x14ac:dyDescent="0.25">
      <c r="A515" s="56" t="s">
        <v>21</v>
      </c>
      <c r="B515" s="35">
        <v>10039</v>
      </c>
      <c r="C515" s="35">
        <v>46039</v>
      </c>
      <c r="D515" s="35">
        <v>56078</v>
      </c>
      <c r="E515" s="35">
        <v>2400</v>
      </c>
      <c r="F515" s="35">
        <v>530</v>
      </c>
      <c r="G515" s="35">
        <v>111050</v>
      </c>
      <c r="H515" s="35">
        <v>113980</v>
      </c>
      <c r="I515" s="35">
        <v>1</v>
      </c>
      <c r="J515" s="35"/>
      <c r="K515" s="35">
        <v>71940</v>
      </c>
      <c r="L515" s="35">
        <v>79978</v>
      </c>
      <c r="M515" s="35"/>
      <c r="N515" s="35"/>
      <c r="O515" s="35"/>
      <c r="P515" s="35">
        <v>156418</v>
      </c>
      <c r="Q515" s="35">
        <v>4343</v>
      </c>
      <c r="R515" s="35">
        <v>5500</v>
      </c>
      <c r="S515" s="35"/>
      <c r="T515" s="35">
        <v>30043</v>
      </c>
      <c r="U515" s="35">
        <v>360017</v>
      </c>
      <c r="V515" s="35"/>
    </row>
    <row r="516" spans="1:22" x14ac:dyDescent="0.25">
      <c r="A516" s="56" t="s">
        <v>22</v>
      </c>
      <c r="B516" s="35">
        <v>10039</v>
      </c>
      <c r="C516" s="35">
        <v>46039</v>
      </c>
      <c r="D516" s="35">
        <v>56078</v>
      </c>
      <c r="E516" s="35"/>
      <c r="F516" s="35">
        <v>243</v>
      </c>
      <c r="G516" s="35">
        <v>73252</v>
      </c>
      <c r="H516" s="35">
        <v>73495</v>
      </c>
      <c r="I516" s="35">
        <v>1</v>
      </c>
      <c r="J516" s="35"/>
      <c r="K516" s="35">
        <v>55986</v>
      </c>
      <c r="L516" s="35">
        <v>35585</v>
      </c>
      <c r="M516" s="35"/>
      <c r="N516" s="35"/>
      <c r="O516" s="35"/>
      <c r="P516" s="35">
        <v>96071</v>
      </c>
      <c r="Q516" s="35">
        <v>11585</v>
      </c>
      <c r="R516" s="35">
        <v>5500</v>
      </c>
      <c r="S516" s="35">
        <v>3360</v>
      </c>
      <c r="T516" s="35">
        <v>14945</v>
      </c>
      <c r="U516" s="35"/>
      <c r="V516" s="35">
        <v>232038</v>
      </c>
    </row>
    <row r="517" spans="1:22" x14ac:dyDescent="0.25">
      <c r="A517" s="55">
        <v>41395</v>
      </c>
      <c r="B517" s="35">
        <v>22838</v>
      </c>
      <c r="C517" s="35">
        <v>84068</v>
      </c>
      <c r="D517" s="35">
        <v>106906</v>
      </c>
      <c r="E517" s="35">
        <v>4800</v>
      </c>
      <c r="F517" s="35">
        <v>1060</v>
      </c>
      <c r="G517" s="35">
        <v>209900</v>
      </c>
      <c r="H517" s="35">
        <v>215760</v>
      </c>
      <c r="I517" s="35">
        <v>3</v>
      </c>
      <c r="J517" s="35">
        <v>21000</v>
      </c>
      <c r="K517" s="35">
        <v>107416</v>
      </c>
      <c r="L517" s="35">
        <v>152482</v>
      </c>
      <c r="M517" s="35">
        <v>8230</v>
      </c>
      <c r="N517" s="35">
        <v>3406</v>
      </c>
      <c r="O517" s="35"/>
      <c r="P517" s="35">
        <v>301534</v>
      </c>
      <c r="Q517" s="35">
        <v>14371</v>
      </c>
      <c r="R517" s="35">
        <v>11000</v>
      </c>
      <c r="S517" s="35">
        <v>3463</v>
      </c>
      <c r="T517" s="35">
        <v>63686</v>
      </c>
      <c r="U517" s="35">
        <v>501522</v>
      </c>
      <c r="V517" s="35">
        <v>177734</v>
      </c>
    </row>
    <row r="518" spans="1:22" x14ac:dyDescent="0.25">
      <c r="A518" s="56" t="s">
        <v>23</v>
      </c>
      <c r="B518" s="35"/>
      <c r="C518" s="35"/>
      <c r="D518" s="35">
        <v>0</v>
      </c>
      <c r="E518" s="35">
        <v>2400</v>
      </c>
      <c r="F518" s="35">
        <v>380</v>
      </c>
      <c r="G518" s="35">
        <v>40791</v>
      </c>
      <c r="H518" s="35">
        <v>43571</v>
      </c>
      <c r="I518" s="35">
        <v>1</v>
      </c>
      <c r="J518" s="35">
        <v>10500</v>
      </c>
      <c r="K518" s="35">
        <v>16249</v>
      </c>
      <c r="L518" s="35">
        <v>59741</v>
      </c>
      <c r="M518" s="35">
        <v>8230</v>
      </c>
      <c r="N518" s="35">
        <v>3406</v>
      </c>
      <c r="O518" s="35"/>
      <c r="P518" s="35">
        <v>98126</v>
      </c>
      <c r="Q518" s="35"/>
      <c r="R518" s="35"/>
      <c r="S518" s="35"/>
      <c r="T518" s="35">
        <v>18702</v>
      </c>
      <c r="U518" s="35">
        <v>160399</v>
      </c>
      <c r="V518" s="35"/>
    </row>
    <row r="519" spans="1:22" x14ac:dyDescent="0.25">
      <c r="A519" s="56" t="s">
        <v>21</v>
      </c>
      <c r="B519" s="35">
        <v>11419</v>
      </c>
      <c r="C519" s="35">
        <v>42034</v>
      </c>
      <c r="D519" s="35">
        <v>53453</v>
      </c>
      <c r="E519" s="35">
        <v>2400</v>
      </c>
      <c r="F519" s="35">
        <v>530</v>
      </c>
      <c r="G519" s="35">
        <v>104950</v>
      </c>
      <c r="H519" s="35">
        <v>107880</v>
      </c>
      <c r="I519" s="35">
        <v>1</v>
      </c>
      <c r="J519" s="35">
        <v>10500</v>
      </c>
      <c r="K519" s="35">
        <v>53708</v>
      </c>
      <c r="L519" s="35">
        <v>76241</v>
      </c>
      <c r="M519" s="35"/>
      <c r="N519" s="35"/>
      <c r="O519" s="35"/>
      <c r="P519" s="35">
        <v>144949</v>
      </c>
      <c r="Q519" s="35">
        <v>4693</v>
      </c>
      <c r="R519" s="35">
        <v>5500</v>
      </c>
      <c r="S519" s="35"/>
      <c r="T519" s="35">
        <v>31843</v>
      </c>
      <c r="U519" s="35">
        <v>341123</v>
      </c>
      <c r="V519" s="35"/>
    </row>
    <row r="520" spans="1:22" x14ac:dyDescent="0.25">
      <c r="A520" s="56" t="s">
        <v>22</v>
      </c>
      <c r="B520" s="35">
        <v>11419</v>
      </c>
      <c r="C520" s="35">
        <v>42034</v>
      </c>
      <c r="D520" s="35">
        <v>53453</v>
      </c>
      <c r="E520" s="35"/>
      <c r="F520" s="35">
        <v>150</v>
      </c>
      <c r="G520" s="35">
        <v>64159</v>
      </c>
      <c r="H520" s="35">
        <v>64309</v>
      </c>
      <c r="I520" s="35">
        <v>1</v>
      </c>
      <c r="J520" s="35"/>
      <c r="K520" s="35">
        <v>37459</v>
      </c>
      <c r="L520" s="35">
        <v>16500</v>
      </c>
      <c r="M520" s="35"/>
      <c r="N520" s="35"/>
      <c r="O520" s="35"/>
      <c r="P520" s="35">
        <v>58459</v>
      </c>
      <c r="Q520" s="35">
        <v>9678</v>
      </c>
      <c r="R520" s="35">
        <v>5500</v>
      </c>
      <c r="S520" s="35">
        <v>3463</v>
      </c>
      <c r="T520" s="35">
        <v>13141</v>
      </c>
      <c r="U520" s="35"/>
      <c r="V520" s="35">
        <v>177734</v>
      </c>
    </row>
    <row r="521" spans="1:22" x14ac:dyDescent="0.25">
      <c r="A521" s="55">
        <v>41426</v>
      </c>
      <c r="B521" s="35">
        <v>26904</v>
      </c>
      <c r="C521" s="35">
        <v>86962</v>
      </c>
      <c r="D521" s="35">
        <v>113866</v>
      </c>
      <c r="E521" s="35">
        <v>4800</v>
      </c>
      <c r="F521" s="35">
        <v>1060</v>
      </c>
      <c r="G521" s="35">
        <v>214500</v>
      </c>
      <c r="H521" s="35">
        <v>220360</v>
      </c>
      <c r="I521" s="35">
        <v>3</v>
      </c>
      <c r="J521" s="35">
        <v>21000</v>
      </c>
      <c r="K521" s="35">
        <v>118192</v>
      </c>
      <c r="L521" s="35">
        <v>149394</v>
      </c>
      <c r="M521" s="35">
        <v>6946</v>
      </c>
      <c r="N521" s="35">
        <v>3432</v>
      </c>
      <c r="O521" s="35"/>
      <c r="P521" s="35">
        <v>307964</v>
      </c>
      <c r="Q521" s="35">
        <v>15013</v>
      </c>
      <c r="R521" s="35">
        <v>11000</v>
      </c>
      <c r="S521" s="35">
        <v>3359</v>
      </c>
      <c r="T521" s="35">
        <v>62886</v>
      </c>
      <c r="U521" s="35">
        <v>501222</v>
      </c>
      <c r="V521" s="35">
        <v>202476</v>
      </c>
    </row>
    <row r="522" spans="1:22" x14ac:dyDescent="0.25">
      <c r="A522" s="56" t="s">
        <v>23</v>
      </c>
      <c r="B522" s="35"/>
      <c r="C522" s="35"/>
      <c r="D522" s="35">
        <v>0</v>
      </c>
      <c r="E522" s="35">
        <v>2400</v>
      </c>
      <c r="F522" s="35">
        <v>437</v>
      </c>
      <c r="G522" s="35">
        <v>51109</v>
      </c>
      <c r="H522" s="35">
        <v>53946</v>
      </c>
      <c r="I522" s="35">
        <v>1</v>
      </c>
      <c r="J522" s="35">
        <v>10500</v>
      </c>
      <c r="K522" s="35">
        <v>20980</v>
      </c>
      <c r="L522" s="35">
        <v>36805</v>
      </c>
      <c r="M522" s="35">
        <v>6946</v>
      </c>
      <c r="N522" s="35">
        <v>3432</v>
      </c>
      <c r="O522" s="35"/>
      <c r="P522" s="35">
        <v>78663</v>
      </c>
      <c r="Q522" s="35"/>
      <c r="R522" s="35"/>
      <c r="S522" s="35"/>
      <c r="T522" s="35">
        <v>17764</v>
      </c>
      <c r="U522" s="35">
        <v>150373</v>
      </c>
      <c r="V522" s="35"/>
    </row>
    <row r="523" spans="1:22" x14ac:dyDescent="0.25">
      <c r="A523" s="56" t="s">
        <v>21</v>
      </c>
      <c r="B523" s="35">
        <v>13452</v>
      </c>
      <c r="C523" s="35">
        <v>43481</v>
      </c>
      <c r="D523" s="35">
        <v>56933</v>
      </c>
      <c r="E523" s="35">
        <v>2400</v>
      </c>
      <c r="F523" s="35">
        <v>530</v>
      </c>
      <c r="G523" s="35">
        <v>107250</v>
      </c>
      <c r="H523" s="35">
        <v>110180</v>
      </c>
      <c r="I523" s="35">
        <v>1</v>
      </c>
      <c r="J523" s="35">
        <v>10500</v>
      </c>
      <c r="K523" s="35">
        <v>59096</v>
      </c>
      <c r="L523" s="35">
        <v>74697</v>
      </c>
      <c r="M523" s="35"/>
      <c r="N523" s="35"/>
      <c r="O523" s="35"/>
      <c r="P523" s="35">
        <v>148793</v>
      </c>
      <c r="Q523" s="35">
        <v>4693</v>
      </c>
      <c r="R523" s="35">
        <v>5500</v>
      </c>
      <c r="S523" s="35"/>
      <c r="T523" s="35">
        <v>31443</v>
      </c>
      <c r="U523" s="35">
        <v>350849</v>
      </c>
      <c r="V523" s="35"/>
    </row>
    <row r="524" spans="1:22" x14ac:dyDescent="0.25">
      <c r="A524" s="56" t="s">
        <v>22</v>
      </c>
      <c r="B524" s="35">
        <v>13452</v>
      </c>
      <c r="C524" s="35">
        <v>43481</v>
      </c>
      <c r="D524" s="35">
        <v>56933</v>
      </c>
      <c r="E524" s="35"/>
      <c r="F524" s="35">
        <v>93</v>
      </c>
      <c r="G524" s="35">
        <v>56141</v>
      </c>
      <c r="H524" s="35">
        <v>56234</v>
      </c>
      <c r="I524" s="35">
        <v>1</v>
      </c>
      <c r="J524" s="35"/>
      <c r="K524" s="35">
        <v>38116</v>
      </c>
      <c r="L524" s="35">
        <v>37892</v>
      </c>
      <c r="M524" s="35"/>
      <c r="N524" s="35"/>
      <c r="O524" s="35"/>
      <c r="P524" s="35">
        <v>80508</v>
      </c>
      <c r="Q524" s="35">
        <v>10320</v>
      </c>
      <c r="R524" s="35">
        <v>5500</v>
      </c>
      <c r="S524" s="35">
        <v>3359</v>
      </c>
      <c r="T524" s="35">
        <v>13679</v>
      </c>
      <c r="U524" s="35"/>
      <c r="V524" s="35">
        <v>202476</v>
      </c>
    </row>
    <row r="525" spans="1:22" x14ac:dyDescent="0.25">
      <c r="A525" s="55">
        <v>41456</v>
      </c>
      <c r="B525" s="35"/>
      <c r="C525" s="35"/>
      <c r="D525" s="35">
        <v>0</v>
      </c>
      <c r="E525" s="35"/>
      <c r="F525" s="35"/>
      <c r="G525" s="35"/>
      <c r="H525" s="35">
        <v>0</v>
      </c>
      <c r="I525" s="35"/>
      <c r="J525" s="35"/>
      <c r="K525" s="35"/>
      <c r="L525" s="35"/>
      <c r="M525" s="35"/>
      <c r="N525" s="35"/>
      <c r="O525" s="35"/>
      <c r="P525" s="35">
        <v>0</v>
      </c>
      <c r="Q525" s="35"/>
      <c r="R525" s="35"/>
      <c r="S525" s="35"/>
      <c r="T525" s="35"/>
      <c r="U525" s="35"/>
      <c r="V525" s="35"/>
    </row>
    <row r="526" spans="1:22" x14ac:dyDescent="0.25">
      <c r="A526" s="56" t="s">
        <v>23</v>
      </c>
      <c r="B526" s="35"/>
      <c r="C526" s="35"/>
      <c r="D526" s="35">
        <v>0</v>
      </c>
      <c r="E526" s="35"/>
      <c r="F526" s="35"/>
      <c r="G526" s="35"/>
      <c r="H526" s="35">
        <v>0</v>
      </c>
      <c r="I526" s="35"/>
      <c r="J526" s="35"/>
      <c r="K526" s="35"/>
      <c r="L526" s="35"/>
      <c r="M526" s="35"/>
      <c r="N526" s="35"/>
      <c r="O526" s="35"/>
      <c r="P526" s="35">
        <v>0</v>
      </c>
      <c r="Q526" s="35"/>
      <c r="R526" s="35"/>
      <c r="S526" s="35"/>
      <c r="T526" s="35"/>
      <c r="U526" s="35"/>
      <c r="V526" s="35"/>
    </row>
    <row r="527" spans="1:22" x14ac:dyDescent="0.25">
      <c r="A527" s="56" t="s">
        <v>21</v>
      </c>
      <c r="B527" s="35"/>
      <c r="C527" s="35"/>
      <c r="D527" s="35">
        <v>0</v>
      </c>
      <c r="E527" s="35"/>
      <c r="F527" s="35"/>
      <c r="G527" s="35"/>
      <c r="H527" s="35">
        <v>0</v>
      </c>
      <c r="I527" s="35"/>
      <c r="J527" s="35"/>
      <c r="K527" s="35"/>
      <c r="L527" s="35"/>
      <c r="M527" s="35"/>
      <c r="N527" s="35"/>
      <c r="O527" s="35"/>
      <c r="P527" s="35">
        <v>0</v>
      </c>
      <c r="Q527" s="35"/>
      <c r="R527" s="35"/>
      <c r="S527" s="35"/>
      <c r="T527" s="35"/>
      <c r="U527" s="35"/>
      <c r="V527" s="35"/>
    </row>
    <row r="528" spans="1:22" x14ac:dyDescent="0.25">
      <c r="A528" s="56" t="s">
        <v>22</v>
      </c>
      <c r="B528" s="35"/>
      <c r="C528" s="35"/>
      <c r="D528" s="35">
        <v>0</v>
      </c>
      <c r="E528" s="35"/>
      <c r="F528" s="35"/>
      <c r="G528" s="35"/>
      <c r="H528" s="35">
        <v>0</v>
      </c>
      <c r="I528" s="35"/>
      <c r="J528" s="35"/>
      <c r="K528" s="35"/>
      <c r="L528" s="35"/>
      <c r="M528" s="35"/>
      <c r="N528" s="35"/>
      <c r="O528" s="35"/>
      <c r="P528" s="35">
        <v>0</v>
      </c>
      <c r="Q528" s="35"/>
      <c r="R528" s="35"/>
      <c r="S528" s="35"/>
      <c r="T528" s="35"/>
      <c r="U528" s="35"/>
      <c r="V528" s="35"/>
    </row>
    <row r="529" spans="1:22" x14ac:dyDescent="0.25">
      <c r="A529" s="55">
        <v>41487</v>
      </c>
      <c r="B529" s="35">
        <v>26866</v>
      </c>
      <c r="C529" s="35">
        <v>84110</v>
      </c>
      <c r="D529" s="35">
        <v>110976</v>
      </c>
      <c r="E529" s="35">
        <v>4800</v>
      </c>
      <c r="F529" s="35">
        <v>1060</v>
      </c>
      <c r="G529" s="35">
        <v>206500</v>
      </c>
      <c r="H529" s="35">
        <v>212360</v>
      </c>
      <c r="I529" s="35">
        <v>3</v>
      </c>
      <c r="J529" s="35">
        <v>21000</v>
      </c>
      <c r="K529" s="35">
        <v>117924</v>
      </c>
      <c r="L529" s="35">
        <v>149216</v>
      </c>
      <c r="M529" s="35">
        <v>7212</v>
      </c>
      <c r="N529" s="35">
        <v>3719</v>
      </c>
      <c r="O529" s="35"/>
      <c r="P529" s="35">
        <v>308071</v>
      </c>
      <c r="Q529" s="35">
        <v>16317</v>
      </c>
      <c r="R529" s="35">
        <v>11000</v>
      </c>
      <c r="S529" s="35">
        <v>1479</v>
      </c>
      <c r="T529" s="35">
        <v>63028</v>
      </c>
      <c r="U529" s="35">
        <v>510548</v>
      </c>
      <c r="V529" s="35">
        <v>175961</v>
      </c>
    </row>
    <row r="530" spans="1:22" x14ac:dyDescent="0.25">
      <c r="A530" s="56" t="s">
        <v>23</v>
      </c>
      <c r="B530" s="35"/>
      <c r="C530" s="35"/>
      <c r="D530" s="35">
        <v>0</v>
      </c>
      <c r="E530" s="35">
        <v>2400</v>
      </c>
      <c r="F530" s="35">
        <v>484</v>
      </c>
      <c r="G530" s="35">
        <v>58404</v>
      </c>
      <c r="H530" s="35">
        <v>61288</v>
      </c>
      <c r="I530" s="35">
        <v>1</v>
      </c>
      <c r="J530" s="35">
        <v>10500</v>
      </c>
      <c r="K530" s="35">
        <v>26340</v>
      </c>
      <c r="L530" s="35">
        <v>38421</v>
      </c>
      <c r="M530" s="35">
        <v>7212</v>
      </c>
      <c r="N530" s="35">
        <v>3719</v>
      </c>
      <c r="O530" s="35"/>
      <c r="P530" s="35">
        <v>86192</v>
      </c>
      <c r="Q530" s="35"/>
      <c r="R530" s="35"/>
      <c r="S530" s="35"/>
      <c r="T530" s="35">
        <v>18318</v>
      </c>
      <c r="U530" s="35">
        <v>165798</v>
      </c>
      <c r="V530" s="35"/>
    </row>
    <row r="531" spans="1:22" x14ac:dyDescent="0.25">
      <c r="A531" s="56" t="s">
        <v>21</v>
      </c>
      <c r="B531" s="35">
        <v>13433</v>
      </c>
      <c r="C531" s="35">
        <v>42055</v>
      </c>
      <c r="D531" s="35">
        <v>55488</v>
      </c>
      <c r="E531" s="35">
        <v>2400</v>
      </c>
      <c r="F531" s="35">
        <v>530</v>
      </c>
      <c r="G531" s="35">
        <v>103250</v>
      </c>
      <c r="H531" s="35">
        <v>106180</v>
      </c>
      <c r="I531" s="35">
        <v>1</v>
      </c>
      <c r="J531" s="35">
        <v>10500</v>
      </c>
      <c r="K531" s="35">
        <v>58962</v>
      </c>
      <c r="L531" s="35">
        <v>74608</v>
      </c>
      <c r="M531" s="35"/>
      <c r="N531" s="35"/>
      <c r="O531" s="35"/>
      <c r="P531" s="35">
        <v>148570</v>
      </c>
      <c r="Q531" s="35">
        <v>4600</v>
      </c>
      <c r="R531" s="35">
        <v>5500</v>
      </c>
      <c r="S531" s="35"/>
      <c r="T531" s="35">
        <v>31514</v>
      </c>
      <c r="U531" s="35">
        <v>344750</v>
      </c>
      <c r="V531" s="35"/>
    </row>
    <row r="532" spans="1:22" x14ac:dyDescent="0.25">
      <c r="A532" s="56" t="s">
        <v>22</v>
      </c>
      <c r="B532" s="35">
        <v>13433</v>
      </c>
      <c r="C532" s="35">
        <v>42055</v>
      </c>
      <c r="D532" s="35">
        <v>55488</v>
      </c>
      <c r="E532" s="35"/>
      <c r="F532" s="35">
        <v>46</v>
      </c>
      <c r="G532" s="35">
        <v>44846</v>
      </c>
      <c r="H532" s="35">
        <v>44892</v>
      </c>
      <c r="I532" s="35">
        <v>1</v>
      </c>
      <c r="J532" s="35"/>
      <c r="K532" s="35">
        <v>32622</v>
      </c>
      <c r="L532" s="35">
        <v>36187</v>
      </c>
      <c r="M532" s="35"/>
      <c r="N532" s="35"/>
      <c r="O532" s="35"/>
      <c r="P532" s="35">
        <v>73309</v>
      </c>
      <c r="Q532" s="35">
        <v>11717</v>
      </c>
      <c r="R532" s="35">
        <v>5500</v>
      </c>
      <c r="S532" s="35">
        <v>1479</v>
      </c>
      <c r="T532" s="35">
        <v>13196</v>
      </c>
      <c r="U532" s="35"/>
      <c r="V532" s="35">
        <v>175961</v>
      </c>
    </row>
    <row r="533" spans="1:22" x14ac:dyDescent="0.25">
      <c r="A533" s="55">
        <v>41518</v>
      </c>
      <c r="B533" s="35">
        <v>27634</v>
      </c>
      <c r="C533" s="35">
        <v>85882</v>
      </c>
      <c r="D533" s="35">
        <v>113516</v>
      </c>
      <c r="E533" s="35">
        <v>4800</v>
      </c>
      <c r="F533" s="35">
        <v>1060</v>
      </c>
      <c r="G533" s="35">
        <v>202500</v>
      </c>
      <c r="H533" s="35">
        <v>208360</v>
      </c>
      <c r="I533" s="35">
        <v>3</v>
      </c>
      <c r="J533" s="35">
        <v>21000</v>
      </c>
      <c r="K533" s="35">
        <v>108102</v>
      </c>
      <c r="L533" s="35">
        <v>160256</v>
      </c>
      <c r="M533" s="35">
        <v>12014</v>
      </c>
      <c r="N533" s="35">
        <v>2982</v>
      </c>
      <c r="O533" s="35"/>
      <c r="P533" s="35">
        <v>313354</v>
      </c>
      <c r="Q533" s="35">
        <v>14485</v>
      </c>
      <c r="R533" s="35">
        <v>11000</v>
      </c>
      <c r="S533" s="35">
        <v>1109</v>
      </c>
      <c r="T533" s="35">
        <v>63028</v>
      </c>
      <c r="U533" s="35">
        <v>504458</v>
      </c>
      <c r="V533" s="35">
        <v>187805</v>
      </c>
    </row>
    <row r="534" spans="1:22" x14ac:dyDescent="0.25">
      <c r="A534" s="56" t="s">
        <v>23</v>
      </c>
      <c r="B534" s="35"/>
      <c r="C534" s="35"/>
      <c r="D534" s="35">
        <v>0</v>
      </c>
      <c r="E534" s="35">
        <v>2400</v>
      </c>
      <c r="F534" s="35">
        <v>483</v>
      </c>
      <c r="G534" s="35">
        <v>49259</v>
      </c>
      <c r="H534" s="35">
        <v>52142</v>
      </c>
      <c r="I534" s="35">
        <v>1</v>
      </c>
      <c r="J534" s="35">
        <v>10500</v>
      </c>
      <c r="K534" s="35">
        <v>22789</v>
      </c>
      <c r="L534" s="35">
        <v>38381</v>
      </c>
      <c r="M534" s="35">
        <v>12014</v>
      </c>
      <c r="N534" s="35">
        <v>2982</v>
      </c>
      <c r="O534" s="35"/>
      <c r="P534" s="35">
        <v>86666</v>
      </c>
      <c r="Q534" s="35"/>
      <c r="R534" s="35"/>
      <c r="S534" s="35"/>
      <c r="T534" s="35">
        <v>20520</v>
      </c>
      <c r="U534" s="35">
        <v>159327</v>
      </c>
      <c r="V534" s="35">
        <v>0</v>
      </c>
    </row>
    <row r="535" spans="1:22" x14ac:dyDescent="0.25">
      <c r="A535" s="56" t="s">
        <v>21</v>
      </c>
      <c r="B535" s="35">
        <v>13817</v>
      </c>
      <c r="C535" s="35">
        <v>42941</v>
      </c>
      <c r="D535" s="35">
        <v>56758</v>
      </c>
      <c r="E535" s="35">
        <v>2400</v>
      </c>
      <c r="F535" s="35">
        <v>530</v>
      </c>
      <c r="G535" s="35">
        <v>101250</v>
      </c>
      <c r="H535" s="35">
        <v>104180</v>
      </c>
      <c r="I535" s="35">
        <v>1</v>
      </c>
      <c r="J535" s="35">
        <v>10500</v>
      </c>
      <c r="K535" s="35">
        <v>54051</v>
      </c>
      <c r="L535" s="35">
        <v>80128</v>
      </c>
      <c r="M535" s="35"/>
      <c r="N535" s="35"/>
      <c r="O535" s="35"/>
      <c r="P535" s="35">
        <v>149179</v>
      </c>
      <c r="Q535" s="35">
        <v>4600</v>
      </c>
      <c r="R535" s="35">
        <v>5500</v>
      </c>
      <c r="S535" s="35"/>
      <c r="T535" s="35">
        <v>31514</v>
      </c>
      <c r="U535" s="35">
        <v>345131</v>
      </c>
      <c r="V535" s="35"/>
    </row>
    <row r="536" spans="1:22" x14ac:dyDescent="0.25">
      <c r="A536" s="56" t="s">
        <v>22</v>
      </c>
      <c r="B536" s="35">
        <v>13817</v>
      </c>
      <c r="C536" s="35">
        <v>42941</v>
      </c>
      <c r="D536" s="35">
        <v>56758</v>
      </c>
      <c r="E536" s="35"/>
      <c r="F536" s="35">
        <v>47</v>
      </c>
      <c r="G536" s="35">
        <v>51991</v>
      </c>
      <c r="H536" s="35">
        <v>52038</v>
      </c>
      <c r="I536" s="35">
        <v>1</v>
      </c>
      <c r="J536" s="35"/>
      <c r="K536" s="35">
        <v>31262</v>
      </c>
      <c r="L536" s="35">
        <v>41747</v>
      </c>
      <c r="M536" s="35"/>
      <c r="N536" s="35"/>
      <c r="O536" s="35"/>
      <c r="P536" s="35">
        <v>77509</v>
      </c>
      <c r="Q536" s="35">
        <v>9885</v>
      </c>
      <c r="R536" s="35">
        <v>5500</v>
      </c>
      <c r="S536" s="35">
        <v>1109</v>
      </c>
      <c r="T536" s="35">
        <v>10994</v>
      </c>
      <c r="U536" s="35"/>
      <c r="V536" s="35">
        <v>187805</v>
      </c>
    </row>
    <row r="537" spans="1:22" x14ac:dyDescent="0.25">
      <c r="A537" s="55">
        <v>41548</v>
      </c>
      <c r="B537" s="35">
        <v>27610</v>
      </c>
      <c r="C537" s="35">
        <v>87248</v>
      </c>
      <c r="D537" s="35">
        <v>114858</v>
      </c>
      <c r="E537" s="35">
        <v>800</v>
      </c>
      <c r="F537" s="35">
        <v>1060</v>
      </c>
      <c r="G537" s="35">
        <v>200500</v>
      </c>
      <c r="H537" s="35">
        <v>202360</v>
      </c>
      <c r="I537" s="35">
        <v>3</v>
      </c>
      <c r="J537" s="35">
        <v>21000</v>
      </c>
      <c r="K537" s="35">
        <v>108180</v>
      </c>
      <c r="L537" s="35">
        <v>160040</v>
      </c>
      <c r="M537" s="35">
        <v>4575</v>
      </c>
      <c r="N537" s="35">
        <v>4898</v>
      </c>
      <c r="O537" s="35"/>
      <c r="P537" s="35">
        <v>307693</v>
      </c>
      <c r="Q537" s="35">
        <v>15769</v>
      </c>
      <c r="R537" s="35">
        <v>11000</v>
      </c>
      <c r="S537" s="35">
        <v>34</v>
      </c>
      <c r="T537" s="35">
        <v>64200</v>
      </c>
      <c r="U537" s="35">
        <v>527488</v>
      </c>
      <c r="V537" s="35">
        <v>163196</v>
      </c>
    </row>
    <row r="538" spans="1:22" x14ac:dyDescent="0.25">
      <c r="A538" s="56" t="s">
        <v>23</v>
      </c>
      <c r="B538" s="35"/>
      <c r="C538" s="35"/>
      <c r="D538" s="35">
        <v>0</v>
      </c>
      <c r="E538" s="35">
        <v>400</v>
      </c>
      <c r="F538" s="35">
        <v>498</v>
      </c>
      <c r="G538" s="35">
        <v>49883</v>
      </c>
      <c r="H538" s="35">
        <v>50781</v>
      </c>
      <c r="I538" s="35">
        <v>1</v>
      </c>
      <c r="J538" s="35">
        <v>10500</v>
      </c>
      <c r="K538" s="35">
        <v>43945</v>
      </c>
      <c r="L538" s="35">
        <v>45941</v>
      </c>
      <c r="M538" s="35">
        <v>4575</v>
      </c>
      <c r="N538" s="35">
        <v>4898</v>
      </c>
      <c r="O538" s="35"/>
      <c r="P538" s="35">
        <v>109859</v>
      </c>
      <c r="Q538" s="35"/>
      <c r="R538" s="35"/>
      <c r="S538" s="35"/>
      <c r="T538" s="35">
        <v>21483</v>
      </c>
      <c r="U538" s="35">
        <v>182123</v>
      </c>
      <c r="V538" s="35"/>
    </row>
    <row r="539" spans="1:22" x14ac:dyDescent="0.25">
      <c r="A539" s="56" t="s">
        <v>21</v>
      </c>
      <c r="B539" s="35">
        <v>13805</v>
      </c>
      <c r="C539" s="35">
        <v>43624</v>
      </c>
      <c r="D539" s="35">
        <v>57429</v>
      </c>
      <c r="E539" s="35">
        <v>400</v>
      </c>
      <c r="F539" s="35">
        <v>530</v>
      </c>
      <c r="G539" s="35">
        <v>100250</v>
      </c>
      <c r="H539" s="35">
        <v>101180</v>
      </c>
      <c r="I539" s="35">
        <v>1</v>
      </c>
      <c r="J539" s="35">
        <v>10500</v>
      </c>
      <c r="K539" s="35">
        <v>54090</v>
      </c>
      <c r="L539" s="35">
        <v>80020</v>
      </c>
      <c r="M539" s="35"/>
      <c r="N539" s="35"/>
      <c r="O539" s="35"/>
      <c r="P539" s="35">
        <v>149110</v>
      </c>
      <c r="Q539" s="35">
        <v>5186</v>
      </c>
      <c r="R539" s="35">
        <v>5500</v>
      </c>
      <c r="S539" s="35"/>
      <c r="T539" s="35">
        <v>32100</v>
      </c>
      <c r="U539" s="35">
        <v>345365</v>
      </c>
      <c r="V539" s="35"/>
    </row>
    <row r="540" spans="1:22" x14ac:dyDescent="0.25">
      <c r="A540" s="56" t="s">
        <v>22</v>
      </c>
      <c r="B540" s="35">
        <v>13805</v>
      </c>
      <c r="C540" s="35">
        <v>43624</v>
      </c>
      <c r="D540" s="35">
        <v>57429</v>
      </c>
      <c r="E540" s="35"/>
      <c r="F540" s="35">
        <v>32</v>
      </c>
      <c r="G540" s="35">
        <v>50367</v>
      </c>
      <c r="H540" s="35">
        <v>50399</v>
      </c>
      <c r="I540" s="35">
        <v>1</v>
      </c>
      <c r="J540" s="35"/>
      <c r="K540" s="35">
        <v>10145</v>
      </c>
      <c r="L540" s="35">
        <v>34079</v>
      </c>
      <c r="M540" s="35"/>
      <c r="N540" s="35"/>
      <c r="O540" s="35"/>
      <c r="P540" s="35">
        <v>48724</v>
      </c>
      <c r="Q540" s="35">
        <v>10583</v>
      </c>
      <c r="R540" s="35">
        <v>5500</v>
      </c>
      <c r="S540" s="35">
        <v>34</v>
      </c>
      <c r="T540" s="35">
        <v>10617</v>
      </c>
      <c r="U540" s="35"/>
      <c r="V540" s="35">
        <v>163196</v>
      </c>
    </row>
    <row r="541" spans="1:22" x14ac:dyDescent="0.25">
      <c r="A541" s="55">
        <v>41579</v>
      </c>
      <c r="B541" s="35">
        <v>28820</v>
      </c>
      <c r="C541" s="35">
        <v>86626</v>
      </c>
      <c r="D541" s="35">
        <v>115446</v>
      </c>
      <c r="E541" s="35">
        <v>800</v>
      </c>
      <c r="F541" s="35">
        <v>1060</v>
      </c>
      <c r="G541" s="35">
        <v>202500</v>
      </c>
      <c r="H541" s="35">
        <v>204360</v>
      </c>
      <c r="I541" s="35">
        <v>3</v>
      </c>
      <c r="J541" s="35">
        <v>21000</v>
      </c>
      <c r="K541" s="35">
        <v>113972</v>
      </c>
      <c r="L541" s="35">
        <v>155214</v>
      </c>
      <c r="M541" s="35">
        <v>7042</v>
      </c>
      <c r="N541" s="35">
        <v>2808</v>
      </c>
      <c r="O541" s="35"/>
      <c r="P541" s="35">
        <v>309036</v>
      </c>
      <c r="Q541" s="35">
        <v>14313</v>
      </c>
      <c r="R541" s="35">
        <v>11000</v>
      </c>
      <c r="S541" s="35">
        <v>34</v>
      </c>
      <c r="T541" s="35">
        <v>63028</v>
      </c>
      <c r="U541" s="35">
        <v>528366</v>
      </c>
      <c r="V541" s="35">
        <v>164068</v>
      </c>
    </row>
    <row r="542" spans="1:22" x14ac:dyDescent="0.25">
      <c r="A542" s="56" t="s">
        <v>23</v>
      </c>
      <c r="B542" s="35"/>
      <c r="C542" s="35"/>
      <c r="D542" s="35">
        <v>0</v>
      </c>
      <c r="E542" s="35">
        <v>400</v>
      </c>
      <c r="F542" s="35">
        <v>495</v>
      </c>
      <c r="G542" s="35">
        <v>48806</v>
      </c>
      <c r="H542" s="35">
        <v>49701</v>
      </c>
      <c r="I542" s="35">
        <v>1</v>
      </c>
      <c r="J542" s="35">
        <v>10500</v>
      </c>
      <c r="K542" s="35">
        <v>46226</v>
      </c>
      <c r="L542" s="35">
        <v>43226</v>
      </c>
      <c r="M542" s="35">
        <v>7042</v>
      </c>
      <c r="N542" s="35">
        <v>2808</v>
      </c>
      <c r="O542" s="35"/>
      <c r="P542" s="35">
        <v>109802</v>
      </c>
      <c r="Q542" s="35"/>
      <c r="R542" s="35"/>
      <c r="S542" s="35"/>
      <c r="T542" s="35">
        <v>22354</v>
      </c>
      <c r="U542" s="35">
        <v>181856</v>
      </c>
      <c r="V542" s="35"/>
    </row>
    <row r="543" spans="1:22" x14ac:dyDescent="0.25">
      <c r="A543" s="56" t="s">
        <v>21</v>
      </c>
      <c r="B543" s="35">
        <v>14410</v>
      </c>
      <c r="C543" s="35">
        <v>43313</v>
      </c>
      <c r="D543" s="35">
        <v>57723</v>
      </c>
      <c r="E543" s="35">
        <v>400</v>
      </c>
      <c r="F543" s="35">
        <v>530</v>
      </c>
      <c r="G543" s="35">
        <v>101250</v>
      </c>
      <c r="H543" s="35">
        <v>102180</v>
      </c>
      <c r="I543" s="35">
        <v>1</v>
      </c>
      <c r="J543" s="35">
        <v>10500</v>
      </c>
      <c r="K543" s="35">
        <v>56986</v>
      </c>
      <c r="L543" s="35">
        <v>77607</v>
      </c>
      <c r="M543" s="35"/>
      <c r="N543" s="35"/>
      <c r="O543" s="35"/>
      <c r="P543" s="35">
        <v>149593</v>
      </c>
      <c r="Q543" s="35">
        <v>5186</v>
      </c>
      <c r="R543" s="35">
        <v>5500</v>
      </c>
      <c r="S543" s="35"/>
      <c r="T543" s="35">
        <v>31514</v>
      </c>
      <c r="U543" s="35">
        <v>346510</v>
      </c>
      <c r="V543" s="35"/>
    </row>
    <row r="544" spans="1:22" x14ac:dyDescent="0.25">
      <c r="A544" s="56" t="s">
        <v>22</v>
      </c>
      <c r="B544" s="35">
        <v>14410</v>
      </c>
      <c r="C544" s="35">
        <v>43313</v>
      </c>
      <c r="D544" s="35">
        <v>57723</v>
      </c>
      <c r="E544" s="35"/>
      <c r="F544" s="35">
        <v>35</v>
      </c>
      <c r="G544" s="35">
        <v>52444</v>
      </c>
      <c r="H544" s="35">
        <v>52479</v>
      </c>
      <c r="I544" s="35">
        <v>1</v>
      </c>
      <c r="J544" s="35"/>
      <c r="K544" s="35">
        <v>10760</v>
      </c>
      <c r="L544" s="35">
        <v>34381</v>
      </c>
      <c r="M544" s="35"/>
      <c r="N544" s="35"/>
      <c r="O544" s="35"/>
      <c r="P544" s="35">
        <v>49641</v>
      </c>
      <c r="Q544" s="35">
        <v>9127</v>
      </c>
      <c r="R544" s="35">
        <v>5500</v>
      </c>
      <c r="S544" s="35">
        <v>34</v>
      </c>
      <c r="T544" s="35">
        <v>9160</v>
      </c>
      <c r="U544" s="35"/>
      <c r="V544" s="35">
        <v>164068</v>
      </c>
    </row>
    <row r="545" spans="1:22" x14ac:dyDescent="0.25">
      <c r="A545" s="55">
        <v>41609</v>
      </c>
      <c r="B545" s="35">
        <v>29918</v>
      </c>
      <c r="C545" s="35">
        <v>85456</v>
      </c>
      <c r="D545" s="35">
        <v>115374</v>
      </c>
      <c r="E545" s="35">
        <v>800</v>
      </c>
      <c r="F545" s="35">
        <v>1060</v>
      </c>
      <c r="G545" s="35">
        <v>202500</v>
      </c>
      <c r="H545" s="35">
        <v>204360</v>
      </c>
      <c r="I545" s="35">
        <v>3</v>
      </c>
      <c r="J545" s="35">
        <v>21000</v>
      </c>
      <c r="K545" s="35">
        <v>96654</v>
      </c>
      <c r="L545" s="35">
        <v>155214</v>
      </c>
      <c r="M545" s="35">
        <v>6903</v>
      </c>
      <c r="N545" s="35">
        <v>6528</v>
      </c>
      <c r="O545" s="35"/>
      <c r="P545" s="35">
        <v>295299</v>
      </c>
      <c r="Q545" s="35">
        <v>23392</v>
      </c>
      <c r="R545" s="35">
        <v>16500</v>
      </c>
      <c r="S545" s="35">
        <v>68</v>
      </c>
      <c r="T545" s="35">
        <v>52300</v>
      </c>
      <c r="U545" s="35">
        <v>492499</v>
      </c>
      <c r="V545" s="35">
        <v>172402</v>
      </c>
    </row>
    <row r="546" spans="1:22" x14ac:dyDescent="0.25">
      <c r="A546" s="56" t="s">
        <v>23</v>
      </c>
      <c r="B546" s="35"/>
      <c r="C546" s="35"/>
      <c r="D546" s="35">
        <v>0</v>
      </c>
      <c r="E546" s="35">
        <v>400</v>
      </c>
      <c r="F546" s="35">
        <v>518</v>
      </c>
      <c r="G546" s="35">
        <v>52497</v>
      </c>
      <c r="H546" s="35">
        <v>53415</v>
      </c>
      <c r="I546" s="35">
        <v>1</v>
      </c>
      <c r="J546" s="35">
        <v>10500</v>
      </c>
      <c r="K546" s="35">
        <v>26663</v>
      </c>
      <c r="L546" s="35">
        <v>40659</v>
      </c>
      <c r="M546" s="35">
        <v>6903</v>
      </c>
      <c r="N546" s="35">
        <v>6528</v>
      </c>
      <c r="O546" s="35"/>
      <c r="P546" s="35">
        <v>91253</v>
      </c>
      <c r="Q546" s="35">
        <v>7467</v>
      </c>
      <c r="R546" s="35">
        <v>5500</v>
      </c>
      <c r="S546" s="35">
        <v>34</v>
      </c>
      <c r="T546" s="35">
        <v>9428</v>
      </c>
      <c r="U546" s="35">
        <v>154098</v>
      </c>
      <c r="V546" s="35"/>
    </row>
    <row r="547" spans="1:22" x14ac:dyDescent="0.25">
      <c r="A547" s="56" t="s">
        <v>21</v>
      </c>
      <c r="B547" s="35">
        <v>14959</v>
      </c>
      <c r="C547" s="35">
        <v>42728</v>
      </c>
      <c r="D547" s="35">
        <v>57687</v>
      </c>
      <c r="E547" s="35">
        <v>400</v>
      </c>
      <c r="F547" s="35">
        <v>530</v>
      </c>
      <c r="G547" s="35">
        <v>101250</v>
      </c>
      <c r="H547" s="35">
        <v>102180</v>
      </c>
      <c r="I547" s="35">
        <v>1</v>
      </c>
      <c r="J547" s="35">
        <v>10500</v>
      </c>
      <c r="K547" s="35">
        <v>48327</v>
      </c>
      <c r="L547" s="35">
        <v>77607</v>
      </c>
      <c r="M547" s="35"/>
      <c r="N547" s="35"/>
      <c r="O547" s="35"/>
      <c r="P547" s="35">
        <v>140934</v>
      </c>
      <c r="Q547" s="35">
        <v>5186</v>
      </c>
      <c r="R547" s="35">
        <v>5500</v>
      </c>
      <c r="S547" s="35"/>
      <c r="T547" s="35">
        <v>32100</v>
      </c>
      <c r="U547" s="35">
        <v>338401</v>
      </c>
      <c r="V547" s="35"/>
    </row>
    <row r="548" spans="1:22" x14ac:dyDescent="0.25">
      <c r="A548" s="56" t="s">
        <v>22</v>
      </c>
      <c r="B548" s="35">
        <v>14959</v>
      </c>
      <c r="C548" s="35">
        <v>42728</v>
      </c>
      <c r="D548" s="35">
        <v>57687</v>
      </c>
      <c r="E548" s="35"/>
      <c r="F548" s="35">
        <v>12</v>
      </c>
      <c r="G548" s="35">
        <v>48753</v>
      </c>
      <c r="H548" s="35">
        <v>48765</v>
      </c>
      <c r="I548" s="35">
        <v>1</v>
      </c>
      <c r="J548" s="35"/>
      <c r="K548" s="35">
        <v>21664</v>
      </c>
      <c r="L548" s="35">
        <v>36948</v>
      </c>
      <c r="M548" s="35"/>
      <c r="N548" s="35"/>
      <c r="O548" s="35"/>
      <c r="P548" s="35">
        <v>63112</v>
      </c>
      <c r="Q548" s="35">
        <v>10739</v>
      </c>
      <c r="R548" s="35">
        <v>5500</v>
      </c>
      <c r="S548" s="35">
        <v>34</v>
      </c>
      <c r="T548" s="35">
        <v>10772</v>
      </c>
      <c r="U548" s="35"/>
      <c r="V548" s="35">
        <v>172402</v>
      </c>
    </row>
    <row r="549" spans="1:22" x14ac:dyDescent="0.25">
      <c r="A549" s="55" t="s">
        <v>26</v>
      </c>
      <c r="B549" s="35">
        <v>2986166</v>
      </c>
      <c r="C549" s="35">
        <v>6564329</v>
      </c>
      <c r="D549" s="35">
        <v>9550495</v>
      </c>
      <c r="E549" s="35">
        <v>2006577</v>
      </c>
      <c r="F549" s="35">
        <v>1092396</v>
      </c>
      <c r="G549" s="35">
        <v>20342853</v>
      </c>
      <c r="H549" s="35">
        <v>23441826</v>
      </c>
      <c r="I549" s="35">
        <v>356</v>
      </c>
      <c r="J549" s="35">
        <v>7179410</v>
      </c>
      <c r="K549" s="35">
        <v>10674366</v>
      </c>
      <c r="L549" s="35">
        <v>15752486</v>
      </c>
      <c r="M549" s="35">
        <v>507885</v>
      </c>
      <c r="N549" s="35">
        <v>337689</v>
      </c>
      <c r="O549" s="35">
        <v>6500</v>
      </c>
      <c r="P549" s="35">
        <v>36421880</v>
      </c>
      <c r="Q549" s="35">
        <v>1955929</v>
      </c>
      <c r="R549" s="35">
        <v>433276</v>
      </c>
      <c r="S549" s="35">
        <v>612533</v>
      </c>
      <c r="T549" s="35">
        <v>6881301</v>
      </c>
      <c r="U549" s="35">
        <v>53715514.612000003</v>
      </c>
      <c r="V549" s="35">
        <v>20205892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9"/>
  <sheetViews>
    <sheetView tabSelected="1" zoomScale="85" zoomScaleNormal="85" workbookViewId="0">
      <selection activeCell="B44" sqref="B44"/>
    </sheetView>
  </sheetViews>
  <sheetFormatPr baseColWidth="10" defaultRowHeight="15" x14ac:dyDescent="0.25"/>
  <cols>
    <col min="1" max="1" width="8.7109375" bestFit="1" customWidth="1"/>
    <col min="2" max="2" width="7.42578125" bestFit="1" customWidth="1"/>
    <col min="3" max="3" width="29.140625" style="2" bestFit="1" customWidth="1"/>
    <col min="4" max="4" width="15" customWidth="1"/>
    <col min="5" max="5" width="15.28515625" bestFit="1" customWidth="1"/>
    <col min="6" max="6" width="27.42578125" style="2" bestFit="1" customWidth="1"/>
    <col min="7" max="7" width="25.42578125" bestFit="1" customWidth="1"/>
    <col min="8" max="8" width="21.42578125" bestFit="1" customWidth="1"/>
    <col min="9" max="9" width="31.140625" bestFit="1" customWidth="1"/>
    <col min="10" max="10" width="30.140625" style="2" bestFit="1" customWidth="1"/>
    <col min="11" max="11" width="25.28515625" bestFit="1" customWidth="1"/>
    <col min="12" max="12" width="31.140625" bestFit="1" customWidth="1"/>
    <col min="13" max="13" width="31.42578125" bestFit="1" customWidth="1"/>
    <col min="14" max="14" width="19.5703125" bestFit="1" customWidth="1"/>
    <col min="15" max="15" width="27.42578125" customWidth="1"/>
    <col min="16" max="16" width="28.7109375" bestFit="1" customWidth="1"/>
    <col min="17" max="17" width="23.85546875" bestFit="1" customWidth="1"/>
    <col min="18" max="18" width="21" bestFit="1" customWidth="1"/>
    <col min="19" max="19" width="16.28515625" bestFit="1" customWidth="1"/>
    <col min="20" max="20" width="25.7109375" bestFit="1" customWidth="1"/>
    <col min="21" max="21" width="17.85546875" customWidth="1"/>
    <col min="22" max="22" width="29.28515625" bestFit="1" customWidth="1"/>
    <col min="23" max="23" width="28.85546875" bestFit="1" customWidth="1"/>
  </cols>
  <sheetData>
    <row r="1" spans="1:23" s="12" customFormat="1" ht="15.75" thickBot="1" x14ac:dyDescent="0.3">
      <c r="A1" s="1" t="s">
        <v>24</v>
      </c>
      <c r="B1" s="29" t="s">
        <v>49</v>
      </c>
      <c r="C1" s="3" t="s">
        <v>0</v>
      </c>
      <c r="D1" s="30" t="s">
        <v>1</v>
      </c>
      <c r="E1" s="29" t="s">
        <v>2</v>
      </c>
      <c r="F1" s="4" t="s">
        <v>3</v>
      </c>
      <c r="G1" s="30" t="s">
        <v>4</v>
      </c>
      <c r="H1" s="1" t="s">
        <v>5</v>
      </c>
      <c r="I1" s="29" t="s">
        <v>6</v>
      </c>
      <c r="J1" s="5" t="s">
        <v>7</v>
      </c>
      <c r="K1" s="30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6" t="s">
        <v>15</v>
      </c>
      <c r="S1" s="1" t="s">
        <v>16</v>
      </c>
      <c r="T1" s="1" t="s">
        <v>17</v>
      </c>
      <c r="U1" s="1" t="s">
        <v>18</v>
      </c>
      <c r="V1" s="54" t="s">
        <v>19</v>
      </c>
      <c r="W1" s="7" t="s">
        <v>20</v>
      </c>
    </row>
    <row r="2" spans="1:23" ht="15.75" thickBot="1" x14ac:dyDescent="0.3">
      <c r="A2" s="37">
        <v>37500</v>
      </c>
      <c r="B2" s="49" t="s">
        <v>21</v>
      </c>
      <c r="C2" s="40">
        <f t="shared" ref="C2:C65" si="0">D2+E2</f>
        <v>52706</v>
      </c>
      <c r="D2" s="8">
        <v>38416</v>
      </c>
      <c r="E2" s="8">
        <v>14290</v>
      </c>
      <c r="F2" s="41">
        <f t="shared" ref="F2:F39" si="1">G2+H2+I2</f>
        <v>39085</v>
      </c>
      <c r="G2" s="10">
        <v>27409</v>
      </c>
      <c r="H2" s="10">
        <v>3866</v>
      </c>
      <c r="I2" s="10">
        <v>7810</v>
      </c>
      <c r="J2" s="40">
        <f>K2+L2+M2+N2+O2+P2</f>
        <v>76472</v>
      </c>
      <c r="K2" s="10">
        <v>23836</v>
      </c>
      <c r="L2" s="10">
        <v>32640</v>
      </c>
      <c r="M2" s="10"/>
      <c r="N2" s="10">
        <v>19996</v>
      </c>
      <c r="O2" s="8"/>
      <c r="P2" s="11"/>
      <c r="Q2" s="11"/>
      <c r="R2" s="42">
        <v>24867</v>
      </c>
      <c r="S2" s="10">
        <f>S3+S4</f>
        <v>13176</v>
      </c>
      <c r="T2" s="11"/>
      <c r="U2" s="11"/>
      <c r="V2" s="42">
        <v>140424</v>
      </c>
      <c r="W2" s="27"/>
    </row>
    <row r="3" spans="1:23" ht="15.75" thickBot="1" x14ac:dyDescent="0.3">
      <c r="A3" s="37">
        <v>37500</v>
      </c>
      <c r="B3" s="52" t="s">
        <v>22</v>
      </c>
      <c r="C3" s="28">
        <f t="shared" si="0"/>
        <v>52706</v>
      </c>
      <c r="D3" s="14">
        <v>38416</v>
      </c>
      <c r="E3" s="15">
        <v>14290</v>
      </c>
      <c r="F3" s="28">
        <f t="shared" si="1"/>
        <v>14308</v>
      </c>
      <c r="G3" s="10">
        <v>13511</v>
      </c>
      <c r="H3" s="16">
        <v>0</v>
      </c>
      <c r="I3" s="11">
        <v>797</v>
      </c>
      <c r="J3" s="39">
        <f>K3+L3+M3+N3+O3+P3</f>
        <v>52267</v>
      </c>
      <c r="K3" s="10">
        <v>16750</v>
      </c>
      <c r="L3" s="8">
        <v>21144</v>
      </c>
      <c r="M3" s="10"/>
      <c r="N3" s="10">
        <v>14373</v>
      </c>
      <c r="O3" s="11"/>
      <c r="P3" s="17"/>
      <c r="Q3" s="11"/>
      <c r="R3" s="9">
        <v>18574</v>
      </c>
      <c r="S3" s="10">
        <v>6883</v>
      </c>
      <c r="T3" s="10"/>
      <c r="U3" s="10">
        <v>11691</v>
      </c>
      <c r="V3" s="12"/>
      <c r="W3" s="9">
        <v>128280</v>
      </c>
    </row>
    <row r="4" spans="1:23" ht="15.75" thickBot="1" x14ac:dyDescent="0.3">
      <c r="A4" s="38">
        <v>37500</v>
      </c>
      <c r="B4" s="46" t="s">
        <v>23</v>
      </c>
      <c r="C4" s="39">
        <f t="shared" si="0"/>
        <v>0</v>
      </c>
      <c r="D4" s="18">
        <v>0</v>
      </c>
      <c r="E4" s="8">
        <v>0</v>
      </c>
      <c r="F4" s="28">
        <f t="shared" si="1"/>
        <v>24777</v>
      </c>
      <c r="G4" s="19">
        <f>G2-G3</f>
        <v>13898</v>
      </c>
      <c r="H4" s="19">
        <f>H2-H3</f>
        <v>3866</v>
      </c>
      <c r="I4" s="10">
        <f>I2-I3</f>
        <v>7013</v>
      </c>
      <c r="J4" s="39">
        <f>K4+L4+M4+N4+O4+P4</f>
        <v>26100</v>
      </c>
      <c r="K4" s="19">
        <f>K2-K3</f>
        <v>7086</v>
      </c>
      <c r="L4" s="19">
        <f>L2-L3</f>
        <v>11496</v>
      </c>
      <c r="M4" s="19"/>
      <c r="N4" s="19">
        <f>N2-N3</f>
        <v>5623</v>
      </c>
      <c r="O4" s="19">
        <v>1718</v>
      </c>
      <c r="P4" s="19">
        <v>177</v>
      </c>
      <c r="Q4" s="19"/>
      <c r="R4" s="20">
        <f>R2-R3</f>
        <v>6293</v>
      </c>
      <c r="S4" s="19">
        <v>6293</v>
      </c>
      <c r="T4" s="21"/>
      <c r="U4" s="21"/>
      <c r="V4" s="20">
        <v>57169</v>
      </c>
      <c r="W4" s="12"/>
    </row>
    <row r="5" spans="1:23" ht="15.75" thickBot="1" x14ac:dyDescent="0.3">
      <c r="A5" s="36">
        <v>37530</v>
      </c>
      <c r="B5" s="50" t="s">
        <v>21</v>
      </c>
      <c r="C5" s="39">
        <f t="shared" si="0"/>
        <v>51992</v>
      </c>
      <c r="D5" s="10">
        <v>39435</v>
      </c>
      <c r="E5" s="22">
        <v>12557</v>
      </c>
      <c r="F5" s="28">
        <f t="shared" si="1"/>
        <v>33688</v>
      </c>
      <c r="G5" s="10">
        <v>22012</v>
      </c>
      <c r="H5" s="22">
        <v>3866</v>
      </c>
      <c r="I5" s="22">
        <v>7810</v>
      </c>
      <c r="J5" s="39">
        <f>K5+M5+N5+L5+O5+P5</f>
        <v>95543</v>
      </c>
      <c r="K5" s="10">
        <v>23246</v>
      </c>
      <c r="L5" s="22">
        <v>27333</v>
      </c>
      <c r="M5" s="22">
        <v>18066</v>
      </c>
      <c r="N5" s="22">
        <v>26898</v>
      </c>
      <c r="O5" s="23"/>
      <c r="P5" s="23"/>
      <c r="Q5" s="23"/>
      <c r="R5" s="13">
        <v>20102</v>
      </c>
      <c r="S5" s="22">
        <v>4869</v>
      </c>
      <c r="T5" s="23"/>
      <c r="U5" s="23"/>
      <c r="V5" s="13">
        <v>189649</v>
      </c>
      <c r="W5" s="24"/>
    </row>
    <row r="6" spans="1:23" ht="15.75" thickBot="1" x14ac:dyDescent="0.3">
      <c r="A6" s="37">
        <v>37530</v>
      </c>
      <c r="B6" s="53" t="s">
        <v>22</v>
      </c>
      <c r="C6" s="39">
        <f t="shared" si="0"/>
        <v>51993</v>
      </c>
      <c r="D6" s="10">
        <v>38945</v>
      </c>
      <c r="E6" s="10">
        <v>13048</v>
      </c>
      <c r="F6" s="28">
        <f t="shared" si="1"/>
        <v>13046</v>
      </c>
      <c r="G6" s="10">
        <v>12149</v>
      </c>
      <c r="H6" s="25">
        <v>0</v>
      </c>
      <c r="I6" s="25">
        <v>897</v>
      </c>
      <c r="J6" s="39">
        <f>K6+M6+N6+L6+O6+P6</f>
        <v>65236</v>
      </c>
      <c r="K6" s="10">
        <v>18987</v>
      </c>
      <c r="L6" s="10">
        <v>18677</v>
      </c>
      <c r="M6" s="10">
        <v>10025</v>
      </c>
      <c r="N6" s="10">
        <v>17547</v>
      </c>
      <c r="O6" s="11"/>
      <c r="P6" s="11"/>
      <c r="Q6" s="11"/>
      <c r="R6" s="9">
        <v>8429</v>
      </c>
      <c r="S6" s="10">
        <v>6793</v>
      </c>
      <c r="T6" s="11"/>
      <c r="U6" s="10">
        <v>1636</v>
      </c>
      <c r="V6" s="12"/>
      <c r="W6" s="9">
        <v>136153</v>
      </c>
    </row>
    <row r="7" spans="1:23" ht="15.75" thickBot="1" x14ac:dyDescent="0.3">
      <c r="A7" s="37">
        <v>37530</v>
      </c>
      <c r="B7" s="47" t="s">
        <v>23</v>
      </c>
      <c r="C7" s="39">
        <f t="shared" si="0"/>
        <v>0</v>
      </c>
      <c r="D7" s="21">
        <v>0</v>
      </c>
      <c r="E7" s="11">
        <v>0</v>
      </c>
      <c r="F7" s="28">
        <f t="shared" si="1"/>
        <v>20642</v>
      </c>
      <c r="G7" s="19">
        <f>G5-G6</f>
        <v>9863</v>
      </c>
      <c r="H7" s="19">
        <f>H5-H6</f>
        <v>3866</v>
      </c>
      <c r="I7" s="10">
        <f>I5-I6</f>
        <v>6913</v>
      </c>
      <c r="J7" s="39">
        <f>K7+M7+N7+L7+O7+P7</f>
        <v>31961</v>
      </c>
      <c r="K7" s="19">
        <f>K5-K6</f>
        <v>4259</v>
      </c>
      <c r="L7" s="19">
        <f>L5-L6</f>
        <v>8656</v>
      </c>
      <c r="M7" s="19">
        <f>M5-M6</f>
        <v>8041</v>
      </c>
      <c r="N7" s="19">
        <f>N5-N6</f>
        <v>9351</v>
      </c>
      <c r="O7" s="19">
        <v>1258</v>
      </c>
      <c r="P7" s="21">
        <v>396</v>
      </c>
      <c r="Q7" s="21"/>
      <c r="R7" s="20">
        <f>R5-R6</f>
        <v>11673</v>
      </c>
      <c r="S7" s="21"/>
      <c r="T7" s="21"/>
      <c r="U7" s="21"/>
      <c r="V7" s="20">
        <v>64276</v>
      </c>
      <c r="W7" s="26"/>
    </row>
    <row r="8" spans="1:23" ht="15.75" thickBot="1" x14ac:dyDescent="0.3">
      <c r="A8" s="36">
        <v>37561</v>
      </c>
      <c r="B8" s="49" t="s">
        <v>21</v>
      </c>
      <c r="C8" s="39">
        <f t="shared" si="0"/>
        <v>51393</v>
      </c>
      <c r="D8" s="10">
        <v>36839</v>
      </c>
      <c r="E8" s="10">
        <v>14554</v>
      </c>
      <c r="F8" s="28">
        <f t="shared" si="1"/>
        <v>36305</v>
      </c>
      <c r="G8" s="10">
        <v>24629</v>
      </c>
      <c r="H8" s="10">
        <v>3866</v>
      </c>
      <c r="I8" s="10">
        <v>7810</v>
      </c>
      <c r="J8" s="39">
        <f>K8+L8+M8+N8</f>
        <v>99317</v>
      </c>
      <c r="K8" s="10">
        <v>23180</v>
      </c>
      <c r="L8" s="10">
        <v>27336</v>
      </c>
      <c r="M8" s="10">
        <v>21970</v>
      </c>
      <c r="N8" s="10">
        <v>26831</v>
      </c>
      <c r="O8" s="11"/>
      <c r="P8" s="11"/>
      <c r="Q8" s="11"/>
      <c r="R8" s="9">
        <v>20213</v>
      </c>
      <c r="S8" s="10">
        <v>5020</v>
      </c>
      <c r="T8" s="11"/>
      <c r="U8" s="11"/>
      <c r="V8" s="9">
        <v>195552</v>
      </c>
      <c r="W8" s="12"/>
    </row>
    <row r="9" spans="1:23" ht="15.75" thickBot="1" x14ac:dyDescent="0.3">
      <c r="A9" s="37">
        <v>37561</v>
      </c>
      <c r="B9" s="52" t="s">
        <v>22</v>
      </c>
      <c r="C9" s="39">
        <f t="shared" si="0"/>
        <v>51392</v>
      </c>
      <c r="D9" s="10">
        <v>35954</v>
      </c>
      <c r="E9" s="10">
        <v>15438</v>
      </c>
      <c r="F9" s="28">
        <f t="shared" si="1"/>
        <v>16084</v>
      </c>
      <c r="G9" s="10">
        <v>14784</v>
      </c>
      <c r="H9" s="16">
        <v>0</v>
      </c>
      <c r="I9" s="16">
        <v>1300</v>
      </c>
      <c r="J9" s="39">
        <f>K9+L9+M9+N9</f>
        <v>70646</v>
      </c>
      <c r="K9" s="10">
        <v>20227</v>
      </c>
      <c r="L9" s="16">
        <v>20399</v>
      </c>
      <c r="M9" s="10">
        <v>12833</v>
      </c>
      <c r="N9" s="10">
        <v>17187</v>
      </c>
      <c r="O9" s="11"/>
      <c r="P9" s="11"/>
      <c r="Q9" s="11"/>
      <c r="R9" s="9">
        <v>10108</v>
      </c>
      <c r="S9" s="10">
        <v>7093</v>
      </c>
      <c r="T9" s="11"/>
      <c r="U9" s="10">
        <v>3015</v>
      </c>
      <c r="V9" s="12"/>
      <c r="W9" s="9">
        <v>145457</v>
      </c>
    </row>
    <row r="10" spans="1:23" ht="15.75" thickBot="1" x14ac:dyDescent="0.3">
      <c r="A10" s="37">
        <v>37561</v>
      </c>
      <c r="B10" s="46" t="s">
        <v>23</v>
      </c>
      <c r="C10" s="39">
        <f t="shared" si="0"/>
        <v>0</v>
      </c>
      <c r="D10" s="16">
        <v>0</v>
      </c>
      <c r="E10" s="16">
        <v>0</v>
      </c>
      <c r="F10" s="28">
        <f t="shared" si="1"/>
        <v>20221</v>
      </c>
      <c r="G10" s="10">
        <f>G8-G9</f>
        <v>9845</v>
      </c>
      <c r="H10" s="10">
        <f>H8-H9</f>
        <v>3866</v>
      </c>
      <c r="I10" s="10">
        <f>I8-I9</f>
        <v>6510</v>
      </c>
      <c r="J10" s="39">
        <f>K10+L10+M10+N10+O10+P10</f>
        <v>30145</v>
      </c>
      <c r="K10" s="10">
        <f>K8-K9</f>
        <v>2953</v>
      </c>
      <c r="L10" s="10">
        <f>L8-L9</f>
        <v>6937</v>
      </c>
      <c r="M10" s="10">
        <f>M8-M9</f>
        <v>9137</v>
      </c>
      <c r="N10" s="10">
        <f>N8-N9</f>
        <v>9644</v>
      </c>
      <c r="O10" s="10">
        <v>1013</v>
      </c>
      <c r="P10" s="11">
        <v>461</v>
      </c>
      <c r="Q10" s="11"/>
      <c r="R10" s="9">
        <f>R8-R9</f>
        <v>10105</v>
      </c>
      <c r="S10" s="11"/>
      <c r="T10" s="11"/>
      <c r="U10" s="11"/>
      <c r="V10" s="9">
        <v>60471</v>
      </c>
      <c r="W10" s="12"/>
    </row>
    <row r="11" spans="1:23" ht="15.75" thickBot="1" x14ac:dyDescent="0.3">
      <c r="A11" s="36">
        <v>37591</v>
      </c>
      <c r="B11" s="49" t="s">
        <v>21</v>
      </c>
      <c r="C11" s="39">
        <f t="shared" si="0"/>
        <v>49617</v>
      </c>
      <c r="D11" s="10">
        <v>37491</v>
      </c>
      <c r="E11" s="22">
        <v>12126</v>
      </c>
      <c r="F11" s="28">
        <f t="shared" si="1"/>
        <v>35705</v>
      </c>
      <c r="G11" s="10">
        <v>24029</v>
      </c>
      <c r="H11" s="22">
        <v>3866</v>
      </c>
      <c r="I11" s="22">
        <v>7810</v>
      </c>
      <c r="J11" s="39">
        <f>K11+L11+M11+N11+O11+P11</f>
        <v>96503</v>
      </c>
      <c r="K11" s="10">
        <v>22259</v>
      </c>
      <c r="L11" s="22">
        <v>27336</v>
      </c>
      <c r="M11" s="22">
        <v>21970</v>
      </c>
      <c r="N11" s="22">
        <v>24938</v>
      </c>
      <c r="O11" s="23"/>
      <c r="P11" s="23"/>
      <c r="Q11" s="23"/>
      <c r="R11" s="13">
        <v>19613</v>
      </c>
      <c r="S11" s="22">
        <v>5020</v>
      </c>
      <c r="T11" s="23"/>
      <c r="U11" s="23"/>
      <c r="V11" s="13">
        <v>189762</v>
      </c>
      <c r="W11" s="29"/>
    </row>
    <row r="12" spans="1:23" ht="15.75" thickBot="1" x14ac:dyDescent="0.3">
      <c r="A12" s="37">
        <v>37591</v>
      </c>
      <c r="B12" s="52" t="s">
        <v>22</v>
      </c>
      <c r="C12" s="39">
        <f t="shared" si="0"/>
        <v>49130</v>
      </c>
      <c r="D12" s="10">
        <v>36816</v>
      </c>
      <c r="E12" s="16">
        <v>12314</v>
      </c>
      <c r="F12" s="28">
        <f t="shared" si="1"/>
        <v>18727</v>
      </c>
      <c r="G12" s="10">
        <v>17506</v>
      </c>
      <c r="H12" s="16">
        <v>307</v>
      </c>
      <c r="I12" s="16">
        <v>914</v>
      </c>
      <c r="J12" s="39">
        <f>K12+L12+M12+N12+O12+P12</f>
        <v>66160</v>
      </c>
      <c r="K12" s="10">
        <v>17452</v>
      </c>
      <c r="L12" s="16">
        <v>20356</v>
      </c>
      <c r="M12" s="10">
        <v>15094</v>
      </c>
      <c r="N12" s="10">
        <v>13258</v>
      </c>
      <c r="O12" s="11"/>
      <c r="P12" s="11"/>
      <c r="Q12" s="11"/>
      <c r="R12" s="9">
        <v>8537</v>
      </c>
      <c r="S12" s="10">
        <v>7487</v>
      </c>
      <c r="T12" s="11"/>
      <c r="U12" s="10">
        <v>1050</v>
      </c>
      <c r="V12" s="12"/>
      <c r="W12" s="9">
        <v>135366</v>
      </c>
    </row>
    <row r="13" spans="1:23" ht="15.75" thickBot="1" x14ac:dyDescent="0.3">
      <c r="A13" s="38">
        <v>37591</v>
      </c>
      <c r="B13" s="46" t="s">
        <v>23</v>
      </c>
      <c r="C13" s="39">
        <f t="shared" si="0"/>
        <v>0</v>
      </c>
      <c r="D13" s="21">
        <v>0</v>
      </c>
      <c r="E13" s="11">
        <v>0</v>
      </c>
      <c r="F13" s="28">
        <f t="shared" si="1"/>
        <v>16978</v>
      </c>
      <c r="G13" s="19">
        <f>G11-G12</f>
        <v>6523</v>
      </c>
      <c r="H13" s="19">
        <f>H11-H12</f>
        <v>3559</v>
      </c>
      <c r="I13" s="10">
        <f>I11-I12</f>
        <v>6896</v>
      </c>
      <c r="J13" s="39">
        <f>K13+L13+M13+N13+O13+P13</f>
        <v>36617</v>
      </c>
      <c r="K13" s="19">
        <f>K11-K12</f>
        <v>4807</v>
      </c>
      <c r="L13" s="19">
        <f>L11-L12</f>
        <v>6980</v>
      </c>
      <c r="M13" s="19">
        <f>M11-M12</f>
        <v>6876</v>
      </c>
      <c r="N13" s="19">
        <f>N11-N12</f>
        <v>11680</v>
      </c>
      <c r="O13" s="19">
        <v>5108</v>
      </c>
      <c r="P13" s="19">
        <v>1166</v>
      </c>
      <c r="Q13" s="21"/>
      <c r="R13" s="28">
        <f>R11-R12</f>
        <v>11076</v>
      </c>
      <c r="S13" s="10"/>
      <c r="T13" s="21"/>
      <c r="U13" s="21"/>
      <c r="V13" s="20">
        <v>64671</v>
      </c>
      <c r="W13" s="30"/>
    </row>
    <row r="14" spans="1:23" ht="15.75" thickBot="1" x14ac:dyDescent="0.3">
      <c r="A14" s="36">
        <v>37622</v>
      </c>
      <c r="B14" s="49" t="s">
        <v>21</v>
      </c>
      <c r="C14" s="39">
        <f t="shared" si="0"/>
        <v>48592</v>
      </c>
      <c r="D14" s="10">
        <v>34330</v>
      </c>
      <c r="E14" s="31">
        <v>14262</v>
      </c>
      <c r="F14" s="28">
        <f t="shared" si="1"/>
        <v>35705</v>
      </c>
      <c r="G14" s="10">
        <v>24029</v>
      </c>
      <c r="H14" s="22">
        <v>3866</v>
      </c>
      <c r="I14" s="22">
        <v>7810</v>
      </c>
      <c r="J14" s="39">
        <f>K14+L14+M14+N14</f>
        <v>95413</v>
      </c>
      <c r="K14" s="10">
        <v>22415</v>
      </c>
      <c r="L14" s="31">
        <v>27336</v>
      </c>
      <c r="M14" s="22">
        <v>22106</v>
      </c>
      <c r="N14" s="22">
        <v>23556</v>
      </c>
      <c r="O14" s="23"/>
      <c r="P14" s="23"/>
      <c r="Q14" s="23"/>
      <c r="R14" s="13">
        <v>14818</v>
      </c>
      <c r="S14" s="10">
        <v>5020</v>
      </c>
      <c r="T14" s="23"/>
      <c r="U14" s="23"/>
      <c r="V14" s="13">
        <v>185852</v>
      </c>
      <c r="W14" s="29"/>
    </row>
    <row r="15" spans="1:23" ht="15.75" thickBot="1" x14ac:dyDescent="0.3">
      <c r="A15" s="37">
        <v>37622</v>
      </c>
      <c r="B15" s="52" t="s">
        <v>22</v>
      </c>
      <c r="C15" s="39">
        <f t="shared" si="0"/>
        <v>48592</v>
      </c>
      <c r="D15" s="10">
        <v>34330</v>
      </c>
      <c r="E15" s="16">
        <v>14262</v>
      </c>
      <c r="F15" s="28">
        <f t="shared" si="1"/>
        <v>15960</v>
      </c>
      <c r="G15" s="16">
        <v>14885</v>
      </c>
      <c r="H15" s="16">
        <v>235</v>
      </c>
      <c r="I15" s="16">
        <v>840</v>
      </c>
      <c r="J15" s="39">
        <f>K15+L15+M15+N15</f>
        <v>73386</v>
      </c>
      <c r="K15" s="10">
        <v>15756</v>
      </c>
      <c r="L15" s="16">
        <v>22304</v>
      </c>
      <c r="M15" s="10">
        <v>18598</v>
      </c>
      <c r="N15" s="10">
        <v>16728</v>
      </c>
      <c r="O15" s="11"/>
      <c r="P15" s="11"/>
      <c r="Q15" s="11"/>
      <c r="R15" s="9">
        <v>8468</v>
      </c>
      <c r="S15" s="10">
        <v>7858</v>
      </c>
      <c r="T15" s="11"/>
      <c r="U15" s="11">
        <v>610</v>
      </c>
      <c r="V15" s="12"/>
      <c r="W15" s="9">
        <v>139533</v>
      </c>
    </row>
    <row r="16" spans="1:23" ht="15.75" thickBot="1" x14ac:dyDescent="0.3">
      <c r="A16" s="37">
        <v>37622</v>
      </c>
      <c r="B16" s="46" t="s">
        <v>23</v>
      </c>
      <c r="C16" s="39">
        <f t="shared" si="0"/>
        <v>0</v>
      </c>
      <c r="D16" s="21">
        <v>0</v>
      </c>
      <c r="E16" s="11">
        <v>0</v>
      </c>
      <c r="F16" s="28">
        <f t="shared" si="1"/>
        <v>19745</v>
      </c>
      <c r="G16" s="19">
        <f>G14-G15</f>
        <v>9144</v>
      </c>
      <c r="H16" s="19">
        <f>H14-H15</f>
        <v>3631</v>
      </c>
      <c r="I16" s="10">
        <f>I14-I15</f>
        <v>6970</v>
      </c>
      <c r="J16" s="39">
        <f t="shared" ref="J16:J25" si="2">K16+L16+M16+N16+O16+P16</f>
        <v>28060</v>
      </c>
      <c r="K16" s="19">
        <f>K14-K15</f>
        <v>6659</v>
      </c>
      <c r="L16" s="19">
        <f>L14-L15</f>
        <v>5032</v>
      </c>
      <c r="M16" s="19">
        <f>M14-M15</f>
        <v>3508</v>
      </c>
      <c r="N16" s="19">
        <f>N14-N15</f>
        <v>6828</v>
      </c>
      <c r="O16" s="19">
        <v>5601</v>
      </c>
      <c r="P16" s="21">
        <v>432</v>
      </c>
      <c r="Q16" s="21"/>
      <c r="R16" s="20">
        <f>R14-R15</f>
        <v>6350</v>
      </c>
      <c r="S16" s="21"/>
      <c r="T16" s="21"/>
      <c r="U16" s="21"/>
      <c r="V16" s="20">
        <v>54155</v>
      </c>
      <c r="W16" s="30"/>
    </row>
    <row r="17" spans="1:23" ht="15.75" thickBot="1" x14ac:dyDescent="0.3">
      <c r="A17" s="36">
        <v>37653</v>
      </c>
      <c r="B17" s="49" t="s">
        <v>21</v>
      </c>
      <c r="C17" s="39">
        <f t="shared" si="0"/>
        <v>47689</v>
      </c>
      <c r="D17" s="10">
        <v>33604</v>
      </c>
      <c r="E17" s="22">
        <v>14085</v>
      </c>
      <c r="F17" s="28">
        <f t="shared" si="1"/>
        <v>35705</v>
      </c>
      <c r="G17" s="10">
        <v>24029</v>
      </c>
      <c r="H17" s="22">
        <v>3866</v>
      </c>
      <c r="I17" s="22">
        <v>7810</v>
      </c>
      <c r="J17" s="39">
        <f t="shared" si="2"/>
        <v>94140</v>
      </c>
      <c r="K17" s="10">
        <v>22438</v>
      </c>
      <c r="L17" s="22">
        <v>27936</v>
      </c>
      <c r="M17" s="22">
        <v>21068</v>
      </c>
      <c r="N17" s="22">
        <v>22698</v>
      </c>
      <c r="O17" s="23"/>
      <c r="P17" s="23"/>
      <c r="Q17" s="23"/>
      <c r="R17" s="13">
        <v>20511</v>
      </c>
      <c r="S17" s="22">
        <v>5020</v>
      </c>
      <c r="T17" s="23"/>
      <c r="U17" s="23"/>
      <c r="V17" s="13">
        <v>186369</v>
      </c>
      <c r="W17" s="29"/>
    </row>
    <row r="18" spans="1:23" ht="15.75" thickBot="1" x14ac:dyDescent="0.3">
      <c r="A18" s="37">
        <v>37653</v>
      </c>
      <c r="B18" s="52" t="s">
        <v>22</v>
      </c>
      <c r="C18" s="39">
        <f t="shared" si="0"/>
        <v>47908</v>
      </c>
      <c r="D18" s="10">
        <v>33604</v>
      </c>
      <c r="E18" s="16">
        <v>14304</v>
      </c>
      <c r="F18" s="28">
        <f t="shared" si="1"/>
        <v>17255</v>
      </c>
      <c r="G18" s="10">
        <v>13158</v>
      </c>
      <c r="H18" s="16">
        <v>336</v>
      </c>
      <c r="I18" s="10">
        <v>3761</v>
      </c>
      <c r="J18" s="39">
        <f t="shared" si="2"/>
        <v>73841</v>
      </c>
      <c r="K18" s="10">
        <v>16290</v>
      </c>
      <c r="L18" s="16">
        <v>22283</v>
      </c>
      <c r="M18" s="10">
        <v>19419</v>
      </c>
      <c r="N18" s="10">
        <v>15849</v>
      </c>
      <c r="O18" s="11"/>
      <c r="P18" s="11"/>
      <c r="Q18" s="11"/>
      <c r="R18" s="9">
        <v>9853</v>
      </c>
      <c r="S18" s="10">
        <v>7850</v>
      </c>
      <c r="T18" s="11"/>
      <c r="U18" s="10">
        <v>2003</v>
      </c>
      <c r="V18" s="12"/>
      <c r="W18" s="9">
        <v>138412</v>
      </c>
    </row>
    <row r="19" spans="1:23" ht="15.75" thickBot="1" x14ac:dyDescent="0.3">
      <c r="A19" s="38">
        <v>37653</v>
      </c>
      <c r="B19" s="46" t="s">
        <v>23</v>
      </c>
      <c r="C19" s="39">
        <f t="shared" si="0"/>
        <v>0</v>
      </c>
      <c r="D19" s="16">
        <v>0</v>
      </c>
      <c r="E19" s="16">
        <v>0</v>
      </c>
      <c r="F19" s="28">
        <f t="shared" si="1"/>
        <v>18450</v>
      </c>
      <c r="G19" s="10">
        <f>G17-G18</f>
        <v>10871</v>
      </c>
      <c r="H19" s="10">
        <f>H17-H18</f>
        <v>3530</v>
      </c>
      <c r="I19" s="10">
        <f>I17-I18</f>
        <v>4049</v>
      </c>
      <c r="J19" s="39">
        <f t="shared" si="2"/>
        <v>26983</v>
      </c>
      <c r="K19" s="10">
        <f>K17-K18</f>
        <v>6148</v>
      </c>
      <c r="L19" s="10">
        <f>L17-L18</f>
        <v>5653</v>
      </c>
      <c r="M19" s="10">
        <f>M17-M18</f>
        <v>1649</v>
      </c>
      <c r="N19" s="10">
        <f>N17-N18</f>
        <v>6849</v>
      </c>
      <c r="O19" s="10">
        <v>1357</v>
      </c>
      <c r="P19" s="10">
        <v>5327</v>
      </c>
      <c r="Q19" s="11"/>
      <c r="R19" s="9">
        <f>R17-R18</f>
        <v>10658</v>
      </c>
      <c r="S19" s="11"/>
      <c r="T19" s="11"/>
      <c r="U19" s="11"/>
      <c r="V19" s="9">
        <v>56091</v>
      </c>
      <c r="W19" s="12"/>
    </row>
    <row r="20" spans="1:23" ht="15.75" thickBot="1" x14ac:dyDescent="0.3">
      <c r="A20" s="36">
        <v>37681</v>
      </c>
      <c r="B20" s="49" t="s">
        <v>21</v>
      </c>
      <c r="C20" s="28">
        <f t="shared" si="0"/>
        <v>46706</v>
      </c>
      <c r="D20" s="10">
        <v>32804</v>
      </c>
      <c r="E20" s="22">
        <v>13902</v>
      </c>
      <c r="F20" s="28">
        <f t="shared" si="1"/>
        <v>35705</v>
      </c>
      <c r="G20" s="10">
        <v>24029</v>
      </c>
      <c r="H20" s="22">
        <v>3866</v>
      </c>
      <c r="I20" s="22">
        <v>7810</v>
      </c>
      <c r="J20" s="28">
        <f t="shared" si="2"/>
        <v>91520</v>
      </c>
      <c r="K20" s="10">
        <v>21642</v>
      </c>
      <c r="L20" s="22">
        <v>27937</v>
      </c>
      <c r="M20" s="22">
        <v>21116</v>
      </c>
      <c r="N20" s="22">
        <v>20825</v>
      </c>
      <c r="O20" s="23"/>
      <c r="P20" s="23"/>
      <c r="Q20" s="23"/>
      <c r="R20" s="13">
        <v>21324</v>
      </c>
      <c r="S20" s="22">
        <v>5020</v>
      </c>
      <c r="T20" s="23"/>
      <c r="U20" s="23"/>
      <c r="V20" s="13">
        <v>183873</v>
      </c>
      <c r="W20" s="29"/>
    </row>
    <row r="21" spans="1:23" ht="15.75" thickBot="1" x14ac:dyDescent="0.3">
      <c r="A21" s="37">
        <v>37681</v>
      </c>
      <c r="B21" s="52" t="s">
        <v>22</v>
      </c>
      <c r="C21" s="28">
        <f t="shared" si="0"/>
        <v>46706</v>
      </c>
      <c r="D21" s="10">
        <v>32804</v>
      </c>
      <c r="E21" s="10">
        <v>13902</v>
      </c>
      <c r="F21" s="28">
        <f t="shared" si="1"/>
        <v>20301</v>
      </c>
      <c r="G21" s="10">
        <v>15248</v>
      </c>
      <c r="H21" s="16">
        <v>311</v>
      </c>
      <c r="I21" s="10">
        <v>4742</v>
      </c>
      <c r="J21" s="28">
        <f t="shared" si="2"/>
        <v>73055</v>
      </c>
      <c r="K21" s="10">
        <v>16324</v>
      </c>
      <c r="L21" s="10">
        <v>22963</v>
      </c>
      <c r="M21" s="10">
        <v>18731</v>
      </c>
      <c r="N21" s="10">
        <v>15037</v>
      </c>
      <c r="O21" s="11"/>
      <c r="P21" s="11"/>
      <c r="Q21" s="11"/>
      <c r="R21" s="9">
        <v>14543</v>
      </c>
      <c r="S21" s="10">
        <v>8573</v>
      </c>
      <c r="T21" s="11"/>
      <c r="U21" s="10">
        <v>5970</v>
      </c>
      <c r="V21" s="12"/>
      <c r="W21" s="9">
        <v>145877</v>
      </c>
    </row>
    <row r="22" spans="1:23" ht="15.75" thickBot="1" x14ac:dyDescent="0.3">
      <c r="A22" s="38">
        <v>37681</v>
      </c>
      <c r="B22" s="46" t="s">
        <v>23</v>
      </c>
      <c r="C22" s="28">
        <f t="shared" si="0"/>
        <v>0</v>
      </c>
      <c r="D22" s="19">
        <v>0</v>
      </c>
      <c r="E22" s="10">
        <v>0</v>
      </c>
      <c r="F22" s="28">
        <f t="shared" si="1"/>
        <v>15404</v>
      </c>
      <c r="G22" s="19">
        <f>G20-G21</f>
        <v>8781</v>
      </c>
      <c r="H22" s="19">
        <f>H20-H21</f>
        <v>3555</v>
      </c>
      <c r="I22" s="10">
        <f>I20-I21</f>
        <v>3068</v>
      </c>
      <c r="J22" s="28">
        <f t="shared" si="2"/>
        <v>22452</v>
      </c>
      <c r="K22" s="19">
        <f>K20-K21</f>
        <v>5318</v>
      </c>
      <c r="L22" s="19">
        <f>L20-L21</f>
        <v>4974</v>
      </c>
      <c r="M22" s="19">
        <f>M20-M21</f>
        <v>2385</v>
      </c>
      <c r="N22" s="19">
        <f>N20-N21</f>
        <v>5788</v>
      </c>
      <c r="O22" s="19">
        <v>1546</v>
      </c>
      <c r="P22" s="19">
        <v>2441</v>
      </c>
      <c r="Q22" s="21"/>
      <c r="R22" s="20">
        <f>R20-R21</f>
        <v>6781</v>
      </c>
      <c r="S22" s="21"/>
      <c r="T22" s="21"/>
      <c r="U22" s="21"/>
      <c r="V22" s="20">
        <v>44635</v>
      </c>
      <c r="W22" s="30"/>
    </row>
    <row r="23" spans="1:23" ht="15.75" thickBot="1" x14ac:dyDescent="0.3">
      <c r="A23" s="36">
        <v>37712</v>
      </c>
      <c r="B23" s="49" t="s">
        <v>21</v>
      </c>
      <c r="C23" s="28">
        <f t="shared" si="0"/>
        <v>45267</v>
      </c>
      <c r="D23" s="10">
        <v>31970</v>
      </c>
      <c r="E23" s="22">
        <v>13297</v>
      </c>
      <c r="F23" s="28">
        <f t="shared" si="1"/>
        <v>31755</v>
      </c>
      <c r="G23" s="10">
        <v>20079</v>
      </c>
      <c r="H23" s="22">
        <v>3866</v>
      </c>
      <c r="I23" s="22">
        <v>7810</v>
      </c>
      <c r="J23" s="28">
        <f t="shared" si="2"/>
        <v>93308</v>
      </c>
      <c r="K23" s="10">
        <v>19982</v>
      </c>
      <c r="L23" s="22">
        <v>27937</v>
      </c>
      <c r="M23" s="22">
        <v>19838</v>
      </c>
      <c r="N23" s="22">
        <v>25551</v>
      </c>
      <c r="O23" s="23"/>
      <c r="P23" s="23"/>
      <c r="Q23" s="23"/>
      <c r="R23" s="13">
        <v>20399</v>
      </c>
      <c r="S23" s="22">
        <v>20399</v>
      </c>
      <c r="T23" s="23"/>
      <c r="U23" s="23"/>
      <c r="V23" s="13">
        <v>179053</v>
      </c>
      <c r="W23" s="29"/>
    </row>
    <row r="24" spans="1:23" ht="15.75" thickBot="1" x14ac:dyDescent="0.3">
      <c r="A24" s="37">
        <v>37712</v>
      </c>
      <c r="B24" s="52" t="s">
        <v>22</v>
      </c>
      <c r="C24" s="28">
        <f t="shared" si="0"/>
        <v>45267</v>
      </c>
      <c r="D24" s="10">
        <v>31970</v>
      </c>
      <c r="E24" s="10">
        <v>13297</v>
      </c>
      <c r="F24" s="28">
        <f t="shared" si="1"/>
        <v>17780</v>
      </c>
      <c r="G24" s="10">
        <v>13763</v>
      </c>
      <c r="H24" s="16">
        <v>0</v>
      </c>
      <c r="I24" s="10">
        <v>4017</v>
      </c>
      <c r="J24" s="28">
        <f t="shared" si="2"/>
        <v>77002</v>
      </c>
      <c r="K24" s="10">
        <v>15641</v>
      </c>
      <c r="L24" s="10">
        <v>23771</v>
      </c>
      <c r="M24" s="10">
        <v>17208</v>
      </c>
      <c r="N24" s="10">
        <v>20382</v>
      </c>
      <c r="O24" s="11"/>
      <c r="P24" s="11"/>
      <c r="Q24" s="11"/>
      <c r="R24" s="9">
        <v>16488</v>
      </c>
      <c r="S24" s="10">
        <v>11727</v>
      </c>
      <c r="T24" s="11"/>
      <c r="U24" s="10">
        <v>4761</v>
      </c>
      <c r="V24" s="12"/>
      <c r="W24" s="9">
        <v>148953</v>
      </c>
    </row>
    <row r="25" spans="1:23" ht="15.75" thickBot="1" x14ac:dyDescent="0.3">
      <c r="A25" s="38">
        <v>37712</v>
      </c>
      <c r="B25" s="46" t="s">
        <v>23</v>
      </c>
      <c r="C25" s="28">
        <f t="shared" si="0"/>
        <v>0</v>
      </c>
      <c r="D25" s="21">
        <v>0</v>
      </c>
      <c r="E25" s="11">
        <v>0</v>
      </c>
      <c r="F25" s="28">
        <f t="shared" si="1"/>
        <v>13975</v>
      </c>
      <c r="G25" s="19">
        <f>G23-G24</f>
        <v>6316</v>
      </c>
      <c r="H25" s="19">
        <f>H23-H24</f>
        <v>3866</v>
      </c>
      <c r="I25" s="10">
        <f>I23-I24</f>
        <v>3793</v>
      </c>
      <c r="J25" s="28">
        <f t="shared" si="2"/>
        <v>19873</v>
      </c>
      <c r="K25" s="19">
        <f>K23-K24</f>
        <v>4341</v>
      </c>
      <c r="L25" s="19">
        <f>L23-L24</f>
        <v>4166</v>
      </c>
      <c r="M25" s="19">
        <f>M23-M24</f>
        <v>2630</v>
      </c>
      <c r="N25" s="19">
        <f>N23-N24</f>
        <v>5169</v>
      </c>
      <c r="O25" s="19">
        <v>1073</v>
      </c>
      <c r="P25" s="19">
        <v>2494</v>
      </c>
      <c r="Q25" s="21"/>
      <c r="R25" s="20">
        <f>R23-R24</f>
        <v>3911</v>
      </c>
      <c r="S25" s="21"/>
      <c r="T25" s="21"/>
      <c r="U25" s="21"/>
      <c r="V25" s="20">
        <v>37760</v>
      </c>
      <c r="W25" s="30"/>
    </row>
    <row r="26" spans="1:23" ht="15.75" thickBot="1" x14ac:dyDescent="0.3">
      <c r="A26" s="36">
        <v>37742</v>
      </c>
      <c r="B26" s="49" t="s">
        <v>21</v>
      </c>
      <c r="C26" s="28">
        <f t="shared" si="0"/>
        <v>43339</v>
      </c>
      <c r="D26" s="10">
        <v>27359</v>
      </c>
      <c r="E26" s="22">
        <v>15980</v>
      </c>
      <c r="F26" s="28">
        <f t="shared" si="1"/>
        <v>36916</v>
      </c>
      <c r="G26" s="10">
        <v>19662</v>
      </c>
      <c r="H26" s="22">
        <v>3866</v>
      </c>
      <c r="I26" s="22">
        <v>13388</v>
      </c>
      <c r="J26" s="28">
        <f>K26+L26+N26</f>
        <v>75332</v>
      </c>
      <c r="K26" s="10">
        <v>19562</v>
      </c>
      <c r="L26" s="22">
        <v>31013</v>
      </c>
      <c r="M26" s="22">
        <v>0</v>
      </c>
      <c r="N26" s="22">
        <v>24757</v>
      </c>
      <c r="O26" s="23"/>
      <c r="P26" s="23"/>
      <c r="Q26" s="23"/>
      <c r="R26" s="13">
        <v>20999</v>
      </c>
      <c r="S26" s="22">
        <v>20999</v>
      </c>
      <c r="T26" s="23"/>
      <c r="U26" s="23"/>
      <c r="V26" s="13">
        <v>177587</v>
      </c>
      <c r="W26" s="29"/>
    </row>
    <row r="27" spans="1:23" ht="15.75" thickBot="1" x14ac:dyDescent="0.3">
      <c r="A27" s="37">
        <v>37742</v>
      </c>
      <c r="B27" s="52" t="s">
        <v>22</v>
      </c>
      <c r="C27" s="28">
        <f t="shared" si="0"/>
        <v>43338</v>
      </c>
      <c r="D27" s="10">
        <v>27358</v>
      </c>
      <c r="E27" s="10">
        <v>15980</v>
      </c>
      <c r="F27" s="28">
        <f t="shared" si="1"/>
        <v>21043</v>
      </c>
      <c r="G27" s="10">
        <v>9695</v>
      </c>
      <c r="H27" s="16">
        <v>0</v>
      </c>
      <c r="I27" s="10">
        <v>11348</v>
      </c>
      <c r="J27" s="28">
        <f t="shared" ref="J27:J58" si="3">K27+L27+M27+N27+O27+P27</f>
        <v>52400</v>
      </c>
      <c r="K27" s="10">
        <v>14365</v>
      </c>
      <c r="L27" s="10">
        <v>24162</v>
      </c>
      <c r="M27" s="10">
        <v>5838</v>
      </c>
      <c r="N27" s="10">
        <v>8035</v>
      </c>
      <c r="O27" s="11"/>
      <c r="P27" s="11"/>
      <c r="Q27" s="11"/>
      <c r="R27" s="9">
        <v>18353</v>
      </c>
      <c r="S27" s="10">
        <v>11971</v>
      </c>
      <c r="T27" s="11"/>
      <c r="U27" s="10">
        <v>9382</v>
      </c>
      <c r="V27" s="12"/>
      <c r="W27" s="9">
        <v>119023</v>
      </c>
    </row>
    <row r="28" spans="1:23" ht="15.75" thickBot="1" x14ac:dyDescent="0.3">
      <c r="A28" s="38">
        <v>37742</v>
      </c>
      <c r="B28" s="46" t="s">
        <v>23</v>
      </c>
      <c r="C28" s="28">
        <f t="shared" si="0"/>
        <v>0</v>
      </c>
      <c r="D28" s="21">
        <v>0</v>
      </c>
      <c r="E28" s="11">
        <v>0</v>
      </c>
      <c r="F28" s="28">
        <f t="shared" si="1"/>
        <v>15873</v>
      </c>
      <c r="G28" s="19">
        <f>G26-G27</f>
        <v>9967</v>
      </c>
      <c r="H28" s="19">
        <f>H26-H27</f>
        <v>3866</v>
      </c>
      <c r="I28" s="10">
        <f>I26-I27</f>
        <v>2040</v>
      </c>
      <c r="J28" s="28">
        <f t="shared" si="3"/>
        <v>27704</v>
      </c>
      <c r="K28" s="19">
        <f>K26-K27</f>
        <v>5197</v>
      </c>
      <c r="L28" s="19">
        <f>L26-L27</f>
        <v>6851</v>
      </c>
      <c r="M28" s="19">
        <f>M26-M27</f>
        <v>-5838</v>
      </c>
      <c r="N28" s="19">
        <f>N26-N27</f>
        <v>16722</v>
      </c>
      <c r="O28" s="21">
        <v>796</v>
      </c>
      <c r="P28" s="19">
        <v>3976</v>
      </c>
      <c r="Q28" s="21"/>
      <c r="R28" s="20">
        <f>R26-R27</f>
        <v>2646</v>
      </c>
      <c r="S28" s="21"/>
      <c r="T28" s="21"/>
      <c r="U28" s="21"/>
      <c r="V28" s="20">
        <v>64467</v>
      </c>
      <c r="W28" s="30"/>
    </row>
    <row r="29" spans="1:23" ht="15.75" thickBot="1" x14ac:dyDescent="0.3">
      <c r="A29" s="36">
        <v>37773</v>
      </c>
      <c r="B29" s="49" t="s">
        <v>21</v>
      </c>
      <c r="C29" s="28">
        <f t="shared" si="0"/>
        <v>43781</v>
      </c>
      <c r="D29" s="10">
        <v>27396</v>
      </c>
      <c r="E29" s="22">
        <v>16385</v>
      </c>
      <c r="F29" s="28">
        <f t="shared" si="1"/>
        <v>33582</v>
      </c>
      <c r="G29" s="10">
        <v>21810</v>
      </c>
      <c r="H29" s="22">
        <v>3966</v>
      </c>
      <c r="I29" s="22">
        <v>7806</v>
      </c>
      <c r="J29" s="28">
        <f t="shared" si="3"/>
        <v>100886</v>
      </c>
      <c r="K29" s="10">
        <v>14640</v>
      </c>
      <c r="L29" s="22">
        <v>31663</v>
      </c>
      <c r="M29" s="22">
        <v>21688</v>
      </c>
      <c r="N29" s="22">
        <v>32895</v>
      </c>
      <c r="O29" s="23"/>
      <c r="P29" s="23"/>
      <c r="Q29" s="23"/>
      <c r="R29" s="13">
        <v>21159</v>
      </c>
      <c r="S29" s="22">
        <v>5020</v>
      </c>
      <c r="T29" s="23"/>
      <c r="U29" s="23"/>
      <c r="V29" s="13">
        <v>187636</v>
      </c>
      <c r="W29" s="29"/>
    </row>
    <row r="30" spans="1:23" ht="15.75" thickBot="1" x14ac:dyDescent="0.3">
      <c r="A30" s="37">
        <v>37773</v>
      </c>
      <c r="B30" s="52" t="s">
        <v>22</v>
      </c>
      <c r="C30" s="28">
        <f t="shared" si="0"/>
        <v>43781</v>
      </c>
      <c r="D30" s="10">
        <v>27396</v>
      </c>
      <c r="E30" s="10">
        <v>16385</v>
      </c>
      <c r="F30" s="28">
        <f t="shared" si="1"/>
        <v>11963</v>
      </c>
      <c r="G30" s="10">
        <v>8746</v>
      </c>
      <c r="H30" s="11"/>
      <c r="I30" s="10">
        <v>3217</v>
      </c>
      <c r="J30" s="28">
        <f t="shared" si="3"/>
        <v>76234</v>
      </c>
      <c r="K30" s="10">
        <v>12500</v>
      </c>
      <c r="L30" s="10">
        <v>21222</v>
      </c>
      <c r="M30" s="10">
        <v>16778</v>
      </c>
      <c r="N30" s="10">
        <v>25734</v>
      </c>
      <c r="O30" s="11"/>
      <c r="P30" s="11"/>
      <c r="Q30" s="11"/>
      <c r="R30" s="9">
        <v>14373</v>
      </c>
      <c r="S30" s="10">
        <v>12221</v>
      </c>
      <c r="T30" s="11"/>
      <c r="U30" s="10">
        <v>2152</v>
      </c>
      <c r="V30" s="12"/>
      <c r="W30" s="9">
        <v>138845</v>
      </c>
    </row>
    <row r="31" spans="1:23" ht="15.75" thickBot="1" x14ac:dyDescent="0.3">
      <c r="A31" s="38">
        <v>37773</v>
      </c>
      <c r="B31" s="46" t="s">
        <v>23</v>
      </c>
      <c r="C31" s="28">
        <f t="shared" si="0"/>
        <v>0</v>
      </c>
      <c r="D31" s="21">
        <v>0</v>
      </c>
      <c r="E31" s="11">
        <v>0</v>
      </c>
      <c r="F31" s="28">
        <f t="shared" si="1"/>
        <v>21619</v>
      </c>
      <c r="G31" s="19">
        <f>G29-G30</f>
        <v>13064</v>
      </c>
      <c r="H31" s="19">
        <f>H29-H30</f>
        <v>3966</v>
      </c>
      <c r="I31" s="10">
        <f>I29-I30</f>
        <v>4589</v>
      </c>
      <c r="J31" s="28">
        <f t="shared" si="3"/>
        <v>28941</v>
      </c>
      <c r="K31" s="19">
        <f>K29-K30</f>
        <v>2140</v>
      </c>
      <c r="L31" s="19">
        <f>L29-L30</f>
        <v>10441</v>
      </c>
      <c r="M31" s="19">
        <f>M29-M30</f>
        <v>4910</v>
      </c>
      <c r="N31" s="19">
        <f>N29-N30</f>
        <v>7161</v>
      </c>
      <c r="O31" s="19">
        <v>1468</v>
      </c>
      <c r="P31" s="19">
        <v>2821</v>
      </c>
      <c r="Q31" s="21"/>
      <c r="R31" s="20">
        <f>R29-R30</f>
        <v>6786</v>
      </c>
      <c r="S31" s="21"/>
      <c r="T31" s="21"/>
      <c r="U31" s="21"/>
      <c r="V31" s="20">
        <v>57346</v>
      </c>
      <c r="W31" s="30"/>
    </row>
    <row r="32" spans="1:23" ht="15.75" thickBot="1" x14ac:dyDescent="0.3">
      <c r="A32" s="36">
        <v>37803</v>
      </c>
      <c r="B32" s="49" t="s">
        <v>21</v>
      </c>
      <c r="C32" s="28">
        <f t="shared" si="0"/>
        <v>0</v>
      </c>
      <c r="D32" s="11"/>
      <c r="E32" s="23"/>
      <c r="F32" s="28">
        <f t="shared" si="1"/>
        <v>0</v>
      </c>
      <c r="G32" s="11"/>
      <c r="H32" s="23"/>
      <c r="I32" s="23"/>
      <c r="J32" s="28">
        <f t="shared" si="3"/>
        <v>0</v>
      </c>
      <c r="K32" s="11"/>
      <c r="L32" s="23"/>
      <c r="M32" s="23"/>
      <c r="N32" s="23"/>
      <c r="O32" s="23"/>
      <c r="P32" s="23"/>
      <c r="Q32" s="23"/>
      <c r="R32" s="29"/>
      <c r="S32" s="23"/>
      <c r="T32" s="23"/>
      <c r="U32" s="23"/>
      <c r="V32" s="29"/>
      <c r="W32" s="29"/>
    </row>
    <row r="33" spans="1:23" ht="15.75" thickBot="1" x14ac:dyDescent="0.3">
      <c r="A33" s="37">
        <v>37803</v>
      </c>
      <c r="B33" s="52" t="s">
        <v>22</v>
      </c>
      <c r="C33" s="28">
        <f t="shared" si="0"/>
        <v>0</v>
      </c>
      <c r="D33" s="11"/>
      <c r="E33" s="11"/>
      <c r="F33" s="28">
        <f t="shared" si="1"/>
        <v>0</v>
      </c>
      <c r="G33" s="11"/>
      <c r="H33" s="11"/>
      <c r="I33" s="11"/>
      <c r="J33" s="28">
        <f t="shared" si="3"/>
        <v>0</v>
      </c>
      <c r="K33" s="11"/>
      <c r="L33" s="11"/>
      <c r="M33" s="11"/>
      <c r="N33" s="11"/>
      <c r="O33" s="11"/>
      <c r="P33" s="11"/>
      <c r="Q33" s="11"/>
      <c r="R33" s="12"/>
      <c r="S33" s="11"/>
      <c r="T33" s="11"/>
      <c r="U33" s="11"/>
      <c r="V33" s="12"/>
      <c r="W33" s="12"/>
    </row>
    <row r="34" spans="1:23" ht="15.75" thickBot="1" x14ac:dyDescent="0.3">
      <c r="A34" s="38">
        <v>37803</v>
      </c>
      <c r="B34" s="46" t="s">
        <v>23</v>
      </c>
      <c r="C34" s="28">
        <f t="shared" si="0"/>
        <v>0</v>
      </c>
      <c r="D34" s="32">
        <v>0</v>
      </c>
      <c r="E34" s="11"/>
      <c r="F34" s="28">
        <f t="shared" si="1"/>
        <v>0</v>
      </c>
      <c r="G34" s="11"/>
      <c r="H34" s="11"/>
      <c r="I34" s="11"/>
      <c r="J34" s="28">
        <f t="shared" si="3"/>
        <v>0</v>
      </c>
      <c r="K34" s="11"/>
      <c r="L34" s="11"/>
      <c r="M34" s="11"/>
      <c r="N34" s="11"/>
      <c r="O34" s="11"/>
      <c r="P34" s="11"/>
      <c r="Q34" s="11"/>
      <c r="R34" s="12"/>
      <c r="S34" s="11"/>
      <c r="T34" s="11"/>
      <c r="U34" s="11"/>
      <c r="V34" s="12"/>
      <c r="W34" s="12"/>
    </row>
    <row r="35" spans="1:23" ht="15.75" thickBot="1" x14ac:dyDescent="0.3">
      <c r="A35" s="36">
        <v>37834</v>
      </c>
      <c r="B35" s="49" t="s">
        <v>21</v>
      </c>
      <c r="C35" s="28">
        <f t="shared" si="0"/>
        <v>44091</v>
      </c>
      <c r="D35" s="10">
        <v>25875</v>
      </c>
      <c r="E35" s="22">
        <v>18216</v>
      </c>
      <c r="F35" s="28">
        <f t="shared" si="1"/>
        <v>36182</v>
      </c>
      <c r="G35" s="10">
        <v>21810</v>
      </c>
      <c r="H35" s="22">
        <v>3966</v>
      </c>
      <c r="I35" s="22">
        <v>10406</v>
      </c>
      <c r="J35" s="28">
        <f t="shared" si="3"/>
        <v>100036</v>
      </c>
      <c r="K35" s="10">
        <v>13168</v>
      </c>
      <c r="L35" s="22">
        <v>32583</v>
      </c>
      <c r="M35" s="22">
        <v>22286</v>
      </c>
      <c r="N35" s="22">
        <v>31999</v>
      </c>
      <c r="O35" s="23"/>
      <c r="P35" s="23"/>
      <c r="Q35" s="23"/>
      <c r="R35" s="13">
        <v>20708</v>
      </c>
      <c r="S35" s="22">
        <v>20708</v>
      </c>
      <c r="T35" s="23"/>
      <c r="U35" s="23"/>
      <c r="V35" s="13">
        <v>186645</v>
      </c>
      <c r="W35" s="29"/>
    </row>
    <row r="36" spans="1:23" ht="15.75" thickBot="1" x14ac:dyDescent="0.3">
      <c r="A36" s="37">
        <v>37834</v>
      </c>
      <c r="B36" s="52" t="s">
        <v>22</v>
      </c>
      <c r="C36" s="28">
        <f t="shared" si="0"/>
        <v>44091</v>
      </c>
      <c r="D36" s="10">
        <v>25875</v>
      </c>
      <c r="E36" s="10">
        <v>18216</v>
      </c>
      <c r="F36" s="28">
        <f t="shared" si="1"/>
        <v>16109</v>
      </c>
      <c r="G36" s="10">
        <v>14738</v>
      </c>
      <c r="H36" s="16">
        <v>0</v>
      </c>
      <c r="I36" s="10">
        <v>1371</v>
      </c>
      <c r="J36" s="28">
        <f t="shared" si="3"/>
        <v>63749</v>
      </c>
      <c r="K36" s="10">
        <v>9771</v>
      </c>
      <c r="L36" s="10">
        <v>17363</v>
      </c>
      <c r="M36" s="10">
        <v>15931</v>
      </c>
      <c r="N36" s="10">
        <v>20684</v>
      </c>
      <c r="O36" s="11"/>
      <c r="P36" s="11"/>
      <c r="Q36" s="11"/>
      <c r="R36" s="9">
        <v>15051</v>
      </c>
      <c r="S36" s="10">
        <v>11339</v>
      </c>
      <c r="T36" s="11"/>
      <c r="U36" s="10">
        <v>3712</v>
      </c>
      <c r="V36" s="12"/>
      <c r="W36" s="9">
        <v>134144</v>
      </c>
    </row>
    <row r="37" spans="1:23" ht="15.75" thickBot="1" x14ac:dyDescent="0.3">
      <c r="A37" s="38">
        <v>37834</v>
      </c>
      <c r="B37" s="46" t="s">
        <v>23</v>
      </c>
      <c r="C37" s="28">
        <f t="shared" si="0"/>
        <v>0</v>
      </c>
      <c r="D37" s="19">
        <v>0</v>
      </c>
      <c r="E37" s="10"/>
      <c r="F37" s="28">
        <f t="shared" si="1"/>
        <v>20073</v>
      </c>
      <c r="G37" s="19">
        <f>G35-G36</f>
        <v>7072</v>
      </c>
      <c r="H37" s="19">
        <f>H35-H36</f>
        <v>3966</v>
      </c>
      <c r="I37" s="10">
        <f>I35-I36</f>
        <v>9035</v>
      </c>
      <c r="J37" s="28">
        <f t="shared" si="3"/>
        <v>39771</v>
      </c>
      <c r="K37" s="19">
        <f>K35-K36</f>
        <v>3397</v>
      </c>
      <c r="L37" s="19">
        <f>L35-L36</f>
        <v>15220</v>
      </c>
      <c r="M37" s="19">
        <f>M35-M36</f>
        <v>6355</v>
      </c>
      <c r="N37" s="19">
        <f>N35-N36</f>
        <v>11315</v>
      </c>
      <c r="O37" s="19">
        <v>1502</v>
      </c>
      <c r="P37" s="19">
        <v>1982</v>
      </c>
      <c r="Q37" s="21"/>
      <c r="R37" s="20">
        <f>R35-R36</f>
        <v>5657</v>
      </c>
      <c r="S37" s="21"/>
      <c r="T37" s="21"/>
      <c r="U37" s="21"/>
      <c r="V37" s="20">
        <v>65502</v>
      </c>
      <c r="W37" s="30"/>
    </row>
    <row r="38" spans="1:23" ht="15.75" thickBot="1" x14ac:dyDescent="0.3">
      <c r="A38" s="36">
        <v>37865</v>
      </c>
      <c r="B38" s="49" t="s">
        <v>21</v>
      </c>
      <c r="C38" s="28">
        <f t="shared" si="0"/>
        <v>43502</v>
      </c>
      <c r="D38" s="10">
        <v>26491</v>
      </c>
      <c r="E38" s="22">
        <v>17011</v>
      </c>
      <c r="F38" s="28">
        <f t="shared" si="1"/>
        <v>33567</v>
      </c>
      <c r="G38" s="10">
        <v>21810</v>
      </c>
      <c r="H38" s="22">
        <v>1351</v>
      </c>
      <c r="I38" s="22">
        <v>10406</v>
      </c>
      <c r="J38" s="28">
        <f t="shared" si="3"/>
        <v>102877</v>
      </c>
      <c r="K38" s="10">
        <v>15542</v>
      </c>
      <c r="L38" s="22">
        <v>32589</v>
      </c>
      <c r="M38" s="22">
        <v>22596</v>
      </c>
      <c r="N38" s="22">
        <v>32150</v>
      </c>
      <c r="O38" s="23"/>
      <c r="P38" s="23"/>
      <c r="Q38" s="23"/>
      <c r="R38" s="13">
        <v>21877</v>
      </c>
      <c r="S38" s="22">
        <v>21877</v>
      </c>
      <c r="T38" s="23"/>
      <c r="U38" s="23"/>
      <c r="V38" s="13">
        <v>190066</v>
      </c>
      <c r="W38" s="29"/>
    </row>
    <row r="39" spans="1:23" ht="15.75" thickBot="1" x14ac:dyDescent="0.3">
      <c r="A39" s="37">
        <v>37865</v>
      </c>
      <c r="B39" s="52" t="s">
        <v>22</v>
      </c>
      <c r="C39" s="28">
        <f t="shared" si="0"/>
        <v>43502</v>
      </c>
      <c r="D39" s="10">
        <v>26491</v>
      </c>
      <c r="E39" s="10">
        <v>17011</v>
      </c>
      <c r="F39" s="28">
        <f t="shared" si="1"/>
        <v>15550</v>
      </c>
      <c r="G39" s="10">
        <v>14173</v>
      </c>
      <c r="H39" s="16">
        <v>0</v>
      </c>
      <c r="I39" s="10">
        <v>1377</v>
      </c>
      <c r="J39" s="28">
        <f t="shared" si="3"/>
        <v>65733</v>
      </c>
      <c r="K39" s="10">
        <v>11485</v>
      </c>
      <c r="L39" s="10">
        <v>19304</v>
      </c>
      <c r="M39" s="10">
        <v>13417</v>
      </c>
      <c r="N39" s="10">
        <v>21527</v>
      </c>
      <c r="O39" s="11"/>
      <c r="P39" s="11"/>
      <c r="Q39" s="11"/>
      <c r="R39" s="9">
        <v>14568</v>
      </c>
      <c r="S39" s="10">
        <v>10526</v>
      </c>
      <c r="T39" s="11"/>
      <c r="U39" s="10">
        <v>4042</v>
      </c>
      <c r="V39" s="12"/>
      <c r="W39" s="9">
        <v>133303</v>
      </c>
    </row>
    <row r="40" spans="1:23" ht="15.75" thickBot="1" x14ac:dyDescent="0.3">
      <c r="A40" s="38">
        <v>37865</v>
      </c>
      <c r="B40" s="46" t="s">
        <v>23</v>
      </c>
      <c r="C40" s="28">
        <f t="shared" si="0"/>
        <v>0</v>
      </c>
      <c r="D40" s="21">
        <v>0</v>
      </c>
      <c r="E40" s="11"/>
      <c r="F40" s="28">
        <f>F38-F39</f>
        <v>18017</v>
      </c>
      <c r="G40" s="19">
        <f>G38-G39</f>
        <v>7637</v>
      </c>
      <c r="H40" s="19">
        <f>H38-H39</f>
        <v>1351</v>
      </c>
      <c r="I40" s="10">
        <f>I38-I39</f>
        <v>9029</v>
      </c>
      <c r="J40" s="28">
        <f t="shared" si="3"/>
        <v>41817</v>
      </c>
      <c r="K40" s="19">
        <f>K38-K39</f>
        <v>4057</v>
      </c>
      <c r="L40" s="19">
        <f>L38-L39</f>
        <v>13285</v>
      </c>
      <c r="M40" s="19">
        <f>M38-M39</f>
        <v>9179</v>
      </c>
      <c r="N40" s="19">
        <f>N38-N39</f>
        <v>10623</v>
      </c>
      <c r="O40" s="19">
        <v>2120</v>
      </c>
      <c r="P40" s="19">
        <v>2553</v>
      </c>
      <c r="Q40" s="21"/>
      <c r="R40" s="20">
        <f>R38-R39</f>
        <v>7309</v>
      </c>
      <c r="S40" s="21"/>
      <c r="T40" s="21"/>
      <c r="U40" s="21"/>
      <c r="V40" s="20">
        <v>67142</v>
      </c>
      <c r="W40" s="30"/>
    </row>
    <row r="41" spans="1:23" ht="15.75" thickBot="1" x14ac:dyDescent="0.3">
      <c r="A41" s="36">
        <v>37895</v>
      </c>
      <c r="B41" s="49" t="s">
        <v>21</v>
      </c>
      <c r="C41" s="28">
        <f t="shared" si="0"/>
        <v>44248</v>
      </c>
      <c r="D41" s="10">
        <v>27349</v>
      </c>
      <c r="E41" s="10">
        <v>16899</v>
      </c>
      <c r="F41" s="28">
        <f t="shared" ref="F41:F104" si="4">G41+H41+I41</f>
        <v>35014</v>
      </c>
      <c r="G41" s="10">
        <v>23257</v>
      </c>
      <c r="H41" s="10">
        <v>1351</v>
      </c>
      <c r="I41" s="10">
        <v>10406</v>
      </c>
      <c r="J41" s="28">
        <f t="shared" si="3"/>
        <v>103455</v>
      </c>
      <c r="K41" s="10">
        <v>15542</v>
      </c>
      <c r="L41" s="10">
        <v>33042</v>
      </c>
      <c r="M41" s="10">
        <v>22776</v>
      </c>
      <c r="N41" s="10">
        <v>32095</v>
      </c>
      <c r="O41" s="11"/>
      <c r="P41" s="11"/>
      <c r="Q41" s="11"/>
      <c r="R41" s="9">
        <v>21494</v>
      </c>
      <c r="S41" s="10">
        <v>21494</v>
      </c>
      <c r="T41" s="11"/>
      <c r="U41" s="11"/>
      <c r="V41" s="9">
        <v>192454</v>
      </c>
      <c r="W41" s="12"/>
    </row>
    <row r="42" spans="1:23" ht="15.75" thickBot="1" x14ac:dyDescent="0.3">
      <c r="A42" s="37">
        <v>37895</v>
      </c>
      <c r="B42" s="52" t="s">
        <v>22</v>
      </c>
      <c r="C42" s="28">
        <f t="shared" si="0"/>
        <v>44249</v>
      </c>
      <c r="D42" s="10">
        <v>27349</v>
      </c>
      <c r="E42" s="10">
        <v>16900</v>
      </c>
      <c r="F42" s="28">
        <f t="shared" si="4"/>
        <v>14545</v>
      </c>
      <c r="G42" s="10">
        <v>12284</v>
      </c>
      <c r="H42" s="16">
        <v>0</v>
      </c>
      <c r="I42" s="10">
        <v>2261</v>
      </c>
      <c r="J42" s="28">
        <f t="shared" si="3"/>
        <v>60345</v>
      </c>
      <c r="K42" s="10">
        <v>14371</v>
      </c>
      <c r="L42" s="10">
        <v>16242</v>
      </c>
      <c r="M42" s="10">
        <v>12862</v>
      </c>
      <c r="N42" s="10">
        <v>16870</v>
      </c>
      <c r="O42" s="11"/>
      <c r="P42" s="11"/>
      <c r="Q42" s="11"/>
      <c r="R42" s="9">
        <v>9554</v>
      </c>
      <c r="S42" s="10">
        <v>8294</v>
      </c>
      <c r="T42" s="11"/>
      <c r="U42" s="10">
        <v>1260</v>
      </c>
      <c r="V42" s="12"/>
      <c r="W42" s="9">
        <v>124339</v>
      </c>
    </row>
    <row r="43" spans="1:23" ht="15.75" thickBot="1" x14ac:dyDescent="0.3">
      <c r="A43" s="38">
        <v>37895</v>
      </c>
      <c r="B43" s="46" t="s">
        <v>23</v>
      </c>
      <c r="C43" s="28">
        <f t="shared" si="0"/>
        <v>0</v>
      </c>
      <c r="D43" s="21">
        <v>0</v>
      </c>
      <c r="E43" s="11"/>
      <c r="F43" s="28">
        <f t="shared" si="4"/>
        <v>20469</v>
      </c>
      <c r="G43" s="19">
        <f>G41-G42</f>
        <v>10973</v>
      </c>
      <c r="H43" s="19">
        <f>H41-H42</f>
        <v>1351</v>
      </c>
      <c r="I43" s="10">
        <f>I41-I42</f>
        <v>8145</v>
      </c>
      <c r="J43" s="28">
        <f t="shared" si="3"/>
        <v>45204</v>
      </c>
      <c r="K43" s="19">
        <f>K41-K42</f>
        <v>1171</v>
      </c>
      <c r="L43" s="19">
        <f>L41-L42</f>
        <v>16800</v>
      </c>
      <c r="M43" s="19">
        <f>M41-M42</f>
        <v>9914</v>
      </c>
      <c r="N43" s="19">
        <f>N41-N42</f>
        <v>15225</v>
      </c>
      <c r="O43" s="19">
        <v>1150</v>
      </c>
      <c r="P43" s="21">
        <v>944</v>
      </c>
      <c r="Q43" s="21"/>
      <c r="R43" s="20">
        <f>R41-R42</f>
        <v>11940</v>
      </c>
      <c r="S43" s="21"/>
      <c r="T43" s="21"/>
      <c r="U43" s="21"/>
      <c r="V43" s="30">
        <v>77.611999999999995</v>
      </c>
      <c r="W43" s="30"/>
    </row>
    <row r="44" spans="1:23" ht="15.75" thickBot="1" x14ac:dyDescent="0.3">
      <c r="A44" s="36">
        <v>37926</v>
      </c>
      <c r="B44" s="49" t="s">
        <v>21</v>
      </c>
      <c r="C44" s="28">
        <f t="shared" si="0"/>
        <v>43683</v>
      </c>
      <c r="D44" s="10">
        <v>26640</v>
      </c>
      <c r="E44" s="22">
        <v>17043</v>
      </c>
      <c r="F44" s="28">
        <f t="shared" si="4"/>
        <v>35014</v>
      </c>
      <c r="G44" s="10">
        <v>23857</v>
      </c>
      <c r="H44" s="23">
        <v>751</v>
      </c>
      <c r="I44" s="22">
        <v>10406</v>
      </c>
      <c r="J44" s="28">
        <f t="shared" si="3"/>
        <v>103459</v>
      </c>
      <c r="K44" s="10">
        <v>17342</v>
      </c>
      <c r="L44" s="22">
        <v>31879</v>
      </c>
      <c r="M44" s="22">
        <v>23433</v>
      </c>
      <c r="N44" s="22">
        <v>30805</v>
      </c>
      <c r="O44" s="23"/>
      <c r="P44" s="23"/>
      <c r="Q44" s="23"/>
      <c r="R44" s="13">
        <v>21180</v>
      </c>
      <c r="S44" s="22">
        <v>5339</v>
      </c>
      <c r="T44" s="23">
        <v>243</v>
      </c>
      <c r="U44" s="23"/>
      <c r="V44" s="13">
        <v>192422</v>
      </c>
      <c r="W44" s="29"/>
    </row>
    <row r="45" spans="1:23" ht="15.75" thickBot="1" x14ac:dyDescent="0.3">
      <c r="A45" s="37">
        <v>37926</v>
      </c>
      <c r="B45" s="52" t="s">
        <v>22</v>
      </c>
      <c r="C45" s="28">
        <f t="shared" si="0"/>
        <v>43683</v>
      </c>
      <c r="D45" s="10">
        <v>26640</v>
      </c>
      <c r="E45" s="10">
        <v>17043</v>
      </c>
      <c r="F45" s="28">
        <f t="shared" si="4"/>
        <v>15226</v>
      </c>
      <c r="G45" s="10">
        <v>12724</v>
      </c>
      <c r="H45" s="16">
        <v>0</v>
      </c>
      <c r="I45" s="10">
        <v>2502</v>
      </c>
      <c r="J45" s="28">
        <f t="shared" si="3"/>
        <v>61861</v>
      </c>
      <c r="K45" s="10">
        <v>15943</v>
      </c>
      <c r="L45" s="10">
        <v>16330</v>
      </c>
      <c r="M45" s="10">
        <v>14507</v>
      </c>
      <c r="N45" s="10">
        <v>15081</v>
      </c>
      <c r="O45" s="11"/>
      <c r="P45" s="11"/>
      <c r="Q45" s="11"/>
      <c r="R45" s="9">
        <v>9074</v>
      </c>
      <c r="S45" s="10">
        <v>8286</v>
      </c>
      <c r="T45" s="10">
        <v>243</v>
      </c>
      <c r="U45" s="16">
        <v>545</v>
      </c>
      <c r="V45" s="12"/>
      <c r="W45" s="9">
        <v>124080</v>
      </c>
    </row>
    <row r="46" spans="1:23" ht="15.75" thickBot="1" x14ac:dyDescent="0.3">
      <c r="A46" s="38">
        <v>37926</v>
      </c>
      <c r="B46" s="46" t="s">
        <v>23</v>
      </c>
      <c r="C46" s="28">
        <f t="shared" si="0"/>
        <v>0</v>
      </c>
      <c r="D46" s="21">
        <v>0</v>
      </c>
      <c r="E46" s="11"/>
      <c r="F46" s="28">
        <f t="shared" si="4"/>
        <v>19788</v>
      </c>
      <c r="G46" s="19">
        <f>G44-G45</f>
        <v>11133</v>
      </c>
      <c r="H46" s="19">
        <f>H44-H45</f>
        <v>751</v>
      </c>
      <c r="I46" s="10">
        <f>I44-I45</f>
        <v>7904</v>
      </c>
      <c r="J46" s="28">
        <f t="shared" si="3"/>
        <v>44859</v>
      </c>
      <c r="K46" s="19">
        <f>K44-K45</f>
        <v>1399</v>
      </c>
      <c r="L46" s="19">
        <f>L44-L45</f>
        <v>15549</v>
      </c>
      <c r="M46" s="19">
        <f>M44-M45</f>
        <v>8926</v>
      </c>
      <c r="N46" s="19">
        <f>N44-N45</f>
        <v>15724</v>
      </c>
      <c r="O46" s="19">
        <v>1834</v>
      </c>
      <c r="P46" s="19">
        <v>1427</v>
      </c>
      <c r="Q46" s="21"/>
      <c r="R46" s="20">
        <f>R44-R45</f>
        <v>12106</v>
      </c>
      <c r="S46" s="21"/>
      <c r="T46" s="21"/>
      <c r="U46" s="21"/>
      <c r="V46" s="20">
        <v>76754</v>
      </c>
      <c r="W46" s="30"/>
    </row>
    <row r="47" spans="1:23" ht="15.75" thickBot="1" x14ac:dyDescent="0.3">
      <c r="A47" s="36">
        <v>37956</v>
      </c>
      <c r="B47" s="49" t="s">
        <v>21</v>
      </c>
      <c r="C47" s="28">
        <f t="shared" si="0"/>
        <v>42837</v>
      </c>
      <c r="D47" s="10">
        <v>26205</v>
      </c>
      <c r="E47" s="22">
        <v>16632</v>
      </c>
      <c r="F47" s="28">
        <f t="shared" si="4"/>
        <v>35014</v>
      </c>
      <c r="G47" s="10">
        <v>23857</v>
      </c>
      <c r="H47" s="23">
        <v>751</v>
      </c>
      <c r="I47" s="22">
        <v>10406</v>
      </c>
      <c r="J47" s="28">
        <f t="shared" si="3"/>
        <v>105929</v>
      </c>
      <c r="K47" s="10">
        <v>17342</v>
      </c>
      <c r="L47" s="22">
        <v>31543</v>
      </c>
      <c r="M47" s="22">
        <v>19833</v>
      </c>
      <c r="N47" s="22">
        <v>37211</v>
      </c>
      <c r="O47" s="23"/>
      <c r="P47" s="23"/>
      <c r="Q47" s="23"/>
      <c r="R47" s="13">
        <v>21180</v>
      </c>
      <c r="S47" s="22">
        <v>5339</v>
      </c>
      <c r="T47" s="23">
        <v>243</v>
      </c>
      <c r="U47" s="23"/>
      <c r="V47" s="13">
        <v>194042</v>
      </c>
      <c r="W47" s="29"/>
    </row>
    <row r="48" spans="1:23" ht="15.75" thickBot="1" x14ac:dyDescent="0.3">
      <c r="A48" s="37">
        <v>37956</v>
      </c>
      <c r="B48" s="52" t="s">
        <v>22</v>
      </c>
      <c r="C48" s="28">
        <f t="shared" si="0"/>
        <v>42838</v>
      </c>
      <c r="D48" s="10">
        <v>26205</v>
      </c>
      <c r="E48" s="10">
        <v>16633</v>
      </c>
      <c r="F48" s="28">
        <f t="shared" si="4"/>
        <v>15772</v>
      </c>
      <c r="G48" s="10">
        <v>14793</v>
      </c>
      <c r="H48" s="16">
        <v>0</v>
      </c>
      <c r="I48" s="16">
        <v>979</v>
      </c>
      <c r="J48" s="28">
        <f t="shared" si="3"/>
        <v>72721</v>
      </c>
      <c r="K48" s="10">
        <v>14842</v>
      </c>
      <c r="L48" s="10">
        <v>18124</v>
      </c>
      <c r="M48" s="10">
        <v>14896</v>
      </c>
      <c r="N48" s="10">
        <v>24859</v>
      </c>
      <c r="O48" s="11"/>
      <c r="P48" s="11"/>
      <c r="Q48" s="11"/>
      <c r="R48" s="9">
        <v>7981</v>
      </c>
      <c r="S48" s="10">
        <v>7193</v>
      </c>
      <c r="T48" s="10">
        <v>243</v>
      </c>
      <c r="U48" s="16">
        <v>545</v>
      </c>
      <c r="V48" s="12"/>
      <c r="W48" s="9">
        <v>134187</v>
      </c>
    </row>
    <row r="49" spans="1:23" ht="15.75" thickBot="1" x14ac:dyDescent="0.3">
      <c r="A49" s="38">
        <v>37956</v>
      </c>
      <c r="B49" s="46" t="s">
        <v>23</v>
      </c>
      <c r="C49" s="28">
        <f t="shared" si="0"/>
        <v>0</v>
      </c>
      <c r="D49" s="16">
        <v>0</v>
      </c>
      <c r="E49" s="11"/>
      <c r="F49" s="28">
        <f t="shared" si="4"/>
        <v>19242</v>
      </c>
      <c r="G49" s="10">
        <f>G47-G48</f>
        <v>9064</v>
      </c>
      <c r="H49" s="10">
        <f>H47-H48</f>
        <v>751</v>
      </c>
      <c r="I49" s="10">
        <f>I47-I48</f>
        <v>9427</v>
      </c>
      <c r="J49" s="28">
        <f t="shared" si="3"/>
        <v>37358</v>
      </c>
      <c r="K49" s="10">
        <f>K47-K48</f>
        <v>2500</v>
      </c>
      <c r="L49" s="10">
        <f>L47-L48</f>
        <v>13419</v>
      </c>
      <c r="M49" s="10">
        <f>M47-M48</f>
        <v>4937</v>
      </c>
      <c r="N49" s="10">
        <f>N47-N48</f>
        <v>12352</v>
      </c>
      <c r="O49" s="10">
        <v>2927</v>
      </c>
      <c r="P49" s="10">
        <v>1223</v>
      </c>
      <c r="Q49" s="11"/>
      <c r="R49" s="9">
        <f>R47-R48</f>
        <v>13199</v>
      </c>
      <c r="S49" s="11"/>
      <c r="T49" s="11"/>
      <c r="U49" s="11"/>
      <c r="V49" s="9">
        <v>69799</v>
      </c>
      <c r="W49" s="12"/>
    </row>
    <row r="50" spans="1:23" ht="15.75" thickBot="1" x14ac:dyDescent="0.3">
      <c r="A50" s="36">
        <v>37987</v>
      </c>
      <c r="B50" s="49" t="s">
        <v>21</v>
      </c>
      <c r="C50" s="28">
        <f t="shared" si="0"/>
        <v>42284</v>
      </c>
      <c r="D50" s="10">
        <v>25811</v>
      </c>
      <c r="E50" s="22">
        <v>16473</v>
      </c>
      <c r="F50" s="28">
        <f t="shared" si="4"/>
        <v>35614</v>
      </c>
      <c r="G50" s="10">
        <v>24457</v>
      </c>
      <c r="H50" s="23">
        <v>751</v>
      </c>
      <c r="I50" s="22">
        <v>10406</v>
      </c>
      <c r="J50" s="28">
        <f t="shared" si="3"/>
        <v>105488</v>
      </c>
      <c r="K50" s="10">
        <v>16622</v>
      </c>
      <c r="L50" s="22">
        <v>32976</v>
      </c>
      <c r="M50" s="22">
        <v>19476</v>
      </c>
      <c r="N50" s="22">
        <v>36414</v>
      </c>
      <c r="O50" s="23"/>
      <c r="P50" s="23"/>
      <c r="Q50" s="23"/>
      <c r="R50" s="13">
        <v>21138</v>
      </c>
      <c r="S50" s="22">
        <v>5297</v>
      </c>
      <c r="T50" s="23">
        <v>600</v>
      </c>
      <c r="U50" s="23"/>
      <c r="V50" s="13">
        <v>193610</v>
      </c>
      <c r="W50" s="29"/>
    </row>
    <row r="51" spans="1:23" ht="15.75" thickBot="1" x14ac:dyDescent="0.3">
      <c r="A51" s="37">
        <v>37987</v>
      </c>
      <c r="B51" s="52" t="s">
        <v>22</v>
      </c>
      <c r="C51" s="28">
        <f t="shared" si="0"/>
        <v>42284</v>
      </c>
      <c r="D51" s="10">
        <v>25811</v>
      </c>
      <c r="E51" s="10">
        <v>16473</v>
      </c>
      <c r="F51" s="28">
        <f t="shared" si="4"/>
        <v>19924</v>
      </c>
      <c r="G51" s="10">
        <v>16306</v>
      </c>
      <c r="H51" s="16">
        <v>0</v>
      </c>
      <c r="I51" s="10">
        <v>3618</v>
      </c>
      <c r="J51" s="28">
        <f t="shared" si="3"/>
        <v>74364</v>
      </c>
      <c r="K51" s="10">
        <v>14464</v>
      </c>
      <c r="L51" s="10">
        <v>19869</v>
      </c>
      <c r="M51" s="10">
        <v>16293</v>
      </c>
      <c r="N51" s="10">
        <v>23738</v>
      </c>
      <c r="O51" s="11"/>
      <c r="P51" s="11"/>
      <c r="Q51" s="11"/>
      <c r="R51" s="9">
        <v>7757</v>
      </c>
      <c r="S51" s="10">
        <v>7212</v>
      </c>
      <c r="T51" s="11"/>
      <c r="U51" s="11">
        <v>545</v>
      </c>
      <c r="V51" s="12"/>
      <c r="W51" s="9">
        <v>137519</v>
      </c>
    </row>
    <row r="52" spans="1:23" ht="15.75" thickBot="1" x14ac:dyDescent="0.3">
      <c r="A52" s="38">
        <v>37987</v>
      </c>
      <c r="B52" s="46" t="s">
        <v>23</v>
      </c>
      <c r="C52" s="28">
        <f t="shared" si="0"/>
        <v>0</v>
      </c>
      <c r="D52" s="21">
        <v>0</v>
      </c>
      <c r="E52" s="11"/>
      <c r="F52" s="28">
        <f t="shared" si="4"/>
        <v>15690</v>
      </c>
      <c r="G52" s="19">
        <f>G50-G51</f>
        <v>8151</v>
      </c>
      <c r="H52" s="19">
        <f>H50-H51</f>
        <v>751</v>
      </c>
      <c r="I52" s="10">
        <f>I50-I51</f>
        <v>6788</v>
      </c>
      <c r="J52" s="28">
        <f t="shared" si="3"/>
        <v>34317</v>
      </c>
      <c r="K52" s="19">
        <f>K50-K51</f>
        <v>2158</v>
      </c>
      <c r="L52" s="19">
        <f>L50-L51</f>
        <v>13107</v>
      </c>
      <c r="M52" s="19">
        <f>M50-M51</f>
        <v>3183</v>
      </c>
      <c r="N52" s="19">
        <f>N50-N51</f>
        <v>12676</v>
      </c>
      <c r="O52" s="19">
        <v>1738</v>
      </c>
      <c r="P52" s="19">
        <v>1455</v>
      </c>
      <c r="Q52" s="21"/>
      <c r="R52" s="20">
        <f>R50-R51</f>
        <v>13381</v>
      </c>
      <c r="S52" s="21"/>
      <c r="T52" s="21"/>
      <c r="U52" s="21"/>
      <c r="V52" s="20">
        <v>63387</v>
      </c>
      <c r="W52" s="30"/>
    </row>
    <row r="53" spans="1:23" ht="15.75" thickBot="1" x14ac:dyDescent="0.3">
      <c r="A53" s="36">
        <v>38018</v>
      </c>
      <c r="B53" s="49" t="s">
        <v>21</v>
      </c>
      <c r="C53" s="28">
        <f t="shared" si="0"/>
        <v>42147</v>
      </c>
      <c r="D53" s="10">
        <v>25681</v>
      </c>
      <c r="E53" s="22">
        <v>16466</v>
      </c>
      <c r="F53" s="28">
        <f t="shared" si="4"/>
        <v>36214</v>
      </c>
      <c r="G53" s="10">
        <v>25057</v>
      </c>
      <c r="H53" s="23">
        <v>751</v>
      </c>
      <c r="I53" s="22">
        <v>10406</v>
      </c>
      <c r="J53" s="28">
        <f t="shared" si="3"/>
        <v>104889</v>
      </c>
      <c r="K53" s="10">
        <v>16622</v>
      </c>
      <c r="L53" s="22">
        <v>33406</v>
      </c>
      <c r="M53" s="22">
        <v>20376</v>
      </c>
      <c r="N53" s="22">
        <v>34485</v>
      </c>
      <c r="O53" s="23"/>
      <c r="P53" s="23"/>
      <c r="Q53" s="23"/>
      <c r="R53" s="13">
        <v>26949</v>
      </c>
      <c r="S53" s="22">
        <v>5295</v>
      </c>
      <c r="T53" s="23">
        <v>600</v>
      </c>
      <c r="U53" s="23"/>
      <c r="V53" s="13">
        <v>199642</v>
      </c>
      <c r="W53" s="29"/>
    </row>
    <row r="54" spans="1:23" ht="15.75" thickBot="1" x14ac:dyDescent="0.3">
      <c r="A54" s="37">
        <v>38018</v>
      </c>
      <c r="B54" s="52" t="s">
        <v>22</v>
      </c>
      <c r="C54" s="28">
        <f t="shared" si="0"/>
        <v>42147</v>
      </c>
      <c r="D54" s="10">
        <v>25681</v>
      </c>
      <c r="E54" s="10">
        <v>16466</v>
      </c>
      <c r="F54" s="28">
        <f t="shared" si="4"/>
        <v>25950</v>
      </c>
      <c r="G54" s="10">
        <v>21017</v>
      </c>
      <c r="H54" s="16">
        <v>0</v>
      </c>
      <c r="I54" s="10">
        <v>4933</v>
      </c>
      <c r="J54" s="28">
        <f t="shared" si="3"/>
        <v>85142</v>
      </c>
      <c r="K54" s="10">
        <v>15909</v>
      </c>
      <c r="L54" s="10">
        <v>20270</v>
      </c>
      <c r="M54" s="10">
        <v>18280</v>
      </c>
      <c r="N54" s="10">
        <v>30683</v>
      </c>
      <c r="O54" s="11"/>
      <c r="P54" s="11"/>
      <c r="Q54" s="11"/>
      <c r="R54" s="9">
        <v>14861</v>
      </c>
      <c r="S54" s="10">
        <v>7158</v>
      </c>
      <c r="T54" s="11"/>
      <c r="U54" s="10">
        <v>7703</v>
      </c>
      <c r="V54" s="12"/>
      <c r="W54" s="9">
        <v>160609</v>
      </c>
    </row>
    <row r="55" spans="1:23" ht="15.75" thickBot="1" x14ac:dyDescent="0.3">
      <c r="A55" s="38">
        <v>38018</v>
      </c>
      <c r="B55" s="46" t="s">
        <v>23</v>
      </c>
      <c r="C55" s="28">
        <f t="shared" si="0"/>
        <v>0</v>
      </c>
      <c r="D55" s="21">
        <v>0</v>
      </c>
      <c r="E55" s="11"/>
      <c r="F55" s="28">
        <f t="shared" si="4"/>
        <v>10264</v>
      </c>
      <c r="G55" s="19">
        <f>G53-G54</f>
        <v>4040</v>
      </c>
      <c r="H55" s="19">
        <f>H53-H54</f>
        <v>751</v>
      </c>
      <c r="I55" s="10">
        <f>I53-I54</f>
        <v>5473</v>
      </c>
      <c r="J55" s="28">
        <f t="shared" si="3"/>
        <v>22309</v>
      </c>
      <c r="K55" s="19">
        <f>K53-K54</f>
        <v>713</v>
      </c>
      <c r="L55" s="19">
        <f>L53-L54</f>
        <v>13136</v>
      </c>
      <c r="M55" s="19">
        <f>M53-M54</f>
        <v>2096</v>
      </c>
      <c r="N55" s="19">
        <f>N53-N54</f>
        <v>3802</v>
      </c>
      <c r="O55" s="19">
        <v>1572</v>
      </c>
      <c r="P55" s="21">
        <v>990</v>
      </c>
      <c r="Q55" s="21"/>
      <c r="R55" s="20">
        <f>R53-R54</f>
        <v>12088</v>
      </c>
      <c r="S55" s="21"/>
      <c r="T55" s="21"/>
      <c r="U55" s="21"/>
      <c r="V55" s="20">
        <v>44661</v>
      </c>
      <c r="W55" s="30"/>
    </row>
    <row r="56" spans="1:23" ht="15.75" thickBot="1" x14ac:dyDescent="0.3">
      <c r="A56" s="36">
        <v>38047</v>
      </c>
      <c r="B56" s="49" t="s">
        <v>21</v>
      </c>
      <c r="C56" s="28">
        <f t="shared" si="0"/>
        <v>40871</v>
      </c>
      <c r="D56" s="10">
        <v>24595</v>
      </c>
      <c r="E56" s="22">
        <v>16276</v>
      </c>
      <c r="F56" s="28">
        <f t="shared" si="4"/>
        <v>35014</v>
      </c>
      <c r="G56" s="10">
        <v>25057</v>
      </c>
      <c r="H56" s="23">
        <v>751</v>
      </c>
      <c r="I56" s="22">
        <v>9206</v>
      </c>
      <c r="J56" s="28">
        <f t="shared" si="3"/>
        <v>111934</v>
      </c>
      <c r="K56" s="10">
        <v>16621</v>
      </c>
      <c r="L56" s="22">
        <v>33521</v>
      </c>
      <c r="M56" s="22">
        <v>26016</v>
      </c>
      <c r="N56" s="22">
        <v>35776</v>
      </c>
      <c r="O56" s="23"/>
      <c r="P56" s="23"/>
      <c r="Q56" s="23"/>
      <c r="R56" s="13">
        <v>26949</v>
      </c>
      <c r="S56" s="22">
        <v>5295</v>
      </c>
      <c r="T56" s="23">
        <v>600</v>
      </c>
      <c r="U56" s="23"/>
      <c r="V56" s="13">
        <v>204811</v>
      </c>
      <c r="W56" s="29"/>
    </row>
    <row r="57" spans="1:23" ht="15.75" thickBot="1" x14ac:dyDescent="0.3">
      <c r="A57" s="37">
        <v>38047</v>
      </c>
      <c r="B57" s="52" t="s">
        <v>22</v>
      </c>
      <c r="C57" s="28">
        <f t="shared" si="0"/>
        <v>40871</v>
      </c>
      <c r="D57" s="10">
        <v>24595</v>
      </c>
      <c r="E57" s="10">
        <v>16276</v>
      </c>
      <c r="F57" s="28">
        <f t="shared" si="4"/>
        <v>23684</v>
      </c>
      <c r="G57" s="10">
        <v>17674</v>
      </c>
      <c r="H57" s="16">
        <v>0</v>
      </c>
      <c r="I57" s="10">
        <v>6010</v>
      </c>
      <c r="J57" s="28">
        <f t="shared" si="3"/>
        <v>90230</v>
      </c>
      <c r="K57" s="10">
        <v>16071</v>
      </c>
      <c r="L57" s="10">
        <v>22340</v>
      </c>
      <c r="M57" s="10">
        <v>19314</v>
      </c>
      <c r="N57" s="10">
        <v>32505</v>
      </c>
      <c r="O57" s="11"/>
      <c r="P57" s="11"/>
      <c r="Q57" s="11"/>
      <c r="R57" s="9">
        <v>17967</v>
      </c>
      <c r="S57" s="10">
        <v>7848</v>
      </c>
      <c r="T57" s="11"/>
      <c r="U57" s="10">
        <v>10119</v>
      </c>
      <c r="V57" s="12"/>
      <c r="W57" s="9">
        <v>163751</v>
      </c>
    </row>
    <row r="58" spans="1:23" ht="15.75" thickBot="1" x14ac:dyDescent="0.3">
      <c r="A58" s="38">
        <v>38047</v>
      </c>
      <c r="B58" s="46" t="s">
        <v>23</v>
      </c>
      <c r="C58" s="28">
        <f t="shared" si="0"/>
        <v>0</v>
      </c>
      <c r="D58" s="21">
        <v>0</v>
      </c>
      <c r="E58" s="11"/>
      <c r="F58" s="28">
        <f t="shared" si="4"/>
        <v>11330</v>
      </c>
      <c r="G58" s="19">
        <f>G56-G57</f>
        <v>7383</v>
      </c>
      <c r="H58" s="19">
        <f>H56-H57</f>
        <v>751</v>
      </c>
      <c r="I58" s="10">
        <f>I56-I57</f>
        <v>3196</v>
      </c>
      <c r="J58" s="28">
        <f t="shared" si="3"/>
        <v>24696</v>
      </c>
      <c r="K58" s="19">
        <f>K56-K57</f>
        <v>550</v>
      </c>
      <c r="L58" s="19">
        <f>L56-L57</f>
        <v>11181</v>
      </c>
      <c r="M58" s="19">
        <f>M56-M57</f>
        <v>6702</v>
      </c>
      <c r="N58" s="19">
        <f>N56-N57</f>
        <v>3271</v>
      </c>
      <c r="O58" s="19">
        <v>1458</v>
      </c>
      <c r="P58" s="19">
        <v>1534</v>
      </c>
      <c r="Q58" s="21"/>
      <c r="R58" s="20">
        <f>R56-R57</f>
        <v>8982</v>
      </c>
      <c r="S58" s="21"/>
      <c r="T58" s="21"/>
      <c r="U58" s="21"/>
      <c r="V58" s="20">
        <v>45007</v>
      </c>
      <c r="W58" s="30"/>
    </row>
    <row r="59" spans="1:23" ht="15.75" thickBot="1" x14ac:dyDescent="0.3">
      <c r="A59" s="36">
        <v>38078</v>
      </c>
      <c r="B59" s="49" t="s">
        <v>21</v>
      </c>
      <c r="C59" s="28">
        <f t="shared" si="0"/>
        <v>41996</v>
      </c>
      <c r="D59" s="10">
        <v>25893</v>
      </c>
      <c r="E59" s="22">
        <v>16103</v>
      </c>
      <c r="F59" s="28">
        <f t="shared" si="4"/>
        <v>38108</v>
      </c>
      <c r="G59" s="10">
        <v>25757</v>
      </c>
      <c r="H59" s="23">
        <v>751</v>
      </c>
      <c r="I59" s="22">
        <v>11600</v>
      </c>
      <c r="J59" s="28">
        <f t="shared" ref="J59:J90" si="5">K59+L59+M59+N59+O59+P59</f>
        <v>109555</v>
      </c>
      <c r="K59" s="10">
        <v>16621</v>
      </c>
      <c r="L59" s="22">
        <v>33691</v>
      </c>
      <c r="M59" s="22">
        <v>23334</v>
      </c>
      <c r="N59" s="22">
        <v>35909</v>
      </c>
      <c r="O59" s="23"/>
      <c r="P59" s="23"/>
      <c r="Q59" s="23"/>
      <c r="R59" s="13">
        <v>29501</v>
      </c>
      <c r="S59" s="22">
        <v>5165</v>
      </c>
      <c r="T59" s="23">
        <v>600</v>
      </c>
      <c r="U59" s="23"/>
      <c r="V59" s="13">
        <v>207409</v>
      </c>
      <c r="W59" s="29"/>
    </row>
    <row r="60" spans="1:23" ht="15.75" thickBot="1" x14ac:dyDescent="0.3">
      <c r="A60" s="37">
        <v>38078</v>
      </c>
      <c r="B60" s="52" t="s">
        <v>22</v>
      </c>
      <c r="C60" s="28">
        <f t="shared" si="0"/>
        <v>41996</v>
      </c>
      <c r="D60" s="10">
        <v>25893</v>
      </c>
      <c r="E60" s="10">
        <v>16103</v>
      </c>
      <c r="F60" s="28">
        <f t="shared" si="4"/>
        <v>22179</v>
      </c>
      <c r="G60" s="10">
        <v>14913</v>
      </c>
      <c r="H60" s="16">
        <v>0</v>
      </c>
      <c r="I60" s="10">
        <v>7266</v>
      </c>
      <c r="J60" s="28">
        <f t="shared" si="5"/>
        <v>86744</v>
      </c>
      <c r="K60" s="10">
        <v>13890</v>
      </c>
      <c r="L60" s="10">
        <v>20261</v>
      </c>
      <c r="M60" s="10">
        <v>21740</v>
      </c>
      <c r="N60" s="10">
        <v>30853</v>
      </c>
      <c r="O60" s="11"/>
      <c r="P60" s="11"/>
      <c r="Q60" s="11"/>
      <c r="R60" s="9">
        <v>25088</v>
      </c>
      <c r="S60" s="10">
        <v>11001</v>
      </c>
      <c r="T60" s="11"/>
      <c r="U60" s="10">
        <v>14087</v>
      </c>
      <c r="V60" s="12"/>
      <c r="W60" s="9">
        <v>164331</v>
      </c>
    </row>
    <row r="61" spans="1:23" ht="15.75" thickBot="1" x14ac:dyDescent="0.3">
      <c r="A61" s="38">
        <v>38078</v>
      </c>
      <c r="B61" s="46" t="s">
        <v>23</v>
      </c>
      <c r="C61" s="28">
        <f t="shared" si="0"/>
        <v>0</v>
      </c>
      <c r="D61" s="21">
        <v>0</v>
      </c>
      <c r="E61" s="11"/>
      <c r="F61" s="28">
        <f t="shared" si="4"/>
        <v>15929</v>
      </c>
      <c r="G61" s="19">
        <v>10844</v>
      </c>
      <c r="H61" s="21">
        <v>751</v>
      </c>
      <c r="I61" s="10">
        <v>4334</v>
      </c>
      <c r="J61" s="28">
        <f t="shared" si="5"/>
        <v>27221</v>
      </c>
      <c r="K61" s="19">
        <f>K59-K60</f>
        <v>2731</v>
      </c>
      <c r="L61" s="19">
        <f>L59-L60</f>
        <v>13430</v>
      </c>
      <c r="M61" s="19">
        <f>M59-M60</f>
        <v>1594</v>
      </c>
      <c r="N61" s="19">
        <f>N59-N60</f>
        <v>5056</v>
      </c>
      <c r="O61" s="21">
        <v>914</v>
      </c>
      <c r="P61" s="19">
        <v>3496</v>
      </c>
      <c r="Q61" s="21"/>
      <c r="R61" s="20">
        <f>R59-R60</f>
        <v>4413</v>
      </c>
      <c r="S61" s="21"/>
      <c r="T61" s="21"/>
      <c r="U61" s="21"/>
      <c r="V61" s="20">
        <v>47563</v>
      </c>
      <c r="W61" s="30"/>
    </row>
    <row r="62" spans="1:23" ht="15.75" thickBot="1" x14ac:dyDescent="0.3">
      <c r="A62" s="36">
        <v>38108</v>
      </c>
      <c r="B62" s="49" t="s">
        <v>21</v>
      </c>
      <c r="C62" s="28">
        <f t="shared" si="0"/>
        <v>37992</v>
      </c>
      <c r="D62" s="10">
        <v>24282</v>
      </c>
      <c r="E62" s="22">
        <v>13710</v>
      </c>
      <c r="F62" s="28">
        <f t="shared" si="4"/>
        <v>41945</v>
      </c>
      <c r="G62" s="10">
        <v>27857</v>
      </c>
      <c r="H62" s="23">
        <v>751</v>
      </c>
      <c r="I62" s="22">
        <v>13337</v>
      </c>
      <c r="J62" s="28">
        <f t="shared" si="5"/>
        <v>108421</v>
      </c>
      <c r="K62" s="10">
        <v>18421</v>
      </c>
      <c r="L62" s="22">
        <v>27386</v>
      </c>
      <c r="M62" s="22">
        <v>17588</v>
      </c>
      <c r="N62" s="22">
        <v>45026</v>
      </c>
      <c r="O62" s="23"/>
      <c r="P62" s="23"/>
      <c r="Q62" s="23"/>
      <c r="R62" s="13">
        <v>31568</v>
      </c>
      <c r="S62" s="22">
        <v>4565</v>
      </c>
      <c r="T62" s="23">
        <v>600</v>
      </c>
      <c r="U62" s="23"/>
      <c r="V62" s="13">
        <v>206337</v>
      </c>
      <c r="W62" s="29"/>
    </row>
    <row r="63" spans="1:23" ht="15.75" thickBot="1" x14ac:dyDescent="0.3">
      <c r="A63" s="37">
        <v>38108</v>
      </c>
      <c r="B63" s="52" t="s">
        <v>22</v>
      </c>
      <c r="C63" s="28">
        <f t="shared" si="0"/>
        <v>37992</v>
      </c>
      <c r="D63" s="10">
        <v>24282</v>
      </c>
      <c r="E63" s="10">
        <v>13710</v>
      </c>
      <c r="F63" s="28">
        <f t="shared" si="4"/>
        <v>19630</v>
      </c>
      <c r="G63" s="10">
        <v>10524</v>
      </c>
      <c r="H63" s="16">
        <v>0</v>
      </c>
      <c r="I63" s="10">
        <v>9106</v>
      </c>
      <c r="J63" s="28">
        <f t="shared" si="5"/>
        <v>70670</v>
      </c>
      <c r="K63" s="10">
        <v>16400</v>
      </c>
      <c r="L63" s="10">
        <v>18180</v>
      </c>
      <c r="M63" s="10">
        <v>13029</v>
      </c>
      <c r="N63" s="16">
        <v>23061</v>
      </c>
      <c r="O63" s="11"/>
      <c r="P63" s="11"/>
      <c r="Q63" s="11"/>
      <c r="R63" s="9">
        <v>30861</v>
      </c>
      <c r="S63" s="10">
        <v>12081</v>
      </c>
      <c r="T63" s="11"/>
      <c r="U63" s="10">
        <v>18780</v>
      </c>
      <c r="V63" s="12"/>
      <c r="W63" s="9">
        <v>148917</v>
      </c>
    </row>
    <row r="64" spans="1:23" ht="15.75" thickBot="1" x14ac:dyDescent="0.3">
      <c r="A64" s="37">
        <v>38108</v>
      </c>
      <c r="B64" s="46" t="s">
        <v>23</v>
      </c>
      <c r="C64" s="28">
        <f t="shared" si="0"/>
        <v>0</v>
      </c>
      <c r="D64" s="16">
        <v>0</v>
      </c>
      <c r="E64" s="11"/>
      <c r="F64" s="28">
        <f t="shared" si="4"/>
        <v>22315</v>
      </c>
      <c r="G64" s="10">
        <f>G62-G63</f>
        <v>17333</v>
      </c>
      <c r="H64" s="10">
        <f>H62-H63</f>
        <v>751</v>
      </c>
      <c r="I64" s="10">
        <f>I62-I63</f>
        <v>4231</v>
      </c>
      <c r="J64" s="28">
        <f t="shared" si="5"/>
        <v>39076</v>
      </c>
      <c r="K64" s="10">
        <f>K62-K63</f>
        <v>2021</v>
      </c>
      <c r="L64" s="10">
        <f>L62-L63</f>
        <v>9206</v>
      </c>
      <c r="M64" s="10">
        <f>M62-M63</f>
        <v>4559</v>
      </c>
      <c r="N64" s="10">
        <f>N62-N63</f>
        <v>21965</v>
      </c>
      <c r="O64" s="11">
        <v>837</v>
      </c>
      <c r="P64" s="11">
        <v>488</v>
      </c>
      <c r="Q64" s="11"/>
      <c r="R64" s="9">
        <f>R62-R63</f>
        <v>707</v>
      </c>
      <c r="S64" s="11"/>
      <c r="T64" s="11"/>
      <c r="U64" s="11"/>
      <c r="V64" s="9">
        <v>62096</v>
      </c>
      <c r="W64" s="12"/>
    </row>
    <row r="65" spans="1:23" ht="15.75" thickBot="1" x14ac:dyDescent="0.3">
      <c r="A65" s="36">
        <v>38139</v>
      </c>
      <c r="B65" s="49" t="s">
        <v>21</v>
      </c>
      <c r="C65" s="28">
        <f t="shared" si="0"/>
        <v>36523</v>
      </c>
      <c r="D65" s="10">
        <v>22942</v>
      </c>
      <c r="E65" s="22">
        <v>13581</v>
      </c>
      <c r="F65" s="28">
        <f t="shared" si="4"/>
        <v>36659</v>
      </c>
      <c r="G65" s="10">
        <v>26702</v>
      </c>
      <c r="H65" s="22">
        <v>751</v>
      </c>
      <c r="I65" s="22">
        <v>9206</v>
      </c>
      <c r="J65" s="28">
        <f t="shared" si="5"/>
        <v>100693</v>
      </c>
      <c r="K65" s="10">
        <v>13868</v>
      </c>
      <c r="L65" s="22">
        <v>26160</v>
      </c>
      <c r="M65" s="22">
        <v>22370</v>
      </c>
      <c r="N65" s="22">
        <v>38295</v>
      </c>
      <c r="O65" s="23"/>
      <c r="P65" s="23"/>
      <c r="Q65" s="23"/>
      <c r="R65" s="13">
        <v>29882</v>
      </c>
      <c r="S65" s="22">
        <v>4565</v>
      </c>
      <c r="T65" s="23">
        <v>600</v>
      </c>
      <c r="U65" s="23"/>
      <c r="V65" s="13">
        <v>194401</v>
      </c>
      <c r="W65" s="29"/>
    </row>
    <row r="66" spans="1:23" ht="15.75" thickBot="1" x14ac:dyDescent="0.3">
      <c r="A66" s="37">
        <v>38139</v>
      </c>
      <c r="B66" s="52" t="s">
        <v>22</v>
      </c>
      <c r="C66" s="28">
        <f t="shared" ref="C66:C129" si="6">D66+E66</f>
        <v>36523</v>
      </c>
      <c r="D66" s="10">
        <v>22942</v>
      </c>
      <c r="E66" s="10">
        <v>13581</v>
      </c>
      <c r="F66" s="28">
        <f t="shared" si="4"/>
        <v>20007</v>
      </c>
      <c r="G66" s="10">
        <v>17770</v>
      </c>
      <c r="H66" s="16">
        <v>0</v>
      </c>
      <c r="I66" s="10">
        <v>2237</v>
      </c>
      <c r="J66" s="28">
        <f t="shared" si="5"/>
        <v>81100</v>
      </c>
      <c r="K66" s="10">
        <v>13322</v>
      </c>
      <c r="L66" s="10">
        <v>15931</v>
      </c>
      <c r="M66" s="10">
        <v>21816</v>
      </c>
      <c r="N66" s="10">
        <v>30031</v>
      </c>
      <c r="O66" s="11"/>
      <c r="P66" s="11"/>
      <c r="Q66" s="11"/>
      <c r="R66" s="9">
        <v>27561</v>
      </c>
      <c r="S66" s="10">
        <v>11169</v>
      </c>
      <c r="T66" s="11"/>
      <c r="U66" s="10">
        <v>16392</v>
      </c>
      <c r="V66" s="12"/>
      <c r="W66" s="9">
        <v>162005</v>
      </c>
    </row>
    <row r="67" spans="1:23" ht="15.75" thickBot="1" x14ac:dyDescent="0.3">
      <c r="A67" s="38">
        <v>38139</v>
      </c>
      <c r="B67" s="46" t="s">
        <v>23</v>
      </c>
      <c r="C67" s="28">
        <f t="shared" si="6"/>
        <v>0</v>
      </c>
      <c r="D67" s="21">
        <v>0</v>
      </c>
      <c r="E67" s="11"/>
      <c r="F67" s="28">
        <f t="shared" si="4"/>
        <v>16652</v>
      </c>
      <c r="G67" s="19">
        <f>G65-G66</f>
        <v>8932</v>
      </c>
      <c r="H67" s="19">
        <f>H65-H66</f>
        <v>751</v>
      </c>
      <c r="I67" s="10">
        <f>I65-I66</f>
        <v>6969</v>
      </c>
      <c r="J67" s="28">
        <f t="shared" si="5"/>
        <v>20543</v>
      </c>
      <c r="K67" s="19">
        <f>K65-K66</f>
        <v>546</v>
      </c>
      <c r="L67" s="19">
        <f>L65-L66</f>
        <v>10229</v>
      </c>
      <c r="M67" s="19">
        <f>M65-M66</f>
        <v>554</v>
      </c>
      <c r="N67" s="19">
        <f>N65-N66</f>
        <v>8264</v>
      </c>
      <c r="O67" s="21">
        <v>742</v>
      </c>
      <c r="P67" s="21">
        <v>208</v>
      </c>
      <c r="Q67" s="21"/>
      <c r="R67" s="20">
        <f>R65-R66</f>
        <v>2321</v>
      </c>
      <c r="S67" s="21"/>
      <c r="T67" s="21"/>
      <c r="U67" s="21"/>
      <c r="V67" s="20">
        <v>39516</v>
      </c>
      <c r="W67" s="30"/>
    </row>
    <row r="68" spans="1:23" ht="15.75" thickBot="1" x14ac:dyDescent="0.3">
      <c r="A68" s="36">
        <v>38169</v>
      </c>
      <c r="B68" s="49" t="s">
        <v>21</v>
      </c>
      <c r="C68" s="28">
        <f t="shared" si="6"/>
        <v>0</v>
      </c>
      <c r="F68" s="28">
        <f t="shared" si="4"/>
        <v>0</v>
      </c>
      <c r="J68" s="28">
        <f t="shared" si="5"/>
        <v>0</v>
      </c>
      <c r="R68" s="12"/>
      <c r="V68" s="12"/>
      <c r="W68" s="12"/>
    </row>
    <row r="69" spans="1:23" ht="15.75" thickBot="1" x14ac:dyDescent="0.3">
      <c r="A69" s="37">
        <v>38169</v>
      </c>
      <c r="B69" s="52" t="s">
        <v>22</v>
      </c>
      <c r="C69" s="28">
        <f t="shared" si="6"/>
        <v>0</v>
      </c>
      <c r="F69" s="28">
        <f t="shared" si="4"/>
        <v>0</v>
      </c>
      <c r="J69" s="28">
        <f t="shared" si="5"/>
        <v>0</v>
      </c>
      <c r="R69" s="12"/>
      <c r="V69" s="12"/>
      <c r="W69" s="12"/>
    </row>
    <row r="70" spans="1:23" ht="15.75" thickBot="1" x14ac:dyDescent="0.3">
      <c r="A70" s="38">
        <v>38169</v>
      </c>
      <c r="B70" s="46" t="s">
        <v>23</v>
      </c>
      <c r="C70" s="28">
        <f t="shared" si="6"/>
        <v>0</v>
      </c>
      <c r="D70">
        <v>0</v>
      </c>
      <c r="F70" s="28">
        <f t="shared" si="4"/>
        <v>0</v>
      </c>
      <c r="J70" s="28">
        <f t="shared" si="5"/>
        <v>0</v>
      </c>
      <c r="R70" s="12"/>
      <c r="V70" s="12"/>
      <c r="W70" s="12"/>
    </row>
    <row r="71" spans="1:23" ht="15.75" thickBot="1" x14ac:dyDescent="0.3">
      <c r="A71" s="36">
        <v>38200</v>
      </c>
      <c r="B71" s="49" t="s">
        <v>21</v>
      </c>
      <c r="C71" s="28">
        <f t="shared" si="6"/>
        <v>36924</v>
      </c>
      <c r="D71" s="10">
        <v>22896</v>
      </c>
      <c r="E71" s="22">
        <v>14028</v>
      </c>
      <c r="F71" s="28">
        <f t="shared" si="4"/>
        <v>36959</v>
      </c>
      <c r="G71" s="10">
        <v>27002</v>
      </c>
      <c r="H71" s="23">
        <v>751</v>
      </c>
      <c r="I71" s="22">
        <v>9206</v>
      </c>
      <c r="J71" s="28">
        <f t="shared" si="5"/>
        <v>99390</v>
      </c>
      <c r="K71" s="10">
        <v>12365</v>
      </c>
      <c r="L71" s="22">
        <v>26186</v>
      </c>
      <c r="M71" s="22">
        <v>21452</v>
      </c>
      <c r="N71" s="22">
        <v>39387</v>
      </c>
      <c r="O71" s="23"/>
      <c r="P71" s="23"/>
      <c r="Q71" s="23"/>
      <c r="R71" s="13">
        <v>26467</v>
      </c>
      <c r="S71" s="22">
        <v>4565</v>
      </c>
      <c r="T71" s="23">
        <v>600</v>
      </c>
      <c r="U71" s="23"/>
      <c r="V71" s="13">
        <v>190382</v>
      </c>
      <c r="W71" s="29"/>
    </row>
    <row r="72" spans="1:23" ht="15.75" thickBot="1" x14ac:dyDescent="0.3">
      <c r="A72" s="37">
        <v>38200</v>
      </c>
      <c r="B72" s="52" t="s">
        <v>22</v>
      </c>
      <c r="C72" s="28">
        <f t="shared" si="6"/>
        <v>36924</v>
      </c>
      <c r="D72" s="10">
        <v>22896</v>
      </c>
      <c r="E72" s="10">
        <v>14028</v>
      </c>
      <c r="F72" s="28">
        <f t="shared" si="4"/>
        <v>20057</v>
      </c>
      <c r="G72" s="10">
        <v>19609</v>
      </c>
      <c r="H72" s="11"/>
      <c r="I72" s="16">
        <v>448</v>
      </c>
      <c r="J72" s="28">
        <f t="shared" si="5"/>
        <v>74136</v>
      </c>
      <c r="K72" s="10">
        <v>10402</v>
      </c>
      <c r="L72" s="10">
        <v>18421</v>
      </c>
      <c r="M72" s="10">
        <v>15876</v>
      </c>
      <c r="N72" s="10">
        <v>29437</v>
      </c>
      <c r="O72" s="11"/>
      <c r="P72" s="11"/>
      <c r="Q72" s="11"/>
      <c r="R72" s="9">
        <v>25104</v>
      </c>
      <c r="S72" s="10">
        <v>11069</v>
      </c>
      <c r="T72" s="11"/>
      <c r="U72" s="10">
        <v>14034</v>
      </c>
      <c r="V72" s="12"/>
      <c r="W72" s="9">
        <v>154147</v>
      </c>
    </row>
    <row r="73" spans="1:23" ht="15.75" thickBot="1" x14ac:dyDescent="0.3">
      <c r="A73" s="38">
        <v>38200</v>
      </c>
      <c r="B73" s="46" t="s">
        <v>23</v>
      </c>
      <c r="C73" s="28">
        <f t="shared" si="6"/>
        <v>0</v>
      </c>
      <c r="D73" s="21">
        <v>0</v>
      </c>
      <c r="E73" s="11"/>
      <c r="F73" s="28">
        <f t="shared" si="4"/>
        <v>16902</v>
      </c>
      <c r="G73" s="19">
        <v>7393</v>
      </c>
      <c r="H73" s="21">
        <v>751</v>
      </c>
      <c r="I73" s="10">
        <v>8758</v>
      </c>
      <c r="J73" s="28">
        <f t="shared" si="5"/>
        <v>26878</v>
      </c>
      <c r="K73" s="19">
        <f>K71-K72</f>
        <v>1963</v>
      </c>
      <c r="L73" s="19">
        <f>L71-L72</f>
        <v>7765</v>
      </c>
      <c r="M73" s="19">
        <f>M71-M72</f>
        <v>5576</v>
      </c>
      <c r="N73" s="19">
        <f>N71-N72</f>
        <v>9950</v>
      </c>
      <c r="O73" s="19">
        <v>1310</v>
      </c>
      <c r="P73" s="21">
        <v>314</v>
      </c>
      <c r="Q73" s="21"/>
      <c r="R73" s="20">
        <f>R71-R72</f>
        <v>1363</v>
      </c>
      <c r="S73" s="19"/>
      <c r="T73" s="21"/>
      <c r="U73" s="21"/>
      <c r="V73" s="20">
        <v>45144</v>
      </c>
      <c r="W73" s="30"/>
    </row>
    <row r="74" spans="1:23" ht="15.75" thickBot="1" x14ac:dyDescent="0.3">
      <c r="A74" s="36">
        <v>38231</v>
      </c>
      <c r="B74" s="49" t="s">
        <v>21</v>
      </c>
      <c r="C74" s="28">
        <f t="shared" si="6"/>
        <v>34974</v>
      </c>
      <c r="D74" s="10">
        <v>21871</v>
      </c>
      <c r="E74" s="22">
        <v>13103</v>
      </c>
      <c r="F74" s="28">
        <f t="shared" si="4"/>
        <v>36012</v>
      </c>
      <c r="G74" s="10">
        <v>28655</v>
      </c>
      <c r="H74" s="23">
        <v>751</v>
      </c>
      <c r="I74" s="22">
        <v>6606</v>
      </c>
      <c r="J74" s="28">
        <f t="shared" si="5"/>
        <v>96307</v>
      </c>
      <c r="K74" s="10">
        <v>12365</v>
      </c>
      <c r="L74" s="22">
        <v>25484</v>
      </c>
      <c r="M74" s="22">
        <v>18586</v>
      </c>
      <c r="N74" s="22">
        <v>39872</v>
      </c>
      <c r="O74" s="23"/>
      <c r="P74" s="23"/>
      <c r="Q74" s="23"/>
      <c r="R74" s="13">
        <v>27589</v>
      </c>
      <c r="S74" s="22">
        <v>4552</v>
      </c>
      <c r="T74" s="23">
        <v>600</v>
      </c>
      <c r="U74" s="23"/>
      <c r="V74" s="13">
        <v>188024</v>
      </c>
      <c r="W74" s="29"/>
    </row>
    <row r="75" spans="1:23" ht="15.75" thickBot="1" x14ac:dyDescent="0.3">
      <c r="A75" s="37">
        <v>38231</v>
      </c>
      <c r="B75" s="52" t="s">
        <v>22</v>
      </c>
      <c r="C75" s="28">
        <f t="shared" si="6"/>
        <v>34974</v>
      </c>
      <c r="D75" s="10">
        <v>21871</v>
      </c>
      <c r="E75" s="10">
        <v>13103</v>
      </c>
      <c r="F75" s="28">
        <f t="shared" si="4"/>
        <v>20008</v>
      </c>
      <c r="G75" s="10">
        <v>19395</v>
      </c>
      <c r="H75" s="11"/>
      <c r="I75" s="16">
        <v>613</v>
      </c>
      <c r="J75" s="28">
        <f t="shared" si="5"/>
        <v>74399</v>
      </c>
      <c r="K75" s="10">
        <v>10414</v>
      </c>
      <c r="L75" s="10">
        <v>19036</v>
      </c>
      <c r="M75" s="10">
        <v>14013</v>
      </c>
      <c r="N75" s="10">
        <v>30936</v>
      </c>
      <c r="O75" s="11"/>
      <c r="P75" s="11"/>
      <c r="Q75" s="11"/>
      <c r="R75" s="9">
        <v>26978</v>
      </c>
      <c r="S75" s="10">
        <v>11914</v>
      </c>
      <c r="T75" s="11"/>
      <c r="U75" s="10">
        <v>15064</v>
      </c>
      <c r="V75" s="12"/>
      <c r="W75" s="9">
        <v>154910</v>
      </c>
    </row>
    <row r="76" spans="1:23" ht="15.75" thickBot="1" x14ac:dyDescent="0.3">
      <c r="A76" s="38">
        <v>38231</v>
      </c>
      <c r="B76" s="46" t="s">
        <v>23</v>
      </c>
      <c r="C76" s="28">
        <f t="shared" si="6"/>
        <v>0</v>
      </c>
      <c r="D76" s="21">
        <v>0</v>
      </c>
      <c r="E76" s="11"/>
      <c r="F76" s="28">
        <f t="shared" si="4"/>
        <v>16004</v>
      </c>
      <c r="G76" s="19">
        <f>G74-G75</f>
        <v>9260</v>
      </c>
      <c r="H76" s="19">
        <f>H74-H75</f>
        <v>751</v>
      </c>
      <c r="I76" s="10">
        <f>I74-I75</f>
        <v>5993</v>
      </c>
      <c r="J76" s="28">
        <f t="shared" si="5"/>
        <v>22937</v>
      </c>
      <c r="K76" s="19">
        <f>K74-K75</f>
        <v>1951</v>
      </c>
      <c r="L76" s="19">
        <f>L74-L75</f>
        <v>6448</v>
      </c>
      <c r="M76" s="19">
        <f>M74-M75</f>
        <v>4573</v>
      </c>
      <c r="N76" s="19">
        <f>N74-N75</f>
        <v>8936</v>
      </c>
      <c r="O76" s="21">
        <v>806</v>
      </c>
      <c r="P76" s="21">
        <v>223</v>
      </c>
      <c r="Q76" s="21"/>
      <c r="R76" s="20">
        <f>R74-R75</f>
        <v>611</v>
      </c>
      <c r="S76" s="21"/>
      <c r="T76" s="21"/>
      <c r="U76" s="21"/>
      <c r="V76" s="20">
        <v>39553</v>
      </c>
      <c r="W76" s="30"/>
    </row>
    <row r="77" spans="1:23" ht="15.75" thickBot="1" x14ac:dyDescent="0.3">
      <c r="A77" s="36">
        <v>38261</v>
      </c>
      <c r="B77" s="49" t="s">
        <v>21</v>
      </c>
      <c r="C77" s="28">
        <f t="shared" si="6"/>
        <v>34183</v>
      </c>
      <c r="D77" s="10">
        <v>21362</v>
      </c>
      <c r="E77" s="22">
        <v>12821</v>
      </c>
      <c r="F77" s="28">
        <f t="shared" si="4"/>
        <v>36493</v>
      </c>
      <c r="G77" s="10">
        <v>29136</v>
      </c>
      <c r="H77" s="23">
        <v>751</v>
      </c>
      <c r="I77" s="22">
        <v>6606</v>
      </c>
      <c r="J77" s="28">
        <f t="shared" si="5"/>
        <v>98559</v>
      </c>
      <c r="K77" s="10">
        <v>9360</v>
      </c>
      <c r="L77" s="22">
        <v>25278</v>
      </c>
      <c r="M77" s="22">
        <v>22583</v>
      </c>
      <c r="N77" s="22">
        <v>41338</v>
      </c>
      <c r="O77" s="23"/>
      <c r="P77" s="23"/>
      <c r="Q77" s="23"/>
      <c r="R77" s="13">
        <v>25183</v>
      </c>
      <c r="S77" s="22">
        <v>4542</v>
      </c>
      <c r="T77" s="22">
        <v>1919</v>
      </c>
      <c r="U77" s="23"/>
      <c r="V77" s="13">
        <v>188980</v>
      </c>
      <c r="W77" s="29"/>
    </row>
    <row r="78" spans="1:23" ht="15.75" thickBot="1" x14ac:dyDescent="0.3">
      <c r="A78" s="37">
        <v>38261</v>
      </c>
      <c r="B78" s="52" t="s">
        <v>22</v>
      </c>
      <c r="C78" s="28">
        <f t="shared" si="6"/>
        <v>34183</v>
      </c>
      <c r="D78" s="10">
        <v>21362</v>
      </c>
      <c r="E78" s="10">
        <v>12821</v>
      </c>
      <c r="F78" s="28">
        <f t="shared" si="4"/>
        <v>22942</v>
      </c>
      <c r="G78" s="10">
        <v>22200</v>
      </c>
      <c r="H78" s="11"/>
      <c r="I78" s="16">
        <v>742</v>
      </c>
      <c r="J78" s="28">
        <f t="shared" si="5"/>
        <v>76367</v>
      </c>
      <c r="K78" s="10">
        <v>6914</v>
      </c>
      <c r="L78" s="10">
        <v>17849</v>
      </c>
      <c r="M78" s="10">
        <v>19300</v>
      </c>
      <c r="N78" s="10">
        <v>32304</v>
      </c>
      <c r="O78" s="11"/>
      <c r="P78" s="11"/>
      <c r="Q78" s="11"/>
      <c r="R78" s="9">
        <v>19470</v>
      </c>
      <c r="S78" s="10">
        <v>8630</v>
      </c>
      <c r="T78" s="10">
        <v>1794</v>
      </c>
      <c r="U78" s="10">
        <v>9046</v>
      </c>
      <c r="V78" s="12"/>
      <c r="W78" s="9">
        <v>150807</v>
      </c>
    </row>
    <row r="79" spans="1:23" ht="15.75" thickBot="1" x14ac:dyDescent="0.3">
      <c r="A79" s="38">
        <v>38261</v>
      </c>
      <c r="B79" s="46" t="s">
        <v>23</v>
      </c>
      <c r="C79" s="28">
        <f t="shared" si="6"/>
        <v>0</v>
      </c>
      <c r="D79" s="16">
        <v>0</v>
      </c>
      <c r="E79" s="11"/>
      <c r="F79" s="28">
        <f t="shared" si="4"/>
        <v>13552</v>
      </c>
      <c r="G79" s="10">
        <v>6936</v>
      </c>
      <c r="H79" s="11">
        <v>751</v>
      </c>
      <c r="I79" s="10">
        <v>5865</v>
      </c>
      <c r="J79" s="28">
        <f t="shared" si="5"/>
        <v>23619</v>
      </c>
      <c r="K79" s="10">
        <f>K77-K78</f>
        <v>2446</v>
      </c>
      <c r="L79" s="10">
        <f>L77-L78</f>
        <v>7429</v>
      </c>
      <c r="M79" s="10">
        <f>M77-M78</f>
        <v>3283</v>
      </c>
      <c r="N79" s="10">
        <f>N77-N78</f>
        <v>9034</v>
      </c>
      <c r="O79" s="11">
        <v>950</v>
      </c>
      <c r="P79" s="11">
        <v>477</v>
      </c>
      <c r="Q79" s="11"/>
      <c r="R79" s="12"/>
      <c r="S79" s="10">
        <v>5713</v>
      </c>
      <c r="T79" s="11"/>
      <c r="U79" s="11"/>
      <c r="V79" s="9">
        <v>42884</v>
      </c>
      <c r="W79" s="12"/>
    </row>
    <row r="80" spans="1:23" ht="15.75" thickBot="1" x14ac:dyDescent="0.3">
      <c r="A80" s="36">
        <v>38292</v>
      </c>
      <c r="B80" s="49" t="s">
        <v>21</v>
      </c>
      <c r="C80" s="28">
        <f t="shared" si="6"/>
        <v>34072</v>
      </c>
      <c r="D80" s="10">
        <v>21365</v>
      </c>
      <c r="E80" s="22">
        <v>12707</v>
      </c>
      <c r="F80" s="28">
        <f t="shared" si="4"/>
        <v>38578</v>
      </c>
      <c r="G80" s="10">
        <v>31221</v>
      </c>
      <c r="H80" s="23">
        <v>751</v>
      </c>
      <c r="I80" s="22">
        <v>6606</v>
      </c>
      <c r="J80" s="28">
        <f t="shared" si="5"/>
        <v>100046</v>
      </c>
      <c r="K80" s="10">
        <v>7560</v>
      </c>
      <c r="L80" s="22">
        <v>25015</v>
      </c>
      <c r="M80" s="22">
        <v>24603</v>
      </c>
      <c r="N80" s="22">
        <v>42868</v>
      </c>
      <c r="O80" s="23"/>
      <c r="P80" s="23"/>
      <c r="Q80" s="23"/>
      <c r="R80" s="13">
        <v>24070</v>
      </c>
      <c r="S80" s="22">
        <v>4542</v>
      </c>
      <c r="T80" s="22">
        <v>3958</v>
      </c>
      <c r="U80" s="23"/>
      <c r="V80" s="13">
        <v>193265</v>
      </c>
      <c r="W80" s="29"/>
    </row>
    <row r="81" spans="1:23" ht="15.75" thickBot="1" x14ac:dyDescent="0.3">
      <c r="A81" s="37">
        <v>38292</v>
      </c>
      <c r="B81" s="52" t="s">
        <v>22</v>
      </c>
      <c r="C81" s="28">
        <f t="shared" si="6"/>
        <v>34072</v>
      </c>
      <c r="D81" s="10">
        <v>21365</v>
      </c>
      <c r="E81" s="10">
        <v>12707</v>
      </c>
      <c r="F81" s="28">
        <f t="shared" si="4"/>
        <v>26455</v>
      </c>
      <c r="G81" s="10">
        <v>24700</v>
      </c>
      <c r="H81" s="11"/>
      <c r="I81" s="10">
        <v>1755</v>
      </c>
      <c r="J81" s="28">
        <f t="shared" si="5"/>
        <v>77719</v>
      </c>
      <c r="K81" s="10">
        <v>5588</v>
      </c>
      <c r="L81" s="10">
        <v>19165</v>
      </c>
      <c r="M81" s="10">
        <v>19783</v>
      </c>
      <c r="N81" s="10">
        <v>33183</v>
      </c>
      <c r="O81" s="11"/>
      <c r="P81" s="11"/>
      <c r="Q81" s="11"/>
      <c r="R81" s="9">
        <v>15248</v>
      </c>
      <c r="S81" s="10">
        <v>7086</v>
      </c>
      <c r="T81" s="10">
        <v>3833</v>
      </c>
      <c r="U81" s="10">
        <v>4329</v>
      </c>
      <c r="V81" s="12"/>
      <c r="W81" s="9">
        <v>150986</v>
      </c>
    </row>
    <row r="82" spans="1:23" ht="15.75" thickBot="1" x14ac:dyDescent="0.3">
      <c r="A82" s="38">
        <v>38292</v>
      </c>
      <c r="B82" s="46" t="s">
        <v>23</v>
      </c>
      <c r="C82" s="28">
        <f t="shared" si="6"/>
        <v>0</v>
      </c>
      <c r="D82" s="21">
        <v>0</v>
      </c>
      <c r="E82" s="11"/>
      <c r="F82" s="28">
        <f t="shared" si="4"/>
        <v>12123</v>
      </c>
      <c r="G82" s="19">
        <f>G80-G81</f>
        <v>6521</v>
      </c>
      <c r="H82" s="19">
        <f>H80-H81</f>
        <v>751</v>
      </c>
      <c r="I82" s="10">
        <f>I80-I81</f>
        <v>4851</v>
      </c>
      <c r="J82" s="28">
        <f t="shared" si="5"/>
        <v>23273</v>
      </c>
      <c r="K82" s="19">
        <f>K80-K81</f>
        <v>1972</v>
      </c>
      <c r="L82" s="19">
        <f>L80-L81</f>
        <v>5850</v>
      </c>
      <c r="M82" s="19">
        <f>M80-M81</f>
        <v>4820</v>
      </c>
      <c r="N82" s="19">
        <f>N80-N81</f>
        <v>9685</v>
      </c>
      <c r="O82" s="21">
        <v>359</v>
      </c>
      <c r="P82" s="21">
        <v>587</v>
      </c>
      <c r="Q82" s="21"/>
      <c r="R82" s="20">
        <f>R80-R81</f>
        <v>8822</v>
      </c>
      <c r="S82" s="21"/>
      <c r="T82" s="21"/>
      <c r="U82" s="21"/>
      <c r="V82" s="20">
        <v>44218</v>
      </c>
      <c r="W82" s="30"/>
    </row>
    <row r="83" spans="1:23" ht="15.75" thickBot="1" x14ac:dyDescent="0.3">
      <c r="A83" s="36">
        <v>38322</v>
      </c>
      <c r="B83" s="49" t="s">
        <v>21</v>
      </c>
      <c r="C83" s="28">
        <f t="shared" si="6"/>
        <v>33261</v>
      </c>
      <c r="D83" s="10">
        <v>20378</v>
      </c>
      <c r="E83" s="22">
        <v>12883</v>
      </c>
      <c r="F83" s="28">
        <f t="shared" si="4"/>
        <v>42145</v>
      </c>
      <c r="G83" s="10">
        <v>34788</v>
      </c>
      <c r="H83" s="23">
        <v>751</v>
      </c>
      <c r="I83" s="22">
        <v>6606</v>
      </c>
      <c r="J83" s="28">
        <f t="shared" si="5"/>
        <v>107081</v>
      </c>
      <c r="K83" s="10">
        <v>5640</v>
      </c>
      <c r="L83" s="22">
        <v>25835</v>
      </c>
      <c r="M83" s="22">
        <v>32664</v>
      </c>
      <c r="N83" s="22">
        <v>42942</v>
      </c>
      <c r="O83" s="23"/>
      <c r="P83" s="23"/>
      <c r="Q83" s="23"/>
      <c r="R83" s="13">
        <v>23953</v>
      </c>
      <c r="S83" s="22">
        <v>4542</v>
      </c>
      <c r="T83" s="22">
        <v>3838</v>
      </c>
      <c r="U83" s="23"/>
      <c r="V83" s="13">
        <v>202921</v>
      </c>
      <c r="W83" s="29"/>
    </row>
    <row r="84" spans="1:23" ht="15.75" thickBot="1" x14ac:dyDescent="0.3">
      <c r="A84" s="37">
        <v>38322</v>
      </c>
      <c r="B84" s="52" t="s">
        <v>22</v>
      </c>
      <c r="C84" s="28">
        <f t="shared" si="6"/>
        <v>33261</v>
      </c>
      <c r="D84" s="10">
        <v>20378</v>
      </c>
      <c r="E84" s="10">
        <v>12883</v>
      </c>
      <c r="F84" s="28">
        <f t="shared" si="4"/>
        <v>31165</v>
      </c>
      <c r="G84" s="10">
        <v>29632</v>
      </c>
      <c r="H84" s="11"/>
      <c r="I84" s="10">
        <v>1533</v>
      </c>
      <c r="J84" s="28">
        <f t="shared" si="5"/>
        <v>88801</v>
      </c>
      <c r="K84" s="10">
        <v>3922</v>
      </c>
      <c r="L84" s="10">
        <v>21508</v>
      </c>
      <c r="M84" s="10">
        <v>27907</v>
      </c>
      <c r="N84" s="10">
        <v>35464</v>
      </c>
      <c r="O84" s="11"/>
      <c r="P84" s="11"/>
      <c r="Q84" s="11"/>
      <c r="R84" s="9">
        <v>14958</v>
      </c>
      <c r="S84" s="10">
        <v>6678</v>
      </c>
      <c r="T84" s="10">
        <v>3738</v>
      </c>
      <c r="U84" s="10">
        <v>4542</v>
      </c>
      <c r="V84" s="12"/>
      <c r="W84" s="9">
        <v>161196</v>
      </c>
    </row>
    <row r="85" spans="1:23" ht="15.75" thickBot="1" x14ac:dyDescent="0.3">
      <c r="A85" s="38">
        <v>38322</v>
      </c>
      <c r="B85" s="46" t="s">
        <v>23</v>
      </c>
      <c r="C85" s="28">
        <f t="shared" si="6"/>
        <v>0</v>
      </c>
      <c r="D85" s="21">
        <v>0</v>
      </c>
      <c r="E85" s="11"/>
      <c r="F85" s="28">
        <f t="shared" si="4"/>
        <v>10980</v>
      </c>
      <c r="G85" s="19">
        <f>G83-G84</f>
        <v>5156</v>
      </c>
      <c r="H85" s="19">
        <f>H83-H84</f>
        <v>751</v>
      </c>
      <c r="I85" s="10">
        <f>I83-I84</f>
        <v>5073</v>
      </c>
      <c r="J85" s="28">
        <f t="shared" si="5"/>
        <v>23737</v>
      </c>
      <c r="K85" s="19">
        <f>K83-K84</f>
        <v>1718</v>
      </c>
      <c r="L85" s="19">
        <f>L83-L84</f>
        <v>4327</v>
      </c>
      <c r="M85" s="19">
        <f>M83-M84</f>
        <v>4757</v>
      </c>
      <c r="N85" s="19">
        <f>N83-N84</f>
        <v>7478</v>
      </c>
      <c r="O85" s="19">
        <v>3975</v>
      </c>
      <c r="P85" s="19">
        <v>1482</v>
      </c>
      <c r="Q85" s="21"/>
      <c r="R85" s="20">
        <f>R83-R84</f>
        <v>8995</v>
      </c>
      <c r="S85" s="19"/>
      <c r="T85" s="21"/>
      <c r="U85" s="21"/>
      <c r="V85" s="20">
        <v>43711</v>
      </c>
      <c r="W85" s="30"/>
    </row>
    <row r="86" spans="1:23" ht="15.75" thickBot="1" x14ac:dyDescent="0.3">
      <c r="A86" s="36">
        <v>38353</v>
      </c>
      <c r="B86" s="49" t="s">
        <v>21</v>
      </c>
      <c r="C86" s="28">
        <f t="shared" si="6"/>
        <v>33361</v>
      </c>
      <c r="D86" s="10">
        <v>20350</v>
      </c>
      <c r="E86" s="22">
        <v>13011</v>
      </c>
      <c r="F86" s="28">
        <f t="shared" si="4"/>
        <v>46148</v>
      </c>
      <c r="G86" s="10">
        <v>38791</v>
      </c>
      <c r="H86" s="23">
        <v>751</v>
      </c>
      <c r="I86" s="22">
        <v>6606</v>
      </c>
      <c r="J86" s="28">
        <f t="shared" si="5"/>
        <v>113491</v>
      </c>
      <c r="K86" s="10">
        <v>5640</v>
      </c>
      <c r="L86" s="22">
        <v>26198</v>
      </c>
      <c r="M86" s="22">
        <v>35295</v>
      </c>
      <c r="N86" s="22">
        <v>46358</v>
      </c>
      <c r="O86" s="23"/>
      <c r="P86" s="23"/>
      <c r="Q86" s="23"/>
      <c r="R86" s="13">
        <v>24575</v>
      </c>
      <c r="S86" s="22">
        <v>5186</v>
      </c>
      <c r="T86" s="22">
        <v>3356</v>
      </c>
      <c r="U86" s="23"/>
      <c r="V86" s="13">
        <v>213471</v>
      </c>
      <c r="W86" s="29"/>
    </row>
    <row r="87" spans="1:23" ht="15.75" thickBot="1" x14ac:dyDescent="0.3">
      <c r="A87" s="37">
        <v>38353</v>
      </c>
      <c r="B87" s="52" t="s">
        <v>22</v>
      </c>
      <c r="C87" s="28">
        <f t="shared" si="6"/>
        <v>33361</v>
      </c>
      <c r="D87" s="10">
        <v>20350</v>
      </c>
      <c r="E87" s="10">
        <v>13011</v>
      </c>
      <c r="F87" s="28">
        <f t="shared" si="4"/>
        <v>38110</v>
      </c>
      <c r="G87" s="10">
        <v>33512</v>
      </c>
      <c r="H87" s="11"/>
      <c r="I87" s="10">
        <v>4598</v>
      </c>
      <c r="J87" s="28">
        <f t="shared" si="5"/>
        <v>102184</v>
      </c>
      <c r="K87" s="10">
        <v>4089</v>
      </c>
      <c r="L87" s="10">
        <v>21682</v>
      </c>
      <c r="M87" s="10">
        <v>33080</v>
      </c>
      <c r="N87" s="10">
        <v>43333</v>
      </c>
      <c r="O87" s="11"/>
      <c r="P87" s="11"/>
      <c r="Q87" s="11"/>
      <c r="R87" s="9">
        <v>19264</v>
      </c>
      <c r="S87" s="10">
        <v>7229</v>
      </c>
      <c r="T87" s="10">
        <v>3180</v>
      </c>
      <c r="U87" s="10">
        <v>8855</v>
      </c>
      <c r="V87" s="12"/>
      <c r="W87" s="9">
        <v>184300</v>
      </c>
    </row>
    <row r="88" spans="1:23" ht="15.75" thickBot="1" x14ac:dyDescent="0.3">
      <c r="A88" s="38">
        <v>38353</v>
      </c>
      <c r="B88" s="46" t="s">
        <v>23</v>
      </c>
      <c r="C88" s="28">
        <f t="shared" si="6"/>
        <v>0</v>
      </c>
      <c r="D88" s="21">
        <v>0</v>
      </c>
      <c r="E88" s="11"/>
      <c r="F88" s="28">
        <f t="shared" si="4"/>
        <v>8038</v>
      </c>
      <c r="G88" s="19">
        <f>G86-G87</f>
        <v>5279</v>
      </c>
      <c r="H88" s="19">
        <f>H86-H87</f>
        <v>751</v>
      </c>
      <c r="I88" s="10">
        <f>I86-I87</f>
        <v>2008</v>
      </c>
      <c r="J88" s="28">
        <f t="shared" si="5"/>
        <v>15521</v>
      </c>
      <c r="K88" s="19">
        <f>K86-K87</f>
        <v>1551</v>
      </c>
      <c r="L88" s="19">
        <f>L86-L87</f>
        <v>4516</v>
      </c>
      <c r="M88" s="19">
        <f>M86-M87</f>
        <v>2215</v>
      </c>
      <c r="N88" s="19">
        <f>N86-N87</f>
        <v>3025</v>
      </c>
      <c r="O88" s="19">
        <v>4095</v>
      </c>
      <c r="P88" s="21">
        <v>119</v>
      </c>
      <c r="Q88" s="21"/>
      <c r="R88" s="20">
        <f>R86-R87</f>
        <v>5311</v>
      </c>
      <c r="S88" s="21"/>
      <c r="T88" s="21"/>
      <c r="U88" s="21"/>
      <c r="V88" s="20">
        <v>28869</v>
      </c>
      <c r="W88" s="30"/>
    </row>
    <row r="89" spans="1:23" ht="15.75" thickBot="1" x14ac:dyDescent="0.3">
      <c r="A89" s="36">
        <v>38384</v>
      </c>
      <c r="B89" s="49" t="s">
        <v>21</v>
      </c>
      <c r="C89" s="28">
        <f t="shared" si="6"/>
        <v>32806</v>
      </c>
      <c r="D89" s="10">
        <v>19998</v>
      </c>
      <c r="E89" s="22">
        <v>12808</v>
      </c>
      <c r="F89" s="28">
        <f t="shared" si="4"/>
        <v>47860</v>
      </c>
      <c r="G89" s="10">
        <v>40503</v>
      </c>
      <c r="H89" s="23">
        <v>751</v>
      </c>
      <c r="I89" s="22">
        <v>6606</v>
      </c>
      <c r="J89" s="28">
        <f t="shared" si="5"/>
        <v>115842</v>
      </c>
      <c r="K89" s="10">
        <v>5640</v>
      </c>
      <c r="L89" s="22">
        <v>26063</v>
      </c>
      <c r="M89" s="22">
        <v>35270</v>
      </c>
      <c r="N89" s="22">
        <v>48869</v>
      </c>
      <c r="O89" s="23"/>
      <c r="P89" s="23"/>
      <c r="Q89" s="23"/>
      <c r="R89" s="13">
        <v>27897</v>
      </c>
      <c r="S89" s="22">
        <v>5228</v>
      </c>
      <c r="T89" s="23">
        <v>924</v>
      </c>
      <c r="U89" s="23"/>
      <c r="V89" s="13">
        <v>217975</v>
      </c>
      <c r="W89" s="29"/>
    </row>
    <row r="90" spans="1:23" ht="15.75" thickBot="1" x14ac:dyDescent="0.3">
      <c r="A90" s="37">
        <v>38384</v>
      </c>
      <c r="B90" s="52" t="s">
        <v>22</v>
      </c>
      <c r="C90" s="28">
        <f t="shared" si="6"/>
        <v>32806</v>
      </c>
      <c r="D90" s="10">
        <v>19998</v>
      </c>
      <c r="E90" s="10">
        <v>12808</v>
      </c>
      <c r="F90" s="28">
        <f t="shared" si="4"/>
        <v>42695</v>
      </c>
      <c r="G90" s="10">
        <v>39077</v>
      </c>
      <c r="H90" s="11"/>
      <c r="I90" s="10">
        <v>3618</v>
      </c>
      <c r="J90" s="28">
        <f t="shared" si="5"/>
        <v>101060</v>
      </c>
      <c r="K90" s="10">
        <v>4675</v>
      </c>
      <c r="L90" s="10">
        <v>20549</v>
      </c>
      <c r="M90" s="10">
        <v>30516</v>
      </c>
      <c r="N90" s="10">
        <v>45320</v>
      </c>
      <c r="O90" s="11"/>
      <c r="P90" s="11"/>
      <c r="Q90" s="11"/>
      <c r="R90" s="9">
        <v>23451</v>
      </c>
      <c r="S90" s="10">
        <v>7451</v>
      </c>
      <c r="T90" s="32">
        <v>644</v>
      </c>
      <c r="U90" s="10">
        <v>15356</v>
      </c>
      <c r="V90" s="12"/>
      <c r="W90" s="9">
        <v>189704</v>
      </c>
    </row>
    <row r="91" spans="1:23" ht="15.75" thickBot="1" x14ac:dyDescent="0.3">
      <c r="A91" s="37">
        <v>38384</v>
      </c>
      <c r="B91" s="46" t="s">
        <v>23</v>
      </c>
      <c r="C91" s="28">
        <f t="shared" si="6"/>
        <v>0</v>
      </c>
      <c r="D91" s="21">
        <v>0</v>
      </c>
      <c r="E91" s="11"/>
      <c r="F91" s="28">
        <f t="shared" si="4"/>
        <v>5166</v>
      </c>
      <c r="G91" s="19">
        <v>1427</v>
      </c>
      <c r="H91" s="21">
        <v>751</v>
      </c>
      <c r="I91" s="10">
        <v>2988</v>
      </c>
      <c r="J91" s="28">
        <f t="shared" ref="J91:J122" si="7">K91+L91+M91+N91+O91+P91</f>
        <v>21491</v>
      </c>
      <c r="K91" s="19">
        <f>K89-K90</f>
        <v>965</v>
      </c>
      <c r="L91" s="19">
        <f>L89-L90</f>
        <v>5514</v>
      </c>
      <c r="M91" s="19">
        <f>M89-M90</f>
        <v>4754</v>
      </c>
      <c r="N91" s="19">
        <f>N89-N90</f>
        <v>3549</v>
      </c>
      <c r="O91" s="19">
        <v>4188</v>
      </c>
      <c r="P91" s="19">
        <v>2521</v>
      </c>
      <c r="Q91" s="21"/>
      <c r="R91" s="20">
        <f>R89-R90</f>
        <v>4446</v>
      </c>
      <c r="S91" s="21"/>
      <c r="T91" s="21"/>
      <c r="U91" s="21"/>
      <c r="V91" s="20">
        <v>31104</v>
      </c>
      <c r="W91" s="30"/>
    </row>
    <row r="92" spans="1:23" ht="15.75" thickBot="1" x14ac:dyDescent="0.3">
      <c r="A92" s="36">
        <v>38412</v>
      </c>
      <c r="B92" s="49" t="s">
        <v>21</v>
      </c>
      <c r="C92" s="28">
        <f t="shared" si="6"/>
        <v>33575</v>
      </c>
      <c r="D92" s="10">
        <v>20965</v>
      </c>
      <c r="E92" s="22">
        <v>12610</v>
      </c>
      <c r="F92" s="28">
        <f t="shared" si="4"/>
        <v>53190</v>
      </c>
      <c r="G92" s="10">
        <v>44439</v>
      </c>
      <c r="H92" s="23">
        <v>751</v>
      </c>
      <c r="I92" s="22">
        <v>8000</v>
      </c>
      <c r="J92" s="28">
        <f t="shared" si="7"/>
        <v>120199</v>
      </c>
      <c r="K92" s="10">
        <v>7140</v>
      </c>
      <c r="L92" s="22">
        <v>27777</v>
      </c>
      <c r="M92" s="22">
        <v>34428</v>
      </c>
      <c r="N92" s="22">
        <v>50854</v>
      </c>
      <c r="O92" s="23"/>
      <c r="P92" s="23"/>
      <c r="Q92" s="23"/>
      <c r="R92" s="13">
        <v>30762</v>
      </c>
      <c r="S92" s="22">
        <v>5228</v>
      </c>
      <c r="T92" s="23">
        <v>921</v>
      </c>
      <c r="U92" s="23"/>
      <c r="V92" s="13">
        <v>229794</v>
      </c>
      <c r="W92" s="29"/>
    </row>
    <row r="93" spans="1:23" ht="15.75" thickBot="1" x14ac:dyDescent="0.3">
      <c r="A93" s="37">
        <v>38412</v>
      </c>
      <c r="B93" s="52" t="s">
        <v>22</v>
      </c>
      <c r="C93" s="43">
        <f t="shared" si="6"/>
        <v>33575</v>
      </c>
      <c r="D93" s="10">
        <v>20965</v>
      </c>
      <c r="E93" s="10">
        <v>12610</v>
      </c>
      <c r="F93" s="28">
        <f t="shared" si="4"/>
        <v>39875</v>
      </c>
      <c r="G93" s="10">
        <v>38350</v>
      </c>
      <c r="H93" s="11"/>
      <c r="I93" s="10">
        <v>1525</v>
      </c>
      <c r="J93" s="28">
        <f t="shared" si="7"/>
        <v>100847</v>
      </c>
      <c r="K93" s="10">
        <v>5202</v>
      </c>
      <c r="L93" s="10">
        <v>21315</v>
      </c>
      <c r="M93" s="10">
        <v>28776</v>
      </c>
      <c r="N93" s="10">
        <v>45554</v>
      </c>
      <c r="O93" s="11"/>
      <c r="P93" s="11"/>
      <c r="Q93" s="11"/>
      <c r="R93" s="9">
        <v>25286</v>
      </c>
      <c r="S93" s="10">
        <v>7311</v>
      </c>
      <c r="T93" s="32">
        <v>813</v>
      </c>
      <c r="U93" s="10">
        <v>17162</v>
      </c>
      <c r="V93" s="12"/>
      <c r="W93" s="9">
        <v>193677</v>
      </c>
    </row>
    <row r="94" spans="1:23" ht="15.75" thickBot="1" x14ac:dyDescent="0.3">
      <c r="A94" s="38">
        <v>38412</v>
      </c>
      <c r="B94" s="48" t="s">
        <v>23</v>
      </c>
      <c r="C94" s="28">
        <f t="shared" si="6"/>
        <v>0</v>
      </c>
      <c r="D94" s="21">
        <v>0</v>
      </c>
      <c r="E94" s="11"/>
      <c r="F94" s="43">
        <f t="shared" si="4"/>
        <v>13315</v>
      </c>
      <c r="G94" s="19">
        <f>G92-G93</f>
        <v>6089</v>
      </c>
      <c r="H94" s="19">
        <f>H92-H93</f>
        <v>751</v>
      </c>
      <c r="I94" s="10">
        <f>I92-I93</f>
        <v>6475</v>
      </c>
      <c r="J94" s="43">
        <f t="shared" si="7"/>
        <v>23927</v>
      </c>
      <c r="K94" s="19">
        <f>K92-K93</f>
        <v>1938</v>
      </c>
      <c r="L94" s="19">
        <f>L92-L93</f>
        <v>6462</v>
      </c>
      <c r="M94" s="19">
        <f>M92-M93</f>
        <v>5652</v>
      </c>
      <c r="N94" s="19">
        <f>N92-N93</f>
        <v>5300</v>
      </c>
      <c r="O94" s="19">
        <v>1743</v>
      </c>
      <c r="P94" s="19">
        <v>2832</v>
      </c>
      <c r="Q94" s="21"/>
      <c r="R94" s="44">
        <f>R92-R93</f>
        <v>5476</v>
      </c>
      <c r="S94" s="19"/>
      <c r="T94" s="21"/>
      <c r="U94" s="21"/>
      <c r="V94" s="44">
        <v>42717</v>
      </c>
      <c r="W94" s="45"/>
    </row>
    <row r="95" spans="1:23" s="11" customFormat="1" ht="15.75" thickBot="1" x14ac:dyDescent="0.3">
      <c r="A95" s="36">
        <v>38443</v>
      </c>
      <c r="B95" s="51" t="s">
        <v>21</v>
      </c>
      <c r="C95" s="28">
        <f t="shared" si="6"/>
        <v>33753</v>
      </c>
      <c r="D95" s="10">
        <v>22188</v>
      </c>
      <c r="E95" s="10">
        <v>11565</v>
      </c>
      <c r="F95" s="10">
        <f t="shared" si="4"/>
        <v>55433</v>
      </c>
      <c r="G95" s="10">
        <v>46682</v>
      </c>
      <c r="H95" s="16">
        <v>751</v>
      </c>
      <c r="I95" s="10">
        <v>8000</v>
      </c>
      <c r="J95" s="10">
        <f t="shared" si="7"/>
        <v>119338</v>
      </c>
      <c r="K95" s="10">
        <v>7140</v>
      </c>
      <c r="L95" s="10">
        <v>27808</v>
      </c>
      <c r="M95" s="10">
        <v>33087</v>
      </c>
      <c r="N95" s="10">
        <v>51303</v>
      </c>
      <c r="R95" s="10">
        <v>35053</v>
      </c>
      <c r="S95" s="10">
        <v>5427</v>
      </c>
      <c r="T95" s="10">
        <v>2795</v>
      </c>
      <c r="V95" s="10">
        <v>237621</v>
      </c>
    </row>
    <row r="96" spans="1:23" ht="15.75" thickBot="1" x14ac:dyDescent="0.3">
      <c r="A96" s="37">
        <v>38443</v>
      </c>
      <c r="B96" s="52" t="s">
        <v>22</v>
      </c>
      <c r="C96" s="28">
        <f t="shared" si="6"/>
        <v>33753</v>
      </c>
      <c r="D96" s="33">
        <v>22188</v>
      </c>
      <c r="E96" s="33">
        <v>11565</v>
      </c>
      <c r="F96" s="41">
        <f t="shared" si="4"/>
        <v>35119</v>
      </c>
      <c r="G96" s="33">
        <v>32102</v>
      </c>
      <c r="I96" s="33">
        <v>3017</v>
      </c>
      <c r="J96" s="41">
        <f t="shared" si="7"/>
        <v>98769</v>
      </c>
      <c r="K96" s="33">
        <v>5159</v>
      </c>
      <c r="L96" s="33">
        <v>23101</v>
      </c>
      <c r="M96" s="33">
        <v>25735</v>
      </c>
      <c r="N96" s="33">
        <v>44774</v>
      </c>
      <c r="R96" s="42">
        <v>32251</v>
      </c>
      <c r="S96" s="33">
        <v>8869</v>
      </c>
      <c r="T96" s="33">
        <v>2687</v>
      </c>
      <c r="U96" s="33">
        <v>20694</v>
      </c>
      <c r="V96" s="27"/>
      <c r="W96" s="42">
        <v>190132</v>
      </c>
    </row>
    <row r="97" spans="1:23" ht="15.75" thickBot="1" x14ac:dyDescent="0.3">
      <c r="A97" s="38">
        <v>38443</v>
      </c>
      <c r="B97" s="46" t="s">
        <v>23</v>
      </c>
      <c r="C97" s="41">
        <f t="shared" si="6"/>
        <v>0</v>
      </c>
      <c r="D97" s="16">
        <v>0</v>
      </c>
      <c r="F97" s="28">
        <f t="shared" si="4"/>
        <v>20314</v>
      </c>
      <c r="G97" s="33">
        <f>G95-G96</f>
        <v>14580</v>
      </c>
      <c r="H97" s="33">
        <f>H95-H96</f>
        <v>751</v>
      </c>
      <c r="I97" s="33">
        <f>I95-I96</f>
        <v>4983</v>
      </c>
      <c r="J97" s="28">
        <f t="shared" si="7"/>
        <v>27316</v>
      </c>
      <c r="K97" s="33">
        <f>K95-K96</f>
        <v>1981</v>
      </c>
      <c r="L97" s="33">
        <f>L95-L96</f>
        <v>4707</v>
      </c>
      <c r="M97" s="33">
        <f>M95-M96</f>
        <v>7352</v>
      </c>
      <c r="N97" s="33">
        <f>N95-N96</f>
        <v>6529</v>
      </c>
      <c r="O97" s="33">
        <v>1157</v>
      </c>
      <c r="P97" s="33">
        <v>5590</v>
      </c>
      <c r="R97" s="12">
        <f>R95-R96</f>
        <v>2802</v>
      </c>
      <c r="V97" s="9">
        <v>50432</v>
      </c>
      <c r="W97" s="12"/>
    </row>
    <row r="98" spans="1:23" ht="15.75" thickBot="1" x14ac:dyDescent="0.3">
      <c r="A98" s="36">
        <v>38473</v>
      </c>
      <c r="B98" s="49" t="s">
        <v>21</v>
      </c>
      <c r="C98" s="28">
        <f t="shared" si="6"/>
        <v>37753</v>
      </c>
      <c r="D98" s="10">
        <v>26097</v>
      </c>
      <c r="E98" s="22">
        <v>11656</v>
      </c>
      <c r="F98" s="28">
        <f t="shared" si="4"/>
        <v>69978</v>
      </c>
      <c r="G98" s="10">
        <v>56227</v>
      </c>
      <c r="H98" s="23">
        <v>751</v>
      </c>
      <c r="I98" s="22">
        <v>13000</v>
      </c>
      <c r="J98" s="28">
        <f t="shared" si="7"/>
        <v>121784</v>
      </c>
      <c r="K98" s="10">
        <v>15740</v>
      </c>
      <c r="L98" s="22">
        <v>28655</v>
      </c>
      <c r="M98" s="22">
        <v>26330</v>
      </c>
      <c r="N98" s="22">
        <v>51059</v>
      </c>
      <c r="O98" s="23"/>
      <c r="P98" s="23"/>
      <c r="Q98" s="23"/>
      <c r="R98" s="13">
        <v>37661</v>
      </c>
      <c r="S98" s="22">
        <v>5427</v>
      </c>
      <c r="T98" s="22">
        <v>2632</v>
      </c>
      <c r="U98" s="23"/>
      <c r="V98" s="13">
        <v>255955</v>
      </c>
      <c r="W98" s="29"/>
    </row>
    <row r="99" spans="1:23" ht="15.75" thickBot="1" x14ac:dyDescent="0.3">
      <c r="A99" s="37">
        <v>38473</v>
      </c>
      <c r="B99" s="52" t="s">
        <v>22</v>
      </c>
      <c r="C99" s="28">
        <f t="shared" si="6"/>
        <v>37753</v>
      </c>
      <c r="D99" s="10">
        <v>26097</v>
      </c>
      <c r="E99" s="10">
        <v>11656</v>
      </c>
      <c r="F99" s="28">
        <f t="shared" si="4"/>
        <v>35236</v>
      </c>
      <c r="G99" s="10">
        <v>25943</v>
      </c>
      <c r="H99" s="11"/>
      <c r="I99" s="10">
        <v>9293</v>
      </c>
      <c r="J99" s="28">
        <f t="shared" si="7"/>
        <v>68740</v>
      </c>
      <c r="K99" s="10">
        <v>15049</v>
      </c>
      <c r="L99" s="10">
        <v>20408</v>
      </c>
      <c r="M99" s="10">
        <v>7651</v>
      </c>
      <c r="N99" s="10">
        <v>25632</v>
      </c>
      <c r="O99" s="11"/>
      <c r="P99" s="11"/>
      <c r="Q99" s="11"/>
      <c r="R99" s="9">
        <v>36094</v>
      </c>
      <c r="S99" s="10">
        <v>8820</v>
      </c>
      <c r="T99" s="10">
        <v>2524</v>
      </c>
      <c r="U99" s="10">
        <v>24750</v>
      </c>
      <c r="V99" s="12"/>
      <c r="W99" s="9">
        <v>162345</v>
      </c>
    </row>
    <row r="100" spans="1:23" ht="15.75" thickBot="1" x14ac:dyDescent="0.3">
      <c r="A100" s="38">
        <v>38473</v>
      </c>
      <c r="B100" s="46" t="s">
        <v>23</v>
      </c>
      <c r="C100" s="28">
        <f t="shared" si="6"/>
        <v>0</v>
      </c>
      <c r="D100" s="21">
        <v>0</v>
      </c>
      <c r="E100" s="11"/>
      <c r="F100" s="28">
        <f t="shared" si="4"/>
        <v>34742</v>
      </c>
      <c r="G100" s="19">
        <f>G98-G99</f>
        <v>30284</v>
      </c>
      <c r="H100" s="19">
        <f>H98-H99</f>
        <v>751</v>
      </c>
      <c r="I100" s="10">
        <f>I98-I99</f>
        <v>3707</v>
      </c>
      <c r="J100" s="28">
        <f t="shared" si="7"/>
        <v>59422</v>
      </c>
      <c r="K100" s="19">
        <f>K98-K99</f>
        <v>691</v>
      </c>
      <c r="L100" s="19">
        <f>L98-L99</f>
        <v>8247</v>
      </c>
      <c r="M100" s="19">
        <f>M98-M99</f>
        <v>18679</v>
      </c>
      <c r="N100" s="19">
        <f>N98-N99</f>
        <v>25427</v>
      </c>
      <c r="O100" s="19">
        <v>6070</v>
      </c>
      <c r="P100" s="21">
        <v>308</v>
      </c>
      <c r="Q100" s="21"/>
      <c r="R100" s="20">
        <f>R98-R99</f>
        <v>1567</v>
      </c>
      <c r="S100" s="19"/>
      <c r="T100" s="21"/>
      <c r="U100" s="21"/>
      <c r="V100" s="20">
        <v>95731</v>
      </c>
      <c r="W100" s="30"/>
    </row>
    <row r="101" spans="1:23" ht="15.75" thickBot="1" x14ac:dyDescent="0.3">
      <c r="A101" s="36">
        <v>38504</v>
      </c>
      <c r="B101" s="49" t="s">
        <v>21</v>
      </c>
      <c r="C101" s="28">
        <f t="shared" si="6"/>
        <v>37193</v>
      </c>
      <c r="D101" s="10">
        <v>25127</v>
      </c>
      <c r="E101" s="22">
        <v>12066</v>
      </c>
      <c r="F101" s="28">
        <f t="shared" si="4"/>
        <v>75632</v>
      </c>
      <c r="G101" s="10">
        <v>60781</v>
      </c>
      <c r="H101" s="23">
        <v>751</v>
      </c>
      <c r="I101" s="22">
        <v>14100</v>
      </c>
      <c r="J101" s="28">
        <f t="shared" si="7"/>
        <v>136192</v>
      </c>
      <c r="K101" s="10">
        <v>8940</v>
      </c>
      <c r="L101" s="22">
        <v>58149</v>
      </c>
      <c r="M101" s="22">
        <v>26070</v>
      </c>
      <c r="N101" s="22">
        <v>43033</v>
      </c>
      <c r="O101" s="23"/>
      <c r="P101" s="23"/>
      <c r="Q101" s="23"/>
      <c r="R101" s="13">
        <v>38725</v>
      </c>
      <c r="S101" s="22">
        <v>5427</v>
      </c>
      <c r="T101" s="22">
        <v>1453</v>
      </c>
      <c r="U101" s="23"/>
      <c r="V101" s="13">
        <v>274343</v>
      </c>
      <c r="W101" s="29"/>
    </row>
    <row r="102" spans="1:23" ht="15.75" thickBot="1" x14ac:dyDescent="0.3">
      <c r="A102" s="37">
        <v>38504</v>
      </c>
      <c r="B102" s="52" t="s">
        <v>22</v>
      </c>
      <c r="C102" s="28">
        <f t="shared" si="6"/>
        <v>37193</v>
      </c>
      <c r="D102" s="10">
        <v>25127</v>
      </c>
      <c r="E102" s="10">
        <v>12066</v>
      </c>
      <c r="F102" s="28">
        <f t="shared" si="4"/>
        <v>35380</v>
      </c>
      <c r="G102" s="10">
        <v>28518</v>
      </c>
      <c r="H102" s="11"/>
      <c r="I102" s="10">
        <v>6862</v>
      </c>
      <c r="J102" s="28">
        <f t="shared" si="7"/>
        <v>84540</v>
      </c>
      <c r="K102" s="10">
        <v>5273</v>
      </c>
      <c r="L102" s="10">
        <v>35623</v>
      </c>
      <c r="M102" s="10">
        <v>12635</v>
      </c>
      <c r="N102" s="10">
        <v>31009</v>
      </c>
      <c r="O102" s="11"/>
      <c r="P102" s="11"/>
      <c r="Q102" s="11"/>
      <c r="R102" s="9">
        <v>29954</v>
      </c>
      <c r="S102" s="10">
        <v>9875</v>
      </c>
      <c r="T102" s="10">
        <v>1249</v>
      </c>
      <c r="U102" s="10">
        <v>18831</v>
      </c>
      <c r="V102" s="12"/>
      <c r="W102" s="9">
        <v>178764</v>
      </c>
    </row>
    <row r="103" spans="1:23" ht="15.75" thickBot="1" x14ac:dyDescent="0.3">
      <c r="A103" s="38">
        <v>38504</v>
      </c>
      <c r="B103" s="46" t="s">
        <v>23</v>
      </c>
      <c r="C103" s="28">
        <f t="shared" si="6"/>
        <v>0</v>
      </c>
      <c r="D103" s="21"/>
      <c r="E103" s="11"/>
      <c r="F103" s="28">
        <f t="shared" si="4"/>
        <v>40252</v>
      </c>
      <c r="G103" s="19">
        <f>G101-G102</f>
        <v>32263</v>
      </c>
      <c r="H103" s="19">
        <f>H101-H102</f>
        <v>751</v>
      </c>
      <c r="I103" s="10">
        <f>I101-I102</f>
        <v>7238</v>
      </c>
      <c r="J103" s="28">
        <f t="shared" si="7"/>
        <v>53099</v>
      </c>
      <c r="K103" s="19">
        <f>K101-K102</f>
        <v>3667</v>
      </c>
      <c r="L103" s="19">
        <f>L101-L102</f>
        <v>22526</v>
      </c>
      <c r="M103" s="19">
        <f>M101-M102</f>
        <v>13435</v>
      </c>
      <c r="N103" s="19">
        <f>N101-N102</f>
        <v>12024</v>
      </c>
      <c r="O103" s="19">
        <v>1212</v>
      </c>
      <c r="P103" s="21">
        <v>235</v>
      </c>
      <c r="Q103" s="21"/>
      <c r="R103" s="30">
        <f>R101-R102</f>
        <v>8771</v>
      </c>
      <c r="S103" s="21"/>
      <c r="T103" s="21"/>
      <c r="U103" s="21"/>
      <c r="V103" s="20">
        <v>102123</v>
      </c>
      <c r="W103" s="30"/>
    </row>
    <row r="104" spans="1:23" ht="15.75" thickBot="1" x14ac:dyDescent="0.3">
      <c r="A104" s="36">
        <v>38534</v>
      </c>
      <c r="B104" s="49" t="s">
        <v>21</v>
      </c>
      <c r="C104" s="28">
        <f t="shared" si="6"/>
        <v>0</v>
      </c>
      <c r="D104" s="11"/>
      <c r="E104" s="23"/>
      <c r="F104" s="28">
        <f t="shared" si="4"/>
        <v>0</v>
      </c>
      <c r="G104" s="11"/>
      <c r="H104" s="23"/>
      <c r="I104" s="23"/>
      <c r="J104" s="28">
        <f t="shared" si="7"/>
        <v>0</v>
      </c>
      <c r="K104" s="11"/>
      <c r="L104" s="23"/>
      <c r="M104" s="23"/>
      <c r="N104" s="23"/>
      <c r="O104" s="23"/>
      <c r="P104" s="23"/>
      <c r="Q104" s="23"/>
      <c r="R104" s="29"/>
      <c r="S104" s="23"/>
      <c r="T104" s="23"/>
      <c r="U104" s="23"/>
      <c r="V104" s="29"/>
      <c r="W104" s="29"/>
    </row>
    <row r="105" spans="1:23" ht="15.75" thickBot="1" x14ac:dyDescent="0.3">
      <c r="A105" s="37">
        <v>38534</v>
      </c>
      <c r="B105" s="52" t="s">
        <v>22</v>
      </c>
      <c r="C105" s="28">
        <f t="shared" si="6"/>
        <v>0</v>
      </c>
      <c r="D105" s="11"/>
      <c r="E105" s="11"/>
      <c r="F105" s="28">
        <f t="shared" ref="F105:F168" si="8">G105+H105+I105</f>
        <v>0</v>
      </c>
      <c r="G105" s="11"/>
      <c r="H105" s="11"/>
      <c r="I105" s="11"/>
      <c r="J105" s="28">
        <f t="shared" si="7"/>
        <v>0</v>
      </c>
      <c r="K105" s="11"/>
      <c r="L105" s="11"/>
      <c r="M105" s="11"/>
      <c r="N105" s="11"/>
      <c r="O105" s="11"/>
      <c r="P105" s="11"/>
      <c r="Q105" s="11"/>
      <c r="R105" s="12"/>
      <c r="S105" s="11"/>
      <c r="T105" s="11"/>
      <c r="U105" s="11"/>
      <c r="V105" s="12"/>
      <c r="W105" s="12"/>
    </row>
    <row r="106" spans="1:23" ht="15.75" thickBot="1" x14ac:dyDescent="0.3">
      <c r="A106" s="38">
        <v>38534</v>
      </c>
      <c r="B106" s="46" t="s">
        <v>23</v>
      </c>
      <c r="C106" s="28">
        <f t="shared" si="6"/>
        <v>0</v>
      </c>
      <c r="D106" s="21">
        <v>0</v>
      </c>
      <c r="E106" s="11"/>
      <c r="F106" s="28">
        <f t="shared" si="8"/>
        <v>0</v>
      </c>
      <c r="G106" s="21"/>
      <c r="H106" s="21"/>
      <c r="I106" s="11"/>
      <c r="J106" s="28">
        <f t="shared" si="7"/>
        <v>0</v>
      </c>
      <c r="K106" s="21"/>
      <c r="L106" s="21"/>
      <c r="M106" s="21"/>
      <c r="N106" s="21"/>
      <c r="O106" s="21"/>
      <c r="P106" s="21"/>
      <c r="Q106" s="21"/>
      <c r="R106" s="30"/>
      <c r="S106" s="21"/>
      <c r="T106" s="21"/>
      <c r="U106" s="21"/>
      <c r="V106" s="30"/>
      <c r="W106" s="30"/>
    </row>
    <row r="107" spans="1:23" ht="15.75" thickBot="1" x14ac:dyDescent="0.3">
      <c r="A107" s="36">
        <v>38565</v>
      </c>
      <c r="B107" s="49" t="s">
        <v>21</v>
      </c>
      <c r="C107" s="28">
        <f t="shared" si="6"/>
        <v>36047</v>
      </c>
      <c r="D107" s="10">
        <v>24091</v>
      </c>
      <c r="E107" s="22">
        <v>11956</v>
      </c>
      <c r="F107" s="28">
        <f t="shared" si="8"/>
        <v>71929</v>
      </c>
      <c r="G107" s="10">
        <v>62078</v>
      </c>
      <c r="H107" s="23">
        <v>751</v>
      </c>
      <c r="I107" s="22">
        <v>9100</v>
      </c>
      <c r="J107" s="28">
        <f t="shared" si="7"/>
        <v>136665</v>
      </c>
      <c r="K107" s="10">
        <v>8940</v>
      </c>
      <c r="L107" s="22">
        <v>57540</v>
      </c>
      <c r="M107" s="22">
        <v>24752</v>
      </c>
      <c r="N107" s="22">
        <v>45433</v>
      </c>
      <c r="O107" s="23"/>
      <c r="P107" s="23"/>
      <c r="Q107" s="23"/>
      <c r="R107" s="13">
        <v>36447</v>
      </c>
      <c r="S107" s="22">
        <v>5394</v>
      </c>
      <c r="T107" s="22">
        <v>1356</v>
      </c>
      <c r="U107" s="23"/>
      <c r="V107" s="13">
        <v>272591</v>
      </c>
      <c r="W107" s="29"/>
    </row>
    <row r="108" spans="1:23" ht="15.75" thickBot="1" x14ac:dyDescent="0.3">
      <c r="A108" s="37">
        <v>38565</v>
      </c>
      <c r="B108" s="52" t="s">
        <v>22</v>
      </c>
      <c r="C108" s="28">
        <f t="shared" si="6"/>
        <v>36048</v>
      </c>
      <c r="D108" s="10">
        <v>24091</v>
      </c>
      <c r="E108" s="10">
        <v>11957</v>
      </c>
      <c r="F108" s="28">
        <f t="shared" si="8"/>
        <v>41638</v>
      </c>
      <c r="G108" s="10">
        <v>37061</v>
      </c>
      <c r="H108" s="11"/>
      <c r="I108" s="10">
        <v>4577</v>
      </c>
      <c r="J108" s="28">
        <f t="shared" si="7"/>
        <v>83171</v>
      </c>
      <c r="K108" s="10">
        <v>6152</v>
      </c>
      <c r="L108" s="10">
        <v>40435</v>
      </c>
      <c r="M108" s="10">
        <v>10476</v>
      </c>
      <c r="N108" s="10">
        <v>26108</v>
      </c>
      <c r="O108" s="11"/>
      <c r="P108" s="11"/>
      <c r="Q108" s="11"/>
      <c r="R108" s="9">
        <v>29849</v>
      </c>
      <c r="S108" s="10">
        <v>9415</v>
      </c>
      <c r="T108" s="11">
        <v>905</v>
      </c>
      <c r="U108" s="10">
        <v>19528</v>
      </c>
      <c r="V108" s="12"/>
      <c r="W108" s="9">
        <v>183622</v>
      </c>
    </row>
    <row r="109" spans="1:23" ht="15.75" thickBot="1" x14ac:dyDescent="0.3">
      <c r="A109" s="37">
        <v>38565</v>
      </c>
      <c r="B109" s="46" t="s">
        <v>23</v>
      </c>
      <c r="C109" s="28">
        <f t="shared" si="6"/>
        <v>0</v>
      </c>
      <c r="D109" s="21">
        <v>0</v>
      </c>
      <c r="E109" s="11"/>
      <c r="F109" s="28">
        <f t="shared" si="8"/>
        <v>30291</v>
      </c>
      <c r="G109" s="19">
        <f>G107-G108</f>
        <v>25017</v>
      </c>
      <c r="H109" s="19">
        <f>H107-H108</f>
        <v>751</v>
      </c>
      <c r="I109" s="10">
        <f>I107-I108</f>
        <v>4523</v>
      </c>
      <c r="J109" s="28">
        <f t="shared" si="7"/>
        <v>55998</v>
      </c>
      <c r="K109" s="19">
        <f>K107-K108</f>
        <v>2788</v>
      </c>
      <c r="L109" s="19">
        <f>L107-L108</f>
        <v>17105</v>
      </c>
      <c r="M109" s="19">
        <f>M107-M108</f>
        <v>14276</v>
      </c>
      <c r="N109" s="19">
        <f>N107-N108</f>
        <v>19325</v>
      </c>
      <c r="O109" s="19">
        <v>2028</v>
      </c>
      <c r="P109" s="21">
        <v>476</v>
      </c>
      <c r="Q109" s="21"/>
      <c r="R109" s="20">
        <f>R107-R108</f>
        <v>6598</v>
      </c>
      <c r="S109" s="21"/>
      <c r="T109" s="21"/>
      <c r="U109" s="21"/>
      <c r="V109" s="20">
        <v>92887</v>
      </c>
      <c r="W109" s="30"/>
    </row>
    <row r="110" spans="1:23" ht="15.75" thickBot="1" x14ac:dyDescent="0.3">
      <c r="A110" s="36">
        <v>38596</v>
      </c>
      <c r="B110" s="49" t="s">
        <v>21</v>
      </c>
      <c r="C110" s="28">
        <f t="shared" si="6"/>
        <v>35265</v>
      </c>
      <c r="D110" s="10">
        <v>23774</v>
      </c>
      <c r="E110" s="22">
        <v>11491</v>
      </c>
      <c r="F110" s="28">
        <f t="shared" si="8"/>
        <v>70925</v>
      </c>
      <c r="G110" s="10">
        <v>61825</v>
      </c>
      <c r="H110" s="23"/>
      <c r="I110" s="22">
        <v>9100</v>
      </c>
      <c r="J110" s="28">
        <f t="shared" si="7"/>
        <v>136306</v>
      </c>
      <c r="K110" s="10">
        <v>8940</v>
      </c>
      <c r="L110" s="22">
        <v>58426</v>
      </c>
      <c r="M110" s="22">
        <v>26407</v>
      </c>
      <c r="N110" s="22">
        <v>42533</v>
      </c>
      <c r="O110" s="23"/>
      <c r="P110" s="23"/>
      <c r="Q110" s="23"/>
      <c r="R110" s="13">
        <v>35692</v>
      </c>
      <c r="S110" s="22">
        <v>5394</v>
      </c>
      <c r="T110" s="23">
        <v>903</v>
      </c>
      <c r="U110" s="23"/>
      <c r="V110" s="13">
        <v>269889</v>
      </c>
      <c r="W110" s="29"/>
    </row>
    <row r="111" spans="1:23" ht="15.75" thickBot="1" x14ac:dyDescent="0.3">
      <c r="A111" s="37">
        <v>38596</v>
      </c>
      <c r="B111" s="52" t="s">
        <v>22</v>
      </c>
      <c r="C111" s="28">
        <f t="shared" si="6"/>
        <v>35265</v>
      </c>
      <c r="D111" s="10">
        <v>23774</v>
      </c>
      <c r="E111" s="10">
        <v>11491</v>
      </c>
      <c r="F111" s="28">
        <f t="shared" si="8"/>
        <v>37609</v>
      </c>
      <c r="G111" s="10">
        <v>34263</v>
      </c>
      <c r="H111" s="11"/>
      <c r="I111" s="10">
        <v>3346</v>
      </c>
      <c r="J111" s="28">
        <f t="shared" si="7"/>
        <v>98695</v>
      </c>
      <c r="K111" s="10">
        <v>6869</v>
      </c>
      <c r="L111" s="10">
        <v>41913</v>
      </c>
      <c r="M111" s="10">
        <v>18362</v>
      </c>
      <c r="N111" s="10">
        <v>31551</v>
      </c>
      <c r="O111" s="11"/>
      <c r="P111" s="11"/>
      <c r="Q111" s="11"/>
      <c r="R111" s="9">
        <v>24493</v>
      </c>
      <c r="S111" s="10">
        <v>8419</v>
      </c>
      <c r="T111" s="32">
        <v>303</v>
      </c>
      <c r="U111" s="10">
        <v>15770</v>
      </c>
      <c r="V111" s="12"/>
      <c r="W111" s="9">
        <v>193509</v>
      </c>
    </row>
    <row r="112" spans="1:23" ht="15.75" thickBot="1" x14ac:dyDescent="0.3">
      <c r="A112" s="38">
        <v>38596</v>
      </c>
      <c r="B112" s="46" t="s">
        <v>23</v>
      </c>
      <c r="C112" s="28">
        <f t="shared" si="6"/>
        <v>0</v>
      </c>
      <c r="D112" s="21">
        <v>0</v>
      </c>
      <c r="E112" s="11"/>
      <c r="F112" s="28">
        <f t="shared" si="8"/>
        <v>33316</v>
      </c>
      <c r="G112" s="19">
        <f>G110-G111</f>
        <v>27562</v>
      </c>
      <c r="H112" s="19">
        <f>H110-H111</f>
        <v>0</v>
      </c>
      <c r="I112" s="10">
        <f>I110-I111</f>
        <v>5754</v>
      </c>
      <c r="J112" s="28">
        <f t="shared" si="7"/>
        <v>36825</v>
      </c>
      <c r="K112" s="19">
        <f>K110-K111</f>
        <v>2071</v>
      </c>
      <c r="L112" s="19">
        <f>L110-L111</f>
        <v>16513</v>
      </c>
      <c r="M112" s="19">
        <f>M110-M111</f>
        <v>8045</v>
      </c>
      <c r="N112" s="19">
        <f>N110-N111</f>
        <v>10982</v>
      </c>
      <c r="O112" s="21">
        <v>149</v>
      </c>
      <c r="P112" s="21">
        <v>-935</v>
      </c>
      <c r="Q112" s="21"/>
      <c r="R112" s="20">
        <f>R110-R111</f>
        <v>11199</v>
      </c>
      <c r="S112" s="21"/>
      <c r="T112" s="21"/>
      <c r="U112" s="21"/>
      <c r="V112" s="20">
        <v>81340</v>
      </c>
      <c r="W112" s="30"/>
    </row>
    <row r="113" spans="1:23" ht="15.75" thickBot="1" x14ac:dyDescent="0.3">
      <c r="A113" s="36">
        <v>38626</v>
      </c>
      <c r="B113" s="49" t="s">
        <v>21</v>
      </c>
      <c r="C113" s="28">
        <f t="shared" si="6"/>
        <v>35117</v>
      </c>
      <c r="D113" s="10">
        <v>23784</v>
      </c>
      <c r="E113" s="22">
        <v>11333</v>
      </c>
      <c r="F113" s="28">
        <f t="shared" si="8"/>
        <v>70891</v>
      </c>
      <c r="G113" s="10">
        <v>61791</v>
      </c>
      <c r="H113" s="23"/>
      <c r="I113" s="22">
        <v>9100</v>
      </c>
      <c r="J113" s="28">
        <f t="shared" si="7"/>
        <v>164075</v>
      </c>
      <c r="K113" s="10">
        <v>8940</v>
      </c>
      <c r="L113" s="22">
        <v>58829</v>
      </c>
      <c r="M113" s="22">
        <v>31343</v>
      </c>
      <c r="N113" s="22">
        <v>64963</v>
      </c>
      <c r="O113" s="23"/>
      <c r="P113" s="23"/>
      <c r="Q113" s="23"/>
      <c r="R113" s="13">
        <v>32646</v>
      </c>
      <c r="S113" s="22">
        <v>5227</v>
      </c>
      <c r="T113" s="22">
        <v>3795</v>
      </c>
      <c r="U113" s="23"/>
      <c r="V113" s="13">
        <v>297421</v>
      </c>
      <c r="W113" s="29"/>
    </row>
    <row r="114" spans="1:23" ht="15.75" thickBot="1" x14ac:dyDescent="0.3">
      <c r="A114" s="37">
        <v>38626</v>
      </c>
      <c r="B114" s="52" t="s">
        <v>22</v>
      </c>
      <c r="C114" s="28">
        <f t="shared" si="6"/>
        <v>35117</v>
      </c>
      <c r="D114" s="10">
        <v>23784</v>
      </c>
      <c r="E114" s="10">
        <v>11333</v>
      </c>
      <c r="F114" s="28">
        <f t="shared" si="8"/>
        <v>38344</v>
      </c>
      <c r="G114" s="10">
        <v>34074</v>
      </c>
      <c r="H114" s="11"/>
      <c r="I114" s="10">
        <v>4270</v>
      </c>
      <c r="J114" s="28">
        <f t="shared" si="7"/>
        <v>100220</v>
      </c>
      <c r="K114" s="10">
        <v>7747</v>
      </c>
      <c r="L114" s="10">
        <v>45004</v>
      </c>
      <c r="M114" s="10">
        <v>21616</v>
      </c>
      <c r="N114" s="10">
        <v>25853</v>
      </c>
      <c r="O114" s="11"/>
      <c r="P114" s="11"/>
      <c r="Q114" s="11"/>
      <c r="R114" s="9">
        <v>22217</v>
      </c>
      <c r="S114" s="10">
        <v>7892</v>
      </c>
      <c r="T114" s="10">
        <v>3195</v>
      </c>
      <c r="U114" s="10">
        <v>11131</v>
      </c>
      <c r="V114" s="12"/>
      <c r="W114" s="9">
        <v>188062</v>
      </c>
    </row>
    <row r="115" spans="1:23" ht="15.75" thickBot="1" x14ac:dyDescent="0.3">
      <c r="A115" s="38">
        <v>38626</v>
      </c>
      <c r="B115" s="46" t="s">
        <v>23</v>
      </c>
      <c r="C115" s="28">
        <f t="shared" si="6"/>
        <v>0</v>
      </c>
      <c r="D115" s="21">
        <v>0</v>
      </c>
      <c r="E115" s="11"/>
      <c r="F115" s="28">
        <f t="shared" si="8"/>
        <v>32547</v>
      </c>
      <c r="G115" s="19">
        <f>G113-G114</f>
        <v>27717</v>
      </c>
      <c r="H115" s="19">
        <f>H113-H114</f>
        <v>0</v>
      </c>
      <c r="I115" s="10">
        <f>I113-I114</f>
        <v>4830</v>
      </c>
      <c r="J115" s="28">
        <f t="shared" si="7"/>
        <v>67420</v>
      </c>
      <c r="K115" s="19">
        <f>K113-K114</f>
        <v>1193</v>
      </c>
      <c r="L115" s="19">
        <f>L113-L114</f>
        <v>13825</v>
      </c>
      <c r="M115" s="19">
        <f>M113-M114</f>
        <v>9727</v>
      </c>
      <c r="N115" s="19">
        <f>N113-N114</f>
        <v>39110</v>
      </c>
      <c r="O115" s="19">
        <v>2769</v>
      </c>
      <c r="P115" s="21">
        <v>796</v>
      </c>
      <c r="Q115" s="21"/>
      <c r="R115" s="20">
        <f>R113-R114</f>
        <v>10429</v>
      </c>
      <c r="S115" s="21"/>
      <c r="T115" s="21"/>
      <c r="U115" s="21"/>
      <c r="V115" s="20">
        <v>110395</v>
      </c>
      <c r="W115" s="30"/>
    </row>
    <row r="116" spans="1:23" ht="15.75" thickBot="1" x14ac:dyDescent="0.3">
      <c r="A116" s="36">
        <v>38657</v>
      </c>
      <c r="B116" s="49" t="s">
        <v>21</v>
      </c>
      <c r="C116" s="28">
        <f t="shared" si="6"/>
        <v>34570</v>
      </c>
      <c r="D116" s="10">
        <v>23464</v>
      </c>
      <c r="E116" s="22">
        <v>11106</v>
      </c>
      <c r="F116" s="28">
        <f t="shared" si="8"/>
        <v>69025</v>
      </c>
      <c r="G116" s="10">
        <v>59925</v>
      </c>
      <c r="H116" s="23"/>
      <c r="I116" s="22">
        <v>9100</v>
      </c>
      <c r="J116" s="28">
        <f t="shared" si="7"/>
        <v>171064</v>
      </c>
      <c r="K116" s="10">
        <v>8940</v>
      </c>
      <c r="L116" s="22">
        <v>63524</v>
      </c>
      <c r="M116" s="22">
        <v>34291</v>
      </c>
      <c r="N116" s="22">
        <v>64309</v>
      </c>
      <c r="O116" s="23"/>
      <c r="P116" s="23"/>
      <c r="Q116" s="23"/>
      <c r="R116" s="13">
        <v>30993</v>
      </c>
      <c r="S116" s="22">
        <v>5227</v>
      </c>
      <c r="T116" s="22">
        <v>5970</v>
      </c>
      <c r="U116" s="23"/>
      <c r="V116" s="13">
        <v>302420</v>
      </c>
      <c r="W116" s="29"/>
    </row>
    <row r="117" spans="1:23" ht="15.75" thickBot="1" x14ac:dyDescent="0.3">
      <c r="A117" s="37">
        <v>38657</v>
      </c>
      <c r="B117" s="52" t="s">
        <v>22</v>
      </c>
      <c r="C117" s="28">
        <f t="shared" si="6"/>
        <v>34576</v>
      </c>
      <c r="D117" s="10">
        <v>23464</v>
      </c>
      <c r="E117" s="10">
        <v>11112</v>
      </c>
      <c r="F117" s="28">
        <f t="shared" si="8"/>
        <v>43854</v>
      </c>
      <c r="G117" s="10">
        <v>36630</v>
      </c>
      <c r="H117" s="11"/>
      <c r="I117" s="10">
        <v>7224</v>
      </c>
      <c r="J117" s="28">
        <f t="shared" si="7"/>
        <v>107141</v>
      </c>
      <c r="K117" s="10">
        <v>6900</v>
      </c>
      <c r="L117" s="10">
        <v>49469</v>
      </c>
      <c r="M117" s="10">
        <v>19019</v>
      </c>
      <c r="N117" s="10">
        <v>31753</v>
      </c>
      <c r="O117" s="11"/>
      <c r="P117" s="11"/>
      <c r="Q117" s="11"/>
      <c r="R117" s="9">
        <v>21820</v>
      </c>
      <c r="S117" s="10">
        <v>6974</v>
      </c>
      <c r="T117" s="10">
        <v>5370</v>
      </c>
      <c r="U117" s="10">
        <v>9476</v>
      </c>
      <c r="V117" s="12"/>
      <c r="W117" s="9">
        <v>196113</v>
      </c>
    </row>
    <row r="118" spans="1:23" ht="15.75" thickBot="1" x14ac:dyDescent="0.3">
      <c r="A118" s="38">
        <v>38657</v>
      </c>
      <c r="B118" s="46" t="s">
        <v>23</v>
      </c>
      <c r="C118" s="28">
        <f t="shared" si="6"/>
        <v>0</v>
      </c>
      <c r="D118" s="16">
        <v>0</v>
      </c>
      <c r="E118" s="11"/>
      <c r="F118" s="28">
        <f t="shared" si="8"/>
        <v>25171</v>
      </c>
      <c r="G118" s="10">
        <f>G116-G117</f>
        <v>23295</v>
      </c>
      <c r="H118" s="10">
        <f>H116-H117</f>
        <v>0</v>
      </c>
      <c r="I118" s="10">
        <f>I116-I117</f>
        <v>1876</v>
      </c>
      <c r="J118" s="28">
        <f t="shared" si="7"/>
        <v>67984</v>
      </c>
      <c r="K118" s="10">
        <f>K116-K117</f>
        <v>2040</v>
      </c>
      <c r="L118" s="10">
        <f>L116-L117</f>
        <v>14055</v>
      </c>
      <c r="M118" s="10">
        <f>M116-M117</f>
        <v>15272</v>
      </c>
      <c r="N118" s="10">
        <f>N116-N117</f>
        <v>32556</v>
      </c>
      <c r="O118" s="10">
        <v>3606</v>
      </c>
      <c r="P118" s="11">
        <v>455</v>
      </c>
      <c r="Q118" s="11"/>
      <c r="R118" s="9">
        <f>R116-R117</f>
        <v>9173</v>
      </c>
      <c r="S118" s="11"/>
      <c r="T118" s="11"/>
      <c r="U118" s="11"/>
      <c r="V118" s="9">
        <v>102327</v>
      </c>
      <c r="W118" s="12"/>
    </row>
    <row r="119" spans="1:23" ht="15.75" thickBot="1" x14ac:dyDescent="0.3">
      <c r="A119" s="36">
        <v>38687</v>
      </c>
      <c r="B119" s="49" t="s">
        <v>21</v>
      </c>
      <c r="C119" s="28">
        <f t="shared" si="6"/>
        <v>33852</v>
      </c>
      <c r="D119" s="10">
        <v>23004</v>
      </c>
      <c r="E119" s="22">
        <v>10848</v>
      </c>
      <c r="F119" s="28">
        <f t="shared" si="8"/>
        <v>70263</v>
      </c>
      <c r="G119" s="10">
        <v>61163</v>
      </c>
      <c r="H119" s="23"/>
      <c r="I119" s="22">
        <v>9100</v>
      </c>
      <c r="J119" s="28">
        <f t="shared" si="7"/>
        <v>175103</v>
      </c>
      <c r="K119" s="10">
        <v>8220</v>
      </c>
      <c r="L119" s="22">
        <v>59200</v>
      </c>
      <c r="M119" s="22">
        <v>39624</v>
      </c>
      <c r="N119" s="22">
        <v>68059</v>
      </c>
      <c r="O119" s="23"/>
      <c r="P119" s="23"/>
      <c r="Q119" s="23"/>
      <c r="R119" s="13">
        <v>27930</v>
      </c>
      <c r="S119" s="22">
        <v>5227</v>
      </c>
      <c r="T119" s="22">
        <v>17296</v>
      </c>
      <c r="U119" s="23"/>
      <c r="V119" s="13">
        <v>315343</v>
      </c>
      <c r="W119" s="29"/>
    </row>
    <row r="120" spans="1:23" ht="15.75" thickBot="1" x14ac:dyDescent="0.3">
      <c r="A120" s="37">
        <v>38687</v>
      </c>
      <c r="B120" s="52" t="s">
        <v>22</v>
      </c>
      <c r="C120" s="28">
        <f t="shared" si="6"/>
        <v>33860</v>
      </c>
      <c r="D120" s="10">
        <v>23004</v>
      </c>
      <c r="E120" s="10">
        <v>10856</v>
      </c>
      <c r="F120" s="28">
        <f t="shared" si="8"/>
        <v>53912</v>
      </c>
      <c r="G120" s="10">
        <v>47072</v>
      </c>
      <c r="H120" s="11"/>
      <c r="I120" s="10">
        <v>6840</v>
      </c>
      <c r="J120" s="28">
        <f t="shared" si="7"/>
        <v>116824</v>
      </c>
      <c r="K120" s="10">
        <v>6320</v>
      </c>
      <c r="L120" s="10">
        <v>43321</v>
      </c>
      <c r="M120" s="10">
        <v>21903</v>
      </c>
      <c r="N120" s="10">
        <v>45280</v>
      </c>
      <c r="O120" s="11"/>
      <c r="P120" s="11"/>
      <c r="Q120" s="11"/>
      <c r="R120" s="9">
        <v>28194</v>
      </c>
      <c r="S120" s="10">
        <v>6978</v>
      </c>
      <c r="T120" s="10">
        <v>16696</v>
      </c>
      <c r="U120" s="10">
        <v>4520</v>
      </c>
      <c r="V120" s="12"/>
      <c r="W120" s="9">
        <v>250506</v>
      </c>
    </row>
    <row r="121" spans="1:23" ht="15.75" thickBot="1" x14ac:dyDescent="0.3">
      <c r="A121" s="38">
        <v>38687</v>
      </c>
      <c r="B121" s="46" t="s">
        <v>23</v>
      </c>
      <c r="C121" s="28">
        <f t="shared" si="6"/>
        <v>0</v>
      </c>
      <c r="D121" s="21">
        <v>0</v>
      </c>
      <c r="E121" s="11"/>
      <c r="F121" s="28">
        <f t="shared" si="8"/>
        <v>16351</v>
      </c>
      <c r="G121" s="19">
        <v>14091</v>
      </c>
      <c r="H121" s="21"/>
      <c r="I121" s="10">
        <v>2260</v>
      </c>
      <c r="J121" s="28">
        <f t="shared" si="7"/>
        <v>63722</v>
      </c>
      <c r="K121" s="19">
        <f>K119-K120</f>
        <v>1900</v>
      </c>
      <c r="L121" s="19">
        <f>L119-L120</f>
        <v>15879</v>
      </c>
      <c r="M121" s="19">
        <f>M119-M120</f>
        <v>17721</v>
      </c>
      <c r="N121" s="19">
        <f>N119-N120</f>
        <v>22779</v>
      </c>
      <c r="O121" s="19">
        <v>4135</v>
      </c>
      <c r="P121" s="19">
        <v>1308</v>
      </c>
      <c r="Q121" s="21"/>
      <c r="R121" s="20">
        <f>R119-R120</f>
        <v>-264</v>
      </c>
      <c r="S121" s="21"/>
      <c r="T121" s="21"/>
      <c r="U121" s="21"/>
      <c r="V121" s="20">
        <v>79809</v>
      </c>
      <c r="W121" s="30"/>
    </row>
    <row r="122" spans="1:23" ht="15.75" thickBot="1" x14ac:dyDescent="0.3">
      <c r="A122" s="36">
        <v>38718</v>
      </c>
      <c r="B122" s="49" t="s">
        <v>21</v>
      </c>
      <c r="C122" s="28">
        <f t="shared" si="6"/>
        <v>32999</v>
      </c>
      <c r="D122" s="10">
        <v>21491</v>
      </c>
      <c r="E122" s="22">
        <v>11508</v>
      </c>
      <c r="F122" s="28">
        <f t="shared" si="8"/>
        <v>80484</v>
      </c>
      <c r="G122" s="10">
        <v>71103</v>
      </c>
      <c r="H122" s="23"/>
      <c r="I122" s="22">
        <v>9381</v>
      </c>
      <c r="J122" s="28">
        <f t="shared" si="7"/>
        <v>173642</v>
      </c>
      <c r="K122" s="10">
        <v>8220</v>
      </c>
      <c r="L122" s="22">
        <v>57427</v>
      </c>
      <c r="M122" s="22">
        <v>37823</v>
      </c>
      <c r="N122" s="22">
        <v>70172</v>
      </c>
      <c r="O122" s="23"/>
      <c r="P122" s="23"/>
      <c r="Q122" s="23"/>
      <c r="R122" s="13">
        <v>27583</v>
      </c>
      <c r="S122" s="22">
        <v>5227</v>
      </c>
      <c r="T122" s="22">
        <v>5566</v>
      </c>
      <c r="U122" s="23"/>
      <c r="V122" s="13">
        <v>310791</v>
      </c>
      <c r="W122" s="29"/>
    </row>
    <row r="123" spans="1:23" ht="15.75" thickBot="1" x14ac:dyDescent="0.3">
      <c r="A123" s="37">
        <v>38718</v>
      </c>
      <c r="B123" s="52" t="s">
        <v>22</v>
      </c>
      <c r="C123" s="28">
        <f t="shared" si="6"/>
        <v>33000</v>
      </c>
      <c r="D123" s="10">
        <v>21491</v>
      </c>
      <c r="E123" s="10">
        <v>11509</v>
      </c>
      <c r="F123" s="28">
        <f t="shared" si="8"/>
        <v>67521</v>
      </c>
      <c r="G123" s="10">
        <v>58140</v>
      </c>
      <c r="H123" s="11"/>
      <c r="I123" s="10">
        <v>9381</v>
      </c>
      <c r="J123" s="28">
        <f>K123+L123+M123+N123+O123+P123</f>
        <v>139383</v>
      </c>
      <c r="K123" s="10">
        <v>4637</v>
      </c>
      <c r="L123" s="10">
        <v>47723</v>
      </c>
      <c r="M123" s="10">
        <v>29497</v>
      </c>
      <c r="N123" s="10">
        <v>57526</v>
      </c>
      <c r="O123" s="11"/>
      <c r="P123" s="11"/>
      <c r="Q123" s="11"/>
      <c r="R123" s="9">
        <v>16550</v>
      </c>
      <c r="S123" s="10">
        <v>7791</v>
      </c>
      <c r="T123" s="10">
        <v>4966</v>
      </c>
      <c r="U123" s="10">
        <v>3793</v>
      </c>
      <c r="V123" s="12"/>
      <c r="W123" s="9">
        <v>240154</v>
      </c>
    </row>
    <row r="124" spans="1:23" ht="15.75" thickBot="1" x14ac:dyDescent="0.3">
      <c r="A124" s="38">
        <v>38718</v>
      </c>
      <c r="B124" s="46" t="s">
        <v>23</v>
      </c>
      <c r="C124" s="28">
        <f t="shared" si="6"/>
        <v>0</v>
      </c>
      <c r="D124" s="21">
        <v>0</v>
      </c>
      <c r="E124" s="11"/>
      <c r="F124" s="28">
        <f t="shared" si="8"/>
        <v>12963</v>
      </c>
      <c r="G124" s="19">
        <f>G122-G123</f>
        <v>12963</v>
      </c>
      <c r="H124" s="19">
        <f>H122-H123</f>
        <v>0</v>
      </c>
      <c r="I124" s="10">
        <f>I122-I123</f>
        <v>0</v>
      </c>
      <c r="J124" s="28">
        <f>K124+M124+L124+N124+O124+P124</f>
        <v>41185</v>
      </c>
      <c r="K124" s="19">
        <f>K122-K123</f>
        <v>3583</v>
      </c>
      <c r="L124" s="19">
        <f>L122-L123</f>
        <v>9704</v>
      </c>
      <c r="M124" s="19">
        <f>M122-M123</f>
        <v>8326</v>
      </c>
      <c r="N124" s="19">
        <f>N122-N123</f>
        <v>12646</v>
      </c>
      <c r="O124" s="19">
        <v>5780</v>
      </c>
      <c r="P124" s="19">
        <v>1146</v>
      </c>
      <c r="Q124" s="21"/>
      <c r="R124" s="20">
        <f>R122-R123</f>
        <v>11033</v>
      </c>
      <c r="S124" s="21"/>
      <c r="T124" s="21"/>
      <c r="U124" s="21"/>
      <c r="V124" s="20">
        <v>65181</v>
      </c>
      <c r="W124" s="30"/>
    </row>
    <row r="125" spans="1:23" ht="15.75" thickBot="1" x14ac:dyDescent="0.3">
      <c r="A125" s="36">
        <v>38749</v>
      </c>
      <c r="B125" s="49" t="s">
        <v>21</v>
      </c>
      <c r="C125" s="28">
        <f t="shared" si="6"/>
        <v>32598</v>
      </c>
      <c r="D125" s="10">
        <v>21075</v>
      </c>
      <c r="E125" s="22">
        <v>11523</v>
      </c>
      <c r="F125" s="28">
        <f t="shared" si="8"/>
        <v>85646</v>
      </c>
      <c r="G125" s="10">
        <v>76546</v>
      </c>
      <c r="H125" s="23"/>
      <c r="I125" s="22">
        <v>9100</v>
      </c>
      <c r="J125" s="28">
        <f t="shared" ref="J125:J188" si="9">K125+L125+M125+N125+O125+P125</f>
        <v>176528</v>
      </c>
      <c r="K125" s="10">
        <v>8220</v>
      </c>
      <c r="L125" s="22">
        <v>56827</v>
      </c>
      <c r="M125" s="22">
        <v>39302</v>
      </c>
      <c r="N125" s="22">
        <v>72179</v>
      </c>
      <c r="O125" s="23"/>
      <c r="P125" s="23"/>
      <c r="Q125" s="23"/>
      <c r="R125" s="13">
        <v>25741</v>
      </c>
      <c r="S125" s="22">
        <v>5228</v>
      </c>
      <c r="T125" s="23">
        <v>648</v>
      </c>
      <c r="U125" s="23"/>
      <c r="V125" s="13">
        <v>312056</v>
      </c>
      <c r="W125" s="29"/>
    </row>
    <row r="126" spans="1:23" ht="15.75" thickBot="1" x14ac:dyDescent="0.3">
      <c r="A126" s="37">
        <v>38749</v>
      </c>
      <c r="B126" s="52" t="s">
        <v>22</v>
      </c>
      <c r="C126" s="28">
        <f t="shared" si="6"/>
        <v>32599</v>
      </c>
      <c r="D126" s="10">
        <v>21075</v>
      </c>
      <c r="E126" s="10">
        <v>11524</v>
      </c>
      <c r="F126" s="28">
        <f t="shared" si="8"/>
        <v>64600</v>
      </c>
      <c r="G126" s="10">
        <v>59226</v>
      </c>
      <c r="H126" s="11"/>
      <c r="I126" s="10">
        <v>5374</v>
      </c>
      <c r="J126" s="28">
        <f t="shared" si="9"/>
        <v>142803</v>
      </c>
      <c r="K126" s="10">
        <v>5263</v>
      </c>
      <c r="L126" s="10">
        <v>48979</v>
      </c>
      <c r="M126" s="10">
        <v>34264</v>
      </c>
      <c r="N126" s="10">
        <v>54297</v>
      </c>
      <c r="O126" s="11"/>
      <c r="P126" s="11"/>
      <c r="Q126" s="11"/>
      <c r="R126" s="9">
        <v>11209</v>
      </c>
      <c r="S126" s="10">
        <v>7919</v>
      </c>
      <c r="T126" s="10">
        <v>48</v>
      </c>
      <c r="U126" s="10">
        <v>3242</v>
      </c>
      <c r="V126" s="12"/>
      <c r="W126" s="9">
        <v>239700</v>
      </c>
    </row>
    <row r="127" spans="1:23" ht="15.75" thickBot="1" x14ac:dyDescent="0.3">
      <c r="A127" s="38">
        <v>38749</v>
      </c>
      <c r="B127" s="46" t="s">
        <v>23</v>
      </c>
      <c r="C127" s="28">
        <f t="shared" si="6"/>
        <v>0</v>
      </c>
      <c r="D127" s="21">
        <v>0</v>
      </c>
      <c r="E127" s="11"/>
      <c r="F127" s="28">
        <f t="shared" si="8"/>
        <v>21046</v>
      </c>
      <c r="G127" s="19">
        <f>G125-G126</f>
        <v>17320</v>
      </c>
      <c r="H127" s="19">
        <f>H125-H126</f>
        <v>0</v>
      </c>
      <c r="I127" s="10">
        <f>I125-I126</f>
        <v>3726</v>
      </c>
      <c r="J127" s="28">
        <f t="shared" si="9"/>
        <v>39861</v>
      </c>
      <c r="K127" s="19">
        <f>K125-K126</f>
        <v>2957</v>
      </c>
      <c r="L127" s="19">
        <f>L125-L126</f>
        <v>7848</v>
      </c>
      <c r="M127" s="19">
        <f>M125-M126</f>
        <v>5038</v>
      </c>
      <c r="N127" s="19">
        <f>N125-N126</f>
        <v>17882</v>
      </c>
      <c r="O127" s="19">
        <v>5661</v>
      </c>
      <c r="P127" s="21">
        <v>475</v>
      </c>
      <c r="Q127" s="21"/>
      <c r="R127" s="20">
        <f>R125-R126</f>
        <v>14532</v>
      </c>
      <c r="S127" s="21"/>
      <c r="T127" s="21"/>
      <c r="U127" s="21"/>
      <c r="V127" s="20">
        <v>75437</v>
      </c>
      <c r="W127" s="30"/>
    </row>
    <row r="128" spans="1:23" ht="15.75" thickBot="1" x14ac:dyDescent="0.3">
      <c r="A128" s="36">
        <v>38777</v>
      </c>
      <c r="B128" s="49" t="s">
        <v>21</v>
      </c>
      <c r="C128" s="28">
        <f t="shared" si="6"/>
        <v>31536</v>
      </c>
      <c r="D128" s="10">
        <v>20048</v>
      </c>
      <c r="E128" s="22">
        <v>11488</v>
      </c>
      <c r="F128" s="28">
        <f t="shared" si="8"/>
        <v>86222</v>
      </c>
      <c r="G128" s="10">
        <v>77122</v>
      </c>
      <c r="H128" s="23"/>
      <c r="I128" s="22">
        <v>9100</v>
      </c>
      <c r="J128" s="28">
        <f t="shared" si="9"/>
        <v>179486</v>
      </c>
      <c r="K128" s="10">
        <v>8220</v>
      </c>
      <c r="L128" s="22">
        <v>55954</v>
      </c>
      <c r="M128" s="22">
        <v>34319</v>
      </c>
      <c r="N128" s="22">
        <v>80993</v>
      </c>
      <c r="O128" s="23"/>
      <c r="P128" s="23"/>
      <c r="Q128" s="23"/>
      <c r="R128" s="13">
        <v>26109</v>
      </c>
      <c r="S128" s="22">
        <v>5228</v>
      </c>
      <c r="T128" s="23">
        <v>625</v>
      </c>
      <c r="U128" s="23"/>
      <c r="V128" s="13">
        <v>314777</v>
      </c>
      <c r="W128" s="29"/>
    </row>
    <row r="129" spans="1:23" ht="15.75" thickBot="1" x14ac:dyDescent="0.3">
      <c r="A129" s="37">
        <v>38777</v>
      </c>
      <c r="B129" s="52" t="s">
        <v>22</v>
      </c>
      <c r="C129" s="28">
        <f t="shared" si="6"/>
        <v>31538</v>
      </c>
      <c r="D129" s="10">
        <v>20048</v>
      </c>
      <c r="E129" s="10">
        <v>11490</v>
      </c>
      <c r="F129" s="28">
        <f t="shared" si="8"/>
        <v>53608</v>
      </c>
      <c r="G129" s="10">
        <v>49970</v>
      </c>
      <c r="H129" s="11"/>
      <c r="I129" s="10">
        <v>3638</v>
      </c>
      <c r="J129" s="28">
        <f t="shared" si="9"/>
        <v>134375</v>
      </c>
      <c r="K129" s="10">
        <v>5757</v>
      </c>
      <c r="L129" s="10">
        <v>44310</v>
      </c>
      <c r="M129" s="10">
        <v>29350</v>
      </c>
      <c r="N129" s="10">
        <v>54958</v>
      </c>
      <c r="O129" s="11"/>
      <c r="P129" s="11"/>
      <c r="Q129" s="11"/>
      <c r="R129" s="9">
        <v>12344</v>
      </c>
      <c r="S129" s="10">
        <v>8309</v>
      </c>
      <c r="T129" s="32">
        <v>25</v>
      </c>
      <c r="U129" s="10">
        <v>4010</v>
      </c>
      <c r="V129" s="12"/>
      <c r="W129" s="9">
        <v>223600</v>
      </c>
    </row>
    <row r="130" spans="1:23" ht="15.75" thickBot="1" x14ac:dyDescent="0.3">
      <c r="A130" s="38">
        <v>38777</v>
      </c>
      <c r="B130" s="46" t="s">
        <v>23</v>
      </c>
      <c r="C130" s="28">
        <f t="shared" ref="C130:C193" si="10">D130+E130</f>
        <v>0</v>
      </c>
      <c r="D130" s="21">
        <v>0</v>
      </c>
      <c r="E130" s="11"/>
      <c r="F130" s="28">
        <f t="shared" si="8"/>
        <v>32614</v>
      </c>
      <c r="G130" s="19">
        <f>G128-G129</f>
        <v>27152</v>
      </c>
      <c r="H130" s="19">
        <f>H128-H129</f>
        <v>0</v>
      </c>
      <c r="I130" s="10">
        <f>I128-I129</f>
        <v>5462</v>
      </c>
      <c r="J130" s="28">
        <f t="shared" si="9"/>
        <v>49746</v>
      </c>
      <c r="K130" s="19">
        <f>K128-K129</f>
        <v>2463</v>
      </c>
      <c r="L130" s="19">
        <f>L128-L129</f>
        <v>11644</v>
      </c>
      <c r="M130" s="19">
        <f>M128-M129</f>
        <v>4969</v>
      </c>
      <c r="N130" s="19">
        <f>N128-N129</f>
        <v>26035</v>
      </c>
      <c r="O130" s="19">
        <v>3824</v>
      </c>
      <c r="P130" s="21">
        <v>811</v>
      </c>
      <c r="Q130" s="21"/>
      <c r="R130" s="20">
        <f>R128-R129</f>
        <v>13765</v>
      </c>
      <c r="S130" s="21"/>
      <c r="T130" s="21"/>
      <c r="U130" s="21"/>
      <c r="V130" s="20">
        <v>96124</v>
      </c>
      <c r="W130" s="30"/>
    </row>
    <row r="131" spans="1:23" ht="15.75" thickBot="1" x14ac:dyDescent="0.3">
      <c r="A131" s="36">
        <v>38808</v>
      </c>
      <c r="B131" s="49" t="s">
        <v>21</v>
      </c>
      <c r="C131" s="28">
        <f t="shared" si="10"/>
        <v>29920</v>
      </c>
      <c r="D131" s="10">
        <v>18989</v>
      </c>
      <c r="E131" s="22">
        <v>10931</v>
      </c>
      <c r="F131" s="28">
        <f t="shared" si="8"/>
        <v>91772</v>
      </c>
      <c r="G131" s="10">
        <v>79172</v>
      </c>
      <c r="H131" s="22">
        <v>5000</v>
      </c>
      <c r="I131" s="22">
        <v>7600</v>
      </c>
      <c r="J131" s="28">
        <f t="shared" si="9"/>
        <v>181897</v>
      </c>
      <c r="K131" s="10">
        <v>8220</v>
      </c>
      <c r="L131" s="22">
        <v>54377</v>
      </c>
      <c r="M131" s="22">
        <v>31819</v>
      </c>
      <c r="N131" s="22">
        <v>87481</v>
      </c>
      <c r="O131" s="23"/>
      <c r="P131" s="23"/>
      <c r="Q131" s="23"/>
      <c r="R131" s="13">
        <v>28082</v>
      </c>
      <c r="S131" s="22">
        <v>5586</v>
      </c>
      <c r="T131" s="23">
        <v>654</v>
      </c>
      <c r="U131" s="23"/>
      <c r="V131" s="13">
        <v>324723</v>
      </c>
      <c r="W131" s="29"/>
    </row>
    <row r="132" spans="1:23" ht="15.75" thickBot="1" x14ac:dyDescent="0.3">
      <c r="A132" s="37">
        <v>38808</v>
      </c>
      <c r="B132" s="52" t="s">
        <v>22</v>
      </c>
      <c r="C132" s="28">
        <f t="shared" si="10"/>
        <v>29920</v>
      </c>
      <c r="D132" s="10">
        <v>18989</v>
      </c>
      <c r="E132" s="10">
        <v>10931</v>
      </c>
      <c r="F132" s="28">
        <f t="shared" si="8"/>
        <v>44324</v>
      </c>
      <c r="G132" s="10">
        <v>36576</v>
      </c>
      <c r="H132" s="10">
        <v>4639</v>
      </c>
      <c r="I132" s="10">
        <v>3109</v>
      </c>
      <c r="J132" s="28">
        <f t="shared" si="9"/>
        <v>136179</v>
      </c>
      <c r="K132" s="10">
        <v>5797</v>
      </c>
      <c r="L132" s="10">
        <v>44891</v>
      </c>
      <c r="M132" s="10">
        <v>25600</v>
      </c>
      <c r="N132" s="10">
        <v>59891</v>
      </c>
      <c r="O132" s="11"/>
      <c r="P132" s="11"/>
      <c r="Q132" s="11"/>
      <c r="R132" s="9">
        <v>14050</v>
      </c>
      <c r="S132" s="10">
        <v>9571</v>
      </c>
      <c r="T132" s="11">
        <v>54</v>
      </c>
      <c r="U132" s="10">
        <v>4425</v>
      </c>
      <c r="V132" s="12"/>
      <c r="W132" s="9">
        <v>215064</v>
      </c>
    </row>
    <row r="133" spans="1:23" ht="15.75" thickBot="1" x14ac:dyDescent="0.3">
      <c r="A133" s="38">
        <v>38808</v>
      </c>
      <c r="B133" s="46" t="s">
        <v>23</v>
      </c>
      <c r="C133" s="28">
        <f t="shared" si="10"/>
        <v>0</v>
      </c>
      <c r="D133" s="16">
        <v>0</v>
      </c>
      <c r="E133" s="11"/>
      <c r="F133" s="28">
        <f t="shared" si="8"/>
        <v>47448</v>
      </c>
      <c r="G133" s="10">
        <f>G131-G132</f>
        <v>42596</v>
      </c>
      <c r="H133" s="10">
        <f>H131-H132</f>
        <v>361</v>
      </c>
      <c r="I133" s="10">
        <f>I131-I132</f>
        <v>4491</v>
      </c>
      <c r="J133" s="28">
        <f t="shared" si="9"/>
        <v>52018</v>
      </c>
      <c r="K133" s="10">
        <f>K131-K132</f>
        <v>2423</v>
      </c>
      <c r="L133" s="10">
        <f>L131-L132</f>
        <v>9486</v>
      </c>
      <c r="M133" s="10">
        <f>M131-M132</f>
        <v>6219</v>
      </c>
      <c r="N133" s="10">
        <f>N131-N132</f>
        <v>27590</v>
      </c>
      <c r="O133" s="10">
        <v>2218</v>
      </c>
      <c r="P133" s="10">
        <v>4082</v>
      </c>
      <c r="Q133" s="11"/>
      <c r="R133" s="9">
        <f>R131-R132</f>
        <v>14032</v>
      </c>
      <c r="S133" s="11"/>
      <c r="T133" s="11"/>
      <c r="U133" s="11"/>
      <c r="V133" s="9">
        <v>114152</v>
      </c>
      <c r="W133" s="12"/>
    </row>
    <row r="134" spans="1:23" ht="15.75" thickBot="1" x14ac:dyDescent="0.3">
      <c r="A134" s="36">
        <v>38838</v>
      </c>
      <c r="B134" s="49" t="s">
        <v>21</v>
      </c>
      <c r="C134" s="28">
        <f t="shared" si="10"/>
        <v>33764</v>
      </c>
      <c r="D134" s="10">
        <v>22479</v>
      </c>
      <c r="E134" s="22">
        <v>11285</v>
      </c>
      <c r="F134" s="28">
        <f t="shared" si="8"/>
        <v>87072</v>
      </c>
      <c r="G134" s="10">
        <v>74472</v>
      </c>
      <c r="H134" s="22">
        <v>5000</v>
      </c>
      <c r="I134" s="22">
        <v>7600</v>
      </c>
      <c r="J134" s="28">
        <f t="shared" si="9"/>
        <v>192921</v>
      </c>
      <c r="K134" s="10">
        <v>25620</v>
      </c>
      <c r="L134" s="22">
        <v>52968</v>
      </c>
      <c r="M134" s="22">
        <v>27209</v>
      </c>
      <c r="N134" s="22">
        <v>87124</v>
      </c>
      <c r="O134" s="23"/>
      <c r="P134" s="23"/>
      <c r="Q134" s="23"/>
      <c r="R134" s="13">
        <v>29261</v>
      </c>
      <c r="S134" s="22">
        <v>5586</v>
      </c>
      <c r="T134" s="23">
        <v>660</v>
      </c>
      <c r="U134" s="23"/>
      <c r="V134" s="13">
        <v>330977</v>
      </c>
      <c r="W134" s="29"/>
    </row>
    <row r="135" spans="1:23" ht="15.75" thickBot="1" x14ac:dyDescent="0.3">
      <c r="A135" s="37">
        <v>38838</v>
      </c>
      <c r="B135" s="52" t="s">
        <v>22</v>
      </c>
      <c r="C135" s="28">
        <f t="shared" si="10"/>
        <v>33768</v>
      </c>
      <c r="D135" s="10">
        <v>22479</v>
      </c>
      <c r="E135" s="10">
        <v>11289</v>
      </c>
      <c r="F135" s="28">
        <f t="shared" si="8"/>
        <v>37636</v>
      </c>
      <c r="G135" s="10">
        <v>26010</v>
      </c>
      <c r="H135" s="10">
        <v>4639</v>
      </c>
      <c r="I135" s="10">
        <v>6987</v>
      </c>
      <c r="J135" s="28">
        <f t="shared" si="9"/>
        <v>105313</v>
      </c>
      <c r="K135" s="10">
        <v>17097</v>
      </c>
      <c r="L135" s="10">
        <v>44619</v>
      </c>
      <c r="M135" s="10">
        <v>13266</v>
      </c>
      <c r="N135" s="10">
        <v>30331</v>
      </c>
      <c r="O135" s="11"/>
      <c r="P135" s="11"/>
      <c r="Q135" s="11"/>
      <c r="R135" s="9">
        <v>15481</v>
      </c>
      <c r="S135" s="10">
        <v>9605</v>
      </c>
      <c r="T135" s="32">
        <v>60</v>
      </c>
      <c r="U135" s="10">
        <v>5816</v>
      </c>
      <c r="V135" s="12"/>
      <c r="W135" s="9">
        <v>179603</v>
      </c>
    </row>
    <row r="136" spans="1:23" ht="15.75" thickBot="1" x14ac:dyDescent="0.3">
      <c r="A136" s="38">
        <v>38838</v>
      </c>
      <c r="B136" s="46" t="s">
        <v>23</v>
      </c>
      <c r="C136" s="28">
        <f t="shared" si="10"/>
        <v>0</v>
      </c>
      <c r="D136" s="21">
        <v>0</v>
      </c>
      <c r="E136" s="11"/>
      <c r="F136" s="28">
        <f t="shared" si="8"/>
        <v>49436</v>
      </c>
      <c r="G136" s="19">
        <f>G134-G135</f>
        <v>48462</v>
      </c>
      <c r="H136" s="19">
        <f>H134-H135</f>
        <v>361</v>
      </c>
      <c r="I136" s="10">
        <f>I134-I135</f>
        <v>613</v>
      </c>
      <c r="J136" s="28">
        <f t="shared" si="9"/>
        <v>93224</v>
      </c>
      <c r="K136" s="19">
        <f>K134-K135</f>
        <v>8523</v>
      </c>
      <c r="L136" s="19">
        <f>L134-L135</f>
        <v>8349</v>
      </c>
      <c r="M136" s="19">
        <f>M134-M135</f>
        <v>13943</v>
      </c>
      <c r="N136" s="19">
        <f>N134-N135</f>
        <v>56793</v>
      </c>
      <c r="O136" s="19">
        <v>1803</v>
      </c>
      <c r="P136" s="19">
        <v>3813</v>
      </c>
      <c r="Q136" s="21"/>
      <c r="R136" s="20">
        <v>14440</v>
      </c>
      <c r="S136" s="21"/>
      <c r="T136" s="21"/>
      <c r="U136" s="21"/>
      <c r="V136" s="20">
        <v>157100</v>
      </c>
      <c r="W136" s="30"/>
    </row>
    <row r="137" spans="1:23" ht="15.75" thickBot="1" x14ac:dyDescent="0.3">
      <c r="A137" s="36">
        <v>38869</v>
      </c>
      <c r="B137" s="49" t="s">
        <v>21</v>
      </c>
      <c r="C137" s="28">
        <f t="shared" si="10"/>
        <v>32722</v>
      </c>
      <c r="D137" s="10">
        <v>21386</v>
      </c>
      <c r="E137" s="22">
        <v>11336</v>
      </c>
      <c r="F137" s="28">
        <f t="shared" si="8"/>
        <v>98193</v>
      </c>
      <c r="G137" s="10">
        <v>85593</v>
      </c>
      <c r="H137" s="22">
        <v>5000</v>
      </c>
      <c r="I137" s="22">
        <v>7600</v>
      </c>
      <c r="J137" s="28">
        <f t="shared" si="9"/>
        <v>181474</v>
      </c>
      <c r="K137" s="10">
        <v>2920</v>
      </c>
      <c r="L137" s="22">
        <v>52222</v>
      </c>
      <c r="M137" s="22">
        <v>32109</v>
      </c>
      <c r="N137" s="22">
        <v>94223</v>
      </c>
      <c r="O137" s="23"/>
      <c r="P137" s="23"/>
      <c r="Q137" s="23"/>
      <c r="R137" s="13">
        <v>29590</v>
      </c>
      <c r="S137" s="22">
        <v>5451</v>
      </c>
      <c r="T137" s="23">
        <v>620</v>
      </c>
      <c r="U137" s="23"/>
      <c r="V137" s="13">
        <v>334998</v>
      </c>
      <c r="W137" s="29"/>
    </row>
    <row r="138" spans="1:23" ht="15.75" thickBot="1" x14ac:dyDescent="0.3">
      <c r="A138" s="37">
        <v>38869</v>
      </c>
      <c r="B138" s="52" t="s">
        <v>22</v>
      </c>
      <c r="C138" s="28">
        <f t="shared" si="10"/>
        <v>32728</v>
      </c>
      <c r="D138" s="10">
        <v>21386</v>
      </c>
      <c r="E138" s="10">
        <v>11342</v>
      </c>
      <c r="F138" s="28">
        <f t="shared" si="8"/>
        <v>43740</v>
      </c>
      <c r="G138" s="10">
        <v>32937</v>
      </c>
      <c r="H138" s="10">
        <v>4994</v>
      </c>
      <c r="I138" s="10">
        <v>5809</v>
      </c>
      <c r="J138" s="28">
        <f t="shared" si="9"/>
        <v>103255</v>
      </c>
      <c r="K138" s="10">
        <v>2499</v>
      </c>
      <c r="L138" s="10">
        <v>33770</v>
      </c>
      <c r="M138" s="10">
        <v>21843</v>
      </c>
      <c r="N138" s="10">
        <v>45143</v>
      </c>
      <c r="O138" s="11"/>
      <c r="P138" s="11"/>
      <c r="Q138" s="11"/>
      <c r="R138" s="9">
        <v>16604</v>
      </c>
      <c r="S138" s="10">
        <v>9436</v>
      </c>
      <c r="T138" s="32">
        <v>20</v>
      </c>
      <c r="U138" s="10">
        <v>7148</v>
      </c>
      <c r="V138" s="12"/>
      <c r="W138" s="9">
        <v>188391</v>
      </c>
    </row>
    <row r="139" spans="1:23" ht="15.75" thickBot="1" x14ac:dyDescent="0.3">
      <c r="A139" s="38">
        <v>38869</v>
      </c>
      <c r="B139" s="46" t="s">
        <v>23</v>
      </c>
      <c r="C139" s="28">
        <f t="shared" si="10"/>
        <v>0</v>
      </c>
      <c r="D139" s="21">
        <v>0</v>
      </c>
      <c r="E139" s="11"/>
      <c r="F139" s="28">
        <f t="shared" si="8"/>
        <v>54453</v>
      </c>
      <c r="G139" s="19">
        <f>G137-G138</f>
        <v>52656</v>
      </c>
      <c r="H139" s="19">
        <f>H137-H138</f>
        <v>6</v>
      </c>
      <c r="I139" s="10">
        <f>I137-I138</f>
        <v>1791</v>
      </c>
      <c r="J139" s="28">
        <f t="shared" si="9"/>
        <v>80340</v>
      </c>
      <c r="K139" s="19">
        <f>K137-K138</f>
        <v>421</v>
      </c>
      <c r="L139" s="19">
        <f>L137-L138</f>
        <v>18452</v>
      </c>
      <c r="M139" s="19">
        <f>M137-M138</f>
        <v>10266</v>
      </c>
      <c r="N139" s="19">
        <f>N137-N138</f>
        <v>49080</v>
      </c>
      <c r="O139" s="19">
        <v>1962</v>
      </c>
      <c r="P139" s="21">
        <v>159</v>
      </c>
      <c r="Q139" s="21"/>
      <c r="R139" s="20">
        <f>R137-R138</f>
        <v>12986</v>
      </c>
      <c r="S139" s="21"/>
      <c r="T139" s="21"/>
      <c r="U139" s="21"/>
      <c r="V139" s="20">
        <v>148400</v>
      </c>
      <c r="W139" s="30"/>
    </row>
    <row r="140" spans="1:23" ht="15.75" thickBot="1" x14ac:dyDescent="0.3">
      <c r="A140" s="36">
        <v>38899</v>
      </c>
      <c r="B140" s="49" t="s">
        <v>21</v>
      </c>
      <c r="C140" s="28">
        <f t="shared" si="10"/>
        <v>0</v>
      </c>
      <c r="D140" s="11"/>
      <c r="E140" s="23"/>
      <c r="F140" s="28">
        <f t="shared" si="8"/>
        <v>0</v>
      </c>
      <c r="G140" s="11"/>
      <c r="H140" s="23"/>
      <c r="I140" s="23"/>
      <c r="J140" s="28">
        <f t="shared" si="9"/>
        <v>0</v>
      </c>
      <c r="K140" s="11"/>
      <c r="L140" s="23"/>
      <c r="M140" s="23"/>
      <c r="N140" s="23"/>
      <c r="O140" s="23"/>
      <c r="P140" s="23"/>
      <c r="Q140" s="23"/>
      <c r="R140" s="29"/>
      <c r="S140" s="23"/>
      <c r="T140" s="23"/>
      <c r="U140" s="23"/>
      <c r="V140" s="29"/>
      <c r="W140" s="29"/>
    </row>
    <row r="141" spans="1:23" ht="15.75" thickBot="1" x14ac:dyDescent="0.3">
      <c r="A141" s="37">
        <v>38899</v>
      </c>
      <c r="B141" s="52" t="s">
        <v>22</v>
      </c>
      <c r="C141" s="28">
        <f t="shared" si="10"/>
        <v>0</v>
      </c>
      <c r="D141" s="11"/>
      <c r="E141" s="11"/>
      <c r="F141" s="28">
        <f t="shared" si="8"/>
        <v>0</v>
      </c>
      <c r="G141" s="11"/>
      <c r="H141" s="11"/>
      <c r="I141" s="11"/>
      <c r="J141" s="28">
        <f t="shared" si="9"/>
        <v>0</v>
      </c>
      <c r="K141" s="11"/>
      <c r="L141" s="11"/>
      <c r="M141" s="11"/>
      <c r="N141" s="11"/>
      <c r="O141" s="11"/>
      <c r="P141" s="11"/>
      <c r="Q141" s="11"/>
      <c r="R141" s="12"/>
      <c r="S141" s="11"/>
      <c r="T141" s="11"/>
      <c r="U141" s="11"/>
      <c r="V141" s="12"/>
      <c r="W141" s="12"/>
    </row>
    <row r="142" spans="1:23" ht="15.75" thickBot="1" x14ac:dyDescent="0.3">
      <c r="A142" s="38">
        <v>38899</v>
      </c>
      <c r="B142" s="46" t="s">
        <v>23</v>
      </c>
      <c r="C142" s="28">
        <f t="shared" si="10"/>
        <v>0</v>
      </c>
      <c r="D142" s="21">
        <v>0</v>
      </c>
      <c r="E142" s="11"/>
      <c r="F142" s="28">
        <f t="shared" si="8"/>
        <v>0</v>
      </c>
      <c r="G142" s="21"/>
      <c r="H142" s="21"/>
      <c r="I142" s="11"/>
      <c r="J142" s="28">
        <f t="shared" si="9"/>
        <v>0</v>
      </c>
      <c r="K142" s="21"/>
      <c r="L142" s="21"/>
      <c r="M142" s="21"/>
      <c r="N142" s="21"/>
      <c r="O142" s="21"/>
      <c r="P142" s="21"/>
      <c r="Q142" s="21"/>
      <c r="R142" s="30"/>
      <c r="S142" s="21"/>
      <c r="T142" s="21"/>
      <c r="U142" s="21"/>
      <c r="V142" s="30"/>
      <c r="W142" s="30"/>
    </row>
    <row r="143" spans="1:23" ht="15.75" thickBot="1" x14ac:dyDescent="0.3">
      <c r="A143" s="36">
        <v>38930</v>
      </c>
      <c r="B143" s="49" t="s">
        <v>21</v>
      </c>
      <c r="C143" s="28">
        <f t="shared" si="10"/>
        <v>33057</v>
      </c>
      <c r="D143" s="10">
        <v>21840</v>
      </c>
      <c r="E143" s="22">
        <v>11217</v>
      </c>
      <c r="F143" s="28">
        <f t="shared" si="8"/>
        <v>100293</v>
      </c>
      <c r="G143" s="10">
        <v>87693</v>
      </c>
      <c r="H143" s="22">
        <v>5000</v>
      </c>
      <c r="I143" s="22">
        <v>7600</v>
      </c>
      <c r="J143" s="28">
        <f t="shared" si="9"/>
        <v>182780</v>
      </c>
      <c r="K143" s="10">
        <v>2920</v>
      </c>
      <c r="L143" s="22">
        <v>51025</v>
      </c>
      <c r="M143" s="22">
        <v>34109</v>
      </c>
      <c r="N143" s="22">
        <v>94726</v>
      </c>
      <c r="O143" s="23"/>
      <c r="P143" s="23"/>
      <c r="Q143" s="23"/>
      <c r="R143" s="13">
        <v>29819</v>
      </c>
      <c r="S143" s="22">
        <v>5451</v>
      </c>
      <c r="T143" s="23">
        <v>620</v>
      </c>
      <c r="U143" s="23"/>
      <c r="V143" s="13">
        <v>333866</v>
      </c>
      <c r="W143" s="29"/>
    </row>
    <row r="144" spans="1:23" ht="15.75" thickBot="1" x14ac:dyDescent="0.3">
      <c r="A144" s="37">
        <v>38930</v>
      </c>
      <c r="B144" s="52" t="s">
        <v>22</v>
      </c>
      <c r="C144" s="28">
        <f t="shared" si="10"/>
        <v>33067</v>
      </c>
      <c r="D144" s="10">
        <v>21840</v>
      </c>
      <c r="E144" s="10">
        <v>11227</v>
      </c>
      <c r="F144" s="28">
        <f t="shared" si="8"/>
        <v>48517</v>
      </c>
      <c r="G144" s="10">
        <v>41001</v>
      </c>
      <c r="H144" s="10">
        <v>3846</v>
      </c>
      <c r="I144" s="10">
        <v>3670</v>
      </c>
      <c r="J144" s="28">
        <f t="shared" si="9"/>
        <v>86155</v>
      </c>
      <c r="K144" s="10">
        <v>1874</v>
      </c>
      <c r="L144" s="10">
        <v>24215</v>
      </c>
      <c r="M144" s="10">
        <v>16096</v>
      </c>
      <c r="N144" s="10">
        <v>43970</v>
      </c>
      <c r="O144" s="11"/>
      <c r="P144" s="11"/>
      <c r="Q144" s="11"/>
      <c r="R144" s="9">
        <v>17681</v>
      </c>
      <c r="S144" s="10">
        <v>10326</v>
      </c>
      <c r="T144" s="11">
        <v>10</v>
      </c>
      <c r="U144" s="10">
        <v>7345</v>
      </c>
      <c r="V144" s="12"/>
      <c r="W144" s="9">
        <v>176477</v>
      </c>
    </row>
    <row r="145" spans="1:23" ht="15.75" thickBot="1" x14ac:dyDescent="0.3">
      <c r="A145" s="38">
        <v>38930</v>
      </c>
      <c r="B145" s="46" t="s">
        <v>23</v>
      </c>
      <c r="C145" s="28">
        <f t="shared" si="10"/>
        <v>0</v>
      </c>
      <c r="D145" s="21">
        <v>0</v>
      </c>
      <c r="E145" s="11"/>
      <c r="F145" s="28">
        <f t="shared" si="8"/>
        <v>51776</v>
      </c>
      <c r="G145" s="19">
        <f>G143-G144</f>
        <v>46692</v>
      </c>
      <c r="H145" s="19">
        <f>H143-H144</f>
        <v>1154</v>
      </c>
      <c r="I145" s="10">
        <f>I143-I144</f>
        <v>3930</v>
      </c>
      <c r="J145" s="28">
        <f t="shared" si="9"/>
        <v>101904</v>
      </c>
      <c r="K145" s="19">
        <f>K143-K144</f>
        <v>1046</v>
      </c>
      <c r="L145" s="19">
        <f>L143-L144</f>
        <v>26810</v>
      </c>
      <c r="M145" s="19">
        <f>M143-M144</f>
        <v>18013</v>
      </c>
      <c r="N145" s="19">
        <f>N143-N144</f>
        <v>50756</v>
      </c>
      <c r="O145" s="19">
        <v>4190</v>
      </c>
      <c r="P145" s="19">
        <v>1089</v>
      </c>
      <c r="Q145" s="21"/>
      <c r="R145" s="20">
        <f>R143-R144</f>
        <v>12138</v>
      </c>
      <c r="S145" s="19">
        <f>S143-S144</f>
        <v>-4875</v>
      </c>
      <c r="T145" s="19">
        <f>T143-T144</f>
        <v>610</v>
      </c>
      <c r="U145" s="19">
        <f>U143-U144</f>
        <v>-7345</v>
      </c>
      <c r="V145" s="20">
        <v>165817</v>
      </c>
      <c r="W145" s="30"/>
    </row>
    <row r="146" spans="1:23" ht="15.75" thickBot="1" x14ac:dyDescent="0.3">
      <c r="A146" s="36">
        <v>38961</v>
      </c>
      <c r="B146" s="49" t="s">
        <v>21</v>
      </c>
      <c r="C146" s="28">
        <f t="shared" si="10"/>
        <v>32843</v>
      </c>
      <c r="D146" s="10">
        <v>21857</v>
      </c>
      <c r="E146" s="22">
        <v>10986</v>
      </c>
      <c r="F146" s="28">
        <f t="shared" si="8"/>
        <v>100293</v>
      </c>
      <c r="G146" s="10">
        <v>87693</v>
      </c>
      <c r="H146" s="22">
        <v>5000</v>
      </c>
      <c r="I146" s="22">
        <v>7600</v>
      </c>
      <c r="J146" s="28">
        <f t="shared" si="9"/>
        <v>182988</v>
      </c>
      <c r="K146" s="10">
        <v>2920</v>
      </c>
      <c r="L146" s="22">
        <v>51145</v>
      </c>
      <c r="M146" s="22">
        <v>32909</v>
      </c>
      <c r="N146" s="22">
        <v>96014</v>
      </c>
      <c r="O146" s="23"/>
      <c r="P146" s="23"/>
      <c r="Q146" s="23"/>
      <c r="R146" s="13">
        <v>29801</v>
      </c>
      <c r="S146" s="22">
        <v>5451</v>
      </c>
      <c r="T146" s="23">
        <v>620</v>
      </c>
      <c r="U146" s="23"/>
      <c r="V146" s="13">
        <v>338946</v>
      </c>
      <c r="W146" s="29"/>
    </row>
    <row r="147" spans="1:23" ht="15.75" thickBot="1" x14ac:dyDescent="0.3">
      <c r="A147" s="37">
        <v>38961</v>
      </c>
      <c r="B147" s="52" t="s">
        <v>22</v>
      </c>
      <c r="C147" s="28">
        <f t="shared" si="10"/>
        <v>32855</v>
      </c>
      <c r="D147" s="10">
        <v>21857</v>
      </c>
      <c r="E147" s="10">
        <v>10998</v>
      </c>
      <c r="F147" s="28">
        <f t="shared" si="8"/>
        <v>40622</v>
      </c>
      <c r="G147" s="10">
        <v>33619</v>
      </c>
      <c r="H147" s="10">
        <v>3096</v>
      </c>
      <c r="I147" s="10">
        <v>3907</v>
      </c>
      <c r="J147" s="28">
        <f t="shared" si="9"/>
        <v>81789</v>
      </c>
      <c r="K147" s="10">
        <v>1526</v>
      </c>
      <c r="L147" s="10">
        <v>20889</v>
      </c>
      <c r="M147" s="10">
        <v>18031</v>
      </c>
      <c r="N147" s="10">
        <v>41343</v>
      </c>
      <c r="O147" s="11"/>
      <c r="P147" s="11"/>
      <c r="Q147" s="11"/>
      <c r="R147" s="9">
        <v>18553</v>
      </c>
      <c r="S147" s="10">
        <v>11813</v>
      </c>
      <c r="T147" s="32">
        <v>10</v>
      </c>
      <c r="U147" s="10">
        <v>6730</v>
      </c>
      <c r="V147" s="12"/>
      <c r="W147" s="9">
        <v>165212</v>
      </c>
    </row>
    <row r="148" spans="1:23" ht="15.75" thickBot="1" x14ac:dyDescent="0.3">
      <c r="A148" s="37">
        <v>38961</v>
      </c>
      <c r="B148" s="46" t="s">
        <v>23</v>
      </c>
      <c r="C148" s="28">
        <f t="shared" si="10"/>
        <v>0</v>
      </c>
      <c r="D148" s="21">
        <v>0</v>
      </c>
      <c r="E148" s="11"/>
      <c r="F148" s="28">
        <f t="shared" si="8"/>
        <v>59671</v>
      </c>
      <c r="G148" s="19">
        <f>G146-G147</f>
        <v>54074</v>
      </c>
      <c r="H148" s="19">
        <f>H146-H147</f>
        <v>1904</v>
      </c>
      <c r="I148" s="10">
        <f>I146-I147</f>
        <v>3693</v>
      </c>
      <c r="J148" s="28">
        <f t="shared" si="9"/>
        <v>105902</v>
      </c>
      <c r="K148" s="19">
        <f>K146-K147</f>
        <v>1394</v>
      </c>
      <c r="L148" s="19">
        <f>L146-L147</f>
        <v>30256</v>
      </c>
      <c r="M148" s="19">
        <f>M146-M147</f>
        <v>14878</v>
      </c>
      <c r="N148" s="19">
        <f>N146-N147</f>
        <v>54671</v>
      </c>
      <c r="O148" s="19">
        <v>4263</v>
      </c>
      <c r="P148" s="21">
        <v>440</v>
      </c>
      <c r="Q148" s="21"/>
      <c r="R148" s="28">
        <f>R146-R147</f>
        <v>11248</v>
      </c>
      <c r="S148" s="19">
        <f>S146-S147</f>
        <v>-6362</v>
      </c>
      <c r="T148" s="19">
        <f>T146-T147</f>
        <v>610</v>
      </c>
      <c r="U148" s="19">
        <f>U146-U147</f>
        <v>-6730</v>
      </c>
      <c r="V148" s="20">
        <v>176819</v>
      </c>
      <c r="W148" s="30"/>
    </row>
    <row r="149" spans="1:23" ht="15.75" thickBot="1" x14ac:dyDescent="0.3">
      <c r="A149" s="36">
        <v>38991</v>
      </c>
      <c r="B149" s="49" t="s">
        <v>21</v>
      </c>
      <c r="C149" s="28">
        <f t="shared" si="10"/>
        <v>31958</v>
      </c>
      <c r="D149" s="10">
        <v>21076</v>
      </c>
      <c r="E149" s="10">
        <v>10882</v>
      </c>
      <c r="F149" s="28">
        <f t="shared" si="8"/>
        <v>101493</v>
      </c>
      <c r="G149" s="10">
        <v>88893</v>
      </c>
      <c r="H149" s="10">
        <v>5000</v>
      </c>
      <c r="I149" s="10">
        <v>7600</v>
      </c>
      <c r="J149" s="28">
        <f t="shared" si="9"/>
        <v>181923</v>
      </c>
      <c r="K149" s="10">
        <v>2920</v>
      </c>
      <c r="L149" s="10">
        <v>51124</v>
      </c>
      <c r="M149" s="10">
        <v>33543</v>
      </c>
      <c r="N149" s="10">
        <v>94336</v>
      </c>
      <c r="O149" s="11"/>
      <c r="P149" s="11"/>
      <c r="Q149" s="11"/>
      <c r="R149" s="9">
        <v>30495</v>
      </c>
      <c r="S149" s="10">
        <v>5451</v>
      </c>
      <c r="T149" s="32">
        <v>610</v>
      </c>
      <c r="U149" s="11"/>
      <c r="V149" s="9">
        <v>333776</v>
      </c>
      <c r="W149" s="12"/>
    </row>
    <row r="150" spans="1:23" ht="15.75" thickBot="1" x14ac:dyDescent="0.3">
      <c r="A150" s="37">
        <v>38991</v>
      </c>
      <c r="B150" s="52" t="s">
        <v>22</v>
      </c>
      <c r="C150" s="28">
        <f t="shared" si="10"/>
        <v>31962</v>
      </c>
      <c r="D150" s="10">
        <v>21076</v>
      </c>
      <c r="E150" s="10">
        <v>10886</v>
      </c>
      <c r="F150" s="28">
        <f t="shared" si="8"/>
        <v>34428</v>
      </c>
      <c r="G150" s="10">
        <v>29976</v>
      </c>
      <c r="H150" s="10">
        <v>1236</v>
      </c>
      <c r="I150" s="10">
        <v>3216</v>
      </c>
      <c r="J150" s="28">
        <f t="shared" si="9"/>
        <v>72447</v>
      </c>
      <c r="K150" s="10">
        <v>1609</v>
      </c>
      <c r="L150" s="10">
        <v>14264</v>
      </c>
      <c r="M150" s="10">
        <v>20208</v>
      </c>
      <c r="N150" s="10">
        <v>36366</v>
      </c>
      <c r="O150" s="11"/>
      <c r="P150" s="11"/>
      <c r="Q150" s="11"/>
      <c r="R150" s="9">
        <v>17937</v>
      </c>
      <c r="S150" s="10">
        <v>11813</v>
      </c>
      <c r="T150" s="32">
        <v>10</v>
      </c>
      <c r="U150" s="10">
        <v>6114</v>
      </c>
      <c r="V150" s="12"/>
      <c r="W150" s="9">
        <v>149838</v>
      </c>
    </row>
    <row r="151" spans="1:23" ht="15.75" thickBot="1" x14ac:dyDescent="0.3">
      <c r="A151" s="38">
        <v>38991</v>
      </c>
      <c r="B151" s="46" t="s">
        <v>23</v>
      </c>
      <c r="C151" s="28">
        <f t="shared" si="10"/>
        <v>0</v>
      </c>
      <c r="D151" s="21">
        <v>0</v>
      </c>
      <c r="E151" s="11"/>
      <c r="F151" s="28">
        <f t="shared" si="8"/>
        <v>67065</v>
      </c>
      <c r="G151" s="19">
        <f>G149-G150</f>
        <v>58917</v>
      </c>
      <c r="H151" s="19">
        <f>H149-H150</f>
        <v>3764</v>
      </c>
      <c r="I151" s="10">
        <f>I149-I150</f>
        <v>4384</v>
      </c>
      <c r="J151" s="28">
        <f t="shared" si="9"/>
        <v>113202</v>
      </c>
      <c r="K151" s="19">
        <f>K149-K150</f>
        <v>1311</v>
      </c>
      <c r="L151" s="19">
        <f>L149-L150</f>
        <v>36860</v>
      </c>
      <c r="M151" s="19">
        <f>M149-M150</f>
        <v>13335</v>
      </c>
      <c r="N151" s="19">
        <f>N149-N150</f>
        <v>57970</v>
      </c>
      <c r="O151" s="19">
        <v>3396</v>
      </c>
      <c r="P151" s="21">
        <v>330</v>
      </c>
      <c r="Q151" s="21"/>
      <c r="R151" s="20">
        <f>R149-R150</f>
        <v>12558</v>
      </c>
      <c r="S151" s="19">
        <f>S149-S150</f>
        <v>-6362</v>
      </c>
      <c r="T151" s="19">
        <f>T149-T150</f>
        <v>600</v>
      </c>
      <c r="U151" s="19">
        <f>U149-U150</f>
        <v>-6114</v>
      </c>
      <c r="V151" s="20">
        <v>192825</v>
      </c>
      <c r="W151" s="30"/>
    </row>
    <row r="152" spans="1:23" ht="15.75" thickBot="1" x14ac:dyDescent="0.3">
      <c r="A152" s="36">
        <v>39022</v>
      </c>
      <c r="B152" s="49" t="s">
        <v>21</v>
      </c>
      <c r="C152" s="28">
        <f t="shared" si="10"/>
        <v>31176</v>
      </c>
      <c r="D152" s="10">
        <v>20510</v>
      </c>
      <c r="E152" s="22">
        <v>10666</v>
      </c>
      <c r="F152" s="28">
        <f t="shared" si="8"/>
        <v>99202</v>
      </c>
      <c r="G152" s="10">
        <v>86602</v>
      </c>
      <c r="H152" s="22">
        <v>5000</v>
      </c>
      <c r="I152" s="22">
        <v>7600</v>
      </c>
      <c r="J152" s="28">
        <f t="shared" si="9"/>
        <v>184750</v>
      </c>
      <c r="K152" s="10">
        <v>2920</v>
      </c>
      <c r="L152" s="22">
        <v>49681</v>
      </c>
      <c r="M152" s="22">
        <v>39651</v>
      </c>
      <c r="N152" s="22">
        <v>92498</v>
      </c>
      <c r="O152" s="23"/>
      <c r="P152" s="23"/>
      <c r="Q152" s="23"/>
      <c r="R152" s="13">
        <v>33013</v>
      </c>
      <c r="S152" s="23"/>
      <c r="T152" s="22">
        <v>6082</v>
      </c>
      <c r="U152" s="23"/>
      <c r="V152" s="13">
        <v>341166</v>
      </c>
      <c r="W152" s="29"/>
    </row>
    <row r="153" spans="1:23" ht="15.75" thickBot="1" x14ac:dyDescent="0.3">
      <c r="A153" s="37">
        <v>39022</v>
      </c>
      <c r="B153" s="52" t="s">
        <v>22</v>
      </c>
      <c r="C153" s="28">
        <f t="shared" si="10"/>
        <v>31176</v>
      </c>
      <c r="D153" s="10">
        <v>20510</v>
      </c>
      <c r="E153" s="10">
        <v>10666</v>
      </c>
      <c r="F153" s="28">
        <f t="shared" si="8"/>
        <v>39939</v>
      </c>
      <c r="G153" s="10">
        <v>35228</v>
      </c>
      <c r="H153" s="10">
        <v>1713</v>
      </c>
      <c r="I153" s="10">
        <v>2998</v>
      </c>
      <c r="J153" s="28">
        <f t="shared" si="9"/>
        <v>64740</v>
      </c>
      <c r="K153" s="10">
        <v>1865</v>
      </c>
      <c r="L153" s="10">
        <v>7812</v>
      </c>
      <c r="M153" s="10">
        <v>19474</v>
      </c>
      <c r="N153" s="10">
        <v>35589</v>
      </c>
      <c r="O153" s="11"/>
      <c r="P153" s="11"/>
      <c r="Q153" s="11"/>
      <c r="R153" s="9">
        <v>17539</v>
      </c>
      <c r="S153" s="10">
        <v>7910</v>
      </c>
      <c r="T153" s="10">
        <v>5482</v>
      </c>
      <c r="U153" s="10">
        <v>4147</v>
      </c>
      <c r="V153" s="12"/>
      <c r="W153" s="9">
        <v>146216</v>
      </c>
    </row>
    <row r="154" spans="1:23" ht="15.75" thickBot="1" x14ac:dyDescent="0.3">
      <c r="A154" s="38">
        <v>39022</v>
      </c>
      <c r="B154" s="46" t="s">
        <v>23</v>
      </c>
      <c r="C154" s="28">
        <f t="shared" si="10"/>
        <v>0</v>
      </c>
      <c r="D154" s="21">
        <v>0</v>
      </c>
      <c r="E154" s="11"/>
      <c r="F154" s="28">
        <f t="shared" si="8"/>
        <v>59263</v>
      </c>
      <c r="G154" s="19">
        <f>G152-G153</f>
        <v>51374</v>
      </c>
      <c r="H154" s="19">
        <f>H152-H153</f>
        <v>3287</v>
      </c>
      <c r="I154" s="10">
        <f>I152-I153</f>
        <v>4602</v>
      </c>
      <c r="J154" s="28">
        <f t="shared" si="9"/>
        <v>124189</v>
      </c>
      <c r="K154" s="19">
        <f>K152-K153</f>
        <v>1055</v>
      </c>
      <c r="L154" s="19">
        <f>L152-L153</f>
        <v>41869</v>
      </c>
      <c r="M154" s="19">
        <f>M152-M153</f>
        <v>20177</v>
      </c>
      <c r="N154" s="19">
        <f>N152-N153</f>
        <v>56909</v>
      </c>
      <c r="O154" s="19">
        <v>3567</v>
      </c>
      <c r="P154" s="21">
        <v>612</v>
      </c>
      <c r="Q154" s="21"/>
      <c r="R154" s="20">
        <f>R152-R153</f>
        <v>15474</v>
      </c>
      <c r="S154" s="19">
        <f>S152-S153</f>
        <v>-7910</v>
      </c>
      <c r="T154" s="19">
        <f>T152-T153</f>
        <v>600</v>
      </c>
      <c r="U154" s="19">
        <f>U152-U153</f>
        <v>-4147</v>
      </c>
      <c r="V154" s="20">
        <v>198926</v>
      </c>
      <c r="W154" s="30"/>
    </row>
    <row r="155" spans="1:23" ht="15.75" thickBot="1" x14ac:dyDescent="0.3">
      <c r="A155" s="36">
        <v>39052</v>
      </c>
      <c r="B155" s="49" t="s">
        <v>21</v>
      </c>
      <c r="C155" s="28">
        <f t="shared" si="10"/>
        <v>30199</v>
      </c>
      <c r="D155" s="10">
        <v>19813</v>
      </c>
      <c r="E155" s="22">
        <v>10386</v>
      </c>
      <c r="F155" s="28">
        <f t="shared" si="8"/>
        <v>99990</v>
      </c>
      <c r="G155" s="10">
        <v>87390</v>
      </c>
      <c r="H155" s="22">
        <v>5000</v>
      </c>
      <c r="I155" s="22">
        <v>7600</v>
      </c>
      <c r="J155" s="28">
        <f t="shared" si="9"/>
        <v>183831</v>
      </c>
      <c r="K155" s="10">
        <v>2200</v>
      </c>
      <c r="L155" s="22">
        <v>49672</v>
      </c>
      <c r="M155" s="22">
        <v>32963</v>
      </c>
      <c r="N155" s="22">
        <v>98996</v>
      </c>
      <c r="O155" s="23"/>
      <c r="P155" s="23"/>
      <c r="Q155" s="23"/>
      <c r="R155" s="13">
        <v>33501</v>
      </c>
      <c r="S155" s="22">
        <v>5922</v>
      </c>
      <c r="T155" s="23">
        <v>64</v>
      </c>
      <c r="U155" s="23"/>
      <c r="V155" s="13">
        <v>334883</v>
      </c>
      <c r="W155" s="29"/>
    </row>
    <row r="156" spans="1:23" ht="15.75" thickBot="1" x14ac:dyDescent="0.3">
      <c r="A156" s="37">
        <v>39052</v>
      </c>
      <c r="B156" s="52" t="s">
        <v>22</v>
      </c>
      <c r="C156" s="28">
        <f t="shared" si="10"/>
        <v>30208</v>
      </c>
      <c r="D156" s="10">
        <v>19813</v>
      </c>
      <c r="E156" s="10">
        <v>10395</v>
      </c>
      <c r="F156" s="28">
        <f t="shared" si="8"/>
        <v>51952</v>
      </c>
      <c r="G156" s="10">
        <v>47417</v>
      </c>
      <c r="H156" s="10">
        <v>1497</v>
      </c>
      <c r="I156" s="10">
        <v>3038</v>
      </c>
      <c r="J156" s="28">
        <f t="shared" si="9"/>
        <v>99329</v>
      </c>
      <c r="K156" s="16">
        <v>715</v>
      </c>
      <c r="L156" s="10">
        <v>10243</v>
      </c>
      <c r="M156" s="10">
        <v>19796</v>
      </c>
      <c r="N156" s="10">
        <v>68575</v>
      </c>
      <c r="O156" s="11"/>
      <c r="P156" s="11"/>
      <c r="Q156" s="11"/>
      <c r="R156" s="9">
        <v>17419</v>
      </c>
      <c r="S156" s="10">
        <v>14153</v>
      </c>
      <c r="T156" s="11">
        <v>64</v>
      </c>
      <c r="U156" s="10">
        <v>3203</v>
      </c>
      <c r="V156" s="12"/>
      <c r="W156" s="9">
        <v>186560</v>
      </c>
    </row>
    <row r="157" spans="1:23" ht="15.75" thickBot="1" x14ac:dyDescent="0.3">
      <c r="A157" s="38">
        <v>39052</v>
      </c>
      <c r="B157" s="46" t="s">
        <v>23</v>
      </c>
      <c r="C157" s="28">
        <f t="shared" si="10"/>
        <v>0</v>
      </c>
      <c r="D157" s="16">
        <v>0</v>
      </c>
      <c r="E157" s="11"/>
      <c r="F157" s="28">
        <f t="shared" si="8"/>
        <v>48038</v>
      </c>
      <c r="G157" s="10">
        <f>G155-G156</f>
        <v>39973</v>
      </c>
      <c r="H157" s="10">
        <f>H155-H156</f>
        <v>3503</v>
      </c>
      <c r="I157" s="10">
        <f>I155-I156</f>
        <v>4562</v>
      </c>
      <c r="J157" s="28">
        <f t="shared" si="9"/>
        <v>93820</v>
      </c>
      <c r="K157" s="10">
        <f>K155-K156</f>
        <v>1485</v>
      </c>
      <c r="L157" s="10">
        <f>L155-L156</f>
        <v>39429</v>
      </c>
      <c r="M157" s="10">
        <f>M155-M156</f>
        <v>13167</v>
      </c>
      <c r="N157" s="10">
        <f>N155-N156</f>
        <v>30421</v>
      </c>
      <c r="O157" s="10">
        <v>8518</v>
      </c>
      <c r="P157" s="11">
        <v>800</v>
      </c>
      <c r="Q157" s="11"/>
      <c r="R157" s="9">
        <f>16146</f>
        <v>16146</v>
      </c>
      <c r="S157" s="11"/>
      <c r="T157" s="11"/>
      <c r="U157" s="11"/>
      <c r="V157" s="9">
        <v>158003</v>
      </c>
      <c r="W157" s="12"/>
    </row>
    <row r="158" spans="1:23" ht="15.75" thickBot="1" x14ac:dyDescent="0.3">
      <c r="A158" s="36">
        <v>39083</v>
      </c>
      <c r="B158" s="49" t="s">
        <v>21</v>
      </c>
      <c r="C158" s="28">
        <f t="shared" si="10"/>
        <v>29579</v>
      </c>
      <c r="D158" s="10">
        <v>19218</v>
      </c>
      <c r="E158" s="22">
        <v>10361</v>
      </c>
      <c r="F158" s="28">
        <f t="shared" si="8"/>
        <v>102165</v>
      </c>
      <c r="G158" s="10">
        <v>89565</v>
      </c>
      <c r="H158" s="22">
        <v>5000</v>
      </c>
      <c r="I158" s="22">
        <v>7600</v>
      </c>
      <c r="J158" s="28">
        <f t="shared" si="9"/>
        <v>184257</v>
      </c>
      <c r="K158" s="10">
        <v>2800</v>
      </c>
      <c r="L158" s="22">
        <v>49672</v>
      </c>
      <c r="M158" s="22">
        <v>32363</v>
      </c>
      <c r="N158" s="22">
        <v>99422</v>
      </c>
      <c r="O158" s="23"/>
      <c r="P158" s="23"/>
      <c r="Q158" s="23"/>
      <c r="R158" s="13">
        <v>32901</v>
      </c>
      <c r="S158" s="23"/>
      <c r="T158" s="22">
        <v>5986</v>
      </c>
      <c r="U158" s="23"/>
      <c r="V158" s="13">
        <v>341301</v>
      </c>
      <c r="W158" s="29"/>
    </row>
    <row r="159" spans="1:23" ht="15.75" thickBot="1" x14ac:dyDescent="0.3">
      <c r="A159" s="37">
        <v>39083</v>
      </c>
      <c r="B159" s="52" t="s">
        <v>22</v>
      </c>
      <c r="C159" s="28">
        <f t="shared" si="10"/>
        <v>29579</v>
      </c>
      <c r="D159" s="10">
        <v>19218</v>
      </c>
      <c r="E159" s="10">
        <v>10361</v>
      </c>
      <c r="F159" s="28">
        <f t="shared" si="8"/>
        <v>59128</v>
      </c>
      <c r="G159" s="10">
        <v>54163</v>
      </c>
      <c r="H159" s="10">
        <v>1419</v>
      </c>
      <c r="I159" s="10">
        <v>3546</v>
      </c>
      <c r="J159" s="28">
        <f t="shared" si="9"/>
        <v>86499</v>
      </c>
      <c r="K159" s="16">
        <v>470</v>
      </c>
      <c r="L159" s="10">
        <v>10420</v>
      </c>
      <c r="M159" s="10">
        <v>13499</v>
      </c>
      <c r="N159" s="10">
        <v>62110</v>
      </c>
      <c r="O159" s="11"/>
      <c r="P159" s="11"/>
      <c r="Q159" s="11"/>
      <c r="R159" s="9">
        <v>14984</v>
      </c>
      <c r="S159" s="10">
        <v>7568</v>
      </c>
      <c r="T159" s="10">
        <v>5968</v>
      </c>
      <c r="U159" s="10">
        <v>1430</v>
      </c>
      <c r="V159" s="12"/>
      <c r="W159" s="9">
        <v>176676</v>
      </c>
    </row>
    <row r="160" spans="1:23" ht="15.75" thickBot="1" x14ac:dyDescent="0.3">
      <c r="A160" s="38">
        <v>39083</v>
      </c>
      <c r="B160" s="46" t="s">
        <v>23</v>
      </c>
      <c r="C160" s="28">
        <f t="shared" si="10"/>
        <v>0</v>
      </c>
      <c r="D160" s="21">
        <v>0</v>
      </c>
      <c r="E160" s="11"/>
      <c r="F160" s="28">
        <f t="shared" si="8"/>
        <v>43037</v>
      </c>
      <c r="G160" s="19">
        <f>G158-G159</f>
        <v>35402</v>
      </c>
      <c r="H160" s="19">
        <f>H158-H159</f>
        <v>3581</v>
      </c>
      <c r="I160" s="10">
        <f>I158-I159</f>
        <v>4054</v>
      </c>
      <c r="J160" s="28">
        <f t="shared" si="9"/>
        <v>107726</v>
      </c>
      <c r="K160" s="19">
        <f>K158-K159</f>
        <v>2330</v>
      </c>
      <c r="L160" s="19">
        <f>L158-L159</f>
        <v>39252</v>
      </c>
      <c r="M160" s="19">
        <f>M158-M159</f>
        <v>18864</v>
      </c>
      <c r="N160" s="19">
        <f>N158-N159</f>
        <v>37312</v>
      </c>
      <c r="O160" s="19">
        <v>9793</v>
      </c>
      <c r="P160" s="21">
        <v>175</v>
      </c>
      <c r="Q160" s="21"/>
      <c r="R160" s="20">
        <v>17981</v>
      </c>
      <c r="S160" s="21"/>
      <c r="T160" s="21"/>
      <c r="U160" s="21"/>
      <c r="V160" s="20">
        <v>168742</v>
      </c>
      <c r="W160" s="30"/>
    </row>
    <row r="161" spans="1:23" ht="15.75" thickBot="1" x14ac:dyDescent="0.3">
      <c r="A161" s="36">
        <v>39114</v>
      </c>
      <c r="B161" s="49" t="s">
        <v>21</v>
      </c>
      <c r="C161" s="28">
        <f t="shared" si="10"/>
        <v>28974</v>
      </c>
      <c r="D161" s="10">
        <v>18762</v>
      </c>
      <c r="E161" s="22">
        <v>10212</v>
      </c>
      <c r="F161" s="28">
        <f t="shared" si="8"/>
        <v>106080</v>
      </c>
      <c r="G161" s="10">
        <v>93480</v>
      </c>
      <c r="H161" s="22">
        <v>5000</v>
      </c>
      <c r="I161" s="22">
        <v>7600</v>
      </c>
      <c r="J161" s="28">
        <f t="shared" si="9"/>
        <v>182706</v>
      </c>
      <c r="K161" s="10">
        <v>2800</v>
      </c>
      <c r="L161" s="22">
        <v>49666</v>
      </c>
      <c r="M161" s="22">
        <v>29873</v>
      </c>
      <c r="N161" s="22">
        <v>100367</v>
      </c>
      <c r="O161" s="23"/>
      <c r="P161" s="23"/>
      <c r="Q161" s="23"/>
      <c r="R161" s="13">
        <v>32936</v>
      </c>
      <c r="S161" s="22">
        <v>5922</v>
      </c>
      <c r="T161" s="23">
        <v>10</v>
      </c>
      <c r="U161" s="23"/>
      <c r="V161" s="13">
        <v>338005</v>
      </c>
      <c r="W161" s="29"/>
    </row>
    <row r="162" spans="1:23" ht="15.75" thickBot="1" x14ac:dyDescent="0.3">
      <c r="A162" s="37">
        <v>39114</v>
      </c>
      <c r="B162" s="52" t="s">
        <v>22</v>
      </c>
      <c r="C162" s="28">
        <f t="shared" si="10"/>
        <v>28975</v>
      </c>
      <c r="D162" s="10">
        <v>18762</v>
      </c>
      <c r="E162" s="10">
        <v>10213</v>
      </c>
      <c r="F162" s="28">
        <f t="shared" si="8"/>
        <v>61785</v>
      </c>
      <c r="G162" s="10">
        <v>55868</v>
      </c>
      <c r="H162" s="10">
        <v>2173</v>
      </c>
      <c r="I162" s="10">
        <v>3744</v>
      </c>
      <c r="J162" s="28">
        <f t="shared" si="9"/>
        <v>85200</v>
      </c>
      <c r="K162" s="16">
        <v>280</v>
      </c>
      <c r="L162" s="10">
        <v>11819</v>
      </c>
      <c r="M162" s="10">
        <v>15807</v>
      </c>
      <c r="N162" s="10">
        <v>57294</v>
      </c>
      <c r="O162" s="11"/>
      <c r="P162" s="11"/>
      <c r="Q162" s="11"/>
      <c r="R162" s="9">
        <v>13818</v>
      </c>
      <c r="S162" s="10">
        <v>12544</v>
      </c>
      <c r="T162" s="32">
        <v>10</v>
      </c>
      <c r="U162" s="10">
        <v>1263</v>
      </c>
      <c r="V162" s="12"/>
      <c r="W162" s="9">
        <v>182721</v>
      </c>
    </row>
    <row r="163" spans="1:23" ht="15.75" thickBot="1" x14ac:dyDescent="0.3">
      <c r="A163" s="38">
        <v>39114</v>
      </c>
      <c r="B163" s="46" t="s">
        <v>23</v>
      </c>
      <c r="C163" s="28">
        <f t="shared" si="10"/>
        <v>0</v>
      </c>
      <c r="D163" s="21">
        <v>0</v>
      </c>
      <c r="E163" s="11"/>
      <c r="F163" s="28">
        <f t="shared" si="8"/>
        <v>44295</v>
      </c>
      <c r="G163" s="19">
        <f>G161-G162</f>
        <v>37612</v>
      </c>
      <c r="H163" s="19">
        <f>H161-H162</f>
        <v>2827</v>
      </c>
      <c r="I163" s="10">
        <f>I161-I162</f>
        <v>3856</v>
      </c>
      <c r="J163" s="28">
        <f t="shared" si="9"/>
        <v>100825</v>
      </c>
      <c r="K163" s="19">
        <f>K161-K162</f>
        <v>2520</v>
      </c>
      <c r="L163" s="19">
        <f>L161-L162</f>
        <v>37847</v>
      </c>
      <c r="M163" s="19">
        <f>M161-M162</f>
        <v>14066</v>
      </c>
      <c r="N163" s="19">
        <f>N161-N162</f>
        <v>43073</v>
      </c>
      <c r="O163" s="19">
        <v>3178</v>
      </c>
      <c r="P163" s="21">
        <v>141</v>
      </c>
      <c r="Q163" s="21"/>
      <c r="R163" s="20">
        <f>R161-R162</f>
        <v>19118</v>
      </c>
      <c r="S163" s="21"/>
      <c r="T163" s="21"/>
      <c r="U163" s="21"/>
      <c r="V163" s="20">
        <v>164250</v>
      </c>
      <c r="W163" s="30"/>
    </row>
    <row r="164" spans="1:23" ht="15.75" thickBot="1" x14ac:dyDescent="0.3">
      <c r="A164" s="36">
        <v>39142</v>
      </c>
      <c r="B164" s="49" t="s">
        <v>21</v>
      </c>
      <c r="C164" s="28">
        <f t="shared" si="10"/>
        <v>29818</v>
      </c>
      <c r="D164" s="10">
        <v>19738</v>
      </c>
      <c r="E164" s="22">
        <v>10080</v>
      </c>
      <c r="F164" s="28">
        <f t="shared" si="8"/>
        <v>107080</v>
      </c>
      <c r="G164" s="10">
        <v>94480</v>
      </c>
      <c r="H164" s="22">
        <v>5000</v>
      </c>
      <c r="I164" s="22">
        <v>7600</v>
      </c>
      <c r="J164" s="28">
        <f t="shared" si="9"/>
        <v>182040</v>
      </c>
      <c r="K164" s="10">
        <v>2200</v>
      </c>
      <c r="L164" s="22">
        <v>49600</v>
      </c>
      <c r="M164" s="22">
        <v>37518</v>
      </c>
      <c r="N164" s="22">
        <v>92722</v>
      </c>
      <c r="O164" s="23"/>
      <c r="P164" s="23"/>
      <c r="Q164" s="23"/>
      <c r="R164" s="13">
        <v>33033</v>
      </c>
      <c r="S164" s="23"/>
      <c r="T164" s="22">
        <v>5922</v>
      </c>
      <c r="U164" s="23"/>
      <c r="V164" s="13">
        <v>344373</v>
      </c>
      <c r="W164" s="29"/>
    </row>
    <row r="165" spans="1:23" ht="15.75" thickBot="1" x14ac:dyDescent="0.3">
      <c r="A165" s="37">
        <v>39142</v>
      </c>
      <c r="B165" s="52" t="s">
        <v>22</v>
      </c>
      <c r="C165" s="28">
        <f t="shared" si="10"/>
        <v>29818</v>
      </c>
      <c r="D165" s="10">
        <v>19738</v>
      </c>
      <c r="E165" s="10">
        <v>10080</v>
      </c>
      <c r="F165" s="28">
        <f t="shared" si="8"/>
        <v>56341</v>
      </c>
      <c r="G165" s="10">
        <v>50209</v>
      </c>
      <c r="H165" s="10">
        <v>3028</v>
      </c>
      <c r="I165" s="10">
        <v>3104</v>
      </c>
      <c r="J165" s="28">
        <f t="shared" si="9"/>
        <v>97016</v>
      </c>
      <c r="K165" s="10">
        <v>1372</v>
      </c>
      <c r="L165" s="10">
        <v>11821</v>
      </c>
      <c r="M165" s="10">
        <v>22105</v>
      </c>
      <c r="N165" s="10">
        <v>61718</v>
      </c>
      <c r="O165" s="11"/>
      <c r="P165" s="11"/>
      <c r="Q165" s="11"/>
      <c r="R165" s="9">
        <v>12988</v>
      </c>
      <c r="S165" s="10">
        <v>5722</v>
      </c>
      <c r="T165" s="10">
        <v>5922</v>
      </c>
      <c r="U165" s="10">
        <v>1344</v>
      </c>
      <c r="V165" s="12"/>
      <c r="W165" s="9">
        <v>186592</v>
      </c>
    </row>
    <row r="166" spans="1:23" ht="15.75" thickBot="1" x14ac:dyDescent="0.3">
      <c r="A166" s="38">
        <v>39142</v>
      </c>
      <c r="B166" s="46" t="s">
        <v>23</v>
      </c>
      <c r="C166" s="28">
        <f t="shared" si="10"/>
        <v>0</v>
      </c>
      <c r="D166" s="21">
        <v>0</v>
      </c>
      <c r="E166" s="11"/>
      <c r="F166" s="28">
        <f t="shared" si="8"/>
        <v>50739</v>
      </c>
      <c r="G166" s="19">
        <f>G164-G165</f>
        <v>44271</v>
      </c>
      <c r="H166" s="19">
        <f>H164-H165</f>
        <v>1972</v>
      </c>
      <c r="I166" s="10">
        <f>I164-I165</f>
        <v>4496</v>
      </c>
      <c r="J166" s="28">
        <f t="shared" si="9"/>
        <v>91490</v>
      </c>
      <c r="K166" s="19">
        <f>K164-K165</f>
        <v>828</v>
      </c>
      <c r="L166" s="19">
        <f>L164-L165</f>
        <v>37779</v>
      </c>
      <c r="M166" s="19">
        <f>M164-M165</f>
        <v>15413</v>
      </c>
      <c r="N166" s="19">
        <f>N164-N165</f>
        <v>31004</v>
      </c>
      <c r="O166" s="19">
        <v>6191</v>
      </c>
      <c r="P166" s="21">
        <v>275</v>
      </c>
      <c r="Q166" s="21"/>
      <c r="R166" s="20">
        <f>R164-R165</f>
        <v>20045</v>
      </c>
      <c r="S166" s="21"/>
      <c r="T166" s="21"/>
      <c r="U166" s="21"/>
      <c r="V166" s="20">
        <v>162275</v>
      </c>
      <c r="W166" s="30"/>
    </row>
    <row r="167" spans="1:23" ht="15.75" thickBot="1" x14ac:dyDescent="0.3">
      <c r="A167" s="36">
        <v>39173</v>
      </c>
      <c r="B167" s="49" t="s">
        <v>21</v>
      </c>
      <c r="C167" s="28">
        <f t="shared" si="10"/>
        <v>30109</v>
      </c>
      <c r="D167" s="10">
        <v>20065</v>
      </c>
      <c r="E167" s="22">
        <v>10044</v>
      </c>
      <c r="F167" s="28">
        <f t="shared" si="8"/>
        <v>112965</v>
      </c>
      <c r="G167" s="10">
        <v>100365</v>
      </c>
      <c r="H167" s="22">
        <v>5000</v>
      </c>
      <c r="I167" s="22">
        <v>7600</v>
      </c>
      <c r="J167" s="28">
        <f t="shared" si="9"/>
        <v>187141</v>
      </c>
      <c r="K167" s="10">
        <v>4800</v>
      </c>
      <c r="L167" s="22">
        <v>52995</v>
      </c>
      <c r="M167" s="22">
        <v>36112</v>
      </c>
      <c r="N167" s="22">
        <v>93234</v>
      </c>
      <c r="O167" s="23"/>
      <c r="P167" s="23"/>
      <c r="Q167" s="23"/>
      <c r="R167" s="13">
        <v>33774</v>
      </c>
      <c r="S167" s="22">
        <v>6202</v>
      </c>
      <c r="T167" s="23">
        <v>509</v>
      </c>
      <c r="U167" s="23"/>
      <c r="V167" s="13">
        <v>351796</v>
      </c>
      <c r="W167" s="29"/>
    </row>
    <row r="168" spans="1:23" ht="15.75" thickBot="1" x14ac:dyDescent="0.3">
      <c r="A168" s="37">
        <v>39173</v>
      </c>
      <c r="B168" s="52" t="s">
        <v>22</v>
      </c>
      <c r="C168" s="28">
        <f t="shared" si="10"/>
        <v>30114</v>
      </c>
      <c r="D168" s="10">
        <v>20065</v>
      </c>
      <c r="E168" s="10">
        <v>10049</v>
      </c>
      <c r="F168" s="28">
        <f t="shared" si="8"/>
        <v>51168</v>
      </c>
      <c r="G168" s="10">
        <v>44587</v>
      </c>
      <c r="H168" s="10">
        <v>3719</v>
      </c>
      <c r="I168" s="10">
        <v>2862</v>
      </c>
      <c r="J168" s="28">
        <f t="shared" si="9"/>
        <v>107666</v>
      </c>
      <c r="K168" s="10">
        <v>3597</v>
      </c>
      <c r="L168" s="10">
        <v>16662</v>
      </c>
      <c r="M168" s="10">
        <v>28180</v>
      </c>
      <c r="N168" s="10">
        <v>59227</v>
      </c>
      <c r="O168" s="11"/>
      <c r="P168" s="11"/>
      <c r="Q168" s="11"/>
      <c r="R168" s="9">
        <v>14526</v>
      </c>
      <c r="S168" s="10">
        <v>12275</v>
      </c>
      <c r="T168" s="11">
        <v>509</v>
      </c>
      <c r="U168" s="10">
        <v>2251</v>
      </c>
      <c r="V168" s="12"/>
      <c r="W168" s="9">
        <v>196410</v>
      </c>
    </row>
    <row r="169" spans="1:23" ht="15.75" thickBot="1" x14ac:dyDescent="0.3">
      <c r="A169" s="38">
        <v>39173</v>
      </c>
      <c r="B169" s="46" t="s">
        <v>23</v>
      </c>
      <c r="C169" s="28">
        <f t="shared" si="10"/>
        <v>0</v>
      </c>
      <c r="D169" s="21">
        <v>0</v>
      </c>
      <c r="E169" s="11"/>
      <c r="F169" s="28">
        <f t="shared" ref="F169:F232" si="11">G169+H169+I169</f>
        <v>61797</v>
      </c>
      <c r="G169" s="19">
        <f>G167-G168</f>
        <v>55778</v>
      </c>
      <c r="H169" s="19">
        <f>H167-H168</f>
        <v>1281</v>
      </c>
      <c r="I169" s="10">
        <f>I167-I168</f>
        <v>4738</v>
      </c>
      <c r="J169" s="28">
        <f t="shared" si="9"/>
        <v>83683</v>
      </c>
      <c r="K169" s="19">
        <f>K167-K168</f>
        <v>1203</v>
      </c>
      <c r="L169" s="19">
        <f>L167-L168</f>
        <v>36333</v>
      </c>
      <c r="M169" s="19">
        <f>M167-M168</f>
        <v>7932</v>
      </c>
      <c r="N169" s="19">
        <f>N167-N168</f>
        <v>34007</v>
      </c>
      <c r="O169" s="19">
        <v>3845</v>
      </c>
      <c r="P169" s="21">
        <v>363</v>
      </c>
      <c r="Q169" s="21"/>
      <c r="R169" s="20">
        <f>R167-R168</f>
        <v>19248</v>
      </c>
      <c r="S169" s="21"/>
      <c r="T169" s="21"/>
      <c r="U169" s="21"/>
      <c r="V169" s="20">
        <v>164729</v>
      </c>
      <c r="W169" s="30"/>
    </row>
    <row r="170" spans="1:23" ht="15.75" thickBot="1" x14ac:dyDescent="0.3">
      <c r="A170" s="36">
        <v>39203</v>
      </c>
      <c r="B170" s="49" t="s">
        <v>21</v>
      </c>
      <c r="C170" s="28">
        <f t="shared" si="10"/>
        <v>32381</v>
      </c>
      <c r="D170" s="10">
        <v>21912</v>
      </c>
      <c r="E170" s="22">
        <v>10469</v>
      </c>
      <c r="F170" s="28">
        <f t="shared" si="11"/>
        <v>87511</v>
      </c>
      <c r="G170" s="10">
        <v>72911</v>
      </c>
      <c r="H170" s="22">
        <v>5000</v>
      </c>
      <c r="I170" s="22">
        <v>9600</v>
      </c>
      <c r="J170" s="28">
        <f t="shared" si="9"/>
        <v>213528</v>
      </c>
      <c r="K170" s="10">
        <v>32710</v>
      </c>
      <c r="L170" s="22">
        <v>35387</v>
      </c>
      <c r="M170" s="22">
        <v>46223</v>
      </c>
      <c r="N170" s="22">
        <v>99208</v>
      </c>
      <c r="O170" s="23"/>
      <c r="P170" s="23"/>
      <c r="Q170" s="23"/>
      <c r="R170" s="13">
        <v>36509</v>
      </c>
      <c r="S170" s="22">
        <v>6086</v>
      </c>
      <c r="T170" s="23"/>
      <c r="U170" s="23"/>
      <c r="V170" s="13">
        <v>360326</v>
      </c>
      <c r="W170" s="29"/>
    </row>
    <row r="171" spans="1:23" ht="15.75" thickBot="1" x14ac:dyDescent="0.3">
      <c r="A171" s="37">
        <v>39203</v>
      </c>
      <c r="B171" s="52" t="s">
        <v>22</v>
      </c>
      <c r="C171" s="28">
        <f t="shared" si="10"/>
        <v>32382</v>
      </c>
      <c r="D171" s="10">
        <v>21912</v>
      </c>
      <c r="E171" s="10">
        <v>10470</v>
      </c>
      <c r="F171" s="28">
        <f t="shared" si="11"/>
        <v>26382</v>
      </c>
      <c r="G171" s="10">
        <v>18485</v>
      </c>
      <c r="H171" s="10">
        <v>4361</v>
      </c>
      <c r="I171" s="10">
        <v>3536</v>
      </c>
      <c r="J171" s="28">
        <f t="shared" si="9"/>
        <v>108687</v>
      </c>
      <c r="K171" s="10">
        <v>25331</v>
      </c>
      <c r="L171" s="10">
        <v>19620</v>
      </c>
      <c r="M171" s="10">
        <v>24950</v>
      </c>
      <c r="N171" s="10">
        <v>38786</v>
      </c>
      <c r="O171" s="11"/>
      <c r="P171" s="11"/>
      <c r="Q171" s="11"/>
      <c r="R171" s="9">
        <v>17663</v>
      </c>
      <c r="S171" s="10">
        <v>12261</v>
      </c>
      <c r="T171" s="11"/>
      <c r="U171" s="10">
        <v>5402</v>
      </c>
      <c r="V171" s="12"/>
      <c r="W171" s="9">
        <v>172306</v>
      </c>
    </row>
    <row r="172" spans="1:23" ht="15.75" thickBot="1" x14ac:dyDescent="0.3">
      <c r="A172" s="38">
        <v>39203</v>
      </c>
      <c r="B172" s="46" t="s">
        <v>23</v>
      </c>
      <c r="C172" s="28">
        <f t="shared" si="10"/>
        <v>0</v>
      </c>
      <c r="D172" s="21">
        <v>0</v>
      </c>
      <c r="E172" s="11"/>
      <c r="F172" s="28">
        <f t="shared" si="11"/>
        <v>61129</v>
      </c>
      <c r="G172" s="19">
        <f>G170-G171</f>
        <v>54426</v>
      </c>
      <c r="H172" s="19">
        <f>H170-H171</f>
        <v>639</v>
      </c>
      <c r="I172" s="10">
        <f>I170-I171</f>
        <v>6064</v>
      </c>
      <c r="J172" s="28">
        <f t="shared" si="9"/>
        <v>114843</v>
      </c>
      <c r="K172" s="19">
        <f>K170-K171</f>
        <v>7379</v>
      </c>
      <c r="L172" s="19">
        <f>L170-L171</f>
        <v>15767</v>
      </c>
      <c r="M172" s="19">
        <f>M170-M171</f>
        <v>21273</v>
      </c>
      <c r="N172" s="19">
        <f>N170-N171</f>
        <v>60422</v>
      </c>
      <c r="O172" s="19">
        <v>7286</v>
      </c>
      <c r="P172" s="19">
        <v>2716</v>
      </c>
      <c r="Q172" s="21"/>
      <c r="R172" s="20">
        <f>R170-R171</f>
        <v>18846</v>
      </c>
      <c r="S172" s="21"/>
      <c r="T172" s="21"/>
      <c r="U172" s="21"/>
      <c r="V172" s="20">
        <v>194818</v>
      </c>
      <c r="W172" s="30"/>
    </row>
    <row r="173" spans="1:23" ht="15.75" thickBot="1" x14ac:dyDescent="0.3">
      <c r="A173" s="36">
        <v>39234</v>
      </c>
      <c r="B173" s="49" t="s">
        <v>21</v>
      </c>
      <c r="C173" s="28">
        <f t="shared" si="10"/>
        <v>31268</v>
      </c>
      <c r="D173" s="10">
        <v>20775</v>
      </c>
      <c r="E173" s="22">
        <v>10493</v>
      </c>
      <c r="F173" s="28">
        <f t="shared" si="11"/>
        <v>114447</v>
      </c>
      <c r="G173" s="10">
        <v>100917</v>
      </c>
      <c r="H173" s="22">
        <v>6030</v>
      </c>
      <c r="I173" s="22">
        <v>7500</v>
      </c>
      <c r="J173" s="28">
        <f t="shared" si="9"/>
        <v>177401</v>
      </c>
      <c r="K173" s="10">
        <v>5790</v>
      </c>
      <c r="L173" s="22">
        <v>49589</v>
      </c>
      <c r="M173" s="22">
        <v>31765</v>
      </c>
      <c r="N173" s="22">
        <v>90257</v>
      </c>
      <c r="O173" s="23"/>
      <c r="P173" s="23"/>
      <c r="Q173" s="23"/>
      <c r="R173" s="13">
        <v>37460</v>
      </c>
      <c r="S173" s="22">
        <v>6086</v>
      </c>
      <c r="T173" s="23">
        <v>68</v>
      </c>
      <c r="U173" s="23"/>
      <c r="V173" s="13">
        <v>347012</v>
      </c>
      <c r="W173" s="29"/>
    </row>
    <row r="174" spans="1:23" ht="15.75" thickBot="1" x14ac:dyDescent="0.3">
      <c r="A174" s="37">
        <v>39234</v>
      </c>
      <c r="B174" s="52" t="s">
        <v>22</v>
      </c>
      <c r="C174" s="28">
        <f t="shared" si="10"/>
        <v>31271</v>
      </c>
      <c r="D174" s="10">
        <v>20775</v>
      </c>
      <c r="E174" s="10">
        <v>10496</v>
      </c>
      <c r="F174" s="28">
        <f t="shared" si="11"/>
        <v>43356</v>
      </c>
      <c r="G174" s="10">
        <v>37138</v>
      </c>
      <c r="H174" s="10">
        <v>2912</v>
      </c>
      <c r="I174" s="10">
        <v>3306</v>
      </c>
      <c r="J174" s="28">
        <f t="shared" si="9"/>
        <v>93576</v>
      </c>
      <c r="K174" s="10">
        <v>3684</v>
      </c>
      <c r="L174" s="10">
        <v>24700</v>
      </c>
      <c r="M174" s="10">
        <v>23109</v>
      </c>
      <c r="N174" s="10">
        <v>42083</v>
      </c>
      <c r="O174" s="11"/>
      <c r="P174" s="11"/>
      <c r="Q174" s="11"/>
      <c r="R174" s="9">
        <v>22781</v>
      </c>
      <c r="S174" s="10">
        <v>15251</v>
      </c>
      <c r="T174" s="11">
        <v>68</v>
      </c>
      <c r="U174" s="10">
        <v>7530</v>
      </c>
      <c r="V174" s="12"/>
      <c r="W174" s="9">
        <v>183467</v>
      </c>
    </row>
    <row r="175" spans="1:23" ht="15.75" thickBot="1" x14ac:dyDescent="0.3">
      <c r="A175" s="38">
        <v>39234</v>
      </c>
      <c r="B175" s="46" t="s">
        <v>23</v>
      </c>
      <c r="C175" s="28">
        <f t="shared" si="10"/>
        <v>0</v>
      </c>
      <c r="D175" s="21"/>
      <c r="E175" s="11"/>
      <c r="F175" s="28">
        <f t="shared" si="11"/>
        <v>71091</v>
      </c>
      <c r="G175" s="19">
        <f>G173-G174</f>
        <v>63779</v>
      </c>
      <c r="H175" s="19">
        <f>H173-H174</f>
        <v>3118</v>
      </c>
      <c r="I175" s="10">
        <f>I173-I174</f>
        <v>4194</v>
      </c>
      <c r="J175" s="28">
        <f t="shared" si="9"/>
        <v>88043</v>
      </c>
      <c r="K175" s="19">
        <f>K173-K174</f>
        <v>2106</v>
      </c>
      <c r="L175" s="19">
        <f>L173-L174</f>
        <v>24889</v>
      </c>
      <c r="M175" s="19">
        <f>M173-M174</f>
        <v>8656</v>
      </c>
      <c r="N175" s="19">
        <f>N173-N174</f>
        <v>48174</v>
      </c>
      <c r="O175" s="19">
        <v>3910</v>
      </c>
      <c r="P175" s="21">
        <v>308</v>
      </c>
      <c r="Q175" s="21"/>
      <c r="R175" s="20">
        <f>R173-R174</f>
        <v>14679</v>
      </c>
      <c r="S175" s="21"/>
      <c r="T175" s="21"/>
      <c r="U175" s="21"/>
      <c r="V175" s="20">
        <v>173814</v>
      </c>
      <c r="W175" s="30"/>
    </row>
    <row r="176" spans="1:23" ht="15.75" thickBot="1" x14ac:dyDescent="0.3">
      <c r="A176" s="36">
        <v>39264</v>
      </c>
      <c r="B176" s="49" t="s">
        <v>21</v>
      </c>
      <c r="C176" s="28">
        <f t="shared" si="10"/>
        <v>0</v>
      </c>
      <c r="D176" s="11"/>
      <c r="E176" s="23"/>
      <c r="F176" s="28">
        <f t="shared" si="11"/>
        <v>0</v>
      </c>
      <c r="G176" s="11"/>
      <c r="H176" s="23"/>
      <c r="I176" s="23"/>
      <c r="J176" s="28">
        <f t="shared" si="9"/>
        <v>0</v>
      </c>
      <c r="K176" s="11"/>
      <c r="L176" s="23"/>
      <c r="M176" s="23"/>
      <c r="N176" s="23"/>
      <c r="O176" s="23"/>
      <c r="P176" s="23"/>
      <c r="Q176" s="23"/>
      <c r="R176" s="29"/>
      <c r="S176" s="23"/>
      <c r="T176" s="23"/>
      <c r="U176" s="23"/>
      <c r="V176" s="29"/>
      <c r="W176" s="29"/>
    </row>
    <row r="177" spans="1:23" ht="15.75" thickBot="1" x14ac:dyDescent="0.3">
      <c r="A177" s="37">
        <v>39264</v>
      </c>
      <c r="B177" s="52" t="s">
        <v>22</v>
      </c>
      <c r="C177" s="28">
        <f t="shared" si="10"/>
        <v>0</v>
      </c>
      <c r="D177" s="11"/>
      <c r="E177" s="11"/>
      <c r="F177" s="28">
        <f t="shared" si="11"/>
        <v>0</v>
      </c>
      <c r="G177" s="11"/>
      <c r="H177" s="11"/>
      <c r="I177" s="11"/>
      <c r="J177" s="28">
        <f t="shared" si="9"/>
        <v>0</v>
      </c>
      <c r="K177" s="11"/>
      <c r="L177" s="11"/>
      <c r="M177" s="11"/>
      <c r="N177" s="11"/>
      <c r="O177" s="11"/>
      <c r="P177" s="11"/>
      <c r="Q177" s="11"/>
      <c r="R177" s="12"/>
      <c r="S177" s="11"/>
      <c r="T177" s="11"/>
      <c r="U177" s="11"/>
      <c r="V177" s="12"/>
      <c r="W177" s="12"/>
    </row>
    <row r="178" spans="1:23" ht="15.75" thickBot="1" x14ac:dyDescent="0.3">
      <c r="A178" s="38">
        <v>39264</v>
      </c>
      <c r="B178" s="46" t="s">
        <v>23</v>
      </c>
      <c r="C178" s="28">
        <f t="shared" si="10"/>
        <v>0</v>
      </c>
      <c r="D178" s="21">
        <v>0</v>
      </c>
      <c r="E178" s="11"/>
      <c r="F178" s="28">
        <f t="shared" si="11"/>
        <v>0</v>
      </c>
      <c r="G178" s="21"/>
      <c r="H178" s="21"/>
      <c r="I178" s="11"/>
      <c r="J178" s="28">
        <f t="shared" si="9"/>
        <v>0</v>
      </c>
      <c r="K178" s="21"/>
      <c r="L178" s="21"/>
      <c r="M178" s="21"/>
      <c r="N178" s="21"/>
      <c r="O178" s="21"/>
      <c r="P178" s="21"/>
      <c r="Q178" s="21"/>
      <c r="R178" s="30"/>
      <c r="S178" s="21"/>
      <c r="T178" s="21"/>
      <c r="U178" s="21"/>
      <c r="V178" s="30"/>
      <c r="W178" s="30"/>
    </row>
    <row r="179" spans="1:23" ht="15.75" thickBot="1" x14ac:dyDescent="0.3">
      <c r="A179" s="36">
        <v>39295</v>
      </c>
      <c r="B179" s="49" t="s">
        <v>21</v>
      </c>
      <c r="C179" s="28">
        <f t="shared" si="10"/>
        <v>29875</v>
      </c>
      <c r="D179" s="10">
        <v>19888</v>
      </c>
      <c r="E179" s="22">
        <v>9987</v>
      </c>
      <c r="F179" s="28">
        <f t="shared" si="11"/>
        <v>120371</v>
      </c>
      <c r="G179" s="10">
        <v>100917</v>
      </c>
      <c r="H179" s="22">
        <v>11954</v>
      </c>
      <c r="I179" s="22">
        <v>7500</v>
      </c>
      <c r="J179" s="28">
        <f t="shared" si="9"/>
        <v>178684</v>
      </c>
      <c r="K179" s="10">
        <v>5794</v>
      </c>
      <c r="L179" s="22">
        <v>49506</v>
      </c>
      <c r="M179" s="22">
        <v>51891</v>
      </c>
      <c r="N179" s="22">
        <v>71493</v>
      </c>
      <c r="O179" s="23"/>
      <c r="P179" s="23"/>
      <c r="Q179" s="23"/>
      <c r="R179" s="13">
        <v>37803</v>
      </c>
      <c r="S179" s="22">
        <v>6086</v>
      </c>
      <c r="T179" s="23">
        <v>61</v>
      </c>
      <c r="U179" s="23"/>
      <c r="V179" s="13">
        <v>359294</v>
      </c>
      <c r="W179" s="29"/>
    </row>
    <row r="180" spans="1:23" ht="15.75" thickBot="1" x14ac:dyDescent="0.3">
      <c r="A180" s="37">
        <v>39295</v>
      </c>
      <c r="B180" s="52" t="s">
        <v>22</v>
      </c>
      <c r="C180" s="28">
        <f t="shared" si="10"/>
        <v>29879</v>
      </c>
      <c r="D180" s="10">
        <v>19888</v>
      </c>
      <c r="E180" s="10">
        <v>9991</v>
      </c>
      <c r="F180" s="28">
        <f t="shared" si="11"/>
        <v>49048</v>
      </c>
      <c r="G180" s="10">
        <v>40970</v>
      </c>
      <c r="H180" s="10">
        <v>4855</v>
      </c>
      <c r="I180" s="10">
        <v>3223</v>
      </c>
      <c r="J180" s="28">
        <f t="shared" si="9"/>
        <v>79856</v>
      </c>
      <c r="K180" s="10">
        <v>3944</v>
      </c>
      <c r="L180" s="10">
        <v>16943</v>
      </c>
      <c r="M180" s="10">
        <v>16900</v>
      </c>
      <c r="N180" s="10">
        <v>42069</v>
      </c>
      <c r="O180" s="11"/>
      <c r="P180" s="11"/>
      <c r="Q180" s="11"/>
      <c r="R180" s="9">
        <v>20985</v>
      </c>
      <c r="S180" s="10">
        <v>12517</v>
      </c>
      <c r="T180" s="11">
        <v>61</v>
      </c>
      <c r="U180" s="10">
        <v>8468</v>
      </c>
      <c r="V180" s="12"/>
      <c r="W180" s="9">
        <v>167749</v>
      </c>
    </row>
    <row r="181" spans="1:23" ht="15.75" thickBot="1" x14ac:dyDescent="0.3">
      <c r="A181" s="37">
        <v>39295</v>
      </c>
      <c r="B181" s="46" t="s">
        <v>23</v>
      </c>
      <c r="C181" s="28">
        <f t="shared" si="10"/>
        <v>0</v>
      </c>
      <c r="D181" s="21">
        <v>0</v>
      </c>
      <c r="E181" s="11"/>
      <c r="F181" s="28">
        <f t="shared" si="11"/>
        <v>71323</v>
      </c>
      <c r="G181" s="19">
        <f>G179-G180</f>
        <v>59947</v>
      </c>
      <c r="H181" s="19">
        <f>H179-H180</f>
        <v>7099</v>
      </c>
      <c r="I181" s="10">
        <f>I179-I180</f>
        <v>4277</v>
      </c>
      <c r="J181" s="28">
        <f t="shared" si="9"/>
        <v>107689</v>
      </c>
      <c r="K181" s="19">
        <f>K179-K180</f>
        <v>1850</v>
      </c>
      <c r="L181" s="19">
        <f>L179-L180</f>
        <v>32563</v>
      </c>
      <c r="M181" s="19">
        <f>M179-M180</f>
        <v>34991</v>
      </c>
      <c r="N181" s="19">
        <f>N179-N180</f>
        <v>29424</v>
      </c>
      <c r="O181" s="19">
        <v>8734</v>
      </c>
      <c r="P181" s="21">
        <v>127</v>
      </c>
      <c r="Q181" s="21"/>
      <c r="R181" s="20">
        <f>R179-R180</f>
        <v>16818</v>
      </c>
      <c r="S181" s="21"/>
      <c r="T181" s="21"/>
      <c r="U181" s="21"/>
      <c r="V181" s="20">
        <v>195829</v>
      </c>
      <c r="W181" s="30"/>
    </row>
    <row r="182" spans="1:23" ht="15.75" thickBot="1" x14ac:dyDescent="0.3">
      <c r="A182" s="36">
        <v>39326</v>
      </c>
      <c r="B182" s="49" t="s">
        <v>21</v>
      </c>
      <c r="C182" s="28">
        <f t="shared" si="10"/>
        <v>32014</v>
      </c>
      <c r="D182" s="10">
        <v>21707</v>
      </c>
      <c r="E182" s="22">
        <v>10307</v>
      </c>
      <c r="F182" s="28">
        <f t="shared" si="11"/>
        <v>121382</v>
      </c>
      <c r="G182" s="10">
        <v>102878</v>
      </c>
      <c r="H182" s="22">
        <v>11004</v>
      </c>
      <c r="I182" s="22">
        <v>7500</v>
      </c>
      <c r="J182" s="28">
        <f t="shared" si="9"/>
        <v>175816</v>
      </c>
      <c r="K182" s="10">
        <v>5790</v>
      </c>
      <c r="L182" s="22">
        <v>49221</v>
      </c>
      <c r="M182" s="22">
        <v>52931</v>
      </c>
      <c r="N182" s="22">
        <v>67874</v>
      </c>
      <c r="O182" s="23"/>
      <c r="P182" s="23"/>
      <c r="Q182" s="23"/>
      <c r="R182" s="13">
        <v>37824</v>
      </c>
      <c r="S182" s="22">
        <v>6086</v>
      </c>
      <c r="T182" s="23">
        <v>144</v>
      </c>
      <c r="U182" s="23"/>
      <c r="V182" s="13">
        <v>348574</v>
      </c>
      <c r="W182" s="29"/>
    </row>
    <row r="183" spans="1:23" ht="15.75" thickBot="1" x14ac:dyDescent="0.3">
      <c r="A183" s="37">
        <v>39326</v>
      </c>
      <c r="B183" s="52" t="s">
        <v>22</v>
      </c>
      <c r="C183" s="28">
        <f t="shared" si="10"/>
        <v>32026</v>
      </c>
      <c r="D183" s="10">
        <v>21707</v>
      </c>
      <c r="E183" s="10">
        <v>10319</v>
      </c>
      <c r="F183" s="28">
        <f t="shared" si="11"/>
        <v>43609</v>
      </c>
      <c r="G183" s="10">
        <v>35395</v>
      </c>
      <c r="H183" s="10">
        <v>5619</v>
      </c>
      <c r="I183" s="10">
        <v>2595</v>
      </c>
      <c r="J183" s="28">
        <f t="shared" si="9"/>
        <v>82164</v>
      </c>
      <c r="K183" s="10">
        <v>3609</v>
      </c>
      <c r="L183" s="10">
        <v>11378</v>
      </c>
      <c r="M183" s="10">
        <v>19551</v>
      </c>
      <c r="N183" s="10">
        <v>47626</v>
      </c>
      <c r="O183" s="11"/>
      <c r="P183" s="11"/>
      <c r="Q183" s="11"/>
      <c r="R183" s="9">
        <v>19504</v>
      </c>
      <c r="S183" s="10">
        <v>9892</v>
      </c>
      <c r="T183" s="32">
        <v>144</v>
      </c>
      <c r="U183" s="10">
        <v>9612</v>
      </c>
      <c r="V183" s="12"/>
      <c r="W183" s="9">
        <v>171916</v>
      </c>
    </row>
    <row r="184" spans="1:23" ht="15.75" thickBot="1" x14ac:dyDescent="0.3">
      <c r="A184" s="38">
        <v>39326</v>
      </c>
      <c r="B184" s="46" t="s">
        <v>23</v>
      </c>
      <c r="C184" s="28">
        <f t="shared" si="10"/>
        <v>0</v>
      </c>
      <c r="D184" s="21">
        <v>0</v>
      </c>
      <c r="E184" s="11"/>
      <c r="F184" s="28">
        <f t="shared" si="11"/>
        <v>77773</v>
      </c>
      <c r="G184" s="19">
        <f>G182-G183</f>
        <v>67483</v>
      </c>
      <c r="H184" s="19">
        <f>H182-H183</f>
        <v>5385</v>
      </c>
      <c r="I184" s="10">
        <f>I182-I183</f>
        <v>4905</v>
      </c>
      <c r="J184" s="28">
        <f t="shared" si="9"/>
        <v>96450</v>
      </c>
      <c r="K184" s="19">
        <f>K182-K183</f>
        <v>2181</v>
      </c>
      <c r="L184" s="19">
        <f>L182-L183</f>
        <v>37843</v>
      </c>
      <c r="M184" s="19">
        <f>M182-M183</f>
        <v>33380</v>
      </c>
      <c r="N184" s="19">
        <f>N182-N183</f>
        <v>20248</v>
      </c>
      <c r="O184" s="19">
        <v>2209</v>
      </c>
      <c r="P184" s="21">
        <v>589</v>
      </c>
      <c r="Q184" s="21"/>
      <c r="R184" s="20">
        <f>R182-R183</f>
        <v>18320</v>
      </c>
      <c r="S184" s="21"/>
      <c r="T184" s="21"/>
      <c r="U184" s="21"/>
      <c r="V184" s="20">
        <v>192543</v>
      </c>
      <c r="W184" s="30"/>
    </row>
    <row r="185" spans="1:23" ht="15.75" thickBot="1" x14ac:dyDescent="0.3">
      <c r="A185" s="36">
        <v>39356</v>
      </c>
      <c r="B185" s="49" t="s">
        <v>21</v>
      </c>
      <c r="C185" s="28">
        <f t="shared" si="10"/>
        <v>31317</v>
      </c>
      <c r="D185" s="10">
        <v>21097</v>
      </c>
      <c r="E185" s="22">
        <v>10220</v>
      </c>
      <c r="F185" s="28">
        <f t="shared" si="11"/>
        <v>121915</v>
      </c>
      <c r="G185" s="10">
        <v>103111</v>
      </c>
      <c r="H185" s="22">
        <v>11304</v>
      </c>
      <c r="I185" s="22">
        <v>7500</v>
      </c>
      <c r="J185" s="28">
        <f t="shared" si="9"/>
        <v>173998</v>
      </c>
      <c r="K185" s="10">
        <v>5790</v>
      </c>
      <c r="L185" s="22">
        <v>47306</v>
      </c>
      <c r="M185" s="22">
        <v>51471</v>
      </c>
      <c r="N185" s="22">
        <v>69431</v>
      </c>
      <c r="O185" s="23"/>
      <c r="P185" s="23"/>
      <c r="Q185" s="23"/>
      <c r="R185" s="13">
        <v>36989</v>
      </c>
      <c r="S185" s="22">
        <v>6086</v>
      </c>
      <c r="T185" s="23">
        <v>54</v>
      </c>
      <c r="U185" s="23"/>
      <c r="V185" s="13">
        <v>356771</v>
      </c>
      <c r="W185" s="29"/>
    </row>
    <row r="186" spans="1:23" ht="15.75" thickBot="1" x14ac:dyDescent="0.3">
      <c r="A186" s="37">
        <v>39356</v>
      </c>
      <c r="B186" s="52" t="s">
        <v>22</v>
      </c>
      <c r="C186" s="28">
        <f t="shared" si="10"/>
        <v>31319</v>
      </c>
      <c r="D186" s="10">
        <v>21097</v>
      </c>
      <c r="E186" s="10">
        <v>10222</v>
      </c>
      <c r="F186" s="28">
        <f t="shared" si="11"/>
        <v>36569</v>
      </c>
      <c r="G186" s="10">
        <v>28559</v>
      </c>
      <c r="H186" s="10">
        <v>5343</v>
      </c>
      <c r="I186" s="10">
        <v>2667</v>
      </c>
      <c r="J186" s="28">
        <f t="shared" si="9"/>
        <v>89707</v>
      </c>
      <c r="K186" s="10">
        <v>4453</v>
      </c>
      <c r="L186" s="10">
        <v>9528</v>
      </c>
      <c r="M186" s="10">
        <v>21275</v>
      </c>
      <c r="N186" s="10">
        <v>54451</v>
      </c>
      <c r="O186" s="11"/>
      <c r="P186" s="11"/>
      <c r="Q186" s="11"/>
      <c r="R186" s="9">
        <v>19528</v>
      </c>
      <c r="S186" s="10">
        <v>10862</v>
      </c>
      <c r="T186" s="32">
        <v>54</v>
      </c>
      <c r="U186" s="10">
        <v>8666</v>
      </c>
      <c r="V186" s="12"/>
      <c r="W186" s="9">
        <v>167389</v>
      </c>
    </row>
    <row r="187" spans="1:23" ht="15.75" thickBot="1" x14ac:dyDescent="0.3">
      <c r="A187" s="38">
        <v>39356</v>
      </c>
      <c r="B187" s="46" t="s">
        <v>23</v>
      </c>
      <c r="C187" s="28">
        <f t="shared" si="10"/>
        <v>0</v>
      </c>
      <c r="D187" s="16">
        <v>0</v>
      </c>
      <c r="E187" s="11"/>
      <c r="F187" s="28">
        <f t="shared" si="11"/>
        <v>85346</v>
      </c>
      <c r="G187" s="10">
        <f>G185-G186</f>
        <v>74552</v>
      </c>
      <c r="H187" s="10">
        <f>H185-H186</f>
        <v>5961</v>
      </c>
      <c r="I187" s="10">
        <f>I185-I186</f>
        <v>4833</v>
      </c>
      <c r="J187" s="28">
        <f t="shared" si="9"/>
        <v>91407</v>
      </c>
      <c r="K187" s="10">
        <f>K185-K186</f>
        <v>1337</v>
      </c>
      <c r="L187" s="10">
        <f>L185-L186</f>
        <v>37778</v>
      </c>
      <c r="M187" s="10">
        <f>M185-M186</f>
        <v>30196</v>
      </c>
      <c r="N187" s="10">
        <f>N185-N186</f>
        <v>14980</v>
      </c>
      <c r="O187" s="10">
        <v>3111</v>
      </c>
      <c r="P187" s="10">
        <v>4005</v>
      </c>
      <c r="Q187" s="11"/>
      <c r="R187" s="9">
        <f>R185-R186</f>
        <v>17461</v>
      </c>
      <c r="S187" s="11"/>
      <c r="T187" s="11"/>
      <c r="U187" s="11"/>
      <c r="V187" s="9">
        <v>194214</v>
      </c>
      <c r="W187" s="12"/>
    </row>
    <row r="188" spans="1:23" ht="15.75" thickBot="1" x14ac:dyDescent="0.3">
      <c r="A188" s="36">
        <v>39387</v>
      </c>
      <c r="B188" s="49" t="s">
        <v>21</v>
      </c>
      <c r="C188" s="28">
        <f t="shared" si="10"/>
        <v>30677</v>
      </c>
      <c r="D188" s="10">
        <v>20248</v>
      </c>
      <c r="E188" s="22">
        <v>10429</v>
      </c>
      <c r="F188" s="28">
        <f t="shared" si="11"/>
        <v>121915</v>
      </c>
      <c r="G188" s="10">
        <v>103111</v>
      </c>
      <c r="H188" s="22">
        <v>11304</v>
      </c>
      <c r="I188" s="22">
        <v>7500</v>
      </c>
      <c r="J188" s="28">
        <f t="shared" si="9"/>
        <v>177565</v>
      </c>
      <c r="K188" s="10">
        <v>5790</v>
      </c>
      <c r="L188" s="22">
        <v>47825</v>
      </c>
      <c r="M188" s="22">
        <v>55738</v>
      </c>
      <c r="N188" s="22">
        <v>68212</v>
      </c>
      <c r="O188" s="23"/>
      <c r="P188" s="23"/>
      <c r="Q188" s="23"/>
      <c r="R188" s="13">
        <v>33760</v>
      </c>
      <c r="S188" s="22">
        <v>5623</v>
      </c>
      <c r="T188" s="23">
        <v>31</v>
      </c>
      <c r="U188" s="23"/>
      <c r="V188" s="13">
        <v>345041</v>
      </c>
      <c r="W188" s="29"/>
    </row>
    <row r="189" spans="1:23" ht="15.75" thickBot="1" x14ac:dyDescent="0.3">
      <c r="A189" s="37">
        <v>39387</v>
      </c>
      <c r="B189" s="52" t="s">
        <v>22</v>
      </c>
      <c r="C189" s="28">
        <f t="shared" si="10"/>
        <v>30681</v>
      </c>
      <c r="D189" s="10">
        <v>20248</v>
      </c>
      <c r="E189" s="10">
        <v>10433</v>
      </c>
      <c r="F189" s="28">
        <f t="shared" si="11"/>
        <v>38894</v>
      </c>
      <c r="G189" s="10">
        <v>32983</v>
      </c>
      <c r="H189" s="10">
        <v>3656</v>
      </c>
      <c r="I189" s="10">
        <v>2255</v>
      </c>
      <c r="J189" s="28">
        <f t="shared" ref="J189:J252" si="12">K189+L189+M189+N189+O189+P189</f>
        <v>96805</v>
      </c>
      <c r="K189" s="10">
        <v>4686</v>
      </c>
      <c r="L189" s="10">
        <v>9887</v>
      </c>
      <c r="M189" s="10">
        <v>34098</v>
      </c>
      <c r="N189" s="10">
        <v>48134</v>
      </c>
      <c r="O189" s="11"/>
      <c r="P189" s="11"/>
      <c r="Q189" s="11"/>
      <c r="R189" s="9">
        <v>14246</v>
      </c>
      <c r="S189" s="10">
        <v>9101</v>
      </c>
      <c r="T189" s="32">
        <v>31</v>
      </c>
      <c r="U189" s="10">
        <v>5145</v>
      </c>
      <c r="V189" s="12"/>
      <c r="W189" s="9">
        <v>175356</v>
      </c>
    </row>
    <row r="190" spans="1:23" ht="15.75" thickBot="1" x14ac:dyDescent="0.3">
      <c r="A190" s="38">
        <v>39387</v>
      </c>
      <c r="B190" s="46" t="s">
        <v>23</v>
      </c>
      <c r="C190" s="28">
        <f t="shared" si="10"/>
        <v>0</v>
      </c>
      <c r="D190" s="21">
        <v>0</v>
      </c>
      <c r="E190" s="11"/>
      <c r="F190" s="28">
        <f t="shared" si="11"/>
        <v>83021</v>
      </c>
      <c r="G190" s="19">
        <f>G188-G189</f>
        <v>70128</v>
      </c>
      <c r="H190" s="19">
        <f>H188-H189</f>
        <v>7648</v>
      </c>
      <c r="I190" s="10">
        <f>I188-I189</f>
        <v>5245</v>
      </c>
      <c r="J190" s="28">
        <f t="shared" si="12"/>
        <v>83782</v>
      </c>
      <c r="K190" s="19">
        <f>K188-K189</f>
        <v>1104</v>
      </c>
      <c r="L190" s="19">
        <f>L188-L189</f>
        <v>37938</v>
      </c>
      <c r="M190" s="19">
        <f>M188-M189</f>
        <v>21640</v>
      </c>
      <c r="N190" s="19">
        <f>N188-N189</f>
        <v>20078</v>
      </c>
      <c r="O190" s="19">
        <v>2653</v>
      </c>
      <c r="P190" s="21">
        <v>369</v>
      </c>
      <c r="Q190" s="21"/>
      <c r="R190" s="20">
        <f>R188-R189</f>
        <v>19514</v>
      </c>
      <c r="S190" s="21"/>
      <c r="T190" s="21"/>
      <c r="U190" s="21"/>
      <c r="V190" s="20">
        <v>186316</v>
      </c>
      <c r="W190" s="30"/>
    </row>
    <row r="191" spans="1:23" ht="15.75" thickBot="1" x14ac:dyDescent="0.3">
      <c r="A191" s="36">
        <v>39417</v>
      </c>
      <c r="B191" s="49" t="s">
        <v>21</v>
      </c>
      <c r="C191" s="28">
        <f t="shared" si="10"/>
        <v>27750</v>
      </c>
      <c r="D191" s="10">
        <v>18155</v>
      </c>
      <c r="E191" s="22">
        <v>9595</v>
      </c>
      <c r="F191" s="28">
        <f t="shared" si="11"/>
        <v>117935</v>
      </c>
      <c r="G191" s="10">
        <v>100461</v>
      </c>
      <c r="H191" s="22">
        <v>9974</v>
      </c>
      <c r="I191" s="22">
        <v>7500</v>
      </c>
      <c r="J191" s="28">
        <f t="shared" si="12"/>
        <v>180669</v>
      </c>
      <c r="K191" s="10">
        <v>5790</v>
      </c>
      <c r="L191" s="22">
        <v>46708</v>
      </c>
      <c r="M191" s="22">
        <v>58043</v>
      </c>
      <c r="N191" s="22">
        <v>70128</v>
      </c>
      <c r="O191" s="23"/>
      <c r="P191" s="23"/>
      <c r="Q191" s="23"/>
      <c r="R191" s="13">
        <v>31409</v>
      </c>
      <c r="S191" s="22">
        <v>5623</v>
      </c>
      <c r="T191" s="23">
        <v>63</v>
      </c>
      <c r="U191" s="23"/>
      <c r="V191" s="13">
        <v>350286</v>
      </c>
      <c r="W191" s="29"/>
    </row>
    <row r="192" spans="1:23" ht="15.75" thickBot="1" x14ac:dyDescent="0.3">
      <c r="A192" s="37">
        <v>39417</v>
      </c>
      <c r="B192" s="52" t="s">
        <v>22</v>
      </c>
      <c r="C192" s="28">
        <f t="shared" si="10"/>
        <v>27704</v>
      </c>
      <c r="D192" s="10">
        <v>18103</v>
      </c>
      <c r="E192" s="10">
        <v>9601</v>
      </c>
      <c r="F192" s="28">
        <f t="shared" si="11"/>
        <v>51216</v>
      </c>
      <c r="G192" s="10">
        <v>45883</v>
      </c>
      <c r="H192" s="10">
        <v>3034</v>
      </c>
      <c r="I192" s="10">
        <v>2299</v>
      </c>
      <c r="J192" s="28">
        <f t="shared" si="12"/>
        <v>116099</v>
      </c>
      <c r="K192" s="10">
        <v>4999</v>
      </c>
      <c r="L192" s="10">
        <v>18800</v>
      </c>
      <c r="M192" s="10">
        <v>48407</v>
      </c>
      <c r="N192" s="10">
        <v>43893</v>
      </c>
      <c r="O192" s="11"/>
      <c r="P192" s="11"/>
      <c r="Q192" s="11"/>
      <c r="R192" s="9">
        <v>10662</v>
      </c>
      <c r="S192" s="10">
        <v>8483</v>
      </c>
      <c r="T192" s="32">
        <v>63</v>
      </c>
      <c r="U192" s="10">
        <v>2179</v>
      </c>
      <c r="V192" s="12"/>
      <c r="W192" s="9">
        <v>194001</v>
      </c>
    </row>
    <row r="193" spans="1:23" ht="15.75" thickBot="1" x14ac:dyDescent="0.3">
      <c r="A193" s="38">
        <v>39417</v>
      </c>
      <c r="B193" s="46" t="s">
        <v>23</v>
      </c>
      <c r="C193" s="28">
        <f t="shared" si="10"/>
        <v>0</v>
      </c>
      <c r="D193" s="21">
        <v>0</v>
      </c>
      <c r="E193" s="11"/>
      <c r="F193" s="28">
        <f t="shared" si="11"/>
        <v>66719</v>
      </c>
      <c r="G193" s="19">
        <f>G191-G192</f>
        <v>54578</v>
      </c>
      <c r="H193" s="19">
        <f>H191-H192</f>
        <v>6940</v>
      </c>
      <c r="I193" s="10">
        <f>I191-I192</f>
        <v>5201</v>
      </c>
      <c r="J193" s="28">
        <f t="shared" si="12"/>
        <v>73967</v>
      </c>
      <c r="K193" s="19">
        <f>K191-K192</f>
        <v>791</v>
      </c>
      <c r="L193" s="19">
        <f>L191-L192</f>
        <v>27908</v>
      </c>
      <c r="M193" s="19">
        <f>M191-M192</f>
        <v>9636</v>
      </c>
      <c r="N193" s="19">
        <f>N191-N192</f>
        <v>26235</v>
      </c>
      <c r="O193" s="19">
        <v>4837</v>
      </c>
      <c r="P193" s="19">
        <v>4560</v>
      </c>
      <c r="Q193" s="21"/>
      <c r="R193" s="20">
        <f>R191-R192</f>
        <v>20747</v>
      </c>
      <c r="S193" s="21"/>
      <c r="T193" s="21"/>
      <c r="U193" s="21"/>
      <c r="V193" s="20">
        <v>161432</v>
      </c>
      <c r="W193" s="30"/>
    </row>
    <row r="194" spans="1:23" ht="15.75" thickBot="1" x14ac:dyDescent="0.3">
      <c r="A194" s="36">
        <v>39448</v>
      </c>
      <c r="B194" s="49" t="s">
        <v>21</v>
      </c>
      <c r="C194" s="28">
        <f t="shared" ref="C194:C257" si="13">D194+E194</f>
        <v>29292</v>
      </c>
      <c r="D194" s="10">
        <v>19699</v>
      </c>
      <c r="E194" s="22">
        <v>9593</v>
      </c>
      <c r="F194" s="28">
        <f t="shared" si="11"/>
        <v>117901</v>
      </c>
      <c r="G194" s="10">
        <v>99501</v>
      </c>
      <c r="H194" s="22">
        <v>10900</v>
      </c>
      <c r="I194" s="22">
        <v>7500</v>
      </c>
      <c r="J194" s="28">
        <f t="shared" si="12"/>
        <v>179080</v>
      </c>
      <c r="K194" s="10">
        <v>5790</v>
      </c>
      <c r="L194" s="22">
        <v>46679</v>
      </c>
      <c r="M194" s="22">
        <v>63412</v>
      </c>
      <c r="N194" s="22">
        <v>63199</v>
      </c>
      <c r="O194" s="23"/>
      <c r="P194" s="23"/>
      <c r="Q194" s="23"/>
      <c r="R194" s="13">
        <v>31283</v>
      </c>
      <c r="S194" s="22">
        <v>5623</v>
      </c>
      <c r="T194" s="23">
        <v>28</v>
      </c>
      <c r="U194" s="23"/>
      <c r="V194" s="13">
        <v>339083</v>
      </c>
      <c r="W194" s="29"/>
    </row>
    <row r="195" spans="1:23" ht="15.75" thickBot="1" x14ac:dyDescent="0.3">
      <c r="A195" s="37">
        <v>39448</v>
      </c>
      <c r="B195" s="52" t="s">
        <v>22</v>
      </c>
      <c r="C195" s="28">
        <f t="shared" si="13"/>
        <v>26947</v>
      </c>
      <c r="D195" s="10">
        <v>17293</v>
      </c>
      <c r="E195" s="10">
        <v>9654</v>
      </c>
      <c r="F195" s="28">
        <f t="shared" si="11"/>
        <v>63195</v>
      </c>
      <c r="G195" s="10">
        <v>54793</v>
      </c>
      <c r="H195" s="10">
        <v>5185</v>
      </c>
      <c r="I195" s="10">
        <v>3217</v>
      </c>
      <c r="J195" s="28">
        <f t="shared" si="12"/>
        <v>112719</v>
      </c>
      <c r="K195" s="10">
        <v>4525</v>
      </c>
      <c r="L195" s="10">
        <v>18647</v>
      </c>
      <c r="M195" s="10">
        <v>52529</v>
      </c>
      <c r="N195" s="10">
        <v>37018</v>
      </c>
      <c r="O195" s="11"/>
      <c r="P195" s="11"/>
      <c r="Q195" s="11"/>
      <c r="R195" s="9">
        <v>11748</v>
      </c>
      <c r="S195" s="10">
        <v>9756</v>
      </c>
      <c r="T195" s="11">
        <v>28</v>
      </c>
      <c r="U195" s="10">
        <v>1992</v>
      </c>
      <c r="V195" s="12"/>
      <c r="W195" s="9">
        <v>195149</v>
      </c>
    </row>
    <row r="196" spans="1:23" ht="15.75" thickBot="1" x14ac:dyDescent="0.3">
      <c r="A196" s="38">
        <v>39448</v>
      </c>
      <c r="B196" s="46" t="s">
        <v>23</v>
      </c>
      <c r="C196" s="28">
        <f t="shared" si="13"/>
        <v>0</v>
      </c>
      <c r="D196" s="21">
        <v>0</v>
      </c>
      <c r="E196" s="11"/>
      <c r="F196" s="28">
        <f t="shared" si="11"/>
        <v>54706</v>
      </c>
      <c r="G196" s="19">
        <f>G194-G195</f>
        <v>44708</v>
      </c>
      <c r="H196" s="19">
        <f>H194-H195</f>
        <v>5715</v>
      </c>
      <c r="I196" s="10">
        <f>I194-I195</f>
        <v>4283</v>
      </c>
      <c r="J196" s="28">
        <f t="shared" si="12"/>
        <v>82612</v>
      </c>
      <c r="K196" s="19">
        <f>K194-K195</f>
        <v>1265</v>
      </c>
      <c r="L196" s="19">
        <f>L194-L195</f>
        <v>28032</v>
      </c>
      <c r="M196" s="19">
        <f>M194-M195</f>
        <v>10883</v>
      </c>
      <c r="N196" s="19">
        <f>N194-N195</f>
        <v>26181</v>
      </c>
      <c r="O196" s="19">
        <v>11386</v>
      </c>
      <c r="P196" s="19">
        <v>4865</v>
      </c>
      <c r="Q196" s="21"/>
      <c r="R196" s="20">
        <f>R194-R195</f>
        <v>19535</v>
      </c>
      <c r="S196" s="21"/>
      <c r="T196" s="21"/>
      <c r="U196" s="21"/>
      <c r="V196" s="20">
        <v>156852</v>
      </c>
      <c r="W196" s="30"/>
    </row>
    <row r="197" spans="1:23" ht="15.75" thickBot="1" x14ac:dyDescent="0.3">
      <c r="A197" s="36">
        <v>39479</v>
      </c>
      <c r="B197" s="49" t="s">
        <v>21</v>
      </c>
      <c r="C197" s="28">
        <f t="shared" si="13"/>
        <v>29727</v>
      </c>
      <c r="D197" s="10">
        <v>19766</v>
      </c>
      <c r="E197" s="22">
        <v>9961</v>
      </c>
      <c r="F197" s="28">
        <f t="shared" si="11"/>
        <v>121801</v>
      </c>
      <c r="G197" s="10">
        <v>101301</v>
      </c>
      <c r="H197" s="22">
        <v>10900</v>
      </c>
      <c r="I197" s="22">
        <v>9600</v>
      </c>
      <c r="J197" s="28">
        <f t="shared" si="12"/>
        <v>179640</v>
      </c>
      <c r="K197" s="10">
        <v>5190</v>
      </c>
      <c r="L197" s="22">
        <v>46525</v>
      </c>
      <c r="M197" s="22">
        <v>57489</v>
      </c>
      <c r="N197" s="22">
        <v>70436</v>
      </c>
      <c r="O197" s="23"/>
      <c r="P197" s="23"/>
      <c r="Q197" s="23"/>
      <c r="R197" s="13">
        <v>29869</v>
      </c>
      <c r="S197" s="22">
        <v>5099</v>
      </c>
      <c r="T197" s="23">
        <v>138</v>
      </c>
      <c r="U197" s="23"/>
      <c r="V197" s="13">
        <v>351575</v>
      </c>
      <c r="W197" s="29"/>
    </row>
    <row r="198" spans="1:23" ht="15.75" thickBot="1" x14ac:dyDescent="0.3">
      <c r="A198" s="37">
        <v>39479</v>
      </c>
      <c r="B198" s="52" t="s">
        <v>22</v>
      </c>
      <c r="C198" s="28">
        <f t="shared" si="13"/>
        <v>29728</v>
      </c>
      <c r="D198" s="10">
        <v>19766</v>
      </c>
      <c r="E198" s="10">
        <v>9962</v>
      </c>
      <c r="F198" s="28">
        <f t="shared" si="11"/>
        <v>71232</v>
      </c>
      <c r="G198" s="10">
        <v>61906</v>
      </c>
      <c r="H198" s="10">
        <v>6241</v>
      </c>
      <c r="I198" s="10">
        <v>3085</v>
      </c>
      <c r="J198" s="28">
        <f t="shared" si="12"/>
        <v>99518</v>
      </c>
      <c r="K198" s="10">
        <v>4909</v>
      </c>
      <c r="L198" s="10">
        <v>15997</v>
      </c>
      <c r="M198" s="10">
        <v>44705</v>
      </c>
      <c r="N198" s="10">
        <v>33907</v>
      </c>
      <c r="O198" s="11"/>
      <c r="P198" s="11"/>
      <c r="Q198" s="11"/>
      <c r="R198" s="9">
        <v>9591</v>
      </c>
      <c r="S198" s="10">
        <v>8662</v>
      </c>
      <c r="T198" s="11">
        <v>138</v>
      </c>
      <c r="U198" s="11">
        <v>929</v>
      </c>
      <c r="V198" s="12"/>
      <c r="W198" s="9">
        <v>192691</v>
      </c>
    </row>
    <row r="199" spans="1:23" ht="15.75" thickBot="1" x14ac:dyDescent="0.3">
      <c r="A199" s="38">
        <v>39479</v>
      </c>
      <c r="B199" s="46" t="s">
        <v>23</v>
      </c>
      <c r="C199" s="28">
        <f t="shared" si="13"/>
        <v>0</v>
      </c>
      <c r="D199" s="21">
        <v>0</v>
      </c>
      <c r="E199" s="11"/>
      <c r="F199" s="28">
        <f t="shared" si="11"/>
        <v>50569</v>
      </c>
      <c r="G199" s="19">
        <f>G197-G198</f>
        <v>39395</v>
      </c>
      <c r="H199" s="19">
        <f>H197-H198</f>
        <v>4659</v>
      </c>
      <c r="I199" s="10">
        <f>I197-I198</f>
        <v>6515</v>
      </c>
      <c r="J199" s="28">
        <f t="shared" si="12"/>
        <v>94553</v>
      </c>
      <c r="K199" s="19">
        <f>K197-K198</f>
        <v>281</v>
      </c>
      <c r="L199" s="19">
        <f>L197-L198</f>
        <v>30528</v>
      </c>
      <c r="M199" s="19">
        <f>M197-M198</f>
        <v>12784</v>
      </c>
      <c r="N199" s="19">
        <f>N197-N198</f>
        <v>36529</v>
      </c>
      <c r="O199" s="19">
        <v>11661</v>
      </c>
      <c r="P199" s="19">
        <v>2770</v>
      </c>
      <c r="Q199" s="21"/>
      <c r="R199" s="20">
        <f>R197-R198</f>
        <v>20278</v>
      </c>
      <c r="S199" s="21"/>
      <c r="T199" s="21"/>
      <c r="U199" s="21"/>
      <c r="V199" s="20">
        <v>165400</v>
      </c>
      <c r="W199" s="30"/>
    </row>
    <row r="200" spans="1:23" ht="15.75" thickBot="1" x14ac:dyDescent="0.3">
      <c r="A200" s="36">
        <v>39508</v>
      </c>
      <c r="B200" s="49" t="s">
        <v>21</v>
      </c>
      <c r="C200" s="28">
        <f t="shared" si="13"/>
        <v>30951</v>
      </c>
      <c r="D200" s="10">
        <v>20513</v>
      </c>
      <c r="E200" s="22">
        <v>10438</v>
      </c>
      <c r="F200" s="28">
        <f t="shared" si="11"/>
        <v>119701</v>
      </c>
      <c r="G200" s="10">
        <v>99201</v>
      </c>
      <c r="H200" s="22">
        <v>10900</v>
      </c>
      <c r="I200" s="22">
        <v>9600</v>
      </c>
      <c r="J200" s="28">
        <f t="shared" si="12"/>
        <v>178110</v>
      </c>
      <c r="K200" s="10">
        <v>5190</v>
      </c>
      <c r="L200" s="22">
        <v>39914</v>
      </c>
      <c r="M200" s="22">
        <v>62645</v>
      </c>
      <c r="N200" s="22">
        <v>70361</v>
      </c>
      <c r="O200" s="23"/>
      <c r="P200" s="23"/>
      <c r="Q200" s="23"/>
      <c r="R200" s="13">
        <v>30091</v>
      </c>
      <c r="S200" s="22">
        <v>5099</v>
      </c>
      <c r="T200" s="23">
        <v>150</v>
      </c>
      <c r="U200" s="23"/>
      <c r="V200" s="13">
        <v>338401</v>
      </c>
      <c r="W200" s="29"/>
    </row>
    <row r="201" spans="1:23" ht="15.75" thickBot="1" x14ac:dyDescent="0.3">
      <c r="A201" s="37">
        <v>39508</v>
      </c>
      <c r="B201" s="52" t="s">
        <v>22</v>
      </c>
      <c r="C201" s="28">
        <f t="shared" si="13"/>
        <v>30963</v>
      </c>
      <c r="D201" s="10">
        <v>20513</v>
      </c>
      <c r="E201" s="10">
        <v>10450</v>
      </c>
      <c r="F201" s="28">
        <f t="shared" si="11"/>
        <v>57830</v>
      </c>
      <c r="G201" s="10">
        <v>48161</v>
      </c>
      <c r="H201" s="10">
        <v>7005</v>
      </c>
      <c r="I201" s="10">
        <v>2664</v>
      </c>
      <c r="J201" s="28">
        <f t="shared" si="12"/>
        <v>109496</v>
      </c>
      <c r="K201" s="10">
        <v>4917</v>
      </c>
      <c r="L201" s="10">
        <v>21297</v>
      </c>
      <c r="M201" s="10">
        <v>40212</v>
      </c>
      <c r="N201" s="10">
        <v>43070</v>
      </c>
      <c r="O201" s="11"/>
      <c r="P201" s="11"/>
      <c r="Q201" s="11"/>
      <c r="R201" s="9">
        <v>9300</v>
      </c>
      <c r="S201" s="10">
        <v>8149</v>
      </c>
      <c r="T201" s="32">
        <v>150</v>
      </c>
      <c r="U201" s="10">
        <v>1151</v>
      </c>
      <c r="V201" s="12"/>
      <c r="W201" s="9">
        <v>193647</v>
      </c>
    </row>
    <row r="202" spans="1:23" ht="15.75" thickBot="1" x14ac:dyDescent="0.3">
      <c r="A202" s="38">
        <v>39508</v>
      </c>
      <c r="B202" s="46" t="s">
        <v>23</v>
      </c>
      <c r="C202" s="28">
        <f t="shared" si="13"/>
        <v>0</v>
      </c>
      <c r="D202" s="21">
        <v>0</v>
      </c>
      <c r="E202" s="11"/>
      <c r="F202" s="28">
        <f t="shared" si="11"/>
        <v>61871</v>
      </c>
      <c r="G202" s="19">
        <f>G200-G201</f>
        <v>51040</v>
      </c>
      <c r="H202" s="19">
        <f>H200-H201</f>
        <v>3895</v>
      </c>
      <c r="I202" s="10">
        <f>I200-I201</f>
        <v>6936</v>
      </c>
      <c r="J202" s="28">
        <f t="shared" si="12"/>
        <v>79898</v>
      </c>
      <c r="K202" s="19">
        <f>K200-K201</f>
        <v>273</v>
      </c>
      <c r="L202" s="19">
        <f>L200-L201</f>
        <v>18617</v>
      </c>
      <c r="M202" s="19">
        <f>M200-M201</f>
        <v>22433</v>
      </c>
      <c r="N202" s="19">
        <f>N200-N201</f>
        <v>27291</v>
      </c>
      <c r="O202" s="19">
        <v>9412</v>
      </c>
      <c r="P202" s="19">
        <v>1872</v>
      </c>
      <c r="Q202" s="21"/>
      <c r="R202" s="20">
        <f>R200-R201</f>
        <v>20791</v>
      </c>
      <c r="S202" s="21"/>
      <c r="T202" s="21"/>
      <c r="U202" s="21"/>
      <c r="V202" s="20">
        <v>162561</v>
      </c>
      <c r="W202" s="30"/>
    </row>
    <row r="203" spans="1:23" ht="15.75" thickBot="1" x14ac:dyDescent="0.3">
      <c r="A203" s="36">
        <v>39539</v>
      </c>
      <c r="B203" s="49" t="s">
        <v>21</v>
      </c>
      <c r="C203" s="28">
        <f t="shared" si="13"/>
        <v>31108</v>
      </c>
      <c r="D203" s="10">
        <v>20797</v>
      </c>
      <c r="E203" s="22">
        <v>10311</v>
      </c>
      <c r="F203" s="28">
        <f t="shared" si="11"/>
        <v>122900</v>
      </c>
      <c r="G203" s="10">
        <v>102400</v>
      </c>
      <c r="H203" s="22">
        <v>10900</v>
      </c>
      <c r="I203" s="22">
        <v>9600</v>
      </c>
      <c r="J203" s="28">
        <f t="shared" si="12"/>
        <v>179568</v>
      </c>
      <c r="K203" s="10">
        <v>8190</v>
      </c>
      <c r="L203" s="22">
        <v>39914</v>
      </c>
      <c r="M203" s="22">
        <v>61783</v>
      </c>
      <c r="N203" s="22">
        <v>69681</v>
      </c>
      <c r="O203" s="23"/>
      <c r="P203" s="23"/>
      <c r="Q203" s="23"/>
      <c r="R203" s="13">
        <v>30706</v>
      </c>
      <c r="S203" s="22">
        <v>5699</v>
      </c>
      <c r="T203" s="23">
        <v>166</v>
      </c>
      <c r="U203" s="23"/>
      <c r="V203" s="13">
        <v>354849</v>
      </c>
      <c r="W203" s="29"/>
    </row>
    <row r="204" spans="1:23" ht="15.75" thickBot="1" x14ac:dyDescent="0.3">
      <c r="A204" s="37">
        <v>39539</v>
      </c>
      <c r="B204" s="52" t="s">
        <v>22</v>
      </c>
      <c r="C204" s="28">
        <f t="shared" si="13"/>
        <v>31110</v>
      </c>
      <c r="D204" s="10">
        <v>20797</v>
      </c>
      <c r="E204" s="10">
        <v>10313</v>
      </c>
      <c r="F204" s="28">
        <f t="shared" si="11"/>
        <v>59644</v>
      </c>
      <c r="G204" s="10">
        <v>50838</v>
      </c>
      <c r="H204" s="10">
        <v>6583</v>
      </c>
      <c r="I204" s="10">
        <v>2223</v>
      </c>
      <c r="J204" s="28">
        <f t="shared" si="12"/>
        <v>106734</v>
      </c>
      <c r="K204" s="10">
        <v>7642</v>
      </c>
      <c r="L204" s="10">
        <v>25536</v>
      </c>
      <c r="M204" s="10">
        <v>24068</v>
      </c>
      <c r="N204" s="10">
        <v>49488</v>
      </c>
      <c r="O204" s="11"/>
      <c r="P204" s="11"/>
      <c r="Q204" s="11"/>
      <c r="R204" s="9">
        <v>11703</v>
      </c>
      <c r="S204" s="10">
        <v>8790</v>
      </c>
      <c r="T204" s="32">
        <v>166</v>
      </c>
      <c r="U204" s="10">
        <v>2913</v>
      </c>
      <c r="V204" s="12"/>
      <c r="W204" s="9">
        <v>199670</v>
      </c>
    </row>
    <row r="205" spans="1:23" ht="15.75" thickBot="1" x14ac:dyDescent="0.3">
      <c r="A205" s="38">
        <v>39539</v>
      </c>
      <c r="B205" s="46" t="s">
        <v>23</v>
      </c>
      <c r="C205" s="28">
        <f t="shared" si="13"/>
        <v>0</v>
      </c>
      <c r="D205" s="21">
        <v>0</v>
      </c>
      <c r="E205" s="11"/>
      <c r="F205" s="28">
        <f t="shared" si="11"/>
        <v>63256</v>
      </c>
      <c r="G205" s="19">
        <f>G203-G204</f>
        <v>51562</v>
      </c>
      <c r="H205" s="19">
        <f>H203-H204</f>
        <v>4317</v>
      </c>
      <c r="I205" s="10">
        <f>I203-I204</f>
        <v>7377</v>
      </c>
      <c r="J205" s="28">
        <f t="shared" si="12"/>
        <v>80295</v>
      </c>
      <c r="K205" s="19">
        <f>K203-K204</f>
        <v>548</v>
      </c>
      <c r="L205" s="19">
        <f>L203-L204</f>
        <v>14378</v>
      </c>
      <c r="M205" s="19">
        <f>M203-M204</f>
        <v>37715</v>
      </c>
      <c r="N205" s="19">
        <f>N203-N204</f>
        <v>20193</v>
      </c>
      <c r="O205" s="19">
        <v>4989</v>
      </c>
      <c r="P205" s="19">
        <v>2472</v>
      </c>
      <c r="Q205" s="21"/>
      <c r="R205" s="20">
        <f>R203-R204</f>
        <v>19003</v>
      </c>
      <c r="S205" s="21"/>
      <c r="T205" s="21"/>
      <c r="U205" s="21"/>
      <c r="V205" s="20">
        <v>162555</v>
      </c>
      <c r="W205" s="30"/>
    </row>
    <row r="206" spans="1:23" ht="15.75" thickBot="1" x14ac:dyDescent="0.3">
      <c r="A206" s="36">
        <v>39569</v>
      </c>
      <c r="B206" s="49" t="s">
        <v>21</v>
      </c>
      <c r="C206" s="28">
        <f t="shared" si="13"/>
        <v>34341</v>
      </c>
      <c r="D206" s="10">
        <v>23848</v>
      </c>
      <c r="E206" s="22">
        <v>10493</v>
      </c>
      <c r="F206" s="28">
        <f t="shared" si="11"/>
        <v>75450</v>
      </c>
      <c r="G206" s="10">
        <v>54950</v>
      </c>
      <c r="H206" s="22">
        <v>10900</v>
      </c>
      <c r="I206" s="22">
        <v>9600</v>
      </c>
      <c r="J206" s="28">
        <f t="shared" si="12"/>
        <v>227064</v>
      </c>
      <c r="K206" s="10">
        <v>55575</v>
      </c>
      <c r="L206" s="22">
        <v>37904</v>
      </c>
      <c r="M206" s="22">
        <v>61220</v>
      </c>
      <c r="N206" s="22">
        <v>72365</v>
      </c>
      <c r="O206" s="23"/>
      <c r="P206" s="23"/>
      <c r="Q206" s="23"/>
      <c r="R206" s="13">
        <v>32030</v>
      </c>
      <c r="S206" s="22">
        <v>6237</v>
      </c>
      <c r="T206" s="23">
        <v>154</v>
      </c>
      <c r="U206" s="23"/>
      <c r="V206" s="13">
        <v>348437</v>
      </c>
      <c r="W206" s="29"/>
    </row>
    <row r="207" spans="1:23" ht="15.75" thickBot="1" x14ac:dyDescent="0.3">
      <c r="A207" s="37">
        <v>39569</v>
      </c>
      <c r="B207" s="52" t="s">
        <v>22</v>
      </c>
      <c r="C207" s="28">
        <f t="shared" si="13"/>
        <v>31939</v>
      </c>
      <c r="D207" s="10">
        <v>21442</v>
      </c>
      <c r="E207" s="10">
        <v>10497</v>
      </c>
      <c r="F207" s="28">
        <f t="shared" si="11"/>
        <v>25371</v>
      </c>
      <c r="G207" s="10">
        <v>19025</v>
      </c>
      <c r="H207" s="10">
        <v>4010</v>
      </c>
      <c r="I207" s="10">
        <v>2336</v>
      </c>
      <c r="J207" s="28">
        <f t="shared" si="12"/>
        <v>87929</v>
      </c>
      <c r="K207" s="10">
        <v>35734</v>
      </c>
      <c r="L207" s="10">
        <v>22255</v>
      </c>
      <c r="M207" s="10">
        <v>12927</v>
      </c>
      <c r="N207" s="10">
        <v>17013</v>
      </c>
      <c r="O207" s="11"/>
      <c r="P207" s="11"/>
      <c r="Q207" s="11"/>
      <c r="R207" s="9">
        <v>14164</v>
      </c>
      <c r="S207" s="10">
        <v>10302</v>
      </c>
      <c r="T207" s="32">
        <v>154</v>
      </c>
      <c r="U207" s="10">
        <v>3862</v>
      </c>
      <c r="V207" s="12"/>
      <c r="W207" s="9">
        <v>149069</v>
      </c>
    </row>
    <row r="208" spans="1:23" ht="15.75" thickBot="1" x14ac:dyDescent="0.3">
      <c r="A208" s="38">
        <v>39569</v>
      </c>
      <c r="B208" s="46" t="s">
        <v>23</v>
      </c>
      <c r="C208" s="28">
        <f t="shared" si="13"/>
        <v>0</v>
      </c>
      <c r="D208" s="21">
        <v>0</v>
      </c>
      <c r="E208" s="11"/>
      <c r="F208" s="28">
        <f t="shared" si="11"/>
        <v>50079</v>
      </c>
      <c r="G208" s="19">
        <f>G206-G207</f>
        <v>35925</v>
      </c>
      <c r="H208" s="19">
        <f>H206-H207</f>
        <v>6890</v>
      </c>
      <c r="I208" s="10">
        <f>I206-I207</f>
        <v>7264</v>
      </c>
      <c r="J208" s="28">
        <f t="shared" si="12"/>
        <v>147141</v>
      </c>
      <c r="K208" s="19">
        <f>K206-K207</f>
        <v>19841</v>
      </c>
      <c r="L208" s="19">
        <f>L206-L207</f>
        <v>15649</v>
      </c>
      <c r="M208" s="19">
        <f>M206-M207</f>
        <v>48293</v>
      </c>
      <c r="N208" s="19">
        <f>N206-N207</f>
        <v>55352</v>
      </c>
      <c r="O208" s="19">
        <v>3497</v>
      </c>
      <c r="P208" s="19">
        <v>4509</v>
      </c>
      <c r="Q208" s="21"/>
      <c r="R208" s="30"/>
      <c r="S208" s="21"/>
      <c r="T208" s="21"/>
      <c r="U208" s="21"/>
      <c r="V208" s="20">
        <v>215084</v>
      </c>
      <c r="W208" s="30"/>
    </row>
    <row r="209" spans="1:23" ht="15.75" thickBot="1" x14ac:dyDescent="0.3">
      <c r="A209" s="36">
        <v>39600</v>
      </c>
      <c r="B209" s="49" t="s">
        <v>21</v>
      </c>
      <c r="C209" s="28">
        <f t="shared" si="13"/>
        <v>31023</v>
      </c>
      <c r="D209" s="10">
        <v>20620</v>
      </c>
      <c r="E209" s="22">
        <v>10403</v>
      </c>
      <c r="F209" s="28">
        <f t="shared" si="11"/>
        <v>127400</v>
      </c>
      <c r="G209" s="10">
        <v>106900</v>
      </c>
      <c r="H209" s="22">
        <v>10900</v>
      </c>
      <c r="I209" s="22">
        <v>9600</v>
      </c>
      <c r="J209" s="28">
        <f t="shared" si="12"/>
        <v>175721</v>
      </c>
      <c r="K209" s="10">
        <v>4200</v>
      </c>
      <c r="L209" s="22">
        <v>37904</v>
      </c>
      <c r="M209" s="22">
        <v>60481</v>
      </c>
      <c r="N209" s="22">
        <v>73136</v>
      </c>
      <c r="O209" s="23"/>
      <c r="P209" s="23"/>
      <c r="Q209" s="23"/>
      <c r="R209" s="13">
        <v>31995</v>
      </c>
      <c r="S209" s="22">
        <v>6237</v>
      </c>
      <c r="T209" s="23">
        <v>61</v>
      </c>
      <c r="U209" s="23"/>
      <c r="V209" s="13">
        <v>356600</v>
      </c>
      <c r="W209" s="29"/>
    </row>
    <row r="210" spans="1:23" ht="15.75" thickBot="1" x14ac:dyDescent="0.3">
      <c r="A210" s="37">
        <v>39600</v>
      </c>
      <c r="B210" s="52" t="s">
        <v>22</v>
      </c>
      <c r="C210" s="28">
        <f t="shared" si="13"/>
        <v>31028</v>
      </c>
      <c r="D210" s="10">
        <v>20620</v>
      </c>
      <c r="E210" s="10">
        <v>10408</v>
      </c>
      <c r="F210" s="28">
        <f t="shared" si="11"/>
        <v>53773</v>
      </c>
      <c r="G210" s="10">
        <v>48224</v>
      </c>
      <c r="H210" s="10">
        <v>3383</v>
      </c>
      <c r="I210" s="10">
        <v>2166</v>
      </c>
      <c r="J210" s="28">
        <f t="shared" si="12"/>
        <v>70962</v>
      </c>
      <c r="K210" s="10">
        <v>3653</v>
      </c>
      <c r="L210" s="10">
        <v>11024</v>
      </c>
      <c r="M210" s="10">
        <v>15758</v>
      </c>
      <c r="N210" s="10">
        <v>40527</v>
      </c>
      <c r="O210" s="11"/>
      <c r="P210" s="11"/>
      <c r="Q210" s="11"/>
      <c r="R210" s="9">
        <v>16169</v>
      </c>
      <c r="S210" s="10">
        <v>11544</v>
      </c>
      <c r="T210" s="32">
        <v>61</v>
      </c>
      <c r="U210" s="10">
        <v>4625</v>
      </c>
      <c r="V210" s="12"/>
      <c r="W210" s="9">
        <v>162759</v>
      </c>
    </row>
    <row r="211" spans="1:23" ht="15.75" thickBot="1" x14ac:dyDescent="0.3">
      <c r="A211" s="38">
        <v>39600</v>
      </c>
      <c r="B211" s="46" t="s">
        <v>23</v>
      </c>
      <c r="C211" s="28">
        <f t="shared" si="13"/>
        <v>0</v>
      </c>
      <c r="D211" s="21"/>
      <c r="E211" s="11"/>
      <c r="F211" s="28">
        <f t="shared" si="11"/>
        <v>73627</v>
      </c>
      <c r="G211" s="19">
        <f>G209-G210</f>
        <v>58676</v>
      </c>
      <c r="H211" s="19">
        <f>H209-H210</f>
        <v>7517</v>
      </c>
      <c r="I211" s="10">
        <f>I209-I210</f>
        <v>7434</v>
      </c>
      <c r="J211" s="28">
        <f t="shared" si="12"/>
        <v>111827</v>
      </c>
      <c r="K211" s="19">
        <f>K209-K210</f>
        <v>547</v>
      </c>
      <c r="L211" s="19">
        <f>L209-L210</f>
        <v>26880</v>
      </c>
      <c r="M211" s="19">
        <f>M209-M210</f>
        <v>44723</v>
      </c>
      <c r="N211" s="19">
        <f>N209-N210</f>
        <v>32609</v>
      </c>
      <c r="O211" s="19">
        <v>2521</v>
      </c>
      <c r="P211" s="19">
        <v>4547</v>
      </c>
      <c r="Q211" s="21"/>
      <c r="R211" s="30"/>
      <c r="S211" s="21"/>
      <c r="T211" s="21"/>
      <c r="U211" s="21"/>
      <c r="V211" s="20">
        <v>201280</v>
      </c>
      <c r="W211" s="30"/>
    </row>
    <row r="212" spans="1:23" ht="15.75" thickBot="1" x14ac:dyDescent="0.3">
      <c r="A212" s="36">
        <v>39630</v>
      </c>
      <c r="B212" s="49" t="s">
        <v>21</v>
      </c>
      <c r="C212" s="28">
        <f t="shared" si="13"/>
        <v>0</v>
      </c>
      <c r="D212" s="11"/>
      <c r="E212" s="23"/>
      <c r="F212" s="28">
        <f t="shared" si="11"/>
        <v>0</v>
      </c>
      <c r="G212" s="11"/>
      <c r="H212" s="23"/>
      <c r="I212" s="23"/>
      <c r="J212" s="28">
        <f t="shared" si="12"/>
        <v>0</v>
      </c>
      <c r="K212" s="11"/>
      <c r="L212" s="23"/>
      <c r="M212" s="23"/>
      <c r="N212" s="23"/>
      <c r="O212" s="23"/>
      <c r="P212" s="23"/>
      <c r="Q212" s="23"/>
      <c r="R212" s="29"/>
      <c r="S212" s="23"/>
      <c r="T212" s="23"/>
      <c r="U212" s="23"/>
      <c r="V212" s="29"/>
      <c r="W212" s="29"/>
    </row>
    <row r="213" spans="1:23" ht="15.75" thickBot="1" x14ac:dyDescent="0.3">
      <c r="A213" s="37">
        <v>39630</v>
      </c>
      <c r="B213" s="52" t="s">
        <v>22</v>
      </c>
      <c r="C213" s="28">
        <f t="shared" si="13"/>
        <v>0</v>
      </c>
      <c r="D213" s="11"/>
      <c r="E213" s="11"/>
      <c r="F213" s="28">
        <f t="shared" si="11"/>
        <v>0</v>
      </c>
      <c r="G213" s="11"/>
      <c r="H213" s="11"/>
      <c r="I213" s="11"/>
      <c r="J213" s="28">
        <f t="shared" si="12"/>
        <v>0</v>
      </c>
      <c r="K213" s="11"/>
      <c r="L213" s="11"/>
      <c r="M213" s="11"/>
      <c r="N213" s="11"/>
      <c r="O213" s="11"/>
      <c r="P213" s="11"/>
      <c r="Q213" s="11"/>
      <c r="R213" s="12"/>
      <c r="S213" s="11"/>
      <c r="T213" s="11"/>
      <c r="U213" s="11"/>
      <c r="V213" s="12"/>
      <c r="W213" s="12"/>
    </row>
    <row r="214" spans="1:23" ht="15.75" thickBot="1" x14ac:dyDescent="0.3">
      <c r="A214" s="38">
        <v>39630</v>
      </c>
      <c r="B214" s="46" t="s">
        <v>23</v>
      </c>
      <c r="C214" s="28">
        <f t="shared" si="13"/>
        <v>0</v>
      </c>
      <c r="D214" s="21">
        <v>0</v>
      </c>
      <c r="E214" s="11"/>
      <c r="F214" s="28">
        <f t="shared" si="11"/>
        <v>0</v>
      </c>
      <c r="G214" s="21"/>
      <c r="H214" s="21"/>
      <c r="I214" s="11"/>
      <c r="J214" s="28">
        <f t="shared" si="12"/>
        <v>0</v>
      </c>
      <c r="K214" s="21"/>
      <c r="L214" s="21"/>
      <c r="M214" s="21"/>
      <c r="N214" s="21"/>
      <c r="O214" s="21"/>
      <c r="P214" s="21"/>
      <c r="Q214" s="21"/>
      <c r="R214" s="30"/>
      <c r="S214" s="21"/>
      <c r="T214" s="21"/>
      <c r="U214" s="21"/>
      <c r="V214" s="30"/>
      <c r="W214" s="30"/>
    </row>
    <row r="215" spans="1:23" ht="15.75" thickBot="1" x14ac:dyDescent="0.3">
      <c r="A215" s="36">
        <v>39661</v>
      </c>
      <c r="B215" s="49" t="s">
        <v>21</v>
      </c>
      <c r="C215" s="28">
        <f t="shared" si="13"/>
        <v>31380</v>
      </c>
      <c r="D215" s="10">
        <v>20771</v>
      </c>
      <c r="E215" s="22">
        <v>10609</v>
      </c>
      <c r="F215" s="28">
        <f t="shared" si="11"/>
        <v>131358</v>
      </c>
      <c r="G215" s="10">
        <v>110858</v>
      </c>
      <c r="H215" s="22">
        <v>10900</v>
      </c>
      <c r="I215" s="22">
        <v>9600</v>
      </c>
      <c r="J215" s="28">
        <f t="shared" si="12"/>
        <v>177576</v>
      </c>
      <c r="K215" s="10">
        <v>4200</v>
      </c>
      <c r="L215" s="22">
        <v>35404</v>
      </c>
      <c r="M215" s="22">
        <v>63606</v>
      </c>
      <c r="N215" s="22">
        <v>74366</v>
      </c>
      <c r="O215" s="23"/>
      <c r="P215" s="23"/>
      <c r="Q215" s="23"/>
      <c r="R215" s="13">
        <v>28492</v>
      </c>
      <c r="S215" s="22">
        <v>5774</v>
      </c>
      <c r="T215" s="23">
        <v>571</v>
      </c>
      <c r="U215" s="23"/>
      <c r="V215" s="13">
        <v>348777</v>
      </c>
      <c r="W215" s="29"/>
    </row>
    <row r="216" spans="1:23" ht="15.75" thickBot="1" x14ac:dyDescent="0.3">
      <c r="A216" s="37">
        <v>39661</v>
      </c>
      <c r="B216" s="52" t="s">
        <v>22</v>
      </c>
      <c r="C216" s="28">
        <f t="shared" si="13"/>
        <v>31394</v>
      </c>
      <c r="D216" s="10">
        <v>20771</v>
      </c>
      <c r="E216" s="10">
        <v>10623</v>
      </c>
      <c r="F216" s="28">
        <f t="shared" si="11"/>
        <v>39684</v>
      </c>
      <c r="G216" s="10">
        <v>34211</v>
      </c>
      <c r="H216" s="10">
        <v>4080</v>
      </c>
      <c r="I216" s="10">
        <v>1393</v>
      </c>
      <c r="J216" s="28">
        <f t="shared" si="12"/>
        <v>71769</v>
      </c>
      <c r="K216" s="10">
        <v>3919</v>
      </c>
      <c r="L216" s="10">
        <v>15372</v>
      </c>
      <c r="M216" s="10">
        <v>15590</v>
      </c>
      <c r="N216" s="10">
        <v>36888</v>
      </c>
      <c r="O216" s="11"/>
      <c r="P216" s="11"/>
      <c r="Q216" s="11"/>
      <c r="R216" s="9">
        <v>19248</v>
      </c>
      <c r="S216" s="10">
        <v>10548</v>
      </c>
      <c r="T216" s="11">
        <v>571</v>
      </c>
      <c r="U216" s="10">
        <v>8700</v>
      </c>
      <c r="V216" s="12"/>
      <c r="W216" s="9">
        <v>144987</v>
      </c>
    </row>
    <row r="217" spans="1:23" ht="15.75" thickBot="1" x14ac:dyDescent="0.3">
      <c r="A217" s="38">
        <v>39661</v>
      </c>
      <c r="B217" s="46" t="s">
        <v>23</v>
      </c>
      <c r="C217" s="28">
        <f t="shared" si="13"/>
        <v>0</v>
      </c>
      <c r="D217" s="21"/>
      <c r="E217" s="11"/>
      <c r="F217" s="28">
        <f t="shared" si="11"/>
        <v>91674</v>
      </c>
      <c r="G217" s="19">
        <f>G215-G216</f>
        <v>76647</v>
      </c>
      <c r="H217" s="19">
        <f>H215-H216</f>
        <v>6820</v>
      </c>
      <c r="I217" s="10">
        <f>I215-I216</f>
        <v>8207</v>
      </c>
      <c r="J217" s="28">
        <f t="shared" si="12"/>
        <v>121531</v>
      </c>
      <c r="K217" s="19">
        <f>K215-K216</f>
        <v>281</v>
      </c>
      <c r="L217" s="19">
        <f>L215-L216</f>
        <v>20032</v>
      </c>
      <c r="M217" s="19">
        <f>M215-M216</f>
        <v>48016</v>
      </c>
      <c r="N217" s="19">
        <f>N215-N216</f>
        <v>37478</v>
      </c>
      <c r="O217" s="19">
        <v>6211</v>
      </c>
      <c r="P217" s="19">
        <v>9513</v>
      </c>
      <c r="Q217" s="21"/>
      <c r="R217" s="20">
        <f>R215-R216</f>
        <v>9244</v>
      </c>
      <c r="S217" s="21"/>
      <c r="T217" s="21"/>
      <c r="U217" s="21"/>
      <c r="V217" s="20">
        <v>222449</v>
      </c>
      <c r="W217" s="30"/>
    </row>
    <row r="218" spans="1:23" ht="15.75" thickBot="1" x14ac:dyDescent="0.3">
      <c r="A218" s="36">
        <v>39692</v>
      </c>
      <c r="B218" s="49" t="s">
        <v>21</v>
      </c>
      <c r="C218" s="28">
        <f t="shared" si="13"/>
        <v>30410</v>
      </c>
      <c r="D218" s="10">
        <v>20134</v>
      </c>
      <c r="E218" s="22">
        <v>10276</v>
      </c>
      <c r="F218" s="28">
        <f t="shared" si="11"/>
        <v>131358</v>
      </c>
      <c r="G218" s="10">
        <v>110858</v>
      </c>
      <c r="H218" s="22">
        <v>10900</v>
      </c>
      <c r="I218" s="22">
        <v>9600</v>
      </c>
      <c r="J218" s="28">
        <f t="shared" si="12"/>
        <v>177872</v>
      </c>
      <c r="K218" s="10">
        <v>4200</v>
      </c>
      <c r="L218" s="22">
        <v>35404</v>
      </c>
      <c r="M218" s="22">
        <v>64806</v>
      </c>
      <c r="N218" s="22">
        <v>73462</v>
      </c>
      <c r="O218" s="23"/>
      <c r="P218" s="23"/>
      <c r="Q218" s="23"/>
      <c r="R218" s="13">
        <v>29328</v>
      </c>
      <c r="S218" s="22">
        <v>5774</v>
      </c>
      <c r="T218" s="23">
        <v>542</v>
      </c>
      <c r="U218" s="23"/>
      <c r="V218" s="13">
        <v>359909</v>
      </c>
      <c r="W218" s="29"/>
    </row>
    <row r="219" spans="1:23" ht="15.75" thickBot="1" x14ac:dyDescent="0.3">
      <c r="A219" s="37">
        <v>39692</v>
      </c>
      <c r="B219" s="52" t="s">
        <v>22</v>
      </c>
      <c r="C219" s="28">
        <f t="shared" si="13"/>
        <v>30422</v>
      </c>
      <c r="D219" s="10">
        <v>20134</v>
      </c>
      <c r="E219" s="10">
        <v>10288</v>
      </c>
      <c r="F219" s="28">
        <f t="shared" si="11"/>
        <v>33584</v>
      </c>
      <c r="G219" s="10">
        <v>26620</v>
      </c>
      <c r="H219" s="10">
        <v>4927</v>
      </c>
      <c r="I219" s="10">
        <v>2037</v>
      </c>
      <c r="J219" s="28">
        <f t="shared" si="12"/>
        <v>65710</v>
      </c>
      <c r="K219" s="10">
        <v>3845</v>
      </c>
      <c r="L219" s="10">
        <v>13324</v>
      </c>
      <c r="M219" s="10">
        <v>9936</v>
      </c>
      <c r="N219" s="10">
        <v>38605</v>
      </c>
      <c r="O219" s="11"/>
      <c r="P219" s="11"/>
      <c r="Q219" s="11"/>
      <c r="R219" s="9">
        <v>19775</v>
      </c>
      <c r="S219" s="10">
        <v>9889</v>
      </c>
      <c r="T219" s="11">
        <v>542</v>
      </c>
      <c r="U219" s="10">
        <v>9886</v>
      </c>
      <c r="V219" s="12"/>
      <c r="W219" s="9">
        <v>134332</v>
      </c>
    </row>
    <row r="220" spans="1:23" ht="15.75" thickBot="1" x14ac:dyDescent="0.3">
      <c r="A220" s="37">
        <v>39692</v>
      </c>
      <c r="B220" s="46" t="s">
        <v>23</v>
      </c>
      <c r="C220" s="28">
        <f t="shared" si="13"/>
        <v>0</v>
      </c>
      <c r="D220" s="21">
        <v>0</v>
      </c>
      <c r="E220" s="11"/>
      <c r="F220" s="28">
        <f t="shared" si="11"/>
        <v>97774</v>
      </c>
      <c r="G220" s="19">
        <f>G218-G219</f>
        <v>84238</v>
      </c>
      <c r="H220" s="19">
        <f>H218-H219</f>
        <v>5973</v>
      </c>
      <c r="I220" s="10">
        <f>I218-I219</f>
        <v>7563</v>
      </c>
      <c r="J220" s="28">
        <f t="shared" si="12"/>
        <v>125826</v>
      </c>
      <c r="K220" s="19">
        <f>K218-K219</f>
        <v>355</v>
      </c>
      <c r="L220" s="19">
        <f>L218-L219</f>
        <v>22080</v>
      </c>
      <c r="M220" s="19">
        <f>M218-M219</f>
        <v>54870</v>
      </c>
      <c r="N220" s="19">
        <f>N218-N219</f>
        <v>34857</v>
      </c>
      <c r="O220" s="19">
        <v>3996</v>
      </c>
      <c r="P220" s="19">
        <v>9668</v>
      </c>
      <c r="Q220" s="21"/>
      <c r="R220" s="20">
        <f>R218-R219</f>
        <v>9553</v>
      </c>
      <c r="S220" s="21"/>
      <c r="T220" s="21"/>
      <c r="U220" s="21"/>
      <c r="V220" s="20">
        <v>233153</v>
      </c>
      <c r="W220" s="30"/>
    </row>
    <row r="221" spans="1:23" ht="15.75" thickBot="1" x14ac:dyDescent="0.3">
      <c r="A221" s="36">
        <v>39722</v>
      </c>
      <c r="B221" s="49" t="s">
        <v>21</v>
      </c>
      <c r="C221" s="28">
        <f t="shared" si="13"/>
        <v>30185</v>
      </c>
      <c r="D221" s="10">
        <v>20064</v>
      </c>
      <c r="E221" s="22">
        <v>10121</v>
      </c>
      <c r="F221" s="28">
        <f t="shared" si="11"/>
        <v>133958</v>
      </c>
      <c r="G221" s="10">
        <v>113458</v>
      </c>
      <c r="H221" s="22">
        <v>10900</v>
      </c>
      <c r="I221" s="22">
        <v>9600</v>
      </c>
      <c r="J221" s="28">
        <f t="shared" si="12"/>
        <v>177672</v>
      </c>
      <c r="K221" s="10">
        <v>4200</v>
      </c>
      <c r="L221" s="22">
        <v>35404</v>
      </c>
      <c r="M221" s="22">
        <v>65932</v>
      </c>
      <c r="N221" s="22">
        <v>72136</v>
      </c>
      <c r="O221" s="23"/>
      <c r="P221" s="23"/>
      <c r="Q221" s="23"/>
      <c r="R221" s="13">
        <v>27441</v>
      </c>
      <c r="S221" s="22">
        <v>5774</v>
      </c>
      <c r="T221" s="23">
        <v>542</v>
      </c>
      <c r="U221" s="23"/>
      <c r="V221" s="13">
        <v>349196</v>
      </c>
      <c r="W221" s="29"/>
    </row>
    <row r="222" spans="1:23" ht="15.75" thickBot="1" x14ac:dyDescent="0.3">
      <c r="A222" s="37">
        <v>39722</v>
      </c>
      <c r="B222" s="52" t="s">
        <v>22</v>
      </c>
      <c r="C222" s="28">
        <f t="shared" si="13"/>
        <v>30186</v>
      </c>
      <c r="D222" s="10">
        <v>20064</v>
      </c>
      <c r="E222" s="10">
        <v>10122</v>
      </c>
      <c r="F222" s="28">
        <f t="shared" si="11"/>
        <v>36307</v>
      </c>
      <c r="G222" s="10">
        <v>27862</v>
      </c>
      <c r="H222" s="10">
        <v>5682</v>
      </c>
      <c r="I222" s="10">
        <v>2763</v>
      </c>
      <c r="J222" s="28">
        <f t="shared" si="12"/>
        <v>61125</v>
      </c>
      <c r="K222" s="10">
        <v>3944</v>
      </c>
      <c r="L222" s="10">
        <v>11590</v>
      </c>
      <c r="M222" s="10">
        <v>11077</v>
      </c>
      <c r="N222" s="10">
        <v>34514</v>
      </c>
      <c r="O222" s="11"/>
      <c r="P222" s="11"/>
      <c r="Q222" s="11"/>
      <c r="R222" s="9">
        <v>13057</v>
      </c>
      <c r="S222" s="10">
        <v>8684</v>
      </c>
      <c r="T222" s="32">
        <v>542</v>
      </c>
      <c r="U222" s="10">
        <v>4374</v>
      </c>
      <c r="V222" s="12"/>
      <c r="W222" s="9">
        <v>126403</v>
      </c>
    </row>
    <row r="223" spans="1:23" ht="15.75" thickBot="1" x14ac:dyDescent="0.3">
      <c r="A223" s="38">
        <v>39722</v>
      </c>
      <c r="B223" s="46" t="s">
        <v>23</v>
      </c>
      <c r="C223" s="28">
        <f t="shared" si="13"/>
        <v>0</v>
      </c>
      <c r="D223" s="21">
        <v>0</v>
      </c>
      <c r="E223" s="11"/>
      <c r="F223" s="28">
        <f t="shared" si="11"/>
        <v>97651</v>
      </c>
      <c r="G223" s="19">
        <f>G221-G222</f>
        <v>85596</v>
      </c>
      <c r="H223" s="19">
        <f>H221-H222</f>
        <v>5218</v>
      </c>
      <c r="I223" s="10">
        <f>I221-I222</f>
        <v>6837</v>
      </c>
      <c r="J223" s="28">
        <f t="shared" si="12"/>
        <v>128063</v>
      </c>
      <c r="K223" s="19">
        <f>K221-K222</f>
        <v>256</v>
      </c>
      <c r="L223" s="19">
        <f>L221-L222</f>
        <v>23814</v>
      </c>
      <c r="M223" s="19">
        <f>M221-M222</f>
        <v>54855</v>
      </c>
      <c r="N223" s="19">
        <f>N221-N222</f>
        <v>37622</v>
      </c>
      <c r="O223" s="19">
        <v>4973</v>
      </c>
      <c r="P223" s="19">
        <v>6543</v>
      </c>
      <c r="Q223" s="21"/>
      <c r="R223" s="20">
        <f>R221-R222</f>
        <v>14384</v>
      </c>
      <c r="S223" s="21"/>
      <c r="T223" s="21"/>
      <c r="U223" s="21"/>
      <c r="V223" s="20">
        <v>240099</v>
      </c>
      <c r="W223" s="30"/>
    </row>
    <row r="224" spans="1:23" ht="15.75" thickBot="1" x14ac:dyDescent="0.3">
      <c r="A224" s="36">
        <v>39753</v>
      </c>
      <c r="B224" s="49" t="s">
        <v>21</v>
      </c>
      <c r="C224" s="28">
        <f t="shared" si="13"/>
        <v>29901</v>
      </c>
      <c r="D224" s="10">
        <v>19957</v>
      </c>
      <c r="E224" s="22">
        <v>9944</v>
      </c>
      <c r="F224" s="28">
        <f t="shared" si="11"/>
        <v>132408</v>
      </c>
      <c r="G224" s="10">
        <v>111908</v>
      </c>
      <c r="H224" s="22">
        <v>10900</v>
      </c>
      <c r="I224" s="22">
        <v>9600</v>
      </c>
      <c r="J224" s="28">
        <f t="shared" si="12"/>
        <v>178930</v>
      </c>
      <c r="K224" s="10">
        <v>4200</v>
      </c>
      <c r="L224" s="22">
        <v>35404</v>
      </c>
      <c r="M224" s="22">
        <v>70748</v>
      </c>
      <c r="N224" s="22">
        <v>68578</v>
      </c>
      <c r="O224" s="23"/>
      <c r="P224" s="23"/>
      <c r="Q224" s="23"/>
      <c r="R224" s="13">
        <v>25756</v>
      </c>
      <c r="S224" s="22">
        <v>5413</v>
      </c>
      <c r="T224" s="23">
        <v>542</v>
      </c>
      <c r="U224" s="23"/>
      <c r="V224" s="13">
        <v>357938</v>
      </c>
      <c r="W224" s="29"/>
    </row>
    <row r="225" spans="1:23" ht="15.75" thickBot="1" x14ac:dyDescent="0.3">
      <c r="A225" s="37">
        <v>39753</v>
      </c>
      <c r="B225" s="52" t="s">
        <v>22</v>
      </c>
      <c r="C225" s="28">
        <f t="shared" si="13"/>
        <v>29904</v>
      </c>
      <c r="D225" s="10">
        <v>19957</v>
      </c>
      <c r="E225" s="10">
        <v>9947</v>
      </c>
      <c r="F225" s="28">
        <f t="shared" si="11"/>
        <v>37466</v>
      </c>
      <c r="G225" s="10">
        <v>29665</v>
      </c>
      <c r="H225" s="10">
        <v>5050</v>
      </c>
      <c r="I225" s="10">
        <v>2751</v>
      </c>
      <c r="J225" s="28">
        <f t="shared" si="12"/>
        <v>67057</v>
      </c>
      <c r="K225" s="10">
        <v>3820</v>
      </c>
      <c r="L225" s="10">
        <v>9405</v>
      </c>
      <c r="M225" s="10">
        <v>19025</v>
      </c>
      <c r="N225" s="10">
        <v>34807</v>
      </c>
      <c r="O225" s="11"/>
      <c r="P225" s="11"/>
      <c r="Q225" s="11"/>
      <c r="R225" s="9">
        <v>10517</v>
      </c>
      <c r="S225" s="10">
        <v>7577</v>
      </c>
      <c r="T225" s="32">
        <v>542</v>
      </c>
      <c r="U225" s="10">
        <v>2940</v>
      </c>
      <c r="V225" s="12"/>
      <c r="W225" s="9">
        <v>130434</v>
      </c>
    </row>
    <row r="226" spans="1:23" ht="15.75" thickBot="1" x14ac:dyDescent="0.3">
      <c r="A226" s="38">
        <v>39753</v>
      </c>
      <c r="B226" s="46" t="s">
        <v>23</v>
      </c>
      <c r="C226" s="28">
        <f t="shared" si="13"/>
        <v>0</v>
      </c>
      <c r="D226" s="21">
        <v>0</v>
      </c>
      <c r="E226" s="11"/>
      <c r="F226" s="28">
        <f t="shared" si="11"/>
        <v>94942</v>
      </c>
      <c r="G226" s="19">
        <f>G224-G225</f>
        <v>82243</v>
      </c>
      <c r="H226" s="19">
        <f>H224-H225</f>
        <v>5850</v>
      </c>
      <c r="I226" s="10">
        <f>I224-I225</f>
        <v>6849</v>
      </c>
      <c r="J226" s="28">
        <f t="shared" si="12"/>
        <v>124175</v>
      </c>
      <c r="K226" s="19">
        <f>K224-K225</f>
        <v>380</v>
      </c>
      <c r="L226" s="19">
        <f>L224-L225</f>
        <v>25999</v>
      </c>
      <c r="M226" s="19">
        <f>M224-M225</f>
        <v>51723</v>
      </c>
      <c r="N226" s="19">
        <f>N224-N225</f>
        <v>33771</v>
      </c>
      <c r="O226" s="19">
        <v>4104</v>
      </c>
      <c r="P226" s="19">
        <v>8198</v>
      </c>
      <c r="Q226" s="21"/>
      <c r="R226" s="20">
        <f>R224-R225</f>
        <v>15239</v>
      </c>
      <c r="S226" s="21"/>
      <c r="T226" s="21"/>
      <c r="U226" s="21"/>
      <c r="V226" s="20">
        <v>234355</v>
      </c>
      <c r="W226" s="30"/>
    </row>
    <row r="227" spans="1:23" ht="15.75" thickBot="1" x14ac:dyDescent="0.3">
      <c r="A227" s="36">
        <v>39783</v>
      </c>
      <c r="B227" s="49" t="s">
        <v>21</v>
      </c>
      <c r="C227" s="28">
        <f t="shared" si="13"/>
        <v>29799</v>
      </c>
      <c r="D227" s="10">
        <v>19100</v>
      </c>
      <c r="E227" s="22">
        <v>10699</v>
      </c>
      <c r="F227" s="28">
        <f t="shared" si="11"/>
        <v>131708</v>
      </c>
      <c r="G227" s="10">
        <v>111208</v>
      </c>
      <c r="H227" s="22">
        <v>10900</v>
      </c>
      <c r="I227" s="22">
        <v>9600</v>
      </c>
      <c r="J227" s="28">
        <f t="shared" si="12"/>
        <v>176401</v>
      </c>
      <c r="K227" s="10">
        <v>3000</v>
      </c>
      <c r="L227" s="22">
        <v>35404</v>
      </c>
      <c r="M227" s="22">
        <v>72708</v>
      </c>
      <c r="N227" s="22">
        <v>65289</v>
      </c>
      <c r="O227" s="23"/>
      <c r="P227" s="23"/>
      <c r="Q227" s="23"/>
      <c r="R227" s="13">
        <v>26918</v>
      </c>
      <c r="S227" s="22">
        <v>5413</v>
      </c>
      <c r="T227" s="23">
        <v>554</v>
      </c>
      <c r="U227" s="23"/>
      <c r="V227" s="13">
        <v>344778</v>
      </c>
      <c r="W227" s="29"/>
    </row>
    <row r="228" spans="1:23" ht="15.75" thickBot="1" x14ac:dyDescent="0.3">
      <c r="A228" s="37">
        <v>39783</v>
      </c>
      <c r="B228" s="52" t="s">
        <v>22</v>
      </c>
      <c r="C228" s="28">
        <f t="shared" si="13"/>
        <v>29803</v>
      </c>
      <c r="D228" s="10">
        <v>19100</v>
      </c>
      <c r="E228" s="10">
        <v>10703</v>
      </c>
      <c r="F228" s="28">
        <f t="shared" si="11"/>
        <v>52544</v>
      </c>
      <c r="G228" s="10">
        <v>46487</v>
      </c>
      <c r="H228" s="10">
        <v>4229</v>
      </c>
      <c r="I228" s="10">
        <v>1828</v>
      </c>
      <c r="J228" s="28">
        <f t="shared" si="12"/>
        <v>65355</v>
      </c>
      <c r="K228" s="10">
        <v>2873</v>
      </c>
      <c r="L228" s="10">
        <v>5070</v>
      </c>
      <c r="M228" s="10">
        <v>23057</v>
      </c>
      <c r="N228" s="10">
        <v>34355</v>
      </c>
      <c r="O228" s="11"/>
      <c r="P228" s="11"/>
      <c r="Q228" s="11"/>
      <c r="R228" s="9">
        <v>9241</v>
      </c>
      <c r="S228" s="10">
        <v>7577</v>
      </c>
      <c r="T228" s="11">
        <v>554</v>
      </c>
      <c r="U228" s="10">
        <v>1664</v>
      </c>
      <c r="V228" s="12"/>
      <c r="W228" s="9">
        <v>144263</v>
      </c>
    </row>
    <row r="229" spans="1:23" ht="15.75" thickBot="1" x14ac:dyDescent="0.3">
      <c r="A229" s="38">
        <v>39783</v>
      </c>
      <c r="B229" s="46" t="s">
        <v>23</v>
      </c>
      <c r="C229" s="28">
        <f t="shared" si="13"/>
        <v>0</v>
      </c>
      <c r="D229" s="21">
        <v>0</v>
      </c>
      <c r="E229" s="11"/>
      <c r="F229" s="28">
        <f t="shared" si="11"/>
        <v>79164</v>
      </c>
      <c r="G229" s="19">
        <f>G227-G228</f>
        <v>64721</v>
      </c>
      <c r="H229" s="19">
        <f>H227-H228</f>
        <v>6671</v>
      </c>
      <c r="I229" s="10">
        <f>I227-I228</f>
        <v>7772</v>
      </c>
      <c r="J229" s="28">
        <f t="shared" si="12"/>
        <v>121885</v>
      </c>
      <c r="K229" s="19">
        <f>K227-K228</f>
        <v>127</v>
      </c>
      <c r="L229" s="19">
        <f>L227-L228</f>
        <v>30334</v>
      </c>
      <c r="M229" s="19">
        <f>M227-M228</f>
        <v>49651</v>
      </c>
      <c r="N229" s="19">
        <f>N227-N228</f>
        <v>30934</v>
      </c>
      <c r="O229" s="19">
        <v>3143</v>
      </c>
      <c r="P229" s="19">
        <v>7696</v>
      </c>
      <c r="Q229" s="21"/>
      <c r="R229" s="20">
        <f>R227-R228</f>
        <v>17677</v>
      </c>
      <c r="S229" s="21"/>
      <c r="T229" s="21"/>
      <c r="U229" s="21"/>
      <c r="V229" s="20">
        <v>218746</v>
      </c>
      <c r="W229" s="30"/>
    </row>
    <row r="230" spans="1:23" ht="15.75" thickBot="1" x14ac:dyDescent="0.3">
      <c r="A230" s="36">
        <v>39814</v>
      </c>
      <c r="B230" s="49" t="s">
        <v>21</v>
      </c>
      <c r="C230" s="28">
        <f t="shared" si="13"/>
        <v>28747</v>
      </c>
      <c r="D230" s="10">
        <v>18079</v>
      </c>
      <c r="E230" s="22">
        <v>10668</v>
      </c>
      <c r="F230" s="28">
        <f t="shared" si="11"/>
        <v>130250</v>
      </c>
      <c r="G230" s="10">
        <v>109750</v>
      </c>
      <c r="H230" s="22">
        <v>10900</v>
      </c>
      <c r="I230" s="22">
        <v>9600</v>
      </c>
      <c r="J230" s="28">
        <f t="shared" si="12"/>
        <v>168904</v>
      </c>
      <c r="K230" s="10">
        <v>3000</v>
      </c>
      <c r="L230" s="22">
        <v>35404</v>
      </c>
      <c r="M230" s="22">
        <v>70120</v>
      </c>
      <c r="N230" s="22">
        <v>60380</v>
      </c>
      <c r="O230" s="23"/>
      <c r="P230" s="23"/>
      <c r="Q230" s="23"/>
      <c r="R230" s="13">
        <v>21632</v>
      </c>
      <c r="S230" s="22">
        <v>5413</v>
      </c>
      <c r="T230" s="22">
        <v>1513</v>
      </c>
      <c r="U230" s="23"/>
      <c r="V230" s="13">
        <v>341445</v>
      </c>
      <c r="W230" s="29"/>
    </row>
    <row r="231" spans="1:23" ht="15.75" thickBot="1" x14ac:dyDescent="0.3">
      <c r="A231" s="37">
        <v>39814</v>
      </c>
      <c r="B231" s="52" t="s">
        <v>22</v>
      </c>
      <c r="C231" s="28">
        <f t="shared" si="13"/>
        <v>28753</v>
      </c>
      <c r="D231" s="10">
        <v>18079</v>
      </c>
      <c r="E231" s="10">
        <v>10674</v>
      </c>
      <c r="F231" s="28">
        <f t="shared" si="11"/>
        <v>59621</v>
      </c>
      <c r="G231" s="10">
        <v>51818</v>
      </c>
      <c r="H231" s="10">
        <v>5379</v>
      </c>
      <c r="I231" s="10">
        <v>2424</v>
      </c>
      <c r="J231" s="28">
        <f t="shared" si="12"/>
        <v>66514</v>
      </c>
      <c r="K231" s="10">
        <v>2803</v>
      </c>
      <c r="L231" s="10">
        <v>10283</v>
      </c>
      <c r="M231" s="10">
        <v>23337</v>
      </c>
      <c r="N231" s="10">
        <v>30091</v>
      </c>
      <c r="O231" s="11"/>
      <c r="P231" s="11"/>
      <c r="Q231" s="11"/>
      <c r="R231" s="9">
        <v>9133</v>
      </c>
      <c r="S231" s="10">
        <v>7490</v>
      </c>
      <c r="T231" s="10">
        <v>205</v>
      </c>
      <c r="U231" s="10">
        <v>1643</v>
      </c>
      <c r="V231" s="12"/>
      <c r="W231" s="9">
        <v>155878</v>
      </c>
    </row>
    <row r="232" spans="1:23" ht="15.75" thickBot="1" x14ac:dyDescent="0.3">
      <c r="A232" s="38">
        <v>39814</v>
      </c>
      <c r="B232" s="46" t="s">
        <v>23</v>
      </c>
      <c r="C232" s="28">
        <f t="shared" si="13"/>
        <v>0</v>
      </c>
      <c r="D232" s="16">
        <v>0</v>
      </c>
      <c r="E232" s="11"/>
      <c r="F232" s="28">
        <f t="shared" si="11"/>
        <v>70629</v>
      </c>
      <c r="G232" s="10">
        <f>G230-G231</f>
        <v>57932</v>
      </c>
      <c r="H232" s="10">
        <f>H230-H231</f>
        <v>5521</v>
      </c>
      <c r="I232" s="10">
        <f>I230-I231</f>
        <v>7176</v>
      </c>
      <c r="J232" s="28">
        <f t="shared" si="12"/>
        <v>108315</v>
      </c>
      <c r="K232" s="10">
        <f>K230-K231</f>
        <v>197</v>
      </c>
      <c r="L232" s="10">
        <f>L230-L231</f>
        <v>25121</v>
      </c>
      <c r="M232" s="10">
        <f>M230-M231</f>
        <v>46783</v>
      </c>
      <c r="N232" s="10">
        <f>N230-N231</f>
        <v>30289</v>
      </c>
      <c r="O232" s="10">
        <v>4366</v>
      </c>
      <c r="P232" s="10">
        <v>1559</v>
      </c>
      <c r="Q232" s="11"/>
      <c r="R232" s="9">
        <f>R230-R231</f>
        <v>12499</v>
      </c>
      <c r="S232" s="11"/>
      <c r="T232" s="11"/>
      <c r="U232" s="11"/>
      <c r="V232" s="9">
        <v>191442</v>
      </c>
      <c r="W232" s="12"/>
    </row>
    <row r="233" spans="1:23" ht="15.75" thickBot="1" x14ac:dyDescent="0.3">
      <c r="A233" s="36">
        <v>39845</v>
      </c>
      <c r="B233" s="49" t="s">
        <v>21</v>
      </c>
      <c r="C233" s="28">
        <f t="shared" si="13"/>
        <v>28468</v>
      </c>
      <c r="D233" s="10">
        <v>18116</v>
      </c>
      <c r="E233" s="22">
        <v>10352</v>
      </c>
      <c r="F233" s="28">
        <f t="shared" ref="F233:F296" si="14">G233+H233+I233</f>
        <v>129558</v>
      </c>
      <c r="G233" s="10">
        <v>108058</v>
      </c>
      <c r="H233" s="22">
        <v>10900</v>
      </c>
      <c r="I233" s="22">
        <v>10600</v>
      </c>
      <c r="J233" s="28">
        <f t="shared" si="12"/>
        <v>165092</v>
      </c>
      <c r="K233" s="10">
        <v>4200</v>
      </c>
      <c r="L233" s="22">
        <v>35404</v>
      </c>
      <c r="M233" s="22">
        <v>69257</v>
      </c>
      <c r="N233" s="22">
        <v>56231</v>
      </c>
      <c r="O233" s="23"/>
      <c r="P233" s="23"/>
      <c r="Q233" s="23"/>
      <c r="R233" s="13">
        <v>22661</v>
      </c>
      <c r="S233" s="22">
        <v>6442</v>
      </c>
      <c r="T233" s="23">
        <v>625</v>
      </c>
      <c r="U233" s="23"/>
      <c r="V233" s="13">
        <v>324803</v>
      </c>
      <c r="W233" s="29"/>
    </row>
    <row r="234" spans="1:23" ht="15.75" thickBot="1" x14ac:dyDescent="0.3">
      <c r="A234" s="37">
        <v>39845</v>
      </c>
      <c r="B234" s="52" t="s">
        <v>22</v>
      </c>
      <c r="C234" s="28">
        <f t="shared" si="13"/>
        <v>28479</v>
      </c>
      <c r="D234" s="10">
        <v>18116</v>
      </c>
      <c r="E234" s="10">
        <v>10363</v>
      </c>
      <c r="F234" s="28">
        <f t="shared" si="14"/>
        <v>59892</v>
      </c>
      <c r="G234" s="10">
        <v>52405</v>
      </c>
      <c r="H234" s="10">
        <v>5094</v>
      </c>
      <c r="I234" s="10">
        <v>2393</v>
      </c>
      <c r="J234" s="28">
        <f t="shared" si="12"/>
        <v>72126</v>
      </c>
      <c r="K234" s="10">
        <v>3562</v>
      </c>
      <c r="L234" s="10">
        <v>11123</v>
      </c>
      <c r="M234" s="10">
        <v>25315</v>
      </c>
      <c r="N234" s="10">
        <v>32126</v>
      </c>
      <c r="O234" s="11"/>
      <c r="P234" s="11"/>
      <c r="Q234" s="11"/>
      <c r="R234" s="9">
        <v>9943</v>
      </c>
      <c r="S234" s="10">
        <v>8089</v>
      </c>
      <c r="T234" s="32">
        <v>625</v>
      </c>
      <c r="U234" s="10">
        <v>1853</v>
      </c>
      <c r="V234" s="12"/>
      <c r="W234" s="9">
        <v>162037</v>
      </c>
    </row>
    <row r="235" spans="1:23" ht="15.75" thickBot="1" x14ac:dyDescent="0.3">
      <c r="A235" s="38">
        <v>39845</v>
      </c>
      <c r="B235" s="46" t="s">
        <v>23</v>
      </c>
      <c r="C235" s="28">
        <f t="shared" si="13"/>
        <v>0</v>
      </c>
      <c r="D235" s="21">
        <v>0</v>
      </c>
      <c r="E235" s="11"/>
      <c r="F235" s="28">
        <f t="shared" si="14"/>
        <v>69666</v>
      </c>
      <c r="G235" s="19">
        <f>G233-G234</f>
        <v>55653</v>
      </c>
      <c r="H235" s="19">
        <f>H233-H234</f>
        <v>5806</v>
      </c>
      <c r="I235" s="10">
        <f>I233-I234</f>
        <v>8207</v>
      </c>
      <c r="J235" s="28">
        <f t="shared" si="12"/>
        <v>98983</v>
      </c>
      <c r="K235" s="19">
        <f>K233-K234</f>
        <v>638</v>
      </c>
      <c r="L235" s="19">
        <f>L233-L234</f>
        <v>24281</v>
      </c>
      <c r="M235" s="19">
        <f>M233-M234</f>
        <v>43942</v>
      </c>
      <c r="N235" s="19">
        <f>N233-N234</f>
        <v>24105</v>
      </c>
      <c r="O235" s="19">
        <v>4685</v>
      </c>
      <c r="P235" s="19">
        <v>1332</v>
      </c>
      <c r="Q235" s="21"/>
      <c r="R235" s="20">
        <f>R233-R234</f>
        <v>12718</v>
      </c>
      <c r="S235" s="21"/>
      <c r="T235" s="21"/>
      <c r="U235" s="21"/>
      <c r="V235" s="20">
        <v>181369</v>
      </c>
      <c r="W235" s="30"/>
    </row>
    <row r="236" spans="1:23" ht="15.75" thickBot="1" x14ac:dyDescent="0.3">
      <c r="A236" s="36">
        <v>39873</v>
      </c>
      <c r="B236" s="49" t="s">
        <v>21</v>
      </c>
      <c r="C236" s="28">
        <f t="shared" si="13"/>
        <v>27793</v>
      </c>
      <c r="D236" s="10">
        <v>17608</v>
      </c>
      <c r="E236" s="22">
        <v>10185</v>
      </c>
      <c r="F236" s="28">
        <f t="shared" si="14"/>
        <v>134708</v>
      </c>
      <c r="G236" s="10">
        <v>113208</v>
      </c>
      <c r="H236" s="22">
        <v>10900</v>
      </c>
      <c r="I236" s="22">
        <v>10600</v>
      </c>
      <c r="J236" s="28">
        <f t="shared" si="12"/>
        <v>162366</v>
      </c>
      <c r="K236" s="10">
        <v>4200</v>
      </c>
      <c r="L236" s="22">
        <v>35404</v>
      </c>
      <c r="M236" s="22">
        <v>61394</v>
      </c>
      <c r="N236" s="22">
        <v>61368</v>
      </c>
      <c r="O236" s="23"/>
      <c r="P236" s="23"/>
      <c r="Q236" s="23"/>
      <c r="R236" s="13">
        <v>22875</v>
      </c>
      <c r="S236" s="22">
        <v>6526</v>
      </c>
      <c r="T236" s="23">
        <v>12</v>
      </c>
      <c r="U236" s="23"/>
      <c r="V236" s="13">
        <v>337155</v>
      </c>
      <c r="W236" s="29"/>
    </row>
    <row r="237" spans="1:23" ht="15.75" thickBot="1" x14ac:dyDescent="0.3">
      <c r="A237" s="37">
        <v>39873</v>
      </c>
      <c r="B237" s="52" t="s">
        <v>22</v>
      </c>
      <c r="C237" s="28">
        <f t="shared" si="13"/>
        <v>27806</v>
      </c>
      <c r="D237" s="10">
        <v>17608</v>
      </c>
      <c r="E237" s="10">
        <v>10198</v>
      </c>
      <c r="F237" s="28">
        <f t="shared" si="14"/>
        <v>54247</v>
      </c>
      <c r="G237" s="10">
        <v>47251</v>
      </c>
      <c r="H237" s="10">
        <v>4377</v>
      </c>
      <c r="I237" s="10">
        <v>2619</v>
      </c>
      <c r="J237" s="28">
        <f t="shared" si="12"/>
        <v>71061</v>
      </c>
      <c r="K237" s="10">
        <v>3308</v>
      </c>
      <c r="L237" s="10">
        <v>10497</v>
      </c>
      <c r="M237" s="10">
        <v>24094</v>
      </c>
      <c r="N237" s="10">
        <v>33162</v>
      </c>
      <c r="O237" s="11"/>
      <c r="P237" s="11"/>
      <c r="Q237" s="11"/>
      <c r="R237" s="9">
        <v>11088</v>
      </c>
      <c r="S237" s="10">
        <v>8303</v>
      </c>
      <c r="T237" s="32">
        <v>12</v>
      </c>
      <c r="U237" s="10">
        <v>2784</v>
      </c>
      <c r="V237" s="12"/>
      <c r="W237" s="9">
        <v>155452</v>
      </c>
    </row>
    <row r="238" spans="1:23" ht="15.75" thickBot="1" x14ac:dyDescent="0.3">
      <c r="A238" s="38">
        <v>39873</v>
      </c>
      <c r="B238" s="46" t="s">
        <v>23</v>
      </c>
      <c r="C238" s="28">
        <f t="shared" si="13"/>
        <v>0</v>
      </c>
      <c r="D238" s="21">
        <v>0</v>
      </c>
      <c r="E238" s="11"/>
      <c r="F238" s="28">
        <f t="shared" si="14"/>
        <v>80461</v>
      </c>
      <c r="G238" s="19">
        <f>G236-G237</f>
        <v>65957</v>
      </c>
      <c r="H238" s="19">
        <f>H236-H237</f>
        <v>6523</v>
      </c>
      <c r="I238" s="10">
        <f>I236-I237</f>
        <v>7981</v>
      </c>
      <c r="J238" s="28">
        <f t="shared" si="12"/>
        <v>97449</v>
      </c>
      <c r="K238" s="19">
        <f>K236-K237</f>
        <v>892</v>
      </c>
      <c r="L238" s="19">
        <f>L236-L237</f>
        <v>24907</v>
      </c>
      <c r="M238" s="19">
        <f>M236-M237</f>
        <v>37300</v>
      </c>
      <c r="N238" s="19">
        <f>N236-N237</f>
        <v>28206</v>
      </c>
      <c r="O238" s="19">
        <v>2111</v>
      </c>
      <c r="P238" s="19">
        <v>4033</v>
      </c>
      <c r="Q238" s="21"/>
      <c r="R238" s="20">
        <f>R236-R237</f>
        <v>11787</v>
      </c>
      <c r="S238" s="21"/>
      <c r="T238" s="21"/>
      <c r="U238" s="21"/>
      <c r="V238" s="20">
        <v>189697</v>
      </c>
      <c r="W238" s="30"/>
    </row>
    <row r="239" spans="1:23" ht="15.75" thickBot="1" x14ac:dyDescent="0.3">
      <c r="A239" s="36">
        <v>39904</v>
      </c>
      <c r="B239" s="49" t="s">
        <v>21</v>
      </c>
      <c r="C239" s="28">
        <f t="shared" si="13"/>
        <v>27160</v>
      </c>
      <c r="D239" s="10">
        <v>16818</v>
      </c>
      <c r="E239" s="22">
        <v>10342</v>
      </c>
      <c r="F239" s="28">
        <f t="shared" si="14"/>
        <v>130782</v>
      </c>
      <c r="G239" s="10">
        <v>115182</v>
      </c>
      <c r="H239" s="22">
        <v>5000</v>
      </c>
      <c r="I239" s="22">
        <v>10600</v>
      </c>
      <c r="J239" s="28">
        <f t="shared" si="12"/>
        <v>160994</v>
      </c>
      <c r="K239" s="10">
        <v>3825</v>
      </c>
      <c r="L239" s="22">
        <v>37529</v>
      </c>
      <c r="M239" s="22">
        <v>59863</v>
      </c>
      <c r="N239" s="22">
        <v>59777</v>
      </c>
      <c r="O239" s="23"/>
      <c r="P239" s="23"/>
      <c r="Q239" s="23"/>
      <c r="R239" s="13">
        <v>25204</v>
      </c>
      <c r="S239" s="22">
        <v>6451</v>
      </c>
      <c r="T239" s="23">
        <v>37</v>
      </c>
      <c r="U239" s="23"/>
      <c r="V239" s="13">
        <v>328475</v>
      </c>
      <c r="W239" s="29"/>
    </row>
    <row r="240" spans="1:23" ht="15.75" thickBot="1" x14ac:dyDescent="0.3">
      <c r="A240" s="37">
        <v>39904</v>
      </c>
      <c r="B240" s="52" t="s">
        <v>22</v>
      </c>
      <c r="C240" s="28">
        <f t="shared" si="13"/>
        <v>27166</v>
      </c>
      <c r="D240" s="10">
        <v>16818</v>
      </c>
      <c r="E240" s="10">
        <v>10348</v>
      </c>
      <c r="F240" s="28">
        <f t="shared" si="14"/>
        <v>51004</v>
      </c>
      <c r="G240" s="10">
        <v>44913</v>
      </c>
      <c r="H240" s="10">
        <v>3902</v>
      </c>
      <c r="I240" s="10">
        <v>2189</v>
      </c>
      <c r="J240" s="28">
        <f t="shared" si="12"/>
        <v>65494</v>
      </c>
      <c r="K240" s="10">
        <v>3057</v>
      </c>
      <c r="L240" s="10">
        <v>13143</v>
      </c>
      <c r="M240" s="10">
        <v>20663</v>
      </c>
      <c r="N240" s="10">
        <v>28631</v>
      </c>
      <c r="O240" s="11"/>
      <c r="P240" s="11"/>
      <c r="Q240" s="11"/>
      <c r="R240" s="9">
        <v>11911</v>
      </c>
      <c r="S240" s="10">
        <v>8264</v>
      </c>
      <c r="T240" s="32">
        <v>37</v>
      </c>
      <c r="U240" s="10">
        <v>3647</v>
      </c>
      <c r="V240" s="12"/>
      <c r="W240" s="9">
        <v>145719</v>
      </c>
    </row>
    <row r="241" spans="1:23" ht="15.75" thickBot="1" x14ac:dyDescent="0.3">
      <c r="A241" s="38">
        <v>39904</v>
      </c>
      <c r="B241" s="46" t="s">
        <v>23</v>
      </c>
      <c r="C241" s="28">
        <f t="shared" si="13"/>
        <v>0</v>
      </c>
      <c r="D241" s="21">
        <v>0</v>
      </c>
      <c r="E241" s="11"/>
      <c r="F241" s="28">
        <f t="shared" si="14"/>
        <v>79778</v>
      </c>
      <c r="G241" s="19">
        <f>G239-G240</f>
        <v>70269</v>
      </c>
      <c r="H241" s="19">
        <f>H239-H240</f>
        <v>1098</v>
      </c>
      <c r="I241" s="10">
        <f>I239-I240</f>
        <v>8411</v>
      </c>
      <c r="J241" s="28">
        <f t="shared" si="12"/>
        <v>103172</v>
      </c>
      <c r="K241" s="19">
        <f>K239-K240</f>
        <v>768</v>
      </c>
      <c r="L241" s="19">
        <f>L239-L240</f>
        <v>24386</v>
      </c>
      <c r="M241" s="19">
        <f>M239-M240</f>
        <v>39200</v>
      </c>
      <c r="N241" s="19">
        <f>N239-N240</f>
        <v>31146</v>
      </c>
      <c r="O241" s="19">
        <v>2239</v>
      </c>
      <c r="P241" s="19">
        <v>5433</v>
      </c>
      <c r="Q241" s="21"/>
      <c r="R241" s="30"/>
      <c r="S241" s="21"/>
      <c r="T241" s="21"/>
      <c r="U241" s="21"/>
      <c r="V241" s="20">
        <v>196245</v>
      </c>
      <c r="W241" s="30"/>
    </row>
    <row r="242" spans="1:23" ht="15.75" thickBot="1" x14ac:dyDescent="0.3">
      <c r="A242" s="36">
        <v>39934</v>
      </c>
      <c r="B242" s="49" t="s">
        <v>21</v>
      </c>
      <c r="C242" s="28">
        <f t="shared" si="13"/>
        <v>27013</v>
      </c>
      <c r="D242" s="10">
        <v>18140</v>
      </c>
      <c r="E242" s="22">
        <v>8873</v>
      </c>
      <c r="F242" s="28">
        <f t="shared" si="14"/>
        <v>131479</v>
      </c>
      <c r="G242" s="10">
        <v>109979</v>
      </c>
      <c r="H242" s="22">
        <v>10900</v>
      </c>
      <c r="I242" s="22">
        <v>10600</v>
      </c>
      <c r="J242" s="28">
        <f t="shared" si="12"/>
        <v>160111</v>
      </c>
      <c r="K242" s="10">
        <v>6169</v>
      </c>
      <c r="L242" s="22">
        <v>37404</v>
      </c>
      <c r="M242" s="22">
        <v>61156</v>
      </c>
      <c r="N242" s="22">
        <v>55382</v>
      </c>
      <c r="O242" s="23"/>
      <c r="P242" s="23"/>
      <c r="Q242" s="23"/>
      <c r="R242" s="13">
        <v>25150</v>
      </c>
      <c r="S242" s="22">
        <v>6451</v>
      </c>
      <c r="T242" s="23">
        <v>25</v>
      </c>
      <c r="U242" s="23"/>
      <c r="V242" s="13">
        <v>33167</v>
      </c>
      <c r="W242" s="29"/>
    </row>
    <row r="243" spans="1:23" ht="15.75" thickBot="1" x14ac:dyDescent="0.3">
      <c r="A243" s="37">
        <v>39934</v>
      </c>
      <c r="B243" s="52" t="s">
        <v>22</v>
      </c>
      <c r="C243" s="28">
        <f t="shared" si="13"/>
        <v>27016</v>
      </c>
      <c r="D243" s="10">
        <v>18140</v>
      </c>
      <c r="E243" s="10">
        <v>8876</v>
      </c>
      <c r="F243" s="28">
        <f t="shared" si="14"/>
        <v>41335</v>
      </c>
      <c r="G243" s="10">
        <v>35725</v>
      </c>
      <c r="H243" s="10">
        <v>3774</v>
      </c>
      <c r="I243" s="10">
        <v>1836</v>
      </c>
      <c r="J243" s="28">
        <f t="shared" si="12"/>
        <v>45804</v>
      </c>
      <c r="K243" s="10">
        <v>5228</v>
      </c>
      <c r="L243" s="10">
        <v>16572</v>
      </c>
      <c r="M243" s="10">
        <v>12627</v>
      </c>
      <c r="N243" s="10">
        <v>11377</v>
      </c>
      <c r="O243" s="11"/>
      <c r="P243" s="11"/>
      <c r="Q243" s="11"/>
      <c r="R243" s="9">
        <v>13695</v>
      </c>
      <c r="S243" s="10">
        <v>8662</v>
      </c>
      <c r="T243" s="11">
        <v>25</v>
      </c>
      <c r="U243" s="10">
        <v>5033</v>
      </c>
      <c r="V243" s="12"/>
      <c r="W243" s="9">
        <v>118835</v>
      </c>
    </row>
    <row r="244" spans="1:23" ht="15.75" thickBot="1" x14ac:dyDescent="0.3">
      <c r="A244" s="37">
        <v>39934</v>
      </c>
      <c r="B244" s="46" t="s">
        <v>23</v>
      </c>
      <c r="C244" s="28">
        <f t="shared" si="13"/>
        <v>0</v>
      </c>
      <c r="D244" s="21">
        <v>0</v>
      </c>
      <c r="E244" s="11"/>
      <c r="F244" s="28">
        <f t="shared" si="14"/>
        <v>90144</v>
      </c>
      <c r="G244" s="19">
        <f>G242-G243</f>
        <v>74254</v>
      </c>
      <c r="H244" s="19">
        <f>H242-H243</f>
        <v>7126</v>
      </c>
      <c r="I244" s="10">
        <f>I242-I243</f>
        <v>8764</v>
      </c>
      <c r="J244" s="28">
        <f t="shared" si="12"/>
        <v>121514</v>
      </c>
      <c r="K244" s="19">
        <f>K242-K243</f>
        <v>941</v>
      </c>
      <c r="L244" s="19">
        <f>L242-L243</f>
        <v>20832</v>
      </c>
      <c r="M244" s="19">
        <f>M242-M243</f>
        <v>48529</v>
      </c>
      <c r="N244" s="19">
        <f>N242-N243</f>
        <v>44005</v>
      </c>
      <c r="O244" s="19">
        <v>3452</v>
      </c>
      <c r="P244" s="19">
        <v>3755</v>
      </c>
      <c r="Q244" s="21"/>
      <c r="R244" s="20">
        <f>R242-R243</f>
        <v>11455</v>
      </c>
      <c r="S244" s="21"/>
      <c r="T244" s="21"/>
      <c r="U244" s="21"/>
      <c r="V244" s="20">
        <v>223110</v>
      </c>
      <c r="W244" s="30"/>
    </row>
    <row r="245" spans="1:23" ht="15.75" thickBot="1" x14ac:dyDescent="0.3">
      <c r="A245" s="36">
        <v>39965</v>
      </c>
      <c r="B245" s="49" t="s">
        <v>21</v>
      </c>
      <c r="C245" s="28">
        <f t="shared" si="13"/>
        <v>26538</v>
      </c>
      <c r="D245" s="10">
        <v>17752</v>
      </c>
      <c r="E245" s="22">
        <v>8786</v>
      </c>
      <c r="F245" s="28">
        <f t="shared" si="14"/>
        <v>133229</v>
      </c>
      <c r="G245" s="10">
        <v>111729</v>
      </c>
      <c r="H245" s="22">
        <v>10900</v>
      </c>
      <c r="I245" s="22">
        <v>10600</v>
      </c>
      <c r="J245" s="28">
        <f t="shared" si="12"/>
        <v>158760</v>
      </c>
      <c r="K245" s="10">
        <v>6169</v>
      </c>
      <c r="L245" s="22">
        <v>34404</v>
      </c>
      <c r="M245" s="22">
        <v>60205</v>
      </c>
      <c r="N245" s="22">
        <v>57982</v>
      </c>
      <c r="O245" s="23"/>
      <c r="P245" s="23"/>
      <c r="Q245" s="23"/>
      <c r="R245" s="13">
        <v>25150</v>
      </c>
      <c r="S245" s="22">
        <v>6451</v>
      </c>
      <c r="T245" s="23">
        <v>37</v>
      </c>
      <c r="U245" s="23"/>
      <c r="V245" s="13">
        <v>322112</v>
      </c>
      <c r="W245" s="29"/>
    </row>
    <row r="246" spans="1:23" ht="15.75" thickBot="1" x14ac:dyDescent="0.3">
      <c r="A246" s="37">
        <v>39965</v>
      </c>
      <c r="B246" s="52" t="s">
        <v>22</v>
      </c>
      <c r="C246" s="28">
        <f t="shared" si="13"/>
        <v>26543</v>
      </c>
      <c r="D246" s="10">
        <v>17752</v>
      </c>
      <c r="E246" s="10">
        <v>8791</v>
      </c>
      <c r="F246" s="28">
        <f t="shared" si="14"/>
        <v>37761</v>
      </c>
      <c r="G246" s="10">
        <v>33403</v>
      </c>
      <c r="H246" s="10">
        <v>2808</v>
      </c>
      <c r="I246" s="10">
        <v>1550</v>
      </c>
      <c r="J246" s="28">
        <f t="shared" si="12"/>
        <v>59223</v>
      </c>
      <c r="K246" s="10">
        <v>3541</v>
      </c>
      <c r="L246" s="10">
        <v>14576</v>
      </c>
      <c r="M246" s="10">
        <v>19876</v>
      </c>
      <c r="N246" s="10">
        <v>21230</v>
      </c>
      <c r="O246" s="11"/>
      <c r="P246" s="11"/>
      <c r="Q246" s="11"/>
      <c r="R246" s="9">
        <v>14291</v>
      </c>
      <c r="S246" s="10">
        <v>8631</v>
      </c>
      <c r="T246" s="32">
        <v>37</v>
      </c>
      <c r="U246" s="10">
        <v>5660</v>
      </c>
      <c r="V246" s="12"/>
      <c r="W246" s="9">
        <v>129277</v>
      </c>
    </row>
    <row r="247" spans="1:23" ht="15.75" thickBot="1" x14ac:dyDescent="0.3">
      <c r="A247" s="38">
        <v>39965</v>
      </c>
      <c r="B247" s="46" t="s">
        <v>23</v>
      </c>
      <c r="C247" s="28">
        <f t="shared" si="13"/>
        <v>0</v>
      </c>
      <c r="D247" s="16">
        <v>0</v>
      </c>
      <c r="E247" s="11"/>
      <c r="F247" s="28">
        <f t="shared" si="14"/>
        <v>95468</v>
      </c>
      <c r="G247" s="10">
        <f>G245-G246</f>
        <v>78326</v>
      </c>
      <c r="H247" s="10">
        <f>H245-H246</f>
        <v>8092</v>
      </c>
      <c r="I247" s="10">
        <f>I245-I246</f>
        <v>9050</v>
      </c>
      <c r="J247" s="28">
        <f t="shared" si="12"/>
        <v>106535</v>
      </c>
      <c r="K247" s="10">
        <f>K245-K246</f>
        <v>2628</v>
      </c>
      <c r="L247" s="10">
        <f>L245-L246</f>
        <v>19828</v>
      </c>
      <c r="M247" s="10">
        <f>M245-M246</f>
        <v>40329</v>
      </c>
      <c r="N247" s="10">
        <f>N245-N246</f>
        <v>36752</v>
      </c>
      <c r="O247" s="10">
        <v>4751</v>
      </c>
      <c r="P247" s="10">
        <v>2247</v>
      </c>
      <c r="Q247" s="11"/>
      <c r="R247" s="9">
        <f>R245-R246</f>
        <v>10859</v>
      </c>
      <c r="S247" s="11"/>
      <c r="T247" s="11"/>
      <c r="U247" s="11"/>
      <c r="V247" s="9">
        <v>212862</v>
      </c>
      <c r="W247" s="12"/>
    </row>
    <row r="248" spans="1:23" ht="15.75" thickBot="1" x14ac:dyDescent="0.3">
      <c r="A248" s="36">
        <v>39995</v>
      </c>
      <c r="B248" s="49" t="s">
        <v>21</v>
      </c>
      <c r="C248" s="28">
        <f t="shared" si="13"/>
        <v>0</v>
      </c>
      <c r="D248" s="11"/>
      <c r="E248" s="23"/>
      <c r="F248" s="28">
        <f t="shared" si="14"/>
        <v>0</v>
      </c>
      <c r="G248" s="11"/>
      <c r="H248" s="23"/>
      <c r="I248" s="23"/>
      <c r="J248" s="28">
        <f t="shared" si="12"/>
        <v>0</v>
      </c>
      <c r="K248" s="11"/>
      <c r="L248" s="23"/>
      <c r="M248" s="23"/>
      <c r="N248" s="23"/>
      <c r="O248" s="23"/>
      <c r="P248" s="23"/>
      <c r="Q248" s="23"/>
      <c r="R248" s="29"/>
      <c r="S248" s="23"/>
      <c r="T248" s="23"/>
      <c r="U248" s="23"/>
      <c r="V248" s="29"/>
      <c r="W248" s="29"/>
    </row>
    <row r="249" spans="1:23" ht="15.75" thickBot="1" x14ac:dyDescent="0.3">
      <c r="A249" s="37">
        <v>39995</v>
      </c>
      <c r="B249" s="52" t="s">
        <v>22</v>
      </c>
      <c r="C249" s="28">
        <f t="shared" si="13"/>
        <v>0</v>
      </c>
      <c r="D249" s="11"/>
      <c r="E249" s="11"/>
      <c r="F249" s="28">
        <f t="shared" si="14"/>
        <v>0</v>
      </c>
      <c r="G249" s="11"/>
      <c r="H249" s="11"/>
      <c r="I249" s="11"/>
      <c r="J249" s="28">
        <f t="shared" si="12"/>
        <v>0</v>
      </c>
      <c r="K249" s="11"/>
      <c r="L249" s="11"/>
      <c r="M249" s="11"/>
      <c r="N249" s="11"/>
      <c r="O249" s="11"/>
      <c r="P249" s="11"/>
      <c r="Q249" s="11"/>
      <c r="R249" s="12"/>
      <c r="S249" s="11"/>
      <c r="T249" s="11"/>
      <c r="U249" s="11"/>
      <c r="V249" s="12"/>
      <c r="W249" s="12"/>
    </row>
    <row r="250" spans="1:23" ht="15.75" thickBot="1" x14ac:dyDescent="0.3">
      <c r="A250" s="38">
        <v>39995</v>
      </c>
      <c r="B250" s="46" t="s">
        <v>23</v>
      </c>
      <c r="C250" s="28">
        <f t="shared" si="13"/>
        <v>0</v>
      </c>
      <c r="D250" s="21">
        <v>0</v>
      </c>
      <c r="E250" s="11"/>
      <c r="F250" s="28">
        <f t="shared" si="14"/>
        <v>0</v>
      </c>
      <c r="G250" s="21"/>
      <c r="H250" s="21"/>
      <c r="I250" s="11"/>
      <c r="J250" s="28">
        <f t="shared" si="12"/>
        <v>0</v>
      </c>
      <c r="K250" s="21"/>
      <c r="L250" s="21"/>
      <c r="M250" s="21"/>
      <c r="N250" s="21"/>
      <c r="O250" s="21"/>
      <c r="P250" s="21"/>
      <c r="Q250" s="21"/>
      <c r="R250" s="30"/>
      <c r="S250" s="21"/>
      <c r="T250" s="21"/>
      <c r="U250" s="21"/>
      <c r="V250" s="30"/>
      <c r="W250" s="30"/>
    </row>
    <row r="251" spans="1:23" ht="15.75" thickBot="1" x14ac:dyDescent="0.3">
      <c r="A251" s="36">
        <v>40026</v>
      </c>
      <c r="B251" s="49" t="s">
        <v>21</v>
      </c>
      <c r="C251" s="28">
        <f t="shared" si="13"/>
        <v>27909</v>
      </c>
      <c r="D251" s="10">
        <v>18055</v>
      </c>
      <c r="E251" s="22">
        <v>9854</v>
      </c>
      <c r="F251" s="28">
        <f t="shared" si="14"/>
        <v>133238</v>
      </c>
      <c r="G251" s="10">
        <v>111738</v>
      </c>
      <c r="H251" s="22">
        <v>10900</v>
      </c>
      <c r="I251" s="22">
        <v>10600</v>
      </c>
      <c r="J251" s="28">
        <f t="shared" si="12"/>
        <v>154110</v>
      </c>
      <c r="K251" s="10">
        <v>3169</v>
      </c>
      <c r="L251" s="22">
        <v>34404</v>
      </c>
      <c r="M251" s="22">
        <v>61080</v>
      </c>
      <c r="N251" s="22">
        <v>55457</v>
      </c>
      <c r="O251" s="23"/>
      <c r="P251" s="23"/>
      <c r="Q251" s="23"/>
      <c r="R251" s="13">
        <v>25150</v>
      </c>
      <c r="S251" s="22">
        <v>6451</v>
      </c>
      <c r="T251" s="23">
        <v>920</v>
      </c>
      <c r="U251" s="23"/>
      <c r="V251" s="13">
        <v>330727</v>
      </c>
      <c r="W251" s="29"/>
    </row>
    <row r="252" spans="1:23" ht="15.75" thickBot="1" x14ac:dyDescent="0.3">
      <c r="A252" s="37">
        <v>40026</v>
      </c>
      <c r="B252" s="52" t="s">
        <v>22</v>
      </c>
      <c r="C252" s="28">
        <f t="shared" si="13"/>
        <v>27918</v>
      </c>
      <c r="D252" s="10">
        <v>18055</v>
      </c>
      <c r="E252" s="10">
        <v>9863</v>
      </c>
      <c r="F252" s="28">
        <f t="shared" si="14"/>
        <v>40349</v>
      </c>
      <c r="G252" s="10">
        <v>35309</v>
      </c>
      <c r="H252" s="10">
        <v>3927</v>
      </c>
      <c r="I252" s="10">
        <v>1113</v>
      </c>
      <c r="J252" s="28">
        <f t="shared" si="12"/>
        <v>47013</v>
      </c>
      <c r="K252" s="10">
        <v>1631</v>
      </c>
      <c r="L252" s="10">
        <v>15587</v>
      </c>
      <c r="M252" s="10">
        <v>12110</v>
      </c>
      <c r="N252" s="10">
        <v>17685</v>
      </c>
      <c r="O252" s="11"/>
      <c r="P252" s="11"/>
      <c r="Q252" s="11"/>
      <c r="R252" s="9">
        <v>12910</v>
      </c>
      <c r="S252" s="10">
        <v>8741</v>
      </c>
      <c r="T252" s="11">
        <v>920</v>
      </c>
      <c r="U252" s="10">
        <v>4169</v>
      </c>
      <c r="V252" s="12"/>
      <c r="W252" s="9">
        <v>121879</v>
      </c>
    </row>
    <row r="253" spans="1:23" ht="15.75" thickBot="1" x14ac:dyDescent="0.3">
      <c r="A253" s="38">
        <v>40026</v>
      </c>
      <c r="B253" s="46" t="s">
        <v>23</v>
      </c>
      <c r="C253" s="28">
        <f t="shared" si="13"/>
        <v>0</v>
      </c>
      <c r="D253" s="21">
        <v>0</v>
      </c>
      <c r="E253" s="11"/>
      <c r="F253" s="28">
        <f t="shared" si="14"/>
        <v>92889</v>
      </c>
      <c r="G253" s="19">
        <f>G251-G252</f>
        <v>76429</v>
      </c>
      <c r="H253" s="19">
        <f>H251-H252</f>
        <v>6973</v>
      </c>
      <c r="I253" s="10">
        <f>I251-I252</f>
        <v>9487</v>
      </c>
      <c r="J253" s="28">
        <f t="shared" ref="J253:J316" si="15">K253+L253+M253+N253+O253+P253</f>
        <v>113215</v>
      </c>
      <c r="K253" s="19">
        <f>K251-K252</f>
        <v>1538</v>
      </c>
      <c r="L253" s="19">
        <f>L251-L252</f>
        <v>18817</v>
      </c>
      <c r="M253" s="19">
        <f>M251-M252</f>
        <v>48970</v>
      </c>
      <c r="N253" s="19">
        <f>N251-N252</f>
        <v>37772</v>
      </c>
      <c r="O253" s="19">
        <v>4540</v>
      </c>
      <c r="P253" s="19">
        <v>1578</v>
      </c>
      <c r="Q253" s="21"/>
      <c r="R253" s="20">
        <f>R251-R252</f>
        <v>12240</v>
      </c>
      <c r="S253" s="21"/>
      <c r="T253" s="21"/>
      <c r="U253" s="21"/>
      <c r="V253" s="20">
        <v>218343</v>
      </c>
      <c r="W253" s="30"/>
    </row>
    <row r="254" spans="1:23" ht="15.75" thickBot="1" x14ac:dyDescent="0.3">
      <c r="A254" s="36">
        <v>40057</v>
      </c>
      <c r="B254" s="49" t="s">
        <v>21</v>
      </c>
      <c r="C254" s="28">
        <f t="shared" si="13"/>
        <v>27667</v>
      </c>
      <c r="D254" s="10">
        <v>17680</v>
      </c>
      <c r="E254" s="22">
        <v>9987</v>
      </c>
      <c r="F254" s="28">
        <f t="shared" si="14"/>
        <v>133628</v>
      </c>
      <c r="G254" s="10">
        <v>112128</v>
      </c>
      <c r="H254" s="22">
        <v>10900</v>
      </c>
      <c r="I254" s="22">
        <v>10600</v>
      </c>
      <c r="J254" s="28">
        <f t="shared" si="15"/>
        <v>154412</v>
      </c>
      <c r="K254" s="10">
        <v>5169</v>
      </c>
      <c r="L254" s="22">
        <v>34404</v>
      </c>
      <c r="M254" s="22">
        <v>56907</v>
      </c>
      <c r="N254" s="22">
        <v>57932</v>
      </c>
      <c r="O254" s="23"/>
      <c r="P254" s="23"/>
      <c r="Q254" s="23"/>
      <c r="R254" s="13">
        <v>24823</v>
      </c>
      <c r="S254" s="22">
        <v>6451</v>
      </c>
      <c r="T254" s="23">
        <v>504</v>
      </c>
      <c r="U254" s="23"/>
      <c r="V254" s="13">
        <v>330332</v>
      </c>
      <c r="W254" s="29"/>
    </row>
    <row r="255" spans="1:23" ht="15.75" thickBot="1" x14ac:dyDescent="0.3">
      <c r="A255" s="37">
        <v>40057</v>
      </c>
      <c r="B255" s="52" t="s">
        <v>22</v>
      </c>
      <c r="C255" s="28">
        <f t="shared" si="13"/>
        <v>27681</v>
      </c>
      <c r="D255" s="10">
        <v>17680</v>
      </c>
      <c r="E255" s="10">
        <v>10001</v>
      </c>
      <c r="F255" s="28">
        <f t="shared" si="14"/>
        <v>32469</v>
      </c>
      <c r="G255" s="10">
        <v>29410</v>
      </c>
      <c r="H255" s="10">
        <v>1910</v>
      </c>
      <c r="I255" s="10">
        <v>1149</v>
      </c>
      <c r="J255" s="28">
        <f t="shared" si="15"/>
        <v>54766</v>
      </c>
      <c r="K255" s="10">
        <v>4416</v>
      </c>
      <c r="L255" s="10">
        <v>16992</v>
      </c>
      <c r="M255" s="10">
        <v>12362</v>
      </c>
      <c r="N255" s="10">
        <v>20996</v>
      </c>
      <c r="O255" s="11"/>
      <c r="P255" s="11"/>
      <c r="Q255" s="11"/>
      <c r="R255" s="9">
        <v>13950</v>
      </c>
      <c r="S255" s="10">
        <v>9110</v>
      </c>
      <c r="T255" s="32">
        <v>504</v>
      </c>
      <c r="U255" s="10">
        <v>4839</v>
      </c>
      <c r="V255" s="12"/>
      <c r="W255" s="9">
        <v>122458</v>
      </c>
    </row>
    <row r="256" spans="1:23" ht="15.75" thickBot="1" x14ac:dyDescent="0.3">
      <c r="A256" s="38">
        <v>40057</v>
      </c>
      <c r="B256" s="46" t="s">
        <v>23</v>
      </c>
      <c r="C256" s="28">
        <f t="shared" si="13"/>
        <v>0</v>
      </c>
      <c r="D256" s="21">
        <v>0</v>
      </c>
      <c r="E256" s="11"/>
      <c r="F256" s="28">
        <f t="shared" si="14"/>
        <v>101159</v>
      </c>
      <c r="G256" s="19">
        <f>G254-G255</f>
        <v>82718</v>
      </c>
      <c r="H256" s="19">
        <f>H254-H255</f>
        <v>8990</v>
      </c>
      <c r="I256" s="10">
        <f>I254-I255</f>
        <v>9451</v>
      </c>
      <c r="J256" s="28">
        <f t="shared" si="15"/>
        <v>104912</v>
      </c>
      <c r="K256" s="19">
        <f>K254-K255</f>
        <v>753</v>
      </c>
      <c r="L256" s="19">
        <f>L254-L255</f>
        <v>17412</v>
      </c>
      <c r="M256" s="19">
        <f>M254-M255</f>
        <v>44545</v>
      </c>
      <c r="N256" s="19">
        <f>N254-N255</f>
        <v>36936</v>
      </c>
      <c r="O256" s="19">
        <v>4155</v>
      </c>
      <c r="P256" s="19">
        <v>1111</v>
      </c>
      <c r="Q256" s="21"/>
      <c r="R256" s="20">
        <f>R254-R255</f>
        <v>10873</v>
      </c>
      <c r="S256" s="21"/>
      <c r="T256" s="21"/>
      <c r="U256" s="21"/>
      <c r="V256" s="20">
        <v>216943</v>
      </c>
      <c r="W256" s="30"/>
    </row>
    <row r="257" spans="1:23" ht="15.75" thickBot="1" x14ac:dyDescent="0.3">
      <c r="A257" s="36">
        <v>40087</v>
      </c>
      <c r="B257" s="49" t="s">
        <v>21</v>
      </c>
      <c r="C257" s="28">
        <f t="shared" si="13"/>
        <v>27032</v>
      </c>
      <c r="D257" s="10">
        <v>16831</v>
      </c>
      <c r="E257" s="22">
        <v>10201</v>
      </c>
      <c r="F257" s="28">
        <f t="shared" si="14"/>
        <v>133671</v>
      </c>
      <c r="G257" s="10">
        <v>112171</v>
      </c>
      <c r="H257" s="22">
        <v>10900</v>
      </c>
      <c r="I257" s="22">
        <v>10600</v>
      </c>
      <c r="J257" s="28">
        <f t="shared" si="15"/>
        <v>151767</v>
      </c>
      <c r="K257" s="10">
        <v>5169</v>
      </c>
      <c r="L257" s="22">
        <v>32000</v>
      </c>
      <c r="M257" s="22">
        <v>56780</v>
      </c>
      <c r="N257" s="22">
        <v>57818</v>
      </c>
      <c r="O257" s="23"/>
      <c r="P257" s="23"/>
      <c r="Q257" s="23"/>
      <c r="R257" s="13">
        <v>24779</v>
      </c>
      <c r="S257" s="22">
        <v>6407</v>
      </c>
      <c r="T257" s="23">
        <v>657</v>
      </c>
      <c r="U257" s="23"/>
      <c r="V257" s="13">
        <v>327308</v>
      </c>
      <c r="W257" s="29"/>
    </row>
    <row r="258" spans="1:23" ht="15.75" thickBot="1" x14ac:dyDescent="0.3">
      <c r="A258" s="37">
        <v>40087</v>
      </c>
      <c r="B258" s="52" t="s">
        <v>22</v>
      </c>
      <c r="C258" s="28">
        <f t="shared" ref="C258:C321" si="16">D258+E258</f>
        <v>27033</v>
      </c>
      <c r="D258" s="10">
        <v>16831</v>
      </c>
      <c r="E258" s="10">
        <v>10202</v>
      </c>
      <c r="F258" s="28">
        <f t="shared" si="14"/>
        <v>26331</v>
      </c>
      <c r="G258" s="10">
        <v>23079</v>
      </c>
      <c r="H258" s="10">
        <v>2068</v>
      </c>
      <c r="I258" s="10">
        <v>1184</v>
      </c>
      <c r="J258" s="28">
        <f t="shared" si="15"/>
        <v>64605</v>
      </c>
      <c r="K258" s="10">
        <v>2178</v>
      </c>
      <c r="L258" s="10">
        <v>14966</v>
      </c>
      <c r="M258" s="10">
        <v>13579</v>
      </c>
      <c r="N258" s="10">
        <v>33882</v>
      </c>
      <c r="O258" s="11"/>
      <c r="P258" s="11"/>
      <c r="Q258" s="11"/>
      <c r="R258" s="9">
        <v>13593</v>
      </c>
      <c r="S258" s="10">
        <v>8631</v>
      </c>
      <c r="T258" s="32">
        <v>657</v>
      </c>
      <c r="U258" s="10">
        <v>4962</v>
      </c>
      <c r="V258" s="12"/>
      <c r="W258" s="9">
        <v>126423</v>
      </c>
    </row>
    <row r="259" spans="1:23" ht="15.75" thickBot="1" x14ac:dyDescent="0.3">
      <c r="A259" s="38">
        <v>40087</v>
      </c>
      <c r="B259" s="46" t="s">
        <v>23</v>
      </c>
      <c r="C259" s="28">
        <f t="shared" si="16"/>
        <v>0</v>
      </c>
      <c r="D259" s="21">
        <v>0</v>
      </c>
      <c r="E259" s="11"/>
      <c r="F259" s="28">
        <f t="shared" si="14"/>
        <v>107340</v>
      </c>
      <c r="G259" s="19">
        <f>G257-G258</f>
        <v>89092</v>
      </c>
      <c r="H259" s="19">
        <f>H257-H258</f>
        <v>8832</v>
      </c>
      <c r="I259" s="10">
        <f>I257-I258</f>
        <v>9416</v>
      </c>
      <c r="J259" s="28">
        <f t="shared" si="15"/>
        <v>91774</v>
      </c>
      <c r="K259" s="19">
        <f>K257-K258</f>
        <v>2991</v>
      </c>
      <c r="L259" s="19">
        <f>L257-L258</f>
        <v>17034</v>
      </c>
      <c r="M259" s="19">
        <f>M257-M258</f>
        <v>43201</v>
      </c>
      <c r="N259" s="19">
        <f>N257-N258</f>
        <v>23936</v>
      </c>
      <c r="O259" s="19">
        <v>3609</v>
      </c>
      <c r="P259" s="19">
        <v>1003</v>
      </c>
      <c r="Q259" s="21"/>
      <c r="R259" s="20">
        <f>R257-R258</f>
        <v>11186</v>
      </c>
      <c r="S259" s="19"/>
      <c r="T259" s="21"/>
      <c r="U259" s="21"/>
      <c r="V259" s="20">
        <v>210299</v>
      </c>
      <c r="W259" s="30"/>
    </row>
    <row r="260" spans="1:23" ht="15.75" thickBot="1" x14ac:dyDescent="0.3">
      <c r="A260" s="36">
        <v>40118</v>
      </c>
      <c r="B260" s="49" t="s">
        <v>21</v>
      </c>
      <c r="C260" s="28">
        <f t="shared" si="16"/>
        <v>26472</v>
      </c>
      <c r="D260" s="10">
        <v>15806</v>
      </c>
      <c r="E260" s="22">
        <v>10666</v>
      </c>
      <c r="F260" s="28">
        <f t="shared" si="14"/>
        <v>130516</v>
      </c>
      <c r="G260" s="10">
        <v>109016</v>
      </c>
      <c r="H260" s="22">
        <v>10900</v>
      </c>
      <c r="I260" s="22">
        <v>10600</v>
      </c>
      <c r="J260" s="28">
        <f t="shared" si="15"/>
        <v>153568</v>
      </c>
      <c r="K260" s="10">
        <v>5169</v>
      </c>
      <c r="L260" s="22">
        <v>38673</v>
      </c>
      <c r="M260" s="22">
        <v>48504</v>
      </c>
      <c r="N260" s="22">
        <v>61222</v>
      </c>
      <c r="O260" s="23"/>
      <c r="P260" s="23"/>
      <c r="Q260" s="23"/>
      <c r="R260" s="13">
        <v>24479</v>
      </c>
      <c r="S260" s="22">
        <v>6107</v>
      </c>
      <c r="T260" s="23">
        <v>859</v>
      </c>
      <c r="U260" s="23"/>
      <c r="V260" s="13">
        <v>325191</v>
      </c>
      <c r="W260" s="29"/>
    </row>
    <row r="261" spans="1:23" ht="15.75" thickBot="1" x14ac:dyDescent="0.3">
      <c r="A261" s="37">
        <v>40118</v>
      </c>
      <c r="B261" s="52" t="s">
        <v>22</v>
      </c>
      <c r="C261" s="28">
        <f t="shared" si="16"/>
        <v>26480</v>
      </c>
      <c r="D261" s="10">
        <v>15806</v>
      </c>
      <c r="E261" s="10">
        <v>10674</v>
      </c>
      <c r="F261" s="28">
        <f t="shared" si="14"/>
        <v>23833</v>
      </c>
      <c r="G261" s="10">
        <v>19943</v>
      </c>
      <c r="H261" s="10">
        <v>2575</v>
      </c>
      <c r="I261" s="10">
        <v>1315</v>
      </c>
      <c r="J261" s="28">
        <f t="shared" si="15"/>
        <v>77775</v>
      </c>
      <c r="K261" s="10">
        <v>3812</v>
      </c>
      <c r="L261" s="10">
        <v>13775</v>
      </c>
      <c r="M261" s="10">
        <v>26734</v>
      </c>
      <c r="N261" s="10">
        <v>33454</v>
      </c>
      <c r="O261" s="11"/>
      <c r="P261" s="11"/>
      <c r="Q261" s="11"/>
      <c r="R261" s="9">
        <v>11082</v>
      </c>
      <c r="S261" s="10">
        <v>9213</v>
      </c>
      <c r="T261" s="11">
        <v>859</v>
      </c>
      <c r="U261" s="10">
        <v>1868</v>
      </c>
      <c r="V261" s="12"/>
      <c r="W261" s="9">
        <v>122978</v>
      </c>
    </row>
    <row r="262" spans="1:23" ht="15.75" thickBot="1" x14ac:dyDescent="0.3">
      <c r="A262" s="38">
        <v>40118</v>
      </c>
      <c r="B262" s="46" t="s">
        <v>23</v>
      </c>
      <c r="C262" s="28">
        <f t="shared" si="16"/>
        <v>0</v>
      </c>
      <c r="D262" s="21">
        <v>0</v>
      </c>
      <c r="E262" s="11"/>
      <c r="F262" s="28">
        <f t="shared" si="14"/>
        <v>106683</v>
      </c>
      <c r="G262" s="19">
        <f>G260-G261</f>
        <v>89073</v>
      </c>
      <c r="H262" s="19">
        <f>H260-H261</f>
        <v>8325</v>
      </c>
      <c r="I262" s="10">
        <f>I260-I261</f>
        <v>9285</v>
      </c>
      <c r="J262" s="28">
        <f t="shared" si="15"/>
        <v>90676</v>
      </c>
      <c r="K262" s="19">
        <f>K260-K261</f>
        <v>1357</v>
      </c>
      <c r="L262" s="19">
        <f>L260-L261</f>
        <v>24898</v>
      </c>
      <c r="M262" s="19">
        <f>M260-M261</f>
        <v>21770</v>
      </c>
      <c r="N262" s="19">
        <f>N260-N261</f>
        <v>27768</v>
      </c>
      <c r="O262" s="19">
        <v>3063</v>
      </c>
      <c r="P262" s="19">
        <v>11820</v>
      </c>
      <c r="Q262" s="21"/>
      <c r="R262" s="30"/>
      <c r="S262" s="21"/>
      <c r="T262" s="21"/>
      <c r="U262" s="21"/>
      <c r="V262" s="20">
        <v>210756</v>
      </c>
      <c r="W262" s="30"/>
    </row>
    <row r="263" spans="1:23" ht="15.75" thickBot="1" x14ac:dyDescent="0.3">
      <c r="A263" s="36">
        <v>40148</v>
      </c>
      <c r="B263" s="49" t="s">
        <v>21</v>
      </c>
      <c r="C263" s="28">
        <f t="shared" si="16"/>
        <v>26044</v>
      </c>
      <c r="D263" s="10">
        <v>15361</v>
      </c>
      <c r="E263" s="22">
        <v>10683</v>
      </c>
      <c r="F263" s="28">
        <f t="shared" si="14"/>
        <v>130982</v>
      </c>
      <c r="G263" s="10">
        <v>109482</v>
      </c>
      <c r="H263" s="22">
        <v>10900</v>
      </c>
      <c r="I263" s="22">
        <v>10600</v>
      </c>
      <c r="J263" s="28">
        <f t="shared" si="15"/>
        <v>153686</v>
      </c>
      <c r="K263" s="10">
        <v>5169</v>
      </c>
      <c r="L263" s="22">
        <v>38977</v>
      </c>
      <c r="M263" s="22">
        <v>48286</v>
      </c>
      <c r="N263" s="22">
        <v>61254</v>
      </c>
      <c r="O263" s="23"/>
      <c r="P263" s="23"/>
      <c r="Q263" s="23"/>
      <c r="R263" s="13">
        <v>24479</v>
      </c>
      <c r="S263" s="22">
        <v>6107</v>
      </c>
      <c r="T263" s="23">
        <v>393</v>
      </c>
      <c r="U263" s="23"/>
      <c r="V263" s="13">
        <v>325985</v>
      </c>
      <c r="W263" s="29"/>
    </row>
    <row r="264" spans="1:23" ht="15.75" thickBot="1" x14ac:dyDescent="0.3">
      <c r="A264" s="37">
        <v>40148</v>
      </c>
      <c r="B264" s="52" t="s">
        <v>22</v>
      </c>
      <c r="C264" s="28">
        <f t="shared" si="16"/>
        <v>26046</v>
      </c>
      <c r="D264" s="10">
        <v>15361</v>
      </c>
      <c r="E264" s="10">
        <v>10685</v>
      </c>
      <c r="F264" s="28">
        <f t="shared" si="14"/>
        <v>36649</v>
      </c>
      <c r="G264" s="10">
        <v>33536</v>
      </c>
      <c r="H264" s="10">
        <v>2092</v>
      </c>
      <c r="I264" s="10">
        <v>1021</v>
      </c>
      <c r="J264" s="28">
        <f t="shared" si="15"/>
        <v>62807</v>
      </c>
      <c r="K264" s="10">
        <v>3977</v>
      </c>
      <c r="L264" s="10">
        <v>15947</v>
      </c>
      <c r="M264" s="10">
        <v>21757</v>
      </c>
      <c r="N264" s="10">
        <v>21126</v>
      </c>
      <c r="O264" s="11"/>
      <c r="P264" s="11"/>
      <c r="Q264" s="11"/>
      <c r="R264" s="9">
        <v>8982</v>
      </c>
      <c r="S264" s="10">
        <v>7725</v>
      </c>
      <c r="T264" s="32">
        <v>393</v>
      </c>
      <c r="U264" s="10">
        <v>1256</v>
      </c>
      <c r="V264" s="12"/>
      <c r="W264" s="9">
        <v>124293</v>
      </c>
    </row>
    <row r="265" spans="1:23" ht="15.75" thickBot="1" x14ac:dyDescent="0.3">
      <c r="A265" s="38">
        <v>40148</v>
      </c>
      <c r="B265" s="46" t="s">
        <v>23</v>
      </c>
      <c r="C265" s="28">
        <f t="shared" si="16"/>
        <v>0</v>
      </c>
      <c r="D265" s="21">
        <v>0</v>
      </c>
      <c r="E265" s="11"/>
      <c r="F265" s="28">
        <f t="shared" si="14"/>
        <v>94333</v>
      </c>
      <c r="G265" s="19">
        <f>G263-G264</f>
        <v>75946</v>
      </c>
      <c r="H265" s="19">
        <f>H263-H264</f>
        <v>8808</v>
      </c>
      <c r="I265" s="10">
        <f>I263-I264</f>
        <v>9579</v>
      </c>
      <c r="J265" s="28">
        <f t="shared" si="15"/>
        <v>100442</v>
      </c>
      <c r="K265" s="19">
        <f>K263-K264</f>
        <v>1192</v>
      </c>
      <c r="L265" s="19">
        <f>L263-L264</f>
        <v>23030</v>
      </c>
      <c r="M265" s="19">
        <f>M263-M264</f>
        <v>26529</v>
      </c>
      <c r="N265" s="19">
        <f>N263-N264</f>
        <v>40128</v>
      </c>
      <c r="O265" s="19">
        <v>5001</v>
      </c>
      <c r="P265" s="19">
        <v>4562</v>
      </c>
      <c r="Q265" s="21"/>
      <c r="R265" s="20">
        <f>R263-R264</f>
        <v>15497</v>
      </c>
      <c r="S265" s="21"/>
      <c r="T265" s="21"/>
      <c r="U265" s="21"/>
      <c r="V265" s="20">
        <v>210272</v>
      </c>
      <c r="W265" s="30"/>
    </row>
    <row r="266" spans="1:23" ht="15.75" thickBot="1" x14ac:dyDescent="0.3">
      <c r="A266" s="36">
        <v>40179</v>
      </c>
      <c r="B266" s="49" t="s">
        <v>21</v>
      </c>
      <c r="C266" s="28">
        <f t="shared" si="16"/>
        <v>25040</v>
      </c>
      <c r="D266" s="10">
        <v>14782</v>
      </c>
      <c r="E266" s="22">
        <v>10258</v>
      </c>
      <c r="F266" s="28">
        <f t="shared" si="14"/>
        <v>131173</v>
      </c>
      <c r="G266" s="10">
        <v>109673</v>
      </c>
      <c r="H266" s="22">
        <v>10900</v>
      </c>
      <c r="I266" s="22">
        <v>10600</v>
      </c>
      <c r="J266" s="28">
        <f t="shared" si="15"/>
        <v>154002</v>
      </c>
      <c r="K266" s="10">
        <v>5169</v>
      </c>
      <c r="L266" s="22">
        <v>39211</v>
      </c>
      <c r="M266" s="22">
        <v>46149</v>
      </c>
      <c r="N266" s="22">
        <v>63473</v>
      </c>
      <c r="O266" s="23"/>
      <c r="P266" s="23"/>
      <c r="Q266" s="23"/>
      <c r="R266" s="13">
        <v>24379</v>
      </c>
      <c r="S266" s="22">
        <v>6107</v>
      </c>
      <c r="T266" s="23">
        <v>272</v>
      </c>
      <c r="U266" s="23"/>
      <c r="V266" s="13">
        <v>324164</v>
      </c>
      <c r="W266" s="29"/>
    </row>
    <row r="267" spans="1:23" ht="15.75" thickBot="1" x14ac:dyDescent="0.3">
      <c r="A267" s="37">
        <v>40179</v>
      </c>
      <c r="B267" s="52" t="s">
        <v>22</v>
      </c>
      <c r="C267" s="28">
        <f t="shared" si="16"/>
        <v>25048</v>
      </c>
      <c r="D267" s="10">
        <v>14782</v>
      </c>
      <c r="E267" s="10">
        <v>10266</v>
      </c>
      <c r="F267" s="28">
        <f t="shared" si="14"/>
        <v>40916</v>
      </c>
      <c r="G267" s="10">
        <v>36690</v>
      </c>
      <c r="H267" s="10">
        <v>3135</v>
      </c>
      <c r="I267" s="10">
        <v>1091</v>
      </c>
      <c r="J267" s="28">
        <f t="shared" si="15"/>
        <v>67103</v>
      </c>
      <c r="K267" s="10">
        <v>2069</v>
      </c>
      <c r="L267" s="10">
        <v>11069</v>
      </c>
      <c r="M267" s="10">
        <v>25494</v>
      </c>
      <c r="N267" s="10">
        <v>28471</v>
      </c>
      <c r="O267" s="11"/>
      <c r="P267" s="11"/>
      <c r="Q267" s="11"/>
      <c r="R267" s="9">
        <v>10370</v>
      </c>
      <c r="S267" s="10">
        <v>9190</v>
      </c>
      <c r="T267" s="32">
        <v>272</v>
      </c>
      <c r="U267" s="10">
        <v>1179</v>
      </c>
      <c r="V267" s="12"/>
      <c r="W267" s="9">
        <v>138235</v>
      </c>
    </row>
    <row r="268" spans="1:23" ht="15.75" thickBot="1" x14ac:dyDescent="0.3">
      <c r="A268" s="38">
        <v>40179</v>
      </c>
      <c r="B268" s="46" t="s">
        <v>23</v>
      </c>
      <c r="C268" s="28">
        <f t="shared" si="16"/>
        <v>0</v>
      </c>
      <c r="D268" s="21">
        <v>0</v>
      </c>
      <c r="E268" s="11"/>
      <c r="F268" s="28">
        <f t="shared" si="14"/>
        <v>90257</v>
      </c>
      <c r="G268" s="19">
        <f>G266-G267</f>
        <v>72983</v>
      </c>
      <c r="H268" s="19">
        <f>H266-H267</f>
        <v>7765</v>
      </c>
      <c r="I268" s="10">
        <f>I266-I267</f>
        <v>9509</v>
      </c>
      <c r="J268" s="28">
        <f t="shared" si="15"/>
        <v>91016</v>
      </c>
      <c r="K268" s="19">
        <f>K266-K267</f>
        <v>3100</v>
      </c>
      <c r="L268" s="19">
        <f>L266-L267</f>
        <v>28142</v>
      </c>
      <c r="M268" s="19">
        <f>M266-M267</f>
        <v>20655</v>
      </c>
      <c r="N268" s="19">
        <f>N266-N267</f>
        <v>35002</v>
      </c>
      <c r="O268" s="19">
        <v>2310</v>
      </c>
      <c r="P268" s="19">
        <v>1807</v>
      </c>
      <c r="Q268" s="21"/>
      <c r="R268" s="20">
        <f>R266-R267</f>
        <v>14009</v>
      </c>
      <c r="S268" s="21"/>
      <c r="T268" s="21"/>
      <c r="U268" s="21"/>
      <c r="V268" s="20">
        <v>195283</v>
      </c>
      <c r="W268" s="30"/>
    </row>
    <row r="269" spans="1:23" ht="15.75" thickBot="1" x14ac:dyDescent="0.3">
      <c r="A269" s="36">
        <v>40210</v>
      </c>
      <c r="B269" s="49" t="s">
        <v>21</v>
      </c>
      <c r="C269" s="28">
        <f t="shared" si="16"/>
        <v>26578</v>
      </c>
      <c r="D269" s="10">
        <v>16536</v>
      </c>
      <c r="E269" s="22">
        <v>10042</v>
      </c>
      <c r="F269" s="28">
        <f t="shared" si="14"/>
        <v>129918</v>
      </c>
      <c r="G269" s="10">
        <v>108418</v>
      </c>
      <c r="H269" s="22">
        <v>10900</v>
      </c>
      <c r="I269" s="22">
        <v>10600</v>
      </c>
      <c r="J269" s="28">
        <f t="shared" si="15"/>
        <v>153425</v>
      </c>
      <c r="K269" s="10">
        <v>5169</v>
      </c>
      <c r="L269" s="22">
        <v>39335</v>
      </c>
      <c r="M269" s="22">
        <v>46182</v>
      </c>
      <c r="N269" s="22">
        <v>62739</v>
      </c>
      <c r="O269" s="23"/>
      <c r="P269" s="23"/>
      <c r="Q269" s="23"/>
      <c r="R269" s="13">
        <v>23906</v>
      </c>
      <c r="S269" s="22">
        <v>5700</v>
      </c>
      <c r="T269" s="23">
        <v>208</v>
      </c>
      <c r="U269" s="23"/>
      <c r="V269" s="13">
        <v>323434</v>
      </c>
      <c r="W269" s="29"/>
    </row>
    <row r="270" spans="1:23" ht="15.75" thickBot="1" x14ac:dyDescent="0.3">
      <c r="A270" s="37">
        <v>40210</v>
      </c>
      <c r="B270" s="52" t="s">
        <v>22</v>
      </c>
      <c r="C270" s="28">
        <f t="shared" si="16"/>
        <v>26590</v>
      </c>
      <c r="D270" s="10">
        <v>16536</v>
      </c>
      <c r="E270" s="10">
        <v>10054</v>
      </c>
      <c r="F270" s="28">
        <f t="shared" si="14"/>
        <v>51822</v>
      </c>
      <c r="G270" s="10">
        <v>45804</v>
      </c>
      <c r="H270" s="10">
        <v>4664</v>
      </c>
      <c r="I270" s="10">
        <v>1354</v>
      </c>
      <c r="J270" s="28">
        <f t="shared" si="15"/>
        <v>65043</v>
      </c>
      <c r="K270" s="10">
        <v>1947</v>
      </c>
      <c r="L270" s="10">
        <v>12687</v>
      </c>
      <c r="M270" s="10">
        <v>23628</v>
      </c>
      <c r="N270" s="10">
        <v>26781</v>
      </c>
      <c r="O270" s="11"/>
      <c r="P270" s="11"/>
      <c r="Q270" s="11"/>
      <c r="R270" s="9">
        <v>8646</v>
      </c>
      <c r="S270" s="10">
        <v>8295</v>
      </c>
      <c r="T270" s="32">
        <v>208</v>
      </c>
      <c r="U270" s="32">
        <v>351</v>
      </c>
      <c r="V270" s="12"/>
      <c r="W270" s="9">
        <v>145152</v>
      </c>
    </row>
    <row r="271" spans="1:23" ht="15.75" thickBot="1" x14ac:dyDescent="0.3">
      <c r="A271" s="37">
        <v>40210</v>
      </c>
      <c r="B271" s="46" t="s">
        <v>23</v>
      </c>
      <c r="C271" s="28">
        <f t="shared" si="16"/>
        <v>0</v>
      </c>
      <c r="D271" s="21">
        <v>0</v>
      </c>
      <c r="E271" s="11"/>
      <c r="F271" s="28">
        <f t="shared" si="14"/>
        <v>78096</v>
      </c>
      <c r="G271" s="19">
        <f>G269-G270</f>
        <v>62614</v>
      </c>
      <c r="H271" s="19">
        <f>H269-H270</f>
        <v>6236</v>
      </c>
      <c r="I271" s="10">
        <f>I269-I270</f>
        <v>9246</v>
      </c>
      <c r="J271" s="28">
        <f t="shared" si="15"/>
        <v>94181</v>
      </c>
      <c r="K271" s="19">
        <f>K269-K270</f>
        <v>3222</v>
      </c>
      <c r="L271" s="19">
        <f>L269-L270</f>
        <v>26648</v>
      </c>
      <c r="M271" s="19">
        <f>M269-M270</f>
        <v>22554</v>
      </c>
      <c r="N271" s="19">
        <f>N269-N270</f>
        <v>35958</v>
      </c>
      <c r="O271" s="19">
        <v>4841</v>
      </c>
      <c r="P271" s="21">
        <v>958</v>
      </c>
      <c r="Q271" s="21"/>
      <c r="R271" s="30">
        <f>R269-R270</f>
        <v>15260</v>
      </c>
      <c r="S271" s="21"/>
      <c r="T271" s="21"/>
      <c r="U271" s="21"/>
      <c r="V271" s="20">
        <v>187538</v>
      </c>
      <c r="W271" s="30"/>
    </row>
    <row r="272" spans="1:23" ht="15.75" thickBot="1" x14ac:dyDescent="0.3">
      <c r="A272" s="36">
        <v>40238</v>
      </c>
      <c r="B272" s="49" t="s">
        <v>21</v>
      </c>
      <c r="C272" s="28">
        <f t="shared" si="16"/>
        <v>29470</v>
      </c>
      <c r="D272" s="10">
        <v>17442</v>
      </c>
      <c r="E272" s="22">
        <v>12028</v>
      </c>
      <c r="F272" s="28">
        <f t="shared" si="14"/>
        <v>128977</v>
      </c>
      <c r="G272" s="10">
        <v>110377</v>
      </c>
      <c r="H272" s="22">
        <v>8000</v>
      </c>
      <c r="I272" s="22">
        <v>10600</v>
      </c>
      <c r="J272" s="28">
        <f t="shared" si="15"/>
        <v>161182</v>
      </c>
      <c r="K272" s="10">
        <v>5169</v>
      </c>
      <c r="L272" s="22">
        <v>39432</v>
      </c>
      <c r="M272" s="22">
        <v>46529</v>
      </c>
      <c r="N272" s="22">
        <v>70052</v>
      </c>
      <c r="O272" s="23"/>
      <c r="P272" s="23"/>
      <c r="Q272" s="23"/>
      <c r="R272" s="13">
        <v>24906</v>
      </c>
      <c r="S272" s="22">
        <v>5700</v>
      </c>
      <c r="T272" s="22">
        <v>1445</v>
      </c>
      <c r="U272" s="23"/>
      <c r="V272" s="13">
        <v>335279</v>
      </c>
      <c r="W272" s="29"/>
    </row>
    <row r="273" spans="1:23" ht="15.75" thickBot="1" x14ac:dyDescent="0.3">
      <c r="A273" s="37">
        <v>40238</v>
      </c>
      <c r="B273" s="52" t="s">
        <v>22</v>
      </c>
      <c r="C273" s="28">
        <f t="shared" si="16"/>
        <v>29480</v>
      </c>
      <c r="D273" s="10">
        <v>17442</v>
      </c>
      <c r="E273" s="10">
        <v>12038</v>
      </c>
      <c r="F273" s="28">
        <f t="shared" si="14"/>
        <v>58894</v>
      </c>
      <c r="G273" s="10">
        <v>51903</v>
      </c>
      <c r="H273" s="10">
        <v>4997</v>
      </c>
      <c r="I273" s="10">
        <v>1994</v>
      </c>
      <c r="J273" s="28">
        <f t="shared" si="15"/>
        <v>60986</v>
      </c>
      <c r="K273" s="16">
        <v>570</v>
      </c>
      <c r="L273" s="10">
        <v>12683</v>
      </c>
      <c r="M273" s="10">
        <v>18023</v>
      </c>
      <c r="N273" s="10">
        <v>29710</v>
      </c>
      <c r="O273" s="11"/>
      <c r="P273" s="11"/>
      <c r="Q273" s="11"/>
      <c r="R273" s="9">
        <v>7852</v>
      </c>
      <c r="S273" s="10">
        <v>7608</v>
      </c>
      <c r="T273" s="11">
        <v>195</v>
      </c>
      <c r="U273" s="32">
        <v>244</v>
      </c>
      <c r="V273" s="12"/>
      <c r="W273" s="9">
        <v>146419</v>
      </c>
    </row>
    <row r="274" spans="1:23" ht="15.75" thickBot="1" x14ac:dyDescent="0.3">
      <c r="A274" s="38">
        <v>40238</v>
      </c>
      <c r="B274" s="46" t="s">
        <v>23</v>
      </c>
      <c r="C274" s="28">
        <f t="shared" si="16"/>
        <v>0</v>
      </c>
      <c r="D274" s="21">
        <v>0</v>
      </c>
      <c r="E274" s="11"/>
      <c r="F274" s="28">
        <f t="shared" si="14"/>
        <v>70083</v>
      </c>
      <c r="G274" s="19">
        <f>G272-G273</f>
        <v>58474</v>
      </c>
      <c r="H274" s="19">
        <f>H272-H273</f>
        <v>3003</v>
      </c>
      <c r="I274" s="10">
        <f>I272-I273</f>
        <v>8606</v>
      </c>
      <c r="J274" s="28">
        <f t="shared" si="15"/>
        <v>109002</v>
      </c>
      <c r="K274" s="19">
        <f>K272-K273</f>
        <v>4599</v>
      </c>
      <c r="L274" s="19">
        <f>L272-L273</f>
        <v>26749</v>
      </c>
      <c r="M274" s="19">
        <f>M272-M273</f>
        <v>28506</v>
      </c>
      <c r="N274" s="19">
        <f>N272-N273</f>
        <v>40342</v>
      </c>
      <c r="O274" s="19">
        <v>6725</v>
      </c>
      <c r="P274" s="19">
        <v>2081</v>
      </c>
      <c r="Q274" s="21"/>
      <c r="R274" s="20">
        <f>R272-R273</f>
        <v>17054</v>
      </c>
      <c r="S274" s="21"/>
      <c r="T274" s="21"/>
      <c r="U274" s="21"/>
      <c r="V274" s="20">
        <v>196140</v>
      </c>
      <c r="W274" s="30"/>
    </row>
    <row r="275" spans="1:23" ht="15.75" thickBot="1" x14ac:dyDescent="0.3">
      <c r="A275" s="36">
        <v>40269</v>
      </c>
      <c r="B275" s="49" t="s">
        <v>21</v>
      </c>
      <c r="C275" s="28">
        <f t="shared" si="16"/>
        <v>26646</v>
      </c>
      <c r="D275" s="10">
        <v>14953</v>
      </c>
      <c r="E275" s="22">
        <v>11693</v>
      </c>
      <c r="F275" s="28">
        <f t="shared" si="14"/>
        <v>129547</v>
      </c>
      <c r="G275" s="10">
        <v>110947</v>
      </c>
      <c r="H275" s="22">
        <v>8000</v>
      </c>
      <c r="I275" s="22">
        <v>10600</v>
      </c>
      <c r="J275" s="28">
        <f t="shared" si="15"/>
        <v>156665</v>
      </c>
      <c r="K275" s="10">
        <v>4677</v>
      </c>
      <c r="L275" s="22">
        <v>39554</v>
      </c>
      <c r="M275" s="22">
        <v>47029</v>
      </c>
      <c r="N275" s="22">
        <v>65405</v>
      </c>
      <c r="O275" s="23"/>
      <c r="P275" s="23"/>
      <c r="Q275" s="23"/>
      <c r="R275" s="13">
        <v>24906</v>
      </c>
      <c r="S275" s="22">
        <v>5700</v>
      </c>
      <c r="T275" s="22">
        <v>3875</v>
      </c>
      <c r="U275" s="23"/>
      <c r="V275" s="13">
        <v>331039</v>
      </c>
      <c r="W275" s="29"/>
    </row>
    <row r="276" spans="1:23" ht="15.75" thickBot="1" x14ac:dyDescent="0.3">
      <c r="A276" s="37">
        <v>40269</v>
      </c>
      <c r="B276" s="52" t="s">
        <v>22</v>
      </c>
      <c r="C276" s="28">
        <f t="shared" si="16"/>
        <v>26647</v>
      </c>
      <c r="D276" s="10">
        <v>14953</v>
      </c>
      <c r="E276" s="10">
        <v>11694</v>
      </c>
      <c r="F276" s="28">
        <f t="shared" si="14"/>
        <v>53653</v>
      </c>
      <c r="G276" s="10">
        <v>46625</v>
      </c>
      <c r="H276" s="10">
        <v>5038</v>
      </c>
      <c r="I276" s="10">
        <v>1990</v>
      </c>
      <c r="J276" s="28">
        <f t="shared" si="15"/>
        <v>73903</v>
      </c>
      <c r="K276" s="10">
        <v>2976</v>
      </c>
      <c r="L276" s="10">
        <v>18107</v>
      </c>
      <c r="M276" s="10">
        <v>19084</v>
      </c>
      <c r="N276" s="10">
        <v>33736</v>
      </c>
      <c r="O276" s="11"/>
      <c r="P276" s="11"/>
      <c r="Q276" s="11"/>
      <c r="R276" s="9">
        <v>8993</v>
      </c>
      <c r="S276" s="10">
        <v>8749</v>
      </c>
      <c r="T276" s="10">
        <v>2625</v>
      </c>
      <c r="U276" s="11">
        <v>244</v>
      </c>
      <c r="V276" s="12"/>
      <c r="W276" s="9">
        <v>155839</v>
      </c>
    </row>
    <row r="277" spans="1:23" ht="15.75" thickBot="1" x14ac:dyDescent="0.3">
      <c r="A277" s="38">
        <v>40269</v>
      </c>
      <c r="B277" s="46" t="s">
        <v>23</v>
      </c>
      <c r="C277" s="28">
        <f t="shared" si="16"/>
        <v>0</v>
      </c>
      <c r="D277" s="16">
        <v>0</v>
      </c>
      <c r="E277" s="11"/>
      <c r="F277" s="28">
        <f t="shared" si="14"/>
        <v>75894</v>
      </c>
      <c r="G277" s="10">
        <f>G275-G276</f>
        <v>64322</v>
      </c>
      <c r="H277" s="10">
        <f>H275-H276</f>
        <v>2962</v>
      </c>
      <c r="I277" s="10">
        <f>I275-I276</f>
        <v>8610</v>
      </c>
      <c r="J277" s="28">
        <f t="shared" si="15"/>
        <v>90753</v>
      </c>
      <c r="K277" s="10">
        <f>K275-K276</f>
        <v>1701</v>
      </c>
      <c r="L277" s="10">
        <f>L275-L276</f>
        <v>21447</v>
      </c>
      <c r="M277" s="10">
        <f>M275-M276</f>
        <v>27945</v>
      </c>
      <c r="N277" s="10">
        <f>N275-N276</f>
        <v>31669</v>
      </c>
      <c r="O277" s="10">
        <v>4899</v>
      </c>
      <c r="P277" s="10">
        <v>3092</v>
      </c>
      <c r="Q277" s="11"/>
      <c r="R277" s="9">
        <f>R275-R276</f>
        <v>15913</v>
      </c>
      <c r="S277" s="11"/>
      <c r="T277" s="11"/>
      <c r="U277" s="11"/>
      <c r="V277" s="9">
        <v>182561</v>
      </c>
      <c r="W277" s="12"/>
    </row>
    <row r="278" spans="1:23" ht="15.75" thickBot="1" x14ac:dyDescent="0.3">
      <c r="A278" s="36">
        <v>40299</v>
      </c>
      <c r="B278" s="49" t="s">
        <v>21</v>
      </c>
      <c r="C278" s="28">
        <f t="shared" si="16"/>
        <v>28055</v>
      </c>
      <c r="D278" s="10">
        <v>16636</v>
      </c>
      <c r="E278" s="22">
        <v>11419</v>
      </c>
      <c r="F278" s="28">
        <f t="shared" si="14"/>
        <v>129891</v>
      </c>
      <c r="G278" s="10">
        <v>112791</v>
      </c>
      <c r="H278" s="22">
        <v>6500</v>
      </c>
      <c r="I278" s="22">
        <v>10600</v>
      </c>
      <c r="J278" s="28">
        <f t="shared" si="15"/>
        <v>158805</v>
      </c>
      <c r="K278" s="10">
        <v>4677</v>
      </c>
      <c r="L278" s="22">
        <v>39146</v>
      </c>
      <c r="M278" s="22">
        <v>43837</v>
      </c>
      <c r="N278" s="22">
        <v>71145</v>
      </c>
      <c r="O278" s="23"/>
      <c r="P278" s="23"/>
      <c r="Q278" s="23"/>
      <c r="R278" s="13">
        <v>25699</v>
      </c>
      <c r="S278" s="22">
        <v>5793</v>
      </c>
      <c r="T278" s="22">
        <v>3862</v>
      </c>
      <c r="U278" s="23"/>
      <c r="V278" s="13">
        <v>335609</v>
      </c>
      <c r="W278" s="29"/>
    </row>
    <row r="279" spans="1:23" ht="15.75" thickBot="1" x14ac:dyDescent="0.3">
      <c r="A279" s="37">
        <v>40299</v>
      </c>
      <c r="B279" s="52" t="s">
        <v>22</v>
      </c>
      <c r="C279" s="28">
        <f t="shared" si="16"/>
        <v>28062</v>
      </c>
      <c r="D279" s="10">
        <v>16636</v>
      </c>
      <c r="E279" s="10">
        <v>11426</v>
      </c>
      <c r="F279" s="28">
        <f t="shared" si="14"/>
        <v>48714</v>
      </c>
      <c r="G279" s="10">
        <v>43755</v>
      </c>
      <c r="H279" s="10">
        <v>3777</v>
      </c>
      <c r="I279" s="10">
        <v>1182</v>
      </c>
      <c r="J279" s="28">
        <f t="shared" si="15"/>
        <v>50742</v>
      </c>
      <c r="K279" s="10">
        <v>3904</v>
      </c>
      <c r="L279" s="10">
        <v>7956</v>
      </c>
      <c r="M279" s="10">
        <v>3429</v>
      </c>
      <c r="N279" s="10">
        <v>35453</v>
      </c>
      <c r="O279" s="11"/>
      <c r="P279" s="11"/>
      <c r="Q279" s="11"/>
      <c r="R279" s="9">
        <v>9168</v>
      </c>
      <c r="S279" s="10">
        <v>7022</v>
      </c>
      <c r="T279" s="10">
        <v>2612</v>
      </c>
      <c r="U279" s="10">
        <v>2146</v>
      </c>
      <c r="V279" s="12"/>
      <c r="W279" s="9">
        <v>127825</v>
      </c>
    </row>
    <row r="280" spans="1:23" ht="15.75" thickBot="1" x14ac:dyDescent="0.3">
      <c r="A280" s="38">
        <v>40299</v>
      </c>
      <c r="B280" s="46" t="s">
        <v>23</v>
      </c>
      <c r="C280" s="28">
        <f t="shared" si="16"/>
        <v>0</v>
      </c>
      <c r="D280" s="21">
        <v>0</v>
      </c>
      <c r="E280" s="11"/>
      <c r="F280" s="28">
        <f t="shared" si="14"/>
        <v>81177</v>
      </c>
      <c r="G280" s="19">
        <f>G278-G279</f>
        <v>69036</v>
      </c>
      <c r="H280" s="19">
        <f>H278-H279</f>
        <v>2723</v>
      </c>
      <c r="I280" s="10">
        <f>I278-I279</f>
        <v>9418</v>
      </c>
      <c r="J280" s="28">
        <f t="shared" si="15"/>
        <v>115748</v>
      </c>
      <c r="K280" s="19">
        <f>K278-K279</f>
        <v>773</v>
      </c>
      <c r="L280" s="19">
        <f>L278-L279</f>
        <v>31190</v>
      </c>
      <c r="M280" s="19">
        <f>M278-M279</f>
        <v>40408</v>
      </c>
      <c r="N280" s="19">
        <f>N278-N279</f>
        <v>35692</v>
      </c>
      <c r="O280" s="19">
        <v>2510</v>
      </c>
      <c r="P280" s="19">
        <v>5175</v>
      </c>
      <c r="Q280" s="21"/>
      <c r="R280" s="20">
        <f>R278-R279</f>
        <v>16531</v>
      </c>
      <c r="S280" s="21"/>
      <c r="T280" s="21"/>
      <c r="U280" s="21"/>
      <c r="V280" s="20">
        <v>213456</v>
      </c>
      <c r="W280" s="30"/>
    </row>
    <row r="281" spans="1:23" ht="15.75" thickBot="1" x14ac:dyDescent="0.3">
      <c r="A281" s="36">
        <v>40330</v>
      </c>
      <c r="B281" s="49" t="s">
        <v>21</v>
      </c>
      <c r="C281" s="28">
        <f t="shared" si="16"/>
        <v>26409</v>
      </c>
      <c r="D281" s="10">
        <v>14839</v>
      </c>
      <c r="E281" s="22">
        <v>11570</v>
      </c>
      <c r="F281" s="28">
        <f t="shared" si="14"/>
        <v>134189</v>
      </c>
      <c r="G281" s="10">
        <v>117089</v>
      </c>
      <c r="H281" s="22">
        <v>6500</v>
      </c>
      <c r="I281" s="22">
        <v>10600</v>
      </c>
      <c r="J281" s="28">
        <f t="shared" si="15"/>
        <v>132304</v>
      </c>
      <c r="K281" s="10">
        <v>2677</v>
      </c>
      <c r="L281" s="22">
        <v>12191</v>
      </c>
      <c r="M281" s="22">
        <v>44841</v>
      </c>
      <c r="N281" s="22">
        <v>72595</v>
      </c>
      <c r="O281" s="23"/>
      <c r="P281" s="23"/>
      <c r="Q281" s="23"/>
      <c r="R281" s="13">
        <v>25699</v>
      </c>
      <c r="S281" s="22">
        <v>5793</v>
      </c>
      <c r="T281" s="22">
        <v>1563</v>
      </c>
      <c r="U281" s="23"/>
      <c r="V281" s="13">
        <v>309564</v>
      </c>
      <c r="W281" s="29"/>
    </row>
    <row r="282" spans="1:23" ht="15.75" thickBot="1" x14ac:dyDescent="0.3">
      <c r="A282" s="37">
        <v>40330</v>
      </c>
      <c r="B282" s="52" t="s">
        <v>22</v>
      </c>
      <c r="C282" s="28">
        <f t="shared" si="16"/>
        <v>26410</v>
      </c>
      <c r="D282" s="10">
        <v>14839</v>
      </c>
      <c r="E282" s="10">
        <v>11571</v>
      </c>
      <c r="F282" s="28">
        <f t="shared" si="14"/>
        <v>42199</v>
      </c>
      <c r="G282" s="10">
        <v>38928</v>
      </c>
      <c r="H282" s="10">
        <v>2321</v>
      </c>
      <c r="I282" s="16">
        <v>950</v>
      </c>
      <c r="J282" s="28">
        <f t="shared" si="15"/>
        <v>73693</v>
      </c>
      <c r="K282" s="10">
        <v>1326</v>
      </c>
      <c r="L282" s="10">
        <v>10086</v>
      </c>
      <c r="M282" s="10">
        <v>18484</v>
      </c>
      <c r="N282" s="10">
        <v>43797</v>
      </c>
      <c r="O282" s="11"/>
      <c r="P282" s="11"/>
      <c r="Q282" s="11"/>
      <c r="R282" s="9">
        <v>10299</v>
      </c>
      <c r="S282" s="10">
        <v>7806</v>
      </c>
      <c r="T282" s="11">
        <v>313</v>
      </c>
      <c r="U282" s="10">
        <v>2492</v>
      </c>
      <c r="V282" s="12"/>
      <c r="W282" s="9">
        <v>144006</v>
      </c>
    </row>
    <row r="283" spans="1:23" ht="15.75" thickBot="1" x14ac:dyDescent="0.3">
      <c r="A283" s="38">
        <v>40330</v>
      </c>
      <c r="B283" s="46" t="s">
        <v>23</v>
      </c>
      <c r="C283" s="28">
        <f t="shared" si="16"/>
        <v>0</v>
      </c>
      <c r="D283" s="21">
        <v>0</v>
      </c>
      <c r="E283" s="11"/>
      <c r="F283" s="28">
        <f t="shared" si="14"/>
        <v>91990</v>
      </c>
      <c r="G283" s="19">
        <f>G281-G282</f>
        <v>78161</v>
      </c>
      <c r="H283" s="19">
        <f>H281-H282</f>
        <v>4179</v>
      </c>
      <c r="I283" s="10">
        <f>I281-I282</f>
        <v>9650</v>
      </c>
      <c r="J283" s="28">
        <f t="shared" si="15"/>
        <v>66569</v>
      </c>
      <c r="K283" s="19">
        <f>K281-K282</f>
        <v>1351</v>
      </c>
      <c r="L283" s="19">
        <f>L281-L282</f>
        <v>2105</v>
      </c>
      <c r="M283" s="19">
        <f>M281-M282</f>
        <v>26357</v>
      </c>
      <c r="N283" s="19">
        <f>N281-N282</f>
        <v>28798</v>
      </c>
      <c r="O283" s="19">
        <v>2443</v>
      </c>
      <c r="P283" s="19">
        <v>5515</v>
      </c>
      <c r="Q283" s="21"/>
      <c r="R283" s="20">
        <f>R281-R282</f>
        <v>15400</v>
      </c>
      <c r="S283" s="21"/>
      <c r="T283" s="21"/>
      <c r="U283" s="21"/>
      <c r="V283" s="20">
        <v>173959</v>
      </c>
      <c r="W283" s="30"/>
    </row>
    <row r="284" spans="1:23" ht="15.75" thickBot="1" x14ac:dyDescent="0.3">
      <c r="A284" s="36">
        <v>40360</v>
      </c>
      <c r="B284" s="49" t="s">
        <v>21</v>
      </c>
      <c r="C284" s="28">
        <f t="shared" si="16"/>
        <v>0</v>
      </c>
      <c r="D284" s="11"/>
      <c r="E284" s="23"/>
      <c r="F284" s="28">
        <f t="shared" si="14"/>
        <v>0</v>
      </c>
      <c r="G284" s="11"/>
      <c r="H284" s="23"/>
      <c r="I284" s="23"/>
      <c r="J284" s="28">
        <f t="shared" si="15"/>
        <v>0</v>
      </c>
      <c r="K284" s="11"/>
      <c r="L284" s="23"/>
      <c r="M284" s="23"/>
      <c r="N284" s="23"/>
      <c r="O284" s="23"/>
      <c r="P284" s="23"/>
      <c r="Q284" s="23"/>
      <c r="R284" s="29"/>
      <c r="S284" s="23"/>
      <c r="T284" s="23"/>
      <c r="U284" s="23"/>
      <c r="V284" s="29"/>
      <c r="W284" s="29"/>
    </row>
    <row r="285" spans="1:23" ht="15.75" thickBot="1" x14ac:dyDescent="0.3">
      <c r="A285" s="37">
        <v>40360</v>
      </c>
      <c r="B285" s="52" t="s">
        <v>22</v>
      </c>
      <c r="C285" s="28">
        <f t="shared" si="16"/>
        <v>0</v>
      </c>
      <c r="D285" s="11"/>
      <c r="E285" s="11"/>
      <c r="F285" s="28">
        <f t="shared" si="14"/>
        <v>0</v>
      </c>
      <c r="G285" s="11"/>
      <c r="H285" s="11"/>
      <c r="I285" s="11"/>
      <c r="J285" s="28">
        <f t="shared" si="15"/>
        <v>0</v>
      </c>
      <c r="K285" s="11"/>
      <c r="L285" s="11"/>
      <c r="M285" s="11"/>
      <c r="N285" s="11"/>
      <c r="O285" s="11"/>
      <c r="P285" s="11"/>
      <c r="Q285" s="11"/>
      <c r="R285" s="12"/>
      <c r="S285" s="11"/>
      <c r="T285" s="11"/>
      <c r="U285" s="11"/>
      <c r="V285" s="12"/>
      <c r="W285" s="12"/>
    </row>
    <row r="286" spans="1:23" ht="15.75" thickBot="1" x14ac:dyDescent="0.3">
      <c r="A286" s="38">
        <v>40360</v>
      </c>
      <c r="B286" s="46" t="s">
        <v>23</v>
      </c>
      <c r="C286" s="28">
        <f t="shared" si="16"/>
        <v>0</v>
      </c>
      <c r="D286" s="21">
        <v>0</v>
      </c>
      <c r="E286" s="11"/>
      <c r="F286" s="28">
        <f t="shared" si="14"/>
        <v>0</v>
      </c>
      <c r="G286" s="21"/>
      <c r="H286" s="21"/>
      <c r="I286" s="11"/>
      <c r="J286" s="28">
        <f t="shared" si="15"/>
        <v>0</v>
      </c>
      <c r="K286" s="21"/>
      <c r="L286" s="21"/>
      <c r="M286" s="21"/>
      <c r="N286" s="21"/>
      <c r="O286" s="21"/>
      <c r="P286" s="21"/>
      <c r="Q286" s="21"/>
      <c r="R286" s="30"/>
      <c r="S286" s="21"/>
      <c r="T286" s="21"/>
      <c r="U286" s="21"/>
      <c r="V286" s="30"/>
      <c r="W286" s="30"/>
    </row>
    <row r="287" spans="1:23" ht="15.75" thickBot="1" x14ac:dyDescent="0.3">
      <c r="A287" s="36">
        <v>40391</v>
      </c>
      <c r="B287" s="49" t="s">
        <v>21</v>
      </c>
      <c r="C287" s="28">
        <f t="shared" si="16"/>
        <v>26159</v>
      </c>
      <c r="D287" s="10">
        <v>16288</v>
      </c>
      <c r="E287" s="22">
        <v>9871</v>
      </c>
      <c r="F287" s="28">
        <f t="shared" si="14"/>
        <v>128653</v>
      </c>
      <c r="G287" s="10">
        <v>113053</v>
      </c>
      <c r="H287" s="22">
        <v>5000</v>
      </c>
      <c r="I287" s="22">
        <v>10600</v>
      </c>
      <c r="J287" s="28">
        <f t="shared" si="15"/>
        <v>131061</v>
      </c>
      <c r="K287" s="10">
        <v>2677</v>
      </c>
      <c r="L287" s="22">
        <v>10372</v>
      </c>
      <c r="M287" s="22">
        <v>40364</v>
      </c>
      <c r="N287" s="22">
        <v>77648</v>
      </c>
      <c r="O287" s="23"/>
      <c r="P287" s="23"/>
      <c r="Q287" s="23"/>
      <c r="R287" s="13">
        <v>22973</v>
      </c>
      <c r="S287" s="22">
        <v>5793</v>
      </c>
      <c r="T287" s="22">
        <v>2420</v>
      </c>
      <c r="U287" s="23"/>
      <c r="V287" s="13">
        <v>300565</v>
      </c>
      <c r="W287" s="29"/>
    </row>
    <row r="288" spans="1:23" ht="15.75" thickBot="1" x14ac:dyDescent="0.3">
      <c r="A288" s="37">
        <v>40391</v>
      </c>
      <c r="B288" s="52" t="s">
        <v>22</v>
      </c>
      <c r="C288" s="28">
        <f t="shared" si="16"/>
        <v>26171</v>
      </c>
      <c r="D288" s="10">
        <v>16288</v>
      </c>
      <c r="E288" s="10">
        <v>9883</v>
      </c>
      <c r="F288" s="28">
        <f t="shared" si="14"/>
        <v>28389</v>
      </c>
      <c r="G288" s="10">
        <v>27501</v>
      </c>
      <c r="H288" s="16">
        <v>573</v>
      </c>
      <c r="I288" s="16">
        <v>315</v>
      </c>
      <c r="J288" s="28">
        <f t="shared" si="15"/>
        <v>66073</v>
      </c>
      <c r="K288" s="10">
        <v>1599</v>
      </c>
      <c r="L288" s="10">
        <v>5503</v>
      </c>
      <c r="M288" s="10">
        <v>12178</v>
      </c>
      <c r="N288" s="10">
        <v>46793</v>
      </c>
      <c r="O288" s="11"/>
      <c r="P288" s="11"/>
      <c r="Q288" s="11"/>
      <c r="R288" s="9">
        <v>10431</v>
      </c>
      <c r="S288" s="10">
        <v>8107</v>
      </c>
      <c r="T288" s="10">
        <v>1170</v>
      </c>
      <c r="U288" s="10">
        <v>2324</v>
      </c>
      <c r="V288" s="12"/>
      <c r="W288" s="9">
        <v>124341</v>
      </c>
    </row>
    <row r="289" spans="1:23" ht="15.75" thickBot="1" x14ac:dyDescent="0.3">
      <c r="A289" s="38">
        <v>40391</v>
      </c>
      <c r="B289" s="46" t="s">
        <v>23</v>
      </c>
      <c r="C289" s="28">
        <f t="shared" si="16"/>
        <v>0</v>
      </c>
      <c r="D289" s="21">
        <v>0</v>
      </c>
      <c r="E289" s="11"/>
      <c r="F289" s="28">
        <f t="shared" si="14"/>
        <v>100264</v>
      </c>
      <c r="G289" s="19">
        <f>G287-G288</f>
        <v>85552</v>
      </c>
      <c r="H289" s="19">
        <f>H287-H288</f>
        <v>4427</v>
      </c>
      <c r="I289" s="10">
        <f>I287-I288</f>
        <v>10285</v>
      </c>
      <c r="J289" s="28">
        <f t="shared" si="15"/>
        <v>71403</v>
      </c>
      <c r="K289" s="19">
        <f>K287-K288</f>
        <v>1078</v>
      </c>
      <c r="L289" s="19">
        <f>L287-L288</f>
        <v>4869</v>
      </c>
      <c r="M289" s="19">
        <f>M287-M288</f>
        <v>28186</v>
      </c>
      <c r="N289" s="19">
        <f>N287-N288</f>
        <v>30855</v>
      </c>
      <c r="O289" s="19">
        <v>4175</v>
      </c>
      <c r="P289" s="19">
        <v>2240</v>
      </c>
      <c r="Q289" s="21"/>
      <c r="R289" s="30">
        <f>R287-R288</f>
        <v>12542</v>
      </c>
      <c r="S289" s="21"/>
      <c r="T289" s="21"/>
      <c r="U289" s="21"/>
      <c r="V289" s="20">
        <v>184210</v>
      </c>
      <c r="W289" s="30"/>
    </row>
    <row r="290" spans="1:23" ht="15.75" thickBot="1" x14ac:dyDescent="0.3">
      <c r="A290" s="36">
        <v>40422</v>
      </c>
      <c r="B290" s="49" t="s">
        <v>21</v>
      </c>
      <c r="C290" s="28">
        <f t="shared" si="16"/>
        <v>28130</v>
      </c>
      <c r="D290" s="10">
        <v>12931</v>
      </c>
      <c r="E290" s="22">
        <v>15199</v>
      </c>
      <c r="F290" s="28">
        <f t="shared" si="14"/>
        <v>129823</v>
      </c>
      <c r="G290" s="10">
        <v>114223</v>
      </c>
      <c r="H290" s="22">
        <v>5000</v>
      </c>
      <c r="I290" s="22">
        <v>10600</v>
      </c>
      <c r="J290" s="28">
        <f t="shared" si="15"/>
        <v>127284</v>
      </c>
      <c r="K290" s="10">
        <v>2677</v>
      </c>
      <c r="L290" s="22">
        <v>9847</v>
      </c>
      <c r="M290" s="22">
        <v>39212</v>
      </c>
      <c r="N290" s="22">
        <v>75548</v>
      </c>
      <c r="O290" s="23"/>
      <c r="P290" s="23"/>
      <c r="Q290" s="23"/>
      <c r="R290" s="13">
        <v>22973</v>
      </c>
      <c r="S290" s="22">
        <v>5793</v>
      </c>
      <c r="T290" s="22">
        <v>1500</v>
      </c>
      <c r="U290" s="23"/>
      <c r="V290" s="13">
        <v>299111</v>
      </c>
      <c r="W290" s="29"/>
    </row>
    <row r="291" spans="1:23" ht="15.75" thickBot="1" x14ac:dyDescent="0.3">
      <c r="A291" s="37">
        <v>40422</v>
      </c>
      <c r="B291" s="52" t="s">
        <v>22</v>
      </c>
      <c r="C291" s="28">
        <f t="shared" si="16"/>
        <v>28135</v>
      </c>
      <c r="D291" s="10">
        <v>12931</v>
      </c>
      <c r="E291" s="10">
        <v>15204</v>
      </c>
      <c r="F291" s="28">
        <f t="shared" si="14"/>
        <v>23875</v>
      </c>
      <c r="G291" s="10">
        <v>19461</v>
      </c>
      <c r="H291" s="10">
        <v>3998</v>
      </c>
      <c r="I291" s="16">
        <v>416</v>
      </c>
      <c r="J291" s="28">
        <f t="shared" si="15"/>
        <v>67545</v>
      </c>
      <c r="K291" s="10">
        <v>1685</v>
      </c>
      <c r="L291" s="10">
        <v>3903</v>
      </c>
      <c r="M291" s="10">
        <v>13167</v>
      </c>
      <c r="N291" s="10">
        <v>48790</v>
      </c>
      <c r="O291" s="11"/>
      <c r="P291" s="11"/>
      <c r="Q291" s="11"/>
      <c r="R291" s="9">
        <v>9431</v>
      </c>
      <c r="S291" s="10">
        <v>8062</v>
      </c>
      <c r="T291" s="11">
        <v>250</v>
      </c>
      <c r="U291" s="10">
        <v>1370</v>
      </c>
      <c r="V291" s="12"/>
      <c r="W291" s="9">
        <v>121852</v>
      </c>
    </row>
    <row r="292" spans="1:23" ht="15.75" thickBot="1" x14ac:dyDescent="0.3">
      <c r="A292" s="38">
        <v>40422</v>
      </c>
      <c r="B292" s="46" t="s">
        <v>23</v>
      </c>
      <c r="C292" s="28">
        <f t="shared" si="16"/>
        <v>0</v>
      </c>
      <c r="D292" s="21">
        <v>0</v>
      </c>
      <c r="E292" s="11"/>
      <c r="F292" s="28">
        <f t="shared" si="14"/>
        <v>105948</v>
      </c>
      <c r="G292" s="19">
        <f>G290-G291</f>
        <v>94762</v>
      </c>
      <c r="H292" s="19">
        <f>H290-H291</f>
        <v>1002</v>
      </c>
      <c r="I292" s="10">
        <f>I290-I291</f>
        <v>10184</v>
      </c>
      <c r="J292" s="28">
        <f t="shared" si="15"/>
        <v>66707</v>
      </c>
      <c r="K292" s="19">
        <f>K290-K291</f>
        <v>992</v>
      </c>
      <c r="L292" s="19">
        <f>L290-L291</f>
        <v>5944</v>
      </c>
      <c r="M292" s="19">
        <f>M290-M291</f>
        <v>26045</v>
      </c>
      <c r="N292" s="19">
        <f>N290-N291</f>
        <v>26758</v>
      </c>
      <c r="O292" s="19">
        <v>2912</v>
      </c>
      <c r="P292" s="19">
        <v>4056</v>
      </c>
      <c r="Q292" s="21"/>
      <c r="R292" s="20">
        <f>R290-R291</f>
        <v>13542</v>
      </c>
      <c r="S292" s="21"/>
      <c r="T292" s="21"/>
      <c r="U292" s="21"/>
      <c r="V292" s="20">
        <v>186196</v>
      </c>
      <c r="W292" s="30"/>
    </row>
    <row r="293" spans="1:23" ht="15.75" thickBot="1" x14ac:dyDescent="0.3">
      <c r="A293" s="36">
        <v>40452</v>
      </c>
      <c r="B293" s="49" t="s">
        <v>21</v>
      </c>
      <c r="C293" s="28">
        <f t="shared" si="16"/>
        <v>27448</v>
      </c>
      <c r="D293" s="10">
        <v>17956</v>
      </c>
      <c r="E293" s="22">
        <v>9492</v>
      </c>
      <c r="F293" s="28">
        <f t="shared" si="14"/>
        <v>126629</v>
      </c>
      <c r="G293" s="10">
        <v>111029</v>
      </c>
      <c r="H293" s="22">
        <v>5000</v>
      </c>
      <c r="I293" s="22">
        <v>10600</v>
      </c>
      <c r="J293" s="28">
        <f t="shared" si="15"/>
        <v>128183</v>
      </c>
      <c r="K293" s="10">
        <v>2677</v>
      </c>
      <c r="L293" s="22">
        <v>9668</v>
      </c>
      <c r="M293" s="22">
        <v>39194</v>
      </c>
      <c r="N293" s="22">
        <v>76644</v>
      </c>
      <c r="O293" s="23"/>
      <c r="P293" s="23"/>
      <c r="Q293" s="23"/>
      <c r="R293" s="13">
        <v>24073</v>
      </c>
      <c r="S293" s="22">
        <v>6393</v>
      </c>
      <c r="T293" s="22">
        <v>1694</v>
      </c>
      <c r="U293" s="23"/>
      <c r="V293" s="13">
        <v>297325</v>
      </c>
      <c r="W293" s="29"/>
    </row>
    <row r="294" spans="1:23" ht="15.75" thickBot="1" x14ac:dyDescent="0.3">
      <c r="A294" s="37">
        <v>40452</v>
      </c>
      <c r="B294" s="52" t="s">
        <v>22</v>
      </c>
      <c r="C294" s="28">
        <f t="shared" si="16"/>
        <v>27457</v>
      </c>
      <c r="D294" s="10">
        <v>17956</v>
      </c>
      <c r="E294" s="10">
        <v>9501</v>
      </c>
      <c r="F294" s="28">
        <f t="shared" si="14"/>
        <v>27065</v>
      </c>
      <c r="G294" s="10">
        <v>22149</v>
      </c>
      <c r="H294" s="10">
        <v>4168</v>
      </c>
      <c r="I294" s="16">
        <v>748</v>
      </c>
      <c r="J294" s="28">
        <f t="shared" si="15"/>
        <v>67402</v>
      </c>
      <c r="K294" s="10">
        <v>1741</v>
      </c>
      <c r="L294" s="10">
        <v>2542</v>
      </c>
      <c r="M294" s="10">
        <v>9668</v>
      </c>
      <c r="N294" s="10">
        <v>53451</v>
      </c>
      <c r="O294" s="11"/>
      <c r="P294" s="11"/>
      <c r="Q294" s="11"/>
      <c r="R294" s="9">
        <v>11139</v>
      </c>
      <c r="S294" s="10">
        <v>8919</v>
      </c>
      <c r="T294" s="32">
        <v>444</v>
      </c>
      <c r="U294" s="10">
        <v>2221</v>
      </c>
      <c r="V294" s="12"/>
      <c r="W294" s="9">
        <v>127578</v>
      </c>
    </row>
    <row r="295" spans="1:23" ht="15.75" thickBot="1" x14ac:dyDescent="0.3">
      <c r="A295" s="38">
        <v>40452</v>
      </c>
      <c r="B295" s="46" t="s">
        <v>23</v>
      </c>
      <c r="C295" s="28">
        <f t="shared" si="16"/>
        <v>0</v>
      </c>
      <c r="D295" s="21">
        <v>0</v>
      </c>
      <c r="E295" s="11"/>
      <c r="F295" s="28">
        <f t="shared" si="14"/>
        <v>99564</v>
      </c>
      <c r="G295" s="19">
        <f>G293-G294</f>
        <v>88880</v>
      </c>
      <c r="H295" s="19">
        <f>H293-H294</f>
        <v>832</v>
      </c>
      <c r="I295" s="10">
        <f>I293-I294</f>
        <v>9852</v>
      </c>
      <c r="J295" s="28">
        <f t="shared" si="15"/>
        <v>65525</v>
      </c>
      <c r="K295" s="19">
        <f>K293-K294</f>
        <v>936</v>
      </c>
      <c r="L295" s="19">
        <f>L293-L294</f>
        <v>7126</v>
      </c>
      <c r="M295" s="19">
        <f>M293-M294</f>
        <v>29526</v>
      </c>
      <c r="N295" s="19">
        <f>N293-N294</f>
        <v>23193</v>
      </c>
      <c r="O295" s="19">
        <v>3288</v>
      </c>
      <c r="P295" s="19">
        <v>1456</v>
      </c>
      <c r="Q295" s="21"/>
      <c r="R295" s="20">
        <f>R293-R294</f>
        <v>12934</v>
      </c>
      <c r="S295" s="21"/>
      <c r="T295" s="21"/>
      <c r="U295" s="21"/>
      <c r="V295" s="20">
        <v>178023</v>
      </c>
      <c r="W295" s="30"/>
    </row>
    <row r="296" spans="1:23" ht="15.75" thickBot="1" x14ac:dyDescent="0.3">
      <c r="A296" s="36">
        <v>40483</v>
      </c>
      <c r="B296" s="49" t="s">
        <v>21</v>
      </c>
      <c r="C296" s="28">
        <f t="shared" si="16"/>
        <v>28454</v>
      </c>
      <c r="D296" s="10">
        <v>18724</v>
      </c>
      <c r="E296" s="22">
        <v>9730</v>
      </c>
      <c r="F296" s="28">
        <f t="shared" si="14"/>
        <v>120629</v>
      </c>
      <c r="G296" s="10">
        <v>109529</v>
      </c>
      <c r="H296" s="22">
        <v>3000</v>
      </c>
      <c r="I296" s="22">
        <v>8100</v>
      </c>
      <c r="J296" s="28">
        <f t="shared" si="15"/>
        <v>131732</v>
      </c>
      <c r="K296" s="10">
        <v>2677</v>
      </c>
      <c r="L296" s="22">
        <v>10080</v>
      </c>
      <c r="M296" s="22">
        <v>41427</v>
      </c>
      <c r="N296" s="22">
        <v>77548</v>
      </c>
      <c r="O296" s="23"/>
      <c r="P296" s="23"/>
      <c r="Q296" s="23"/>
      <c r="R296" s="13">
        <v>25373</v>
      </c>
      <c r="S296" s="22">
        <v>6693</v>
      </c>
      <c r="T296" s="22">
        <v>1694</v>
      </c>
      <c r="U296" s="23"/>
      <c r="V296" s="13">
        <v>299781</v>
      </c>
      <c r="W296" s="29"/>
    </row>
    <row r="297" spans="1:23" ht="15.75" thickBot="1" x14ac:dyDescent="0.3">
      <c r="A297" s="37">
        <v>40483</v>
      </c>
      <c r="B297" s="52" t="s">
        <v>22</v>
      </c>
      <c r="C297" s="28">
        <f t="shared" si="16"/>
        <v>28455</v>
      </c>
      <c r="D297" s="10">
        <v>18724</v>
      </c>
      <c r="E297" s="10">
        <v>9731</v>
      </c>
      <c r="F297" s="28">
        <f t="shared" ref="F297:F360" si="17">G297+H297+I297</f>
        <v>25891</v>
      </c>
      <c r="G297" s="10">
        <v>22941</v>
      </c>
      <c r="H297" s="10">
        <v>2232</v>
      </c>
      <c r="I297" s="16">
        <v>718</v>
      </c>
      <c r="J297" s="28">
        <f t="shared" si="15"/>
        <v>71157</v>
      </c>
      <c r="K297" s="10">
        <v>1618</v>
      </c>
      <c r="L297" s="10">
        <v>1247</v>
      </c>
      <c r="M297" s="10">
        <v>15338</v>
      </c>
      <c r="N297" s="10">
        <v>52954</v>
      </c>
      <c r="O297" s="11"/>
      <c r="P297" s="11"/>
      <c r="Q297" s="11"/>
      <c r="R297" s="9">
        <v>12720</v>
      </c>
      <c r="S297" s="10">
        <v>11269</v>
      </c>
      <c r="T297" s="32">
        <v>444</v>
      </c>
      <c r="U297" s="10">
        <v>1451</v>
      </c>
      <c r="V297" s="12"/>
      <c r="W297" s="9">
        <v>132617</v>
      </c>
    </row>
    <row r="298" spans="1:23" ht="15.75" thickBot="1" x14ac:dyDescent="0.3">
      <c r="A298" s="38">
        <v>40483</v>
      </c>
      <c r="B298" s="46" t="s">
        <v>23</v>
      </c>
      <c r="C298" s="28">
        <f t="shared" si="16"/>
        <v>0</v>
      </c>
      <c r="D298" s="21">
        <v>0</v>
      </c>
      <c r="E298" s="11"/>
      <c r="F298" s="28">
        <f t="shared" si="17"/>
        <v>94738</v>
      </c>
      <c r="G298" s="19">
        <f>G296-G297</f>
        <v>86588</v>
      </c>
      <c r="H298" s="19">
        <f>H296-H297</f>
        <v>768</v>
      </c>
      <c r="I298" s="10">
        <f>I296-I297</f>
        <v>7382</v>
      </c>
      <c r="J298" s="28">
        <f t="shared" si="15"/>
        <v>65906</v>
      </c>
      <c r="K298" s="19">
        <f>K296-K297</f>
        <v>1059</v>
      </c>
      <c r="L298" s="19">
        <f>L296-L297</f>
        <v>8833</v>
      </c>
      <c r="M298" s="19">
        <f>M296-M297</f>
        <v>26089</v>
      </c>
      <c r="N298" s="19">
        <f>N296-N297</f>
        <v>24594</v>
      </c>
      <c r="O298" s="19">
        <v>3191</v>
      </c>
      <c r="P298" s="19">
        <v>2140</v>
      </c>
      <c r="Q298" s="21"/>
      <c r="R298" s="20">
        <f>R296-R297</f>
        <v>12653</v>
      </c>
      <c r="S298" s="21"/>
      <c r="T298" s="21"/>
      <c r="U298" s="21"/>
      <c r="V298" s="20">
        <v>173298</v>
      </c>
      <c r="W298" s="30"/>
    </row>
    <row r="299" spans="1:23" ht="15.75" thickBot="1" x14ac:dyDescent="0.3">
      <c r="A299" s="36">
        <v>40513</v>
      </c>
      <c r="B299" s="49" t="s">
        <v>21</v>
      </c>
      <c r="C299" s="28">
        <f t="shared" si="16"/>
        <v>30076</v>
      </c>
      <c r="D299" s="10">
        <v>17997</v>
      </c>
      <c r="E299" s="22">
        <v>12079</v>
      </c>
      <c r="F299" s="28">
        <f t="shared" si="17"/>
        <v>122399</v>
      </c>
      <c r="G299" s="10">
        <v>111299</v>
      </c>
      <c r="H299" s="22">
        <v>3000</v>
      </c>
      <c r="I299" s="22">
        <v>8100</v>
      </c>
      <c r="J299" s="28">
        <f t="shared" si="15"/>
        <v>134694</v>
      </c>
      <c r="K299" s="10">
        <v>2677</v>
      </c>
      <c r="L299" s="22">
        <v>10046</v>
      </c>
      <c r="M299" s="22">
        <v>43423</v>
      </c>
      <c r="N299" s="22">
        <v>78548</v>
      </c>
      <c r="O299" s="23"/>
      <c r="P299" s="23"/>
      <c r="Q299" s="23"/>
      <c r="R299" s="13">
        <v>25373</v>
      </c>
      <c r="S299" s="22">
        <v>6693</v>
      </c>
      <c r="T299" s="22">
        <v>1694</v>
      </c>
      <c r="U299" s="23"/>
      <c r="V299" s="13">
        <v>306034</v>
      </c>
      <c r="W299" s="29"/>
    </row>
    <row r="300" spans="1:23" ht="15.75" thickBot="1" x14ac:dyDescent="0.3">
      <c r="A300" s="37">
        <v>40513</v>
      </c>
      <c r="B300" s="52" t="s">
        <v>22</v>
      </c>
      <c r="C300" s="28">
        <f t="shared" si="16"/>
        <v>30080</v>
      </c>
      <c r="D300" s="10">
        <v>17997</v>
      </c>
      <c r="E300" s="10">
        <v>12083</v>
      </c>
      <c r="F300" s="28">
        <f t="shared" si="17"/>
        <v>40288</v>
      </c>
      <c r="G300" s="10">
        <v>37301</v>
      </c>
      <c r="H300" s="10">
        <v>2580</v>
      </c>
      <c r="I300" s="16">
        <v>407</v>
      </c>
      <c r="J300" s="28">
        <f t="shared" si="15"/>
        <v>68060</v>
      </c>
      <c r="K300" s="10">
        <v>1669</v>
      </c>
      <c r="L300" s="16">
        <v>885</v>
      </c>
      <c r="M300" s="10">
        <v>18925</v>
      </c>
      <c r="N300" s="10">
        <v>46581</v>
      </c>
      <c r="O300" s="11"/>
      <c r="P300" s="11"/>
      <c r="Q300" s="11"/>
      <c r="R300" s="9">
        <v>14232</v>
      </c>
      <c r="S300" s="10">
        <v>12154</v>
      </c>
      <c r="T300" s="32">
        <v>444</v>
      </c>
      <c r="U300" s="10">
        <v>2078</v>
      </c>
      <c r="V300" s="12"/>
      <c r="W300" s="9">
        <v>144334</v>
      </c>
    </row>
    <row r="301" spans="1:23" ht="15.75" thickBot="1" x14ac:dyDescent="0.3">
      <c r="A301" s="37">
        <v>40513</v>
      </c>
      <c r="B301" s="46" t="s">
        <v>23</v>
      </c>
      <c r="C301" s="28">
        <f t="shared" si="16"/>
        <v>0</v>
      </c>
      <c r="D301" s="21">
        <v>0</v>
      </c>
      <c r="E301" s="11"/>
      <c r="F301" s="28">
        <f t="shared" si="17"/>
        <v>82111</v>
      </c>
      <c r="G301" s="19">
        <f>G299-G300</f>
        <v>73998</v>
      </c>
      <c r="H301" s="19">
        <f>H299-H300</f>
        <v>420</v>
      </c>
      <c r="I301" s="10">
        <f>I299-I300</f>
        <v>7693</v>
      </c>
      <c r="J301" s="28">
        <f t="shared" si="15"/>
        <v>74560</v>
      </c>
      <c r="K301" s="19">
        <f>K299-K300</f>
        <v>1008</v>
      </c>
      <c r="L301" s="19">
        <f>L299-L300</f>
        <v>9161</v>
      </c>
      <c r="M301" s="19">
        <f>M299-M300</f>
        <v>24498</v>
      </c>
      <c r="N301" s="19">
        <f>N299-N300</f>
        <v>31967</v>
      </c>
      <c r="O301" s="19">
        <v>2957</v>
      </c>
      <c r="P301" s="19">
        <v>4969</v>
      </c>
      <c r="Q301" s="21"/>
      <c r="R301" s="20">
        <f>R299-R300</f>
        <v>11141</v>
      </c>
      <c r="S301" s="21"/>
      <c r="T301" s="21"/>
      <c r="U301" s="21"/>
      <c r="V301" s="20">
        <v>167812</v>
      </c>
      <c r="W301" s="30"/>
    </row>
    <row r="302" spans="1:23" ht="15.75" thickBot="1" x14ac:dyDescent="0.3">
      <c r="A302" s="36">
        <v>40544</v>
      </c>
      <c r="B302" s="49" t="s">
        <v>21</v>
      </c>
      <c r="C302" s="28">
        <f t="shared" si="16"/>
        <v>29503</v>
      </c>
      <c r="D302" s="10">
        <v>17385</v>
      </c>
      <c r="E302" s="22">
        <v>12118</v>
      </c>
      <c r="F302" s="28">
        <f t="shared" si="17"/>
        <v>116649</v>
      </c>
      <c r="G302" s="10">
        <v>105549</v>
      </c>
      <c r="H302" s="22">
        <v>3000</v>
      </c>
      <c r="I302" s="22">
        <v>8100</v>
      </c>
      <c r="J302" s="28">
        <f t="shared" si="15"/>
        <v>132519</v>
      </c>
      <c r="K302" s="10">
        <v>2677</v>
      </c>
      <c r="L302" s="22">
        <v>9846</v>
      </c>
      <c r="M302" s="22">
        <v>43398</v>
      </c>
      <c r="N302" s="22">
        <v>76598</v>
      </c>
      <c r="O302" s="23"/>
      <c r="P302" s="23"/>
      <c r="Q302" s="23"/>
      <c r="R302" s="13">
        <v>25873</v>
      </c>
      <c r="S302" s="22">
        <v>6693</v>
      </c>
      <c r="T302" s="23">
        <v>444</v>
      </c>
      <c r="U302" s="23"/>
      <c r="V302" s="13">
        <v>296888</v>
      </c>
      <c r="W302" s="29"/>
    </row>
    <row r="303" spans="1:23" ht="15.75" thickBot="1" x14ac:dyDescent="0.3">
      <c r="A303" s="37">
        <v>40544</v>
      </c>
      <c r="B303" s="52" t="s">
        <v>22</v>
      </c>
      <c r="C303" s="28">
        <f t="shared" si="16"/>
        <v>29504</v>
      </c>
      <c r="D303" s="10">
        <v>17385</v>
      </c>
      <c r="E303" s="10">
        <v>12119</v>
      </c>
      <c r="F303" s="28">
        <f t="shared" si="17"/>
        <v>40538</v>
      </c>
      <c r="G303" s="10">
        <v>39509</v>
      </c>
      <c r="H303" s="16">
        <v>628</v>
      </c>
      <c r="I303" s="16">
        <v>401</v>
      </c>
      <c r="J303" s="28">
        <f t="shared" si="15"/>
        <v>68904</v>
      </c>
      <c r="K303" s="10">
        <v>1342</v>
      </c>
      <c r="L303" s="10">
        <v>1193</v>
      </c>
      <c r="M303" s="10">
        <v>22421</v>
      </c>
      <c r="N303" s="10">
        <v>43948</v>
      </c>
      <c r="O303" s="11"/>
      <c r="P303" s="11"/>
      <c r="Q303" s="11"/>
      <c r="R303" s="9">
        <v>12591</v>
      </c>
      <c r="S303" s="10">
        <v>11694</v>
      </c>
      <c r="T303" s="32">
        <v>444</v>
      </c>
      <c r="U303" s="11">
        <v>897</v>
      </c>
      <c r="V303" s="12"/>
      <c r="W303" s="9">
        <v>144962</v>
      </c>
    </row>
    <row r="304" spans="1:23" ht="15.75" thickBot="1" x14ac:dyDescent="0.3">
      <c r="A304" s="38">
        <v>40544</v>
      </c>
      <c r="B304" s="46" t="s">
        <v>23</v>
      </c>
      <c r="C304" s="28">
        <f t="shared" si="16"/>
        <v>0</v>
      </c>
      <c r="D304" s="21">
        <v>0</v>
      </c>
      <c r="E304" s="11"/>
      <c r="F304" s="28">
        <f t="shared" si="17"/>
        <v>76111</v>
      </c>
      <c r="G304" s="19">
        <f>G302-G303</f>
        <v>66040</v>
      </c>
      <c r="H304" s="19">
        <f>H302-H303</f>
        <v>2372</v>
      </c>
      <c r="I304" s="10">
        <f>I302-I303</f>
        <v>7699</v>
      </c>
      <c r="J304" s="28">
        <f t="shared" si="15"/>
        <v>70233</v>
      </c>
      <c r="K304" s="19">
        <f>K302-K303</f>
        <v>1335</v>
      </c>
      <c r="L304" s="19">
        <f>L302-L303</f>
        <v>8653</v>
      </c>
      <c r="M304" s="19">
        <f>M302-M303</f>
        <v>20977</v>
      </c>
      <c r="N304" s="19">
        <f>N302-N303</f>
        <v>32650</v>
      </c>
      <c r="O304" s="19">
        <v>4462</v>
      </c>
      <c r="P304" s="19">
        <v>2156</v>
      </c>
      <c r="Q304" s="21"/>
      <c r="R304" s="20">
        <f>R302-R303</f>
        <v>13282</v>
      </c>
      <c r="S304" s="21"/>
      <c r="T304" s="21"/>
      <c r="U304" s="21"/>
      <c r="V304" s="20">
        <v>159626</v>
      </c>
      <c r="W304" s="30"/>
    </row>
    <row r="305" spans="1:23" ht="15.75" thickBot="1" x14ac:dyDescent="0.3">
      <c r="A305" s="36">
        <v>40575</v>
      </c>
      <c r="B305" s="49" t="s">
        <v>21</v>
      </c>
      <c r="C305" s="28">
        <f t="shared" si="16"/>
        <v>29534</v>
      </c>
      <c r="D305" s="10">
        <v>16778</v>
      </c>
      <c r="E305" s="22">
        <v>12756</v>
      </c>
      <c r="F305" s="28">
        <f t="shared" si="17"/>
        <v>116679</v>
      </c>
      <c r="G305" s="10">
        <v>105579</v>
      </c>
      <c r="H305" s="22">
        <v>3000</v>
      </c>
      <c r="I305" s="22">
        <v>8100</v>
      </c>
      <c r="J305" s="28">
        <f t="shared" si="15"/>
        <v>129982</v>
      </c>
      <c r="K305" s="10">
        <v>2677</v>
      </c>
      <c r="L305" s="22">
        <v>9769</v>
      </c>
      <c r="M305" s="22">
        <v>39888</v>
      </c>
      <c r="N305" s="22">
        <v>77648</v>
      </c>
      <c r="O305" s="23"/>
      <c r="P305" s="23"/>
      <c r="Q305" s="23"/>
      <c r="R305" s="13">
        <v>26373</v>
      </c>
      <c r="S305" s="22">
        <v>7193</v>
      </c>
      <c r="T305" s="23">
        <v>444</v>
      </c>
      <c r="U305" s="23"/>
      <c r="V305" s="13">
        <v>294809</v>
      </c>
      <c r="W305" s="29"/>
    </row>
    <row r="306" spans="1:23" ht="15.75" thickBot="1" x14ac:dyDescent="0.3">
      <c r="A306" s="37">
        <v>40575</v>
      </c>
      <c r="B306" s="52" t="s">
        <v>22</v>
      </c>
      <c r="C306" s="28">
        <f t="shared" si="16"/>
        <v>29541</v>
      </c>
      <c r="D306" s="10">
        <v>16778</v>
      </c>
      <c r="E306" s="10">
        <v>12763</v>
      </c>
      <c r="F306" s="28">
        <f t="shared" si="17"/>
        <v>34683</v>
      </c>
      <c r="G306" s="10">
        <v>34420</v>
      </c>
      <c r="H306" s="11"/>
      <c r="I306" s="16">
        <v>263</v>
      </c>
      <c r="J306" s="28">
        <f t="shared" si="15"/>
        <v>80570</v>
      </c>
      <c r="K306" s="10">
        <v>1371</v>
      </c>
      <c r="L306" s="10">
        <v>2165</v>
      </c>
      <c r="M306" s="10">
        <v>26220</v>
      </c>
      <c r="N306" s="10">
        <v>50814</v>
      </c>
      <c r="O306" s="11"/>
      <c r="P306" s="11"/>
      <c r="Q306" s="11"/>
      <c r="R306" s="9">
        <v>12876</v>
      </c>
      <c r="S306" s="10">
        <v>11727</v>
      </c>
      <c r="T306" s="32">
        <v>444</v>
      </c>
      <c r="U306" s="10">
        <v>1149</v>
      </c>
      <c r="V306" s="12"/>
      <c r="W306" s="9">
        <v>151369</v>
      </c>
    </row>
    <row r="307" spans="1:23" ht="15.75" thickBot="1" x14ac:dyDescent="0.3">
      <c r="A307" s="38">
        <v>40575</v>
      </c>
      <c r="B307" s="46" t="s">
        <v>23</v>
      </c>
      <c r="C307" s="28">
        <f t="shared" si="16"/>
        <v>0</v>
      </c>
      <c r="D307" s="21">
        <v>0</v>
      </c>
      <c r="E307" s="11"/>
      <c r="F307" s="28">
        <f t="shared" si="17"/>
        <v>81996</v>
      </c>
      <c r="G307" s="19">
        <f>G305-G306</f>
        <v>71159</v>
      </c>
      <c r="H307" s="19">
        <f>H305-H306</f>
        <v>3000</v>
      </c>
      <c r="I307" s="10">
        <f>I305-I306</f>
        <v>7837</v>
      </c>
      <c r="J307" s="28">
        <f t="shared" si="15"/>
        <v>55456</v>
      </c>
      <c r="K307" s="19">
        <f>K305-K306</f>
        <v>1306</v>
      </c>
      <c r="L307" s="19">
        <f>L305-L306</f>
        <v>7604</v>
      </c>
      <c r="M307" s="19">
        <f>M305-M306</f>
        <v>13668</v>
      </c>
      <c r="N307" s="19">
        <f>N305-N306</f>
        <v>26834</v>
      </c>
      <c r="O307" s="19">
        <v>2450</v>
      </c>
      <c r="P307" s="19">
        <v>3594</v>
      </c>
      <c r="Q307" s="21"/>
      <c r="R307" s="20">
        <f>R305-R306</f>
        <v>13497</v>
      </c>
      <c r="S307" s="21"/>
      <c r="T307" s="21"/>
      <c r="U307" s="21"/>
      <c r="V307" s="20">
        <v>150949</v>
      </c>
      <c r="W307" s="30"/>
    </row>
    <row r="308" spans="1:23" ht="15.75" thickBot="1" x14ac:dyDescent="0.3">
      <c r="A308" s="36">
        <v>40603</v>
      </c>
      <c r="B308" s="49" t="s">
        <v>21</v>
      </c>
      <c r="C308" s="28">
        <f t="shared" si="16"/>
        <v>43274</v>
      </c>
      <c r="D308" s="10">
        <v>31627</v>
      </c>
      <c r="E308" s="22">
        <v>11647</v>
      </c>
      <c r="F308" s="28">
        <f t="shared" si="17"/>
        <v>115326</v>
      </c>
      <c r="G308" s="10">
        <v>104226</v>
      </c>
      <c r="H308" s="22">
        <v>3000</v>
      </c>
      <c r="I308" s="22">
        <v>8100</v>
      </c>
      <c r="J308" s="28">
        <f t="shared" si="15"/>
        <v>135309</v>
      </c>
      <c r="K308" s="10">
        <v>2677</v>
      </c>
      <c r="L308" s="22">
        <v>1000</v>
      </c>
      <c r="M308" s="22">
        <v>46956</v>
      </c>
      <c r="N308" s="22">
        <v>84676</v>
      </c>
      <c r="O308" s="23"/>
      <c r="P308" s="23"/>
      <c r="Q308" s="23"/>
      <c r="R308" s="13">
        <v>26226</v>
      </c>
      <c r="S308" s="22">
        <v>7196</v>
      </c>
      <c r="T308" s="23">
        <v>444</v>
      </c>
      <c r="U308" s="23"/>
      <c r="V308" s="13">
        <v>312486</v>
      </c>
      <c r="W308" s="29"/>
    </row>
    <row r="309" spans="1:23" ht="15.75" thickBot="1" x14ac:dyDescent="0.3">
      <c r="A309" s="37">
        <v>40603</v>
      </c>
      <c r="B309" s="52" t="s">
        <v>22</v>
      </c>
      <c r="C309" s="28">
        <f t="shared" si="16"/>
        <v>43283</v>
      </c>
      <c r="D309" s="10">
        <v>31627</v>
      </c>
      <c r="E309" s="10">
        <v>11656</v>
      </c>
      <c r="F309" s="28">
        <f t="shared" si="17"/>
        <v>38352</v>
      </c>
      <c r="G309" s="10">
        <v>38098</v>
      </c>
      <c r="H309" s="11"/>
      <c r="I309" s="16">
        <v>254</v>
      </c>
      <c r="J309" s="28">
        <f t="shared" si="15"/>
        <v>66205</v>
      </c>
      <c r="K309" s="16">
        <v>799</v>
      </c>
      <c r="L309" s="16">
        <v>823</v>
      </c>
      <c r="M309" s="10">
        <v>17141</v>
      </c>
      <c r="N309" s="10">
        <v>47442</v>
      </c>
      <c r="O309" s="11"/>
      <c r="P309" s="11"/>
      <c r="Q309" s="11"/>
      <c r="R309" s="9">
        <v>13737</v>
      </c>
      <c r="S309" s="10">
        <v>10284</v>
      </c>
      <c r="T309" s="11">
        <v>444</v>
      </c>
      <c r="U309" s="10">
        <v>3453</v>
      </c>
      <c r="V309" s="12"/>
      <c r="W309" s="9">
        <v>152246</v>
      </c>
    </row>
    <row r="310" spans="1:23" ht="15.75" thickBot="1" x14ac:dyDescent="0.3">
      <c r="A310" s="38">
        <v>40603</v>
      </c>
      <c r="B310" s="46" t="s">
        <v>23</v>
      </c>
      <c r="C310" s="28">
        <f t="shared" si="16"/>
        <v>0</v>
      </c>
      <c r="D310" s="21">
        <v>0</v>
      </c>
      <c r="E310" s="11"/>
      <c r="F310" s="28">
        <f t="shared" si="17"/>
        <v>76974</v>
      </c>
      <c r="G310" s="19">
        <f>G308-G309</f>
        <v>66128</v>
      </c>
      <c r="H310" s="19">
        <f>H308-H309</f>
        <v>3000</v>
      </c>
      <c r="I310" s="10">
        <f>I308-I309</f>
        <v>7846</v>
      </c>
      <c r="J310" s="28">
        <f t="shared" si="15"/>
        <v>78625</v>
      </c>
      <c r="K310" s="19">
        <f>K308-K309</f>
        <v>1878</v>
      </c>
      <c r="L310" s="19">
        <f>L308-L309</f>
        <v>177</v>
      </c>
      <c r="M310" s="19">
        <f>M308-M309</f>
        <v>29815</v>
      </c>
      <c r="N310" s="19">
        <f>N308-N309</f>
        <v>37234</v>
      </c>
      <c r="O310" s="19">
        <v>5257</v>
      </c>
      <c r="P310" s="19">
        <v>4264</v>
      </c>
      <c r="Q310" s="21"/>
      <c r="R310" s="20">
        <f>R308-R309</f>
        <v>12489</v>
      </c>
      <c r="S310" s="21"/>
      <c r="T310" s="21"/>
      <c r="U310" s="21"/>
      <c r="V310" s="20">
        <v>168088</v>
      </c>
      <c r="W310" s="30"/>
    </row>
    <row r="311" spans="1:23" ht="15.75" thickBot="1" x14ac:dyDescent="0.3">
      <c r="A311" s="36">
        <v>40634</v>
      </c>
      <c r="B311" s="49" t="s">
        <v>21</v>
      </c>
      <c r="C311" s="28">
        <f t="shared" si="16"/>
        <v>50991</v>
      </c>
      <c r="D311" s="10">
        <v>37958</v>
      </c>
      <c r="E311" s="22">
        <v>13033</v>
      </c>
      <c r="F311" s="28">
        <f t="shared" si="17"/>
        <v>111826</v>
      </c>
      <c r="G311" s="10">
        <v>100726</v>
      </c>
      <c r="H311" s="22">
        <v>3000</v>
      </c>
      <c r="I311" s="22">
        <v>8100</v>
      </c>
      <c r="J311" s="28">
        <f t="shared" si="15"/>
        <v>133213</v>
      </c>
      <c r="K311" s="10">
        <v>1200</v>
      </c>
      <c r="L311" s="22">
        <v>1000</v>
      </c>
      <c r="M311" s="22">
        <v>46058</v>
      </c>
      <c r="N311" s="22">
        <v>84955</v>
      </c>
      <c r="O311" s="23"/>
      <c r="P311" s="23"/>
      <c r="Q311" s="23"/>
      <c r="R311" s="13">
        <v>26226</v>
      </c>
      <c r="S311" s="22">
        <v>7196</v>
      </c>
      <c r="T311" s="23">
        <v>444</v>
      </c>
      <c r="U311" s="23"/>
      <c r="V311" s="13">
        <v>314497</v>
      </c>
      <c r="W311" s="29"/>
    </row>
    <row r="312" spans="1:23" ht="15.75" thickBot="1" x14ac:dyDescent="0.3">
      <c r="A312" s="37">
        <v>40634</v>
      </c>
      <c r="B312" s="52" t="s">
        <v>22</v>
      </c>
      <c r="C312" s="28">
        <f t="shared" si="16"/>
        <v>50991</v>
      </c>
      <c r="D312" s="10">
        <v>37958</v>
      </c>
      <c r="E312" s="10">
        <v>13033</v>
      </c>
      <c r="F312" s="28">
        <f t="shared" si="17"/>
        <v>40361</v>
      </c>
      <c r="G312" s="10">
        <v>39957</v>
      </c>
      <c r="H312" s="11"/>
      <c r="I312" s="16">
        <v>404</v>
      </c>
      <c r="J312" s="28">
        <f t="shared" si="15"/>
        <v>46445</v>
      </c>
      <c r="K312" s="16">
        <v>926</v>
      </c>
      <c r="L312" s="16">
        <v>955</v>
      </c>
      <c r="M312" s="10">
        <v>13145</v>
      </c>
      <c r="N312" s="10">
        <v>31419</v>
      </c>
      <c r="O312" s="11"/>
      <c r="P312" s="11"/>
      <c r="Q312" s="11"/>
      <c r="R312" s="9">
        <v>17806</v>
      </c>
      <c r="S312" s="10">
        <v>14100</v>
      </c>
      <c r="T312" s="32">
        <v>444</v>
      </c>
      <c r="U312" s="10">
        <v>3706</v>
      </c>
      <c r="V312" s="12"/>
      <c r="W312" s="9">
        <v>148058</v>
      </c>
    </row>
    <row r="313" spans="1:23" ht="15.75" thickBot="1" x14ac:dyDescent="0.3">
      <c r="A313" s="38">
        <v>40634</v>
      </c>
      <c r="B313" s="46" t="s">
        <v>23</v>
      </c>
      <c r="C313" s="28">
        <f t="shared" si="16"/>
        <v>0</v>
      </c>
      <c r="D313" s="21">
        <v>0</v>
      </c>
      <c r="E313" s="11"/>
      <c r="F313" s="28">
        <f t="shared" si="17"/>
        <v>71465</v>
      </c>
      <c r="G313" s="19">
        <f>G311-G312</f>
        <v>60769</v>
      </c>
      <c r="H313" s="19">
        <f>H311-H312</f>
        <v>3000</v>
      </c>
      <c r="I313" s="10">
        <f>I311-I312</f>
        <v>7696</v>
      </c>
      <c r="J313" s="28">
        <f t="shared" si="15"/>
        <v>93915</v>
      </c>
      <c r="K313" s="19">
        <f>K311-K312</f>
        <v>274</v>
      </c>
      <c r="L313" s="19">
        <f>L311-L312</f>
        <v>45</v>
      </c>
      <c r="M313" s="19">
        <f>M311-M312</f>
        <v>32913</v>
      </c>
      <c r="N313" s="19">
        <f>N311-N312</f>
        <v>53536</v>
      </c>
      <c r="O313" s="19">
        <v>3450</v>
      </c>
      <c r="P313" s="19">
        <v>3697</v>
      </c>
      <c r="Q313" s="21"/>
      <c r="R313" s="20">
        <f>R311-R312</f>
        <v>8420</v>
      </c>
      <c r="S313" s="21"/>
      <c r="T313" s="21"/>
      <c r="U313" s="21"/>
      <c r="V313" s="20">
        <v>173800</v>
      </c>
      <c r="W313" s="30"/>
    </row>
    <row r="314" spans="1:23" ht="15.75" thickBot="1" x14ac:dyDescent="0.3">
      <c r="A314" s="36">
        <v>40664</v>
      </c>
      <c r="B314" s="49" t="s">
        <v>21</v>
      </c>
      <c r="C314" s="28">
        <f t="shared" si="16"/>
        <v>49830</v>
      </c>
      <c r="D314" s="10">
        <v>36546</v>
      </c>
      <c r="E314" s="22">
        <v>13284</v>
      </c>
      <c r="F314" s="28">
        <f t="shared" si="17"/>
        <v>108366</v>
      </c>
      <c r="G314" s="10">
        <v>97266</v>
      </c>
      <c r="H314" s="22">
        <v>3000</v>
      </c>
      <c r="I314" s="22">
        <v>8100</v>
      </c>
      <c r="J314" s="28">
        <f t="shared" si="15"/>
        <v>129436</v>
      </c>
      <c r="K314" s="10">
        <v>4000</v>
      </c>
      <c r="L314" s="23"/>
      <c r="M314" s="22">
        <v>52853</v>
      </c>
      <c r="N314" s="22">
        <v>72583</v>
      </c>
      <c r="O314" s="23"/>
      <c r="P314" s="23"/>
      <c r="Q314" s="23"/>
      <c r="R314" s="13">
        <v>26400</v>
      </c>
      <c r="S314" s="22">
        <v>7196</v>
      </c>
      <c r="T314" s="23">
        <v>444</v>
      </c>
      <c r="U314" s="23"/>
      <c r="V314" s="13">
        <v>306377</v>
      </c>
      <c r="W314" s="29"/>
    </row>
    <row r="315" spans="1:23" ht="15.75" thickBot="1" x14ac:dyDescent="0.3">
      <c r="A315" s="37">
        <v>40664</v>
      </c>
      <c r="B315" s="52" t="s">
        <v>22</v>
      </c>
      <c r="C315" s="28">
        <f t="shared" si="16"/>
        <v>49830</v>
      </c>
      <c r="D315" s="10">
        <v>36546</v>
      </c>
      <c r="E315" s="10">
        <v>13284</v>
      </c>
      <c r="F315" s="28">
        <f t="shared" si="17"/>
        <v>40278</v>
      </c>
      <c r="G315" s="10">
        <v>39894</v>
      </c>
      <c r="H315" s="11"/>
      <c r="I315" s="16">
        <v>384</v>
      </c>
      <c r="J315" s="28">
        <f t="shared" si="15"/>
        <v>18543</v>
      </c>
      <c r="K315" s="10">
        <v>3979</v>
      </c>
      <c r="L315" s="11"/>
      <c r="M315" s="10">
        <v>8745</v>
      </c>
      <c r="N315" s="10">
        <v>5819</v>
      </c>
      <c r="O315" s="11"/>
      <c r="P315" s="11"/>
      <c r="Q315" s="11"/>
      <c r="R315" s="9">
        <v>15611</v>
      </c>
      <c r="S315" s="10">
        <v>11601</v>
      </c>
      <c r="T315" s="32">
        <v>444</v>
      </c>
      <c r="U315" s="10">
        <v>4010</v>
      </c>
      <c r="V315" s="12"/>
      <c r="W315" s="9">
        <v>118661</v>
      </c>
    </row>
    <row r="316" spans="1:23" ht="15.75" thickBot="1" x14ac:dyDescent="0.3">
      <c r="A316" s="38">
        <v>40664</v>
      </c>
      <c r="B316" s="46" t="s">
        <v>23</v>
      </c>
      <c r="C316" s="28">
        <f t="shared" si="16"/>
        <v>0</v>
      </c>
      <c r="D316" s="21">
        <v>0</v>
      </c>
      <c r="E316" s="11"/>
      <c r="F316" s="28">
        <f t="shared" si="17"/>
        <v>68088</v>
      </c>
      <c r="G316" s="19">
        <f>G314-G315</f>
        <v>57372</v>
      </c>
      <c r="H316" s="19">
        <f>H314-H315</f>
        <v>3000</v>
      </c>
      <c r="I316" s="10">
        <f>I314-I315</f>
        <v>7716</v>
      </c>
      <c r="J316" s="28">
        <f t="shared" si="15"/>
        <v>116553</v>
      </c>
      <c r="K316" s="19">
        <f>K314-K315</f>
        <v>21</v>
      </c>
      <c r="L316" s="19">
        <f>L314-L315</f>
        <v>0</v>
      </c>
      <c r="M316" s="19">
        <f>M314-M315</f>
        <v>44108</v>
      </c>
      <c r="N316" s="19">
        <f>N314-N315</f>
        <v>66764</v>
      </c>
      <c r="O316" s="19">
        <v>4079</v>
      </c>
      <c r="P316" s="19">
        <v>1581</v>
      </c>
      <c r="Q316" s="21"/>
      <c r="R316" s="20">
        <f>R314-R315</f>
        <v>10789</v>
      </c>
      <c r="S316" s="21"/>
      <c r="T316" s="21"/>
      <c r="U316" s="21"/>
      <c r="V316" s="20">
        <v>195431</v>
      </c>
      <c r="W316" s="30"/>
    </row>
    <row r="317" spans="1:23" ht="15.75" thickBot="1" x14ac:dyDescent="0.3">
      <c r="A317" s="36">
        <v>40695</v>
      </c>
      <c r="B317" s="49" t="s">
        <v>21</v>
      </c>
      <c r="C317" s="28">
        <f t="shared" si="16"/>
        <v>49225</v>
      </c>
      <c r="D317" s="10">
        <v>35958</v>
      </c>
      <c r="E317" s="22">
        <v>13267</v>
      </c>
      <c r="F317" s="28">
        <f t="shared" si="17"/>
        <v>109676</v>
      </c>
      <c r="G317" s="10">
        <v>98576</v>
      </c>
      <c r="H317" s="22">
        <v>3000</v>
      </c>
      <c r="I317" s="22">
        <v>8100</v>
      </c>
      <c r="J317" s="28">
        <f t="shared" ref="J317:J354" si="18">K317+L317+M317+N317+O317+P317</f>
        <v>129170</v>
      </c>
      <c r="K317" s="10">
        <v>2000</v>
      </c>
      <c r="L317" s="22">
        <v>2000</v>
      </c>
      <c r="M317" s="22">
        <v>52761</v>
      </c>
      <c r="N317" s="22">
        <v>72409</v>
      </c>
      <c r="O317" s="23"/>
      <c r="P317" s="23"/>
      <c r="Q317" s="23"/>
      <c r="R317" s="13">
        <v>26504</v>
      </c>
      <c r="S317" s="22">
        <v>7196</v>
      </c>
      <c r="T317" s="23">
        <v>444</v>
      </c>
      <c r="U317" s="23"/>
      <c r="V317" s="13">
        <v>306818</v>
      </c>
      <c r="W317" s="29"/>
    </row>
    <row r="318" spans="1:23" ht="15.75" thickBot="1" x14ac:dyDescent="0.3">
      <c r="A318" s="37">
        <v>40695</v>
      </c>
      <c r="B318" s="52" t="s">
        <v>22</v>
      </c>
      <c r="C318" s="28">
        <f t="shared" si="16"/>
        <v>49226</v>
      </c>
      <c r="D318" s="10">
        <v>35958</v>
      </c>
      <c r="E318" s="10">
        <v>13268</v>
      </c>
      <c r="F318" s="28">
        <f t="shared" si="17"/>
        <v>39825</v>
      </c>
      <c r="G318" s="10">
        <v>39520</v>
      </c>
      <c r="H318" s="11"/>
      <c r="I318" s="16">
        <v>305</v>
      </c>
      <c r="J318" s="28">
        <f t="shared" si="18"/>
        <v>41933</v>
      </c>
      <c r="K318" s="10">
        <v>1995</v>
      </c>
      <c r="L318" s="10">
        <v>1985</v>
      </c>
      <c r="M318" s="10">
        <v>15534</v>
      </c>
      <c r="N318" s="10">
        <v>22419</v>
      </c>
      <c r="O318" s="11"/>
      <c r="P318" s="11"/>
      <c r="Q318" s="11"/>
      <c r="R318" s="9">
        <v>13864</v>
      </c>
      <c r="S318" s="10">
        <v>9755</v>
      </c>
      <c r="T318" s="11">
        <v>444</v>
      </c>
      <c r="U318" s="10">
        <v>4109</v>
      </c>
      <c r="V318" s="12"/>
      <c r="W318" s="9">
        <v>138675</v>
      </c>
    </row>
    <row r="319" spans="1:23" ht="15.75" thickBot="1" x14ac:dyDescent="0.3">
      <c r="A319" s="38">
        <v>40695</v>
      </c>
      <c r="B319" s="46" t="s">
        <v>23</v>
      </c>
      <c r="C319" s="28">
        <f t="shared" si="16"/>
        <v>0</v>
      </c>
      <c r="D319" s="21">
        <v>0</v>
      </c>
      <c r="E319" s="11"/>
      <c r="F319" s="28">
        <f t="shared" si="17"/>
        <v>69851</v>
      </c>
      <c r="G319" s="19">
        <f>G317-G318</f>
        <v>59056</v>
      </c>
      <c r="H319" s="19">
        <f>H317-H318</f>
        <v>3000</v>
      </c>
      <c r="I319" s="10">
        <f>I317-I318</f>
        <v>7795</v>
      </c>
      <c r="J319" s="28">
        <f t="shared" si="18"/>
        <v>93112</v>
      </c>
      <c r="K319" s="19">
        <f>K317-K318</f>
        <v>5</v>
      </c>
      <c r="L319" s="19">
        <f>L317-L318</f>
        <v>15</v>
      </c>
      <c r="M319" s="19">
        <f>M317-M318</f>
        <v>37227</v>
      </c>
      <c r="N319" s="19">
        <f>N317-N318</f>
        <v>49990</v>
      </c>
      <c r="O319" s="19">
        <v>3927</v>
      </c>
      <c r="P319" s="19">
        <v>1948</v>
      </c>
      <c r="Q319" s="21"/>
      <c r="R319" s="20">
        <f>R317-R318</f>
        <v>12640</v>
      </c>
      <c r="S319" s="21"/>
      <c r="T319" s="21"/>
      <c r="U319" s="21"/>
      <c r="V319" s="20">
        <v>175603</v>
      </c>
      <c r="W319" s="30"/>
    </row>
    <row r="320" spans="1:23" ht="15.75" thickBot="1" x14ac:dyDescent="0.3">
      <c r="A320" s="36">
        <v>40725</v>
      </c>
      <c r="B320" s="49" t="s">
        <v>21</v>
      </c>
      <c r="C320" s="28">
        <f t="shared" si="16"/>
        <v>0</v>
      </c>
      <c r="D320" s="11"/>
      <c r="E320" s="23"/>
      <c r="F320" s="28">
        <f t="shared" si="17"/>
        <v>0</v>
      </c>
      <c r="G320" s="11"/>
      <c r="H320" s="23"/>
      <c r="I320" s="23"/>
      <c r="J320" s="28">
        <f t="shared" si="18"/>
        <v>0</v>
      </c>
      <c r="K320" s="11"/>
      <c r="L320" s="23"/>
      <c r="M320" s="23"/>
      <c r="N320" s="23"/>
      <c r="O320" s="23"/>
      <c r="P320" s="23"/>
      <c r="Q320" s="23"/>
      <c r="R320" s="29"/>
      <c r="S320" s="23"/>
      <c r="T320" s="23"/>
      <c r="U320" s="23"/>
      <c r="V320" s="29"/>
      <c r="W320" s="29"/>
    </row>
    <row r="321" spans="1:23" ht="15.75" thickBot="1" x14ac:dyDescent="0.3">
      <c r="A321" s="37">
        <v>40725</v>
      </c>
      <c r="B321" s="52" t="s">
        <v>22</v>
      </c>
      <c r="C321" s="28">
        <f t="shared" si="16"/>
        <v>0</v>
      </c>
      <c r="D321" s="11"/>
      <c r="E321" s="11"/>
      <c r="F321" s="28">
        <f t="shared" si="17"/>
        <v>0</v>
      </c>
      <c r="G321" s="11"/>
      <c r="H321" s="11"/>
      <c r="I321" s="11"/>
      <c r="J321" s="28">
        <f t="shared" si="18"/>
        <v>0</v>
      </c>
      <c r="K321" s="11"/>
      <c r="L321" s="11"/>
      <c r="M321" s="11"/>
      <c r="N321" s="11"/>
      <c r="O321" s="11"/>
      <c r="P321" s="11"/>
      <c r="Q321" s="11"/>
      <c r="R321" s="12"/>
      <c r="S321" s="11"/>
      <c r="T321" s="11"/>
      <c r="U321" s="11"/>
      <c r="V321" s="12"/>
      <c r="W321" s="12"/>
    </row>
    <row r="322" spans="1:23" ht="15.75" thickBot="1" x14ac:dyDescent="0.3">
      <c r="A322" s="38">
        <v>40725</v>
      </c>
      <c r="B322" s="46" t="s">
        <v>23</v>
      </c>
      <c r="C322" s="28">
        <f t="shared" ref="C322:C385" si="19">D322+E322</f>
        <v>0</v>
      </c>
      <c r="D322" s="21">
        <v>0</v>
      </c>
      <c r="E322" s="11"/>
      <c r="F322" s="28">
        <f t="shared" si="17"/>
        <v>0</v>
      </c>
      <c r="G322" s="21"/>
      <c r="H322" s="21"/>
      <c r="I322" s="11"/>
      <c r="J322" s="28">
        <f t="shared" si="18"/>
        <v>0</v>
      </c>
      <c r="K322" s="21"/>
      <c r="L322" s="21"/>
      <c r="M322" s="21"/>
      <c r="N322" s="21"/>
      <c r="O322" s="21"/>
      <c r="P322" s="21"/>
      <c r="Q322" s="21"/>
      <c r="R322" s="30"/>
      <c r="S322" s="21"/>
      <c r="T322" s="21"/>
      <c r="U322" s="21"/>
      <c r="V322" s="30"/>
      <c r="W322" s="30"/>
    </row>
    <row r="323" spans="1:23" ht="15.75" thickBot="1" x14ac:dyDescent="0.3">
      <c r="A323" s="36">
        <v>40756</v>
      </c>
      <c r="B323" s="49" t="s">
        <v>21</v>
      </c>
      <c r="C323" s="28">
        <f t="shared" si="19"/>
        <v>54444</v>
      </c>
      <c r="D323" s="10">
        <v>40735</v>
      </c>
      <c r="E323" s="22">
        <v>13709</v>
      </c>
      <c r="F323" s="28">
        <f t="shared" si="17"/>
        <v>108676</v>
      </c>
      <c r="G323" s="10">
        <v>97576</v>
      </c>
      <c r="H323" s="22">
        <v>3000</v>
      </c>
      <c r="I323" s="22">
        <v>8100</v>
      </c>
      <c r="J323" s="28">
        <f t="shared" si="18"/>
        <v>124095</v>
      </c>
      <c r="K323" s="10">
        <v>2000</v>
      </c>
      <c r="L323" s="22">
        <v>2000</v>
      </c>
      <c r="M323" s="22">
        <v>53762</v>
      </c>
      <c r="N323" s="22">
        <v>66333</v>
      </c>
      <c r="O323" s="23"/>
      <c r="P323" s="23"/>
      <c r="Q323" s="23"/>
      <c r="R323" s="13">
        <v>26226</v>
      </c>
      <c r="S323" s="22">
        <v>7196</v>
      </c>
      <c r="T323" s="23">
        <v>444</v>
      </c>
      <c r="U323" s="23"/>
      <c r="V323" s="13">
        <v>305774</v>
      </c>
      <c r="W323" s="29"/>
    </row>
    <row r="324" spans="1:23" ht="15.75" thickBot="1" x14ac:dyDescent="0.3">
      <c r="A324" s="37">
        <v>40756</v>
      </c>
      <c r="B324" s="52" t="s">
        <v>22</v>
      </c>
      <c r="C324" s="28">
        <f t="shared" si="19"/>
        <v>54445</v>
      </c>
      <c r="D324" s="10">
        <v>40735</v>
      </c>
      <c r="E324" s="10">
        <v>13710</v>
      </c>
      <c r="F324" s="28">
        <f t="shared" si="17"/>
        <v>29479</v>
      </c>
      <c r="G324" s="10">
        <v>29274</v>
      </c>
      <c r="H324" s="11"/>
      <c r="I324" s="11">
        <v>205</v>
      </c>
      <c r="J324" s="28">
        <f t="shared" si="18"/>
        <v>37126</v>
      </c>
      <c r="K324" s="11">
        <v>98</v>
      </c>
      <c r="L324" s="11">
        <v>244</v>
      </c>
      <c r="M324" s="10">
        <v>11526</v>
      </c>
      <c r="N324" s="10">
        <v>25258</v>
      </c>
      <c r="O324" s="11"/>
      <c r="P324" s="11"/>
      <c r="Q324" s="11"/>
      <c r="R324" s="9">
        <v>11417</v>
      </c>
      <c r="S324" s="10">
        <v>10356</v>
      </c>
      <c r="T324" s="11">
        <v>444</v>
      </c>
      <c r="U324" s="10">
        <v>1061</v>
      </c>
      <c r="V324" s="12"/>
      <c r="W324" s="9">
        <v>124744</v>
      </c>
    </row>
    <row r="325" spans="1:23" ht="15.75" thickBot="1" x14ac:dyDescent="0.3">
      <c r="A325" s="38">
        <v>40756</v>
      </c>
      <c r="B325" s="46" t="s">
        <v>23</v>
      </c>
      <c r="C325" s="28">
        <f t="shared" si="19"/>
        <v>0</v>
      </c>
      <c r="D325" s="21">
        <v>0</v>
      </c>
      <c r="E325" s="11"/>
      <c r="F325" s="28">
        <f t="shared" si="17"/>
        <v>79197</v>
      </c>
      <c r="G325" s="19">
        <f>G323-G324</f>
        <v>68302</v>
      </c>
      <c r="H325" s="19">
        <f>H323-H324</f>
        <v>3000</v>
      </c>
      <c r="I325" s="10">
        <f>I323-I324</f>
        <v>7895</v>
      </c>
      <c r="J325" s="28">
        <f t="shared" si="18"/>
        <v>94931</v>
      </c>
      <c r="K325" s="19">
        <f>K323-K324</f>
        <v>1902</v>
      </c>
      <c r="L325" s="19">
        <f>L323-L324</f>
        <v>1756</v>
      </c>
      <c r="M325" s="19">
        <f>M323-M324</f>
        <v>42236</v>
      </c>
      <c r="N325" s="19">
        <f>N323-N324</f>
        <v>41075</v>
      </c>
      <c r="O325" s="19">
        <v>6134</v>
      </c>
      <c r="P325" s="19">
        <v>1828</v>
      </c>
      <c r="Q325" s="21"/>
      <c r="R325" s="20">
        <f>R323-R324</f>
        <v>14809</v>
      </c>
      <c r="S325" s="21"/>
      <c r="T325" s="21"/>
      <c r="U325" s="21"/>
      <c r="V325" s="20">
        <v>188937</v>
      </c>
      <c r="W325" s="30"/>
    </row>
    <row r="326" spans="1:23" ht="15.75" thickBot="1" x14ac:dyDescent="0.3">
      <c r="A326" s="36">
        <v>40787</v>
      </c>
      <c r="B326" s="49" t="s">
        <v>21</v>
      </c>
      <c r="C326" s="28">
        <f t="shared" si="19"/>
        <v>53765</v>
      </c>
      <c r="D326" s="10">
        <v>40312</v>
      </c>
      <c r="E326" s="22">
        <v>13453</v>
      </c>
      <c r="F326" s="28">
        <f t="shared" si="17"/>
        <v>108515</v>
      </c>
      <c r="G326" s="10">
        <v>97415</v>
      </c>
      <c r="H326" s="22">
        <v>3000</v>
      </c>
      <c r="I326" s="22">
        <v>8100</v>
      </c>
      <c r="J326" s="28">
        <f t="shared" si="18"/>
        <v>125649</v>
      </c>
      <c r="K326" s="10">
        <v>2000</v>
      </c>
      <c r="L326" s="22">
        <v>2000</v>
      </c>
      <c r="M326" s="22">
        <v>54494</v>
      </c>
      <c r="N326" s="22">
        <v>67155</v>
      </c>
      <c r="O326" s="23"/>
      <c r="P326" s="23"/>
      <c r="Q326" s="23"/>
      <c r="R326" s="13">
        <v>26226</v>
      </c>
      <c r="S326" s="22">
        <v>7196</v>
      </c>
      <c r="T326" s="23">
        <v>605</v>
      </c>
      <c r="U326" s="23"/>
      <c r="V326" s="13">
        <v>306558</v>
      </c>
      <c r="W326" s="29"/>
    </row>
    <row r="327" spans="1:23" ht="15.75" thickBot="1" x14ac:dyDescent="0.3">
      <c r="A327" s="37">
        <v>40787</v>
      </c>
      <c r="B327" s="52" t="s">
        <v>22</v>
      </c>
      <c r="C327" s="28">
        <f t="shared" si="19"/>
        <v>53765</v>
      </c>
      <c r="D327" s="10">
        <v>40312</v>
      </c>
      <c r="E327" s="10">
        <v>13453</v>
      </c>
      <c r="F327" s="28">
        <f t="shared" si="17"/>
        <v>21645</v>
      </c>
      <c r="G327" s="10">
        <v>21423</v>
      </c>
      <c r="H327" s="11"/>
      <c r="I327" s="16">
        <v>222</v>
      </c>
      <c r="J327" s="28">
        <f t="shared" si="18"/>
        <v>49183</v>
      </c>
      <c r="K327" s="16">
        <v>98</v>
      </c>
      <c r="L327" s="16">
        <v>244</v>
      </c>
      <c r="M327" s="10">
        <v>18628</v>
      </c>
      <c r="N327" s="10">
        <v>30213</v>
      </c>
      <c r="O327" s="11"/>
      <c r="P327" s="11"/>
      <c r="Q327" s="11"/>
      <c r="R327" s="9">
        <v>10057</v>
      </c>
      <c r="S327" s="10">
        <v>9704</v>
      </c>
      <c r="T327" s="32">
        <v>605</v>
      </c>
      <c r="U327" s="32">
        <v>353</v>
      </c>
      <c r="V327" s="12"/>
      <c r="W327" s="9">
        <v>124263</v>
      </c>
    </row>
    <row r="328" spans="1:23" ht="15.75" thickBot="1" x14ac:dyDescent="0.3">
      <c r="A328" s="38">
        <v>40787</v>
      </c>
      <c r="B328" s="46" t="s">
        <v>23</v>
      </c>
      <c r="C328" s="28">
        <f t="shared" si="19"/>
        <v>0</v>
      </c>
      <c r="D328" s="21">
        <v>0</v>
      </c>
      <c r="E328" s="11"/>
      <c r="F328" s="28">
        <f t="shared" si="17"/>
        <v>86870</v>
      </c>
      <c r="G328" s="19">
        <f>G326-G327</f>
        <v>75992</v>
      </c>
      <c r="H328" s="19">
        <f>H326-H327</f>
        <v>3000</v>
      </c>
      <c r="I328" s="10">
        <f>I326-I327</f>
        <v>7878</v>
      </c>
      <c r="J328" s="28">
        <f t="shared" si="18"/>
        <v>86637</v>
      </c>
      <c r="K328" s="19">
        <f>K326-K327</f>
        <v>1902</v>
      </c>
      <c r="L328" s="19">
        <f>L326-L327</f>
        <v>1756</v>
      </c>
      <c r="M328" s="19">
        <f>M326-M327</f>
        <v>35866</v>
      </c>
      <c r="N328" s="19">
        <f>N326-N327</f>
        <v>36942</v>
      </c>
      <c r="O328" s="19">
        <v>5950</v>
      </c>
      <c r="P328" s="19">
        <v>4221</v>
      </c>
      <c r="Q328" s="21"/>
      <c r="R328" s="20">
        <f>R326-R327</f>
        <v>16169</v>
      </c>
      <c r="S328" s="21"/>
      <c r="T328" s="21"/>
      <c r="U328" s="21"/>
      <c r="V328" s="20">
        <v>189676</v>
      </c>
      <c r="W328" s="30"/>
    </row>
    <row r="329" spans="1:23" ht="15.75" thickBot="1" x14ac:dyDescent="0.3">
      <c r="A329" s="36">
        <v>40817</v>
      </c>
      <c r="B329" s="49" t="s">
        <v>21</v>
      </c>
      <c r="C329" s="28">
        <f t="shared" si="19"/>
        <v>53419</v>
      </c>
      <c r="D329" s="10">
        <v>39948</v>
      </c>
      <c r="E329" s="22">
        <v>13471</v>
      </c>
      <c r="F329" s="28">
        <f t="shared" si="17"/>
        <v>107176</v>
      </c>
      <c r="G329" s="10">
        <v>96076</v>
      </c>
      <c r="H329" s="22">
        <v>3000</v>
      </c>
      <c r="I329" s="22">
        <v>8100</v>
      </c>
      <c r="J329" s="28">
        <f t="shared" si="18"/>
        <v>123312</v>
      </c>
      <c r="K329" s="10">
        <v>2000</v>
      </c>
      <c r="L329" s="22">
        <v>2000</v>
      </c>
      <c r="M329" s="22">
        <v>56333</v>
      </c>
      <c r="N329" s="22">
        <v>62979</v>
      </c>
      <c r="O329" s="23"/>
      <c r="P329" s="23"/>
      <c r="Q329" s="23"/>
      <c r="R329" s="13">
        <v>25008</v>
      </c>
      <c r="S329" s="22">
        <v>7178</v>
      </c>
      <c r="T329" s="23">
        <v>444</v>
      </c>
      <c r="U329" s="23"/>
      <c r="V329" s="13">
        <v>301264</v>
      </c>
      <c r="W329" s="29"/>
    </row>
    <row r="330" spans="1:23" ht="15.75" thickBot="1" x14ac:dyDescent="0.3">
      <c r="A330" s="37">
        <v>40817</v>
      </c>
      <c r="B330" s="52" t="s">
        <v>22</v>
      </c>
      <c r="C330" s="28">
        <f t="shared" si="19"/>
        <v>53419</v>
      </c>
      <c r="D330" s="10">
        <v>39948</v>
      </c>
      <c r="E330" s="10">
        <v>13471</v>
      </c>
      <c r="F330" s="28">
        <f t="shared" si="17"/>
        <v>20106</v>
      </c>
      <c r="G330" s="10">
        <v>19986</v>
      </c>
      <c r="H330" s="11"/>
      <c r="I330" s="16">
        <v>120</v>
      </c>
      <c r="J330" s="28">
        <f t="shared" si="18"/>
        <v>53092</v>
      </c>
      <c r="K330" s="16">
        <v>104</v>
      </c>
      <c r="L330" s="10">
        <v>1054</v>
      </c>
      <c r="M330" s="10">
        <v>15511</v>
      </c>
      <c r="N330" s="10">
        <v>36423</v>
      </c>
      <c r="O330" s="11"/>
      <c r="P330" s="11"/>
      <c r="Q330" s="11"/>
      <c r="R330" s="9">
        <v>11229</v>
      </c>
      <c r="S330" s="10">
        <v>10933</v>
      </c>
      <c r="T330" s="32">
        <v>444</v>
      </c>
      <c r="U330" s="32">
        <v>296</v>
      </c>
      <c r="V330" s="12"/>
      <c r="W330" s="9">
        <v>131350</v>
      </c>
    </row>
    <row r="331" spans="1:23" ht="15.75" thickBot="1" x14ac:dyDescent="0.3">
      <c r="A331" s="37">
        <v>40817</v>
      </c>
      <c r="B331" s="46" t="s">
        <v>23</v>
      </c>
      <c r="C331" s="28">
        <f t="shared" si="19"/>
        <v>0</v>
      </c>
      <c r="D331" s="16">
        <v>0</v>
      </c>
      <c r="E331" s="11"/>
      <c r="F331" s="28">
        <f t="shared" si="17"/>
        <v>87070</v>
      </c>
      <c r="G331" s="10">
        <f>G329-G330</f>
        <v>76090</v>
      </c>
      <c r="H331" s="10">
        <f>H329-H330</f>
        <v>3000</v>
      </c>
      <c r="I331" s="10">
        <f>I329-I330</f>
        <v>7980</v>
      </c>
      <c r="J331" s="28">
        <f t="shared" si="18"/>
        <v>77041</v>
      </c>
      <c r="K331" s="10">
        <f>K329-K330</f>
        <v>1896</v>
      </c>
      <c r="L331" s="10">
        <f>L329-L330</f>
        <v>946</v>
      </c>
      <c r="M331" s="10">
        <f>M329-M330</f>
        <v>40822</v>
      </c>
      <c r="N331" s="10">
        <f>N329-N330</f>
        <v>26556</v>
      </c>
      <c r="O331" s="10">
        <v>4975</v>
      </c>
      <c r="P331" s="10">
        <v>1846</v>
      </c>
      <c r="Q331" s="11"/>
      <c r="R331" s="9">
        <f>R329-R330</f>
        <v>13779</v>
      </c>
      <c r="S331" s="11"/>
      <c r="T331" s="11"/>
      <c r="U331" s="11"/>
      <c r="V331" s="9">
        <v>177890</v>
      </c>
      <c r="W331" s="12"/>
    </row>
    <row r="332" spans="1:23" ht="15.75" thickBot="1" x14ac:dyDescent="0.3">
      <c r="A332" s="36">
        <v>40848</v>
      </c>
      <c r="B332" s="49" t="s">
        <v>21</v>
      </c>
      <c r="C332" s="28">
        <f t="shared" si="19"/>
        <v>52539</v>
      </c>
      <c r="D332" s="10">
        <v>42020</v>
      </c>
      <c r="E332" s="22">
        <v>10519</v>
      </c>
      <c r="F332" s="28">
        <f t="shared" si="17"/>
        <v>108620</v>
      </c>
      <c r="G332" s="10">
        <v>97520</v>
      </c>
      <c r="H332" s="22">
        <v>3000</v>
      </c>
      <c r="I332" s="22">
        <v>8100</v>
      </c>
      <c r="J332" s="28">
        <f t="shared" si="18"/>
        <v>121173</v>
      </c>
      <c r="K332" s="10">
        <v>2000</v>
      </c>
      <c r="L332" s="22">
        <v>2000</v>
      </c>
      <c r="M332" s="22">
        <v>52994</v>
      </c>
      <c r="N332" s="22">
        <v>64179</v>
      </c>
      <c r="O332" s="23"/>
      <c r="P332" s="23"/>
      <c r="Q332" s="23"/>
      <c r="R332" s="13">
        <v>25008</v>
      </c>
      <c r="S332" s="22">
        <v>7178</v>
      </c>
      <c r="T332" s="23"/>
      <c r="U332" s="23"/>
      <c r="V332" s="13">
        <v>299138</v>
      </c>
      <c r="W332" s="29"/>
    </row>
    <row r="333" spans="1:23" ht="15.75" thickBot="1" x14ac:dyDescent="0.3">
      <c r="A333" s="37">
        <v>40848</v>
      </c>
      <c r="B333" s="52" t="s">
        <v>22</v>
      </c>
      <c r="C333" s="28">
        <f t="shared" si="19"/>
        <v>52539</v>
      </c>
      <c r="D333" s="10">
        <v>42020</v>
      </c>
      <c r="E333" s="10">
        <v>10519</v>
      </c>
      <c r="F333" s="28">
        <f t="shared" si="17"/>
        <v>31519</v>
      </c>
      <c r="G333" s="10">
        <v>31286</v>
      </c>
      <c r="H333" s="11"/>
      <c r="I333" s="16">
        <v>233</v>
      </c>
      <c r="J333" s="28">
        <f t="shared" si="18"/>
        <v>42790</v>
      </c>
      <c r="K333" s="16">
        <v>104</v>
      </c>
      <c r="L333" s="10">
        <v>1054</v>
      </c>
      <c r="M333" s="10">
        <v>8360</v>
      </c>
      <c r="N333" s="10">
        <v>33272</v>
      </c>
      <c r="O333" s="11"/>
      <c r="P333" s="11"/>
      <c r="Q333" s="11"/>
      <c r="R333" s="9">
        <v>9301</v>
      </c>
      <c r="S333" s="10">
        <v>9100</v>
      </c>
      <c r="T333" s="11"/>
      <c r="U333" s="11">
        <v>201</v>
      </c>
      <c r="V333" s="12"/>
      <c r="W333" s="9">
        <v>125300</v>
      </c>
    </row>
    <row r="334" spans="1:23" ht="15.75" thickBot="1" x14ac:dyDescent="0.3">
      <c r="A334" s="38">
        <v>40848</v>
      </c>
      <c r="B334" s="46" t="s">
        <v>23</v>
      </c>
      <c r="C334" s="28">
        <f t="shared" si="19"/>
        <v>0</v>
      </c>
      <c r="D334" s="21">
        <v>0</v>
      </c>
      <c r="E334" s="11"/>
      <c r="F334" s="28">
        <f t="shared" si="17"/>
        <v>77101</v>
      </c>
      <c r="G334" s="19">
        <f>G332-G333</f>
        <v>66234</v>
      </c>
      <c r="H334" s="19">
        <f>H332-H333</f>
        <v>3000</v>
      </c>
      <c r="I334" s="10">
        <f>I332-I333</f>
        <v>7867</v>
      </c>
      <c r="J334" s="28">
        <f t="shared" si="18"/>
        <v>89008</v>
      </c>
      <c r="K334" s="19">
        <f>K332-K333</f>
        <v>1896</v>
      </c>
      <c r="L334" s="19">
        <f>L332-L333</f>
        <v>946</v>
      </c>
      <c r="M334" s="19">
        <f>M332-M333</f>
        <v>44634</v>
      </c>
      <c r="N334" s="19">
        <f>N332-N333</f>
        <v>30907</v>
      </c>
      <c r="O334" s="19">
        <v>4201</v>
      </c>
      <c r="P334" s="19">
        <v>6424</v>
      </c>
      <c r="Q334" s="21"/>
      <c r="R334" s="20">
        <f>R332-R333</f>
        <v>15707</v>
      </c>
      <c r="S334" s="21"/>
      <c r="T334" s="21"/>
      <c r="U334" s="21"/>
      <c r="V334" s="20">
        <v>181814</v>
      </c>
      <c r="W334" s="30"/>
    </row>
    <row r="335" spans="1:23" ht="15.75" thickBot="1" x14ac:dyDescent="0.3">
      <c r="A335" s="36">
        <v>40878</v>
      </c>
      <c r="B335" s="49" t="s">
        <v>21</v>
      </c>
      <c r="C335" s="28">
        <f t="shared" si="19"/>
        <v>49528</v>
      </c>
      <c r="D335" s="10">
        <v>37657</v>
      </c>
      <c r="E335" s="22">
        <v>11871</v>
      </c>
      <c r="F335" s="28">
        <f t="shared" si="17"/>
        <v>109020</v>
      </c>
      <c r="G335" s="10">
        <v>97920</v>
      </c>
      <c r="H335" s="22">
        <v>3000</v>
      </c>
      <c r="I335" s="22">
        <v>8100</v>
      </c>
      <c r="J335" s="28">
        <f t="shared" si="18"/>
        <v>121838</v>
      </c>
      <c r="K335" s="10">
        <v>2000</v>
      </c>
      <c r="L335" s="22">
        <v>2000</v>
      </c>
      <c r="M335" s="22">
        <v>53659</v>
      </c>
      <c r="N335" s="22">
        <v>64179</v>
      </c>
      <c r="O335" s="23"/>
      <c r="P335" s="23"/>
      <c r="Q335" s="23"/>
      <c r="R335" s="13">
        <v>24728</v>
      </c>
      <c r="S335" s="22">
        <v>7178</v>
      </c>
      <c r="T335" s="23">
        <v>250</v>
      </c>
      <c r="U335" s="23"/>
      <c r="V335" s="13">
        <v>297269</v>
      </c>
      <c r="W335" s="29"/>
    </row>
    <row r="336" spans="1:23" ht="15.75" thickBot="1" x14ac:dyDescent="0.3">
      <c r="A336" s="37">
        <v>40878</v>
      </c>
      <c r="B336" s="52" t="s">
        <v>22</v>
      </c>
      <c r="C336" s="28">
        <f t="shared" si="19"/>
        <v>49528</v>
      </c>
      <c r="D336" s="10">
        <v>37657</v>
      </c>
      <c r="E336" s="10">
        <v>11871</v>
      </c>
      <c r="F336" s="28">
        <f t="shared" si="17"/>
        <v>42381</v>
      </c>
      <c r="G336" s="10">
        <v>42268</v>
      </c>
      <c r="H336" s="11"/>
      <c r="I336" s="16">
        <v>113</v>
      </c>
      <c r="J336" s="28">
        <f t="shared" si="18"/>
        <v>44029</v>
      </c>
      <c r="K336" s="10">
        <v>1904</v>
      </c>
      <c r="L336" s="10">
        <v>1916</v>
      </c>
      <c r="M336" s="10">
        <v>15003</v>
      </c>
      <c r="N336" s="10">
        <v>25206</v>
      </c>
      <c r="O336" s="11"/>
      <c r="P336" s="11"/>
      <c r="Q336" s="11"/>
      <c r="R336" s="9">
        <v>8767</v>
      </c>
      <c r="S336" s="10">
        <v>8566</v>
      </c>
      <c r="T336" s="11">
        <v>250</v>
      </c>
      <c r="U336" s="11">
        <v>201</v>
      </c>
      <c r="V336" s="12"/>
      <c r="W336" s="9">
        <v>136851</v>
      </c>
    </row>
    <row r="337" spans="1:23" ht="15.75" thickBot="1" x14ac:dyDescent="0.3">
      <c r="A337" s="38">
        <v>40878</v>
      </c>
      <c r="B337" s="46" t="s">
        <v>23</v>
      </c>
      <c r="C337" s="28">
        <f t="shared" si="19"/>
        <v>0</v>
      </c>
      <c r="D337" s="21"/>
      <c r="E337" s="11"/>
      <c r="F337" s="28">
        <f t="shared" si="17"/>
        <v>66639</v>
      </c>
      <c r="G337" s="19">
        <v>55652</v>
      </c>
      <c r="H337" s="19">
        <v>3000</v>
      </c>
      <c r="I337" s="10">
        <v>7987</v>
      </c>
      <c r="J337" s="28">
        <f t="shared" si="18"/>
        <v>85802</v>
      </c>
      <c r="K337" s="19">
        <f>K335-K336</f>
        <v>96</v>
      </c>
      <c r="L337" s="19">
        <f>L335-L336</f>
        <v>84</v>
      </c>
      <c r="M337" s="19">
        <f>M335-M336</f>
        <v>38656</v>
      </c>
      <c r="N337" s="19">
        <f>N335-N336</f>
        <v>38973</v>
      </c>
      <c r="O337" s="21"/>
      <c r="P337" s="19">
        <v>7993</v>
      </c>
      <c r="Q337" s="21"/>
      <c r="R337" s="20">
        <f>R335-R336</f>
        <v>15961</v>
      </c>
      <c r="S337" s="21"/>
      <c r="T337" s="21"/>
      <c r="U337" s="21"/>
      <c r="V337" s="20">
        <v>168402</v>
      </c>
      <c r="W337" s="30"/>
    </row>
    <row r="338" spans="1:23" ht="15.75" thickBot="1" x14ac:dyDescent="0.3">
      <c r="A338" s="36">
        <v>40909</v>
      </c>
      <c r="B338" s="49" t="s">
        <v>21</v>
      </c>
      <c r="C338" s="28">
        <f t="shared" si="19"/>
        <v>48909</v>
      </c>
      <c r="D338" s="10">
        <v>36772</v>
      </c>
      <c r="E338" s="22">
        <v>12137</v>
      </c>
      <c r="F338" s="28">
        <f t="shared" si="17"/>
        <v>109620</v>
      </c>
      <c r="G338" s="10">
        <v>98520</v>
      </c>
      <c r="H338" s="22">
        <v>3000</v>
      </c>
      <c r="I338" s="22">
        <v>8100</v>
      </c>
      <c r="J338" s="28">
        <f t="shared" si="18"/>
        <v>122284</v>
      </c>
      <c r="K338" s="10">
        <v>2000</v>
      </c>
      <c r="L338" s="22">
        <v>2000</v>
      </c>
      <c r="M338" s="22">
        <v>53905</v>
      </c>
      <c r="N338" s="22">
        <v>64379</v>
      </c>
      <c r="O338" s="23"/>
      <c r="P338" s="23"/>
      <c r="Q338" s="23"/>
      <c r="R338" s="13">
        <v>24628</v>
      </c>
      <c r="S338" s="22">
        <v>7178</v>
      </c>
      <c r="T338" s="23">
        <v>250</v>
      </c>
      <c r="U338" s="23"/>
      <c r="V338" s="13">
        <v>297599</v>
      </c>
      <c r="W338" s="29"/>
    </row>
    <row r="339" spans="1:23" ht="15.75" thickBot="1" x14ac:dyDescent="0.3">
      <c r="A339" s="37">
        <v>40909</v>
      </c>
      <c r="B339" s="52" t="s">
        <v>22</v>
      </c>
      <c r="C339" s="28">
        <f t="shared" si="19"/>
        <v>48909</v>
      </c>
      <c r="D339" s="10">
        <v>36772</v>
      </c>
      <c r="E339" s="10">
        <v>12137</v>
      </c>
      <c r="F339" s="28">
        <f t="shared" si="17"/>
        <v>37502</v>
      </c>
      <c r="G339" s="10">
        <v>37201</v>
      </c>
      <c r="H339" s="11"/>
      <c r="I339" s="16">
        <v>301</v>
      </c>
      <c r="J339" s="28">
        <f t="shared" si="18"/>
        <v>56229</v>
      </c>
      <c r="K339" s="16">
        <v>9</v>
      </c>
      <c r="L339" s="10">
        <v>1415</v>
      </c>
      <c r="M339" s="10">
        <v>23311</v>
      </c>
      <c r="N339" s="10">
        <v>31494</v>
      </c>
      <c r="O339" s="11"/>
      <c r="P339" s="11"/>
      <c r="Q339" s="11"/>
      <c r="R339" s="9">
        <v>9698</v>
      </c>
      <c r="S339" s="10">
        <v>8591</v>
      </c>
      <c r="T339" s="32">
        <v>250</v>
      </c>
      <c r="U339" s="10">
        <v>1107</v>
      </c>
      <c r="V339" s="12"/>
      <c r="W339" s="9">
        <v>146033</v>
      </c>
    </row>
    <row r="340" spans="1:23" ht="15.75" thickBot="1" x14ac:dyDescent="0.3">
      <c r="A340" s="38">
        <v>40909</v>
      </c>
      <c r="B340" s="46" t="s">
        <v>23</v>
      </c>
      <c r="C340" s="28">
        <f t="shared" si="19"/>
        <v>0</v>
      </c>
      <c r="D340" s="21">
        <v>0</v>
      </c>
      <c r="E340" s="11"/>
      <c r="F340" s="28">
        <f t="shared" si="17"/>
        <v>72118</v>
      </c>
      <c r="G340" s="19">
        <f>G338-G339</f>
        <v>61319</v>
      </c>
      <c r="H340" s="19">
        <f>H338-H339</f>
        <v>3000</v>
      </c>
      <c r="I340" s="10">
        <f>I338-I339</f>
        <v>7799</v>
      </c>
      <c r="J340" s="28">
        <f t="shared" si="18"/>
        <v>72269</v>
      </c>
      <c r="K340" s="19">
        <f>K338-K339</f>
        <v>1991</v>
      </c>
      <c r="L340" s="19">
        <f>L338-L339</f>
        <v>585</v>
      </c>
      <c r="M340" s="19">
        <f>M338-M339</f>
        <v>30594</v>
      </c>
      <c r="N340" s="19">
        <f>N338-N339</f>
        <v>32885</v>
      </c>
      <c r="O340" s="19">
        <v>4465</v>
      </c>
      <c r="P340" s="19">
        <v>1749</v>
      </c>
      <c r="Q340" s="21"/>
      <c r="R340" s="20">
        <f>R338-R339</f>
        <v>14930</v>
      </c>
      <c r="S340" s="21"/>
      <c r="T340" s="21"/>
      <c r="U340" s="21"/>
      <c r="V340" s="20">
        <v>159368</v>
      </c>
      <c r="W340" s="30"/>
    </row>
    <row r="341" spans="1:23" ht="15.75" thickBot="1" x14ac:dyDescent="0.3">
      <c r="A341" s="36">
        <v>40940</v>
      </c>
      <c r="B341" s="49" t="s">
        <v>21</v>
      </c>
      <c r="C341" s="28">
        <f t="shared" si="19"/>
        <v>48670</v>
      </c>
      <c r="D341" s="10">
        <v>36561</v>
      </c>
      <c r="E341" s="22">
        <v>12109</v>
      </c>
      <c r="F341" s="28">
        <f t="shared" si="17"/>
        <v>108620</v>
      </c>
      <c r="G341" s="10">
        <v>97520</v>
      </c>
      <c r="H341" s="22">
        <v>3000</v>
      </c>
      <c r="I341" s="22">
        <v>8100</v>
      </c>
      <c r="J341" s="28">
        <f t="shared" si="18"/>
        <v>117212</v>
      </c>
      <c r="K341" s="10">
        <v>2000</v>
      </c>
      <c r="L341" s="22">
        <v>2000</v>
      </c>
      <c r="M341" s="22">
        <v>51233</v>
      </c>
      <c r="N341" s="22">
        <v>61979</v>
      </c>
      <c r="O341" s="23"/>
      <c r="P341" s="23"/>
      <c r="Q341" s="23"/>
      <c r="R341" s="13">
        <v>24628</v>
      </c>
      <c r="S341" s="22">
        <v>6278</v>
      </c>
      <c r="T341" s="23">
        <v>250</v>
      </c>
      <c r="U341" s="23"/>
      <c r="V341" s="13">
        <v>291279</v>
      </c>
      <c r="W341" s="29"/>
    </row>
    <row r="342" spans="1:23" ht="15.75" thickBot="1" x14ac:dyDescent="0.3">
      <c r="A342" s="37">
        <v>40940</v>
      </c>
      <c r="B342" s="52" t="s">
        <v>22</v>
      </c>
      <c r="C342" s="28">
        <f t="shared" si="19"/>
        <v>48670</v>
      </c>
      <c r="D342" s="10">
        <v>36561</v>
      </c>
      <c r="E342" s="10">
        <v>12109</v>
      </c>
      <c r="F342" s="28">
        <f t="shared" si="17"/>
        <v>42435</v>
      </c>
      <c r="G342" s="10">
        <v>42256</v>
      </c>
      <c r="H342" s="11"/>
      <c r="I342" s="16">
        <v>179</v>
      </c>
      <c r="J342" s="28">
        <f t="shared" si="18"/>
        <v>56429</v>
      </c>
      <c r="K342" s="16">
        <v>9</v>
      </c>
      <c r="L342" s="10">
        <v>1966</v>
      </c>
      <c r="M342" s="10">
        <v>25374</v>
      </c>
      <c r="N342" s="10">
        <v>29080</v>
      </c>
      <c r="O342" s="11"/>
      <c r="P342" s="11"/>
      <c r="Q342" s="11"/>
      <c r="R342" s="9">
        <v>13601</v>
      </c>
      <c r="S342" s="10">
        <v>9619</v>
      </c>
      <c r="T342" s="32">
        <v>250</v>
      </c>
      <c r="U342" s="10">
        <v>3982</v>
      </c>
      <c r="V342" s="12"/>
      <c r="W342" s="9">
        <v>152501</v>
      </c>
    </row>
    <row r="343" spans="1:23" ht="15.75" thickBot="1" x14ac:dyDescent="0.3">
      <c r="A343" s="38">
        <v>40940</v>
      </c>
      <c r="B343" s="46" t="s">
        <v>23</v>
      </c>
      <c r="C343" s="28">
        <f t="shared" si="19"/>
        <v>0</v>
      </c>
      <c r="D343" s="21">
        <v>0</v>
      </c>
      <c r="E343" s="11"/>
      <c r="F343" s="28">
        <f t="shared" si="17"/>
        <v>66185</v>
      </c>
      <c r="G343" s="19">
        <f>G341-G342</f>
        <v>55264</v>
      </c>
      <c r="H343" s="19">
        <f>H341-H342</f>
        <v>3000</v>
      </c>
      <c r="I343" s="10">
        <f>I341-I342</f>
        <v>7921</v>
      </c>
      <c r="J343" s="28">
        <f t="shared" si="18"/>
        <v>69490</v>
      </c>
      <c r="K343" s="19">
        <f>K341-K342</f>
        <v>1991</v>
      </c>
      <c r="L343" s="19">
        <f>L341-L342</f>
        <v>34</v>
      </c>
      <c r="M343" s="19">
        <f>M341-M342</f>
        <v>25859</v>
      </c>
      <c r="N343" s="19">
        <f>N341-N342</f>
        <v>32899</v>
      </c>
      <c r="O343" s="19">
        <v>3496</v>
      </c>
      <c r="P343" s="19">
        <v>5211</v>
      </c>
      <c r="Q343" s="21"/>
      <c r="R343" s="20">
        <f>R341-R342</f>
        <v>11027</v>
      </c>
      <c r="S343" s="21"/>
      <c r="T343" s="21"/>
      <c r="U343" s="21"/>
      <c r="V343" s="20">
        <v>146702</v>
      </c>
      <c r="W343" s="30"/>
    </row>
    <row r="344" spans="1:23" ht="15.75" thickBot="1" x14ac:dyDescent="0.3">
      <c r="A344" s="36">
        <v>40969</v>
      </c>
      <c r="B344" s="49" t="s">
        <v>21</v>
      </c>
      <c r="C344" s="28">
        <f t="shared" si="19"/>
        <v>49694</v>
      </c>
      <c r="D344" s="10">
        <v>37384</v>
      </c>
      <c r="E344" s="22">
        <v>12310</v>
      </c>
      <c r="F344" s="28">
        <f t="shared" si="17"/>
        <v>112920</v>
      </c>
      <c r="G344" s="10">
        <v>101820</v>
      </c>
      <c r="H344" s="22">
        <v>3000</v>
      </c>
      <c r="I344" s="22">
        <v>8100</v>
      </c>
      <c r="J344" s="28">
        <f t="shared" si="18"/>
        <v>116829</v>
      </c>
      <c r="K344" s="10">
        <v>2000</v>
      </c>
      <c r="L344" s="22">
        <v>2000</v>
      </c>
      <c r="M344" s="22">
        <v>49377</v>
      </c>
      <c r="N344" s="22">
        <v>63452</v>
      </c>
      <c r="O344" s="23"/>
      <c r="P344" s="23"/>
      <c r="Q344" s="23"/>
      <c r="R344" s="13">
        <v>26078</v>
      </c>
      <c r="S344" s="22">
        <v>6278</v>
      </c>
      <c r="T344" s="23">
        <v>250</v>
      </c>
      <c r="U344" s="23"/>
      <c r="V344" s="13">
        <v>297671</v>
      </c>
      <c r="W344" s="29"/>
    </row>
    <row r="345" spans="1:23" ht="15.75" thickBot="1" x14ac:dyDescent="0.3">
      <c r="A345" s="37">
        <v>40969</v>
      </c>
      <c r="B345" s="52" t="s">
        <v>22</v>
      </c>
      <c r="C345" s="28">
        <f t="shared" si="19"/>
        <v>49694</v>
      </c>
      <c r="D345" s="10">
        <v>37384</v>
      </c>
      <c r="E345" s="10">
        <v>12310</v>
      </c>
      <c r="F345" s="28">
        <f t="shared" si="17"/>
        <v>38616</v>
      </c>
      <c r="G345" s="10">
        <v>38360</v>
      </c>
      <c r="H345" s="11"/>
      <c r="I345" s="16">
        <v>256</v>
      </c>
      <c r="J345" s="28">
        <f t="shared" si="18"/>
        <v>58734</v>
      </c>
      <c r="K345" s="10">
        <v>1993</v>
      </c>
      <c r="L345" s="10">
        <v>1984</v>
      </c>
      <c r="M345" s="10">
        <v>28403</v>
      </c>
      <c r="N345" s="10">
        <v>26354</v>
      </c>
      <c r="O345" s="11"/>
      <c r="P345" s="11"/>
      <c r="Q345" s="11"/>
      <c r="R345" s="9">
        <v>17996</v>
      </c>
      <c r="S345" s="10">
        <v>9033</v>
      </c>
      <c r="T345" s="32">
        <v>250</v>
      </c>
      <c r="U345" s="10">
        <v>8963</v>
      </c>
      <c r="V345" s="12"/>
      <c r="W345" s="9">
        <v>155262</v>
      </c>
    </row>
    <row r="346" spans="1:23" ht="15.75" thickBot="1" x14ac:dyDescent="0.3">
      <c r="A346" s="38">
        <v>40969</v>
      </c>
      <c r="B346" s="46" t="s">
        <v>23</v>
      </c>
      <c r="C346" s="28">
        <f t="shared" si="19"/>
        <v>0</v>
      </c>
      <c r="D346" s="21">
        <v>0</v>
      </c>
      <c r="E346" s="11"/>
      <c r="F346" s="28">
        <f t="shared" si="17"/>
        <v>74304</v>
      </c>
      <c r="G346" s="19">
        <f>G344-G345</f>
        <v>63460</v>
      </c>
      <c r="H346" s="19">
        <f>H344-H345</f>
        <v>3000</v>
      </c>
      <c r="I346" s="10">
        <f>I344-I345</f>
        <v>7844</v>
      </c>
      <c r="J346" s="28">
        <f t="shared" si="18"/>
        <v>67867</v>
      </c>
      <c r="K346" s="19">
        <f>K344-K345</f>
        <v>7</v>
      </c>
      <c r="L346" s="19">
        <f>L344-L345</f>
        <v>16</v>
      </c>
      <c r="M346" s="19">
        <f>M344-M345</f>
        <v>20974</v>
      </c>
      <c r="N346" s="19">
        <f>N344-N345</f>
        <v>37098</v>
      </c>
      <c r="O346" s="19">
        <v>4479</v>
      </c>
      <c r="P346" s="19">
        <v>5293</v>
      </c>
      <c r="Q346" s="21"/>
      <c r="R346" s="20">
        <v>8082</v>
      </c>
      <c r="S346" s="21"/>
      <c r="T346" s="21"/>
      <c r="U346" s="21"/>
      <c r="V346" s="20">
        <v>150252</v>
      </c>
      <c r="W346" s="30"/>
    </row>
    <row r="347" spans="1:23" ht="15.75" thickBot="1" x14ac:dyDescent="0.3">
      <c r="A347" s="36">
        <v>41000</v>
      </c>
      <c r="B347" s="49" t="s">
        <v>21</v>
      </c>
      <c r="C347" s="28">
        <f t="shared" si="19"/>
        <v>50223</v>
      </c>
      <c r="D347" s="10">
        <v>37847</v>
      </c>
      <c r="E347" s="22">
        <v>12376</v>
      </c>
      <c r="F347" s="28">
        <f t="shared" si="17"/>
        <v>114170</v>
      </c>
      <c r="G347" s="10">
        <v>103070</v>
      </c>
      <c r="H347" s="22">
        <v>3000</v>
      </c>
      <c r="I347" s="22">
        <v>8100</v>
      </c>
      <c r="J347" s="28">
        <f t="shared" si="18"/>
        <v>117111</v>
      </c>
      <c r="K347" s="10">
        <v>2000</v>
      </c>
      <c r="L347" s="22">
        <v>2000</v>
      </c>
      <c r="M347" s="22">
        <v>51026</v>
      </c>
      <c r="N347" s="22">
        <v>62085</v>
      </c>
      <c r="O347" s="23"/>
      <c r="P347" s="23"/>
      <c r="Q347" s="23"/>
      <c r="R347" s="13">
        <v>26378</v>
      </c>
      <c r="S347" s="22">
        <v>6278</v>
      </c>
      <c r="T347" s="23">
        <v>250</v>
      </c>
      <c r="U347" s="23"/>
      <c r="V347" s="13">
        <v>299931</v>
      </c>
      <c r="W347" s="29"/>
    </row>
    <row r="348" spans="1:23" ht="15.75" thickBot="1" x14ac:dyDescent="0.3">
      <c r="A348" s="37">
        <v>41000</v>
      </c>
      <c r="B348" s="52" t="s">
        <v>22</v>
      </c>
      <c r="C348" s="28">
        <f t="shared" si="19"/>
        <v>50223</v>
      </c>
      <c r="D348" s="10">
        <v>37847</v>
      </c>
      <c r="E348" s="10">
        <v>12376</v>
      </c>
      <c r="F348" s="28">
        <f t="shared" si="17"/>
        <v>39176</v>
      </c>
      <c r="G348" s="10">
        <v>38925</v>
      </c>
      <c r="H348" s="11"/>
      <c r="I348" s="16">
        <v>251</v>
      </c>
      <c r="J348" s="28">
        <f t="shared" si="18"/>
        <v>60745</v>
      </c>
      <c r="K348" s="10">
        <v>1999</v>
      </c>
      <c r="L348" s="10">
        <v>1984</v>
      </c>
      <c r="M348" s="10">
        <v>28477</v>
      </c>
      <c r="N348" s="10">
        <v>28285</v>
      </c>
      <c r="O348" s="11"/>
      <c r="P348" s="11"/>
      <c r="Q348" s="11"/>
      <c r="R348" s="9">
        <v>14855</v>
      </c>
      <c r="S348" s="10">
        <v>8808</v>
      </c>
      <c r="T348" s="11">
        <v>250</v>
      </c>
      <c r="U348" s="10">
        <v>6047</v>
      </c>
      <c r="V348" s="12"/>
      <c r="W348" s="9">
        <v>155970</v>
      </c>
    </row>
    <row r="349" spans="1:23" ht="15.75" thickBot="1" x14ac:dyDescent="0.3">
      <c r="A349" s="38">
        <v>41000</v>
      </c>
      <c r="B349" s="46" t="s">
        <v>23</v>
      </c>
      <c r="C349" s="28">
        <f t="shared" si="19"/>
        <v>0</v>
      </c>
      <c r="D349" s="21">
        <v>0</v>
      </c>
      <c r="E349" s="11"/>
      <c r="F349" s="28">
        <f t="shared" si="17"/>
        <v>74994</v>
      </c>
      <c r="G349" s="19">
        <v>64145</v>
      </c>
      <c r="H349" s="19">
        <v>3000</v>
      </c>
      <c r="I349" s="10">
        <v>7849</v>
      </c>
      <c r="J349" s="28">
        <f t="shared" si="18"/>
        <v>65151</v>
      </c>
      <c r="K349" s="19">
        <f>K347-K348</f>
        <v>1</v>
      </c>
      <c r="L349" s="19">
        <f>L347-L348</f>
        <v>16</v>
      </c>
      <c r="M349" s="19">
        <f>M347-M348</f>
        <v>22549</v>
      </c>
      <c r="N349" s="19">
        <f>N347-N348</f>
        <v>33800</v>
      </c>
      <c r="O349" s="19">
        <v>4333</v>
      </c>
      <c r="P349" s="19">
        <v>4452</v>
      </c>
      <c r="Q349" s="21"/>
      <c r="R349" s="20">
        <f>R347-R348</f>
        <v>11523</v>
      </c>
      <c r="S349" s="21"/>
      <c r="T349" s="21"/>
      <c r="U349" s="21"/>
      <c r="V349" s="20">
        <v>151668</v>
      </c>
      <c r="W349" s="30"/>
    </row>
    <row r="350" spans="1:23" ht="15.75" thickBot="1" x14ac:dyDescent="0.3">
      <c r="A350" s="36">
        <v>41030</v>
      </c>
      <c r="B350" s="49" t="s">
        <v>21</v>
      </c>
      <c r="C350" s="28">
        <f t="shared" si="19"/>
        <v>50321</v>
      </c>
      <c r="D350" s="10">
        <v>38413</v>
      </c>
      <c r="E350" s="22">
        <v>11908</v>
      </c>
      <c r="F350" s="28">
        <f t="shared" si="17"/>
        <v>112320</v>
      </c>
      <c r="G350" s="10">
        <v>108320</v>
      </c>
      <c r="H350" s="23"/>
      <c r="I350" s="22">
        <v>4000</v>
      </c>
      <c r="J350" s="28">
        <f t="shared" si="18"/>
        <v>115572</v>
      </c>
      <c r="K350" s="11"/>
      <c r="L350" s="23"/>
      <c r="M350" s="22">
        <v>51670</v>
      </c>
      <c r="N350" s="22">
        <v>63902</v>
      </c>
      <c r="O350" s="23"/>
      <c r="P350" s="23"/>
      <c r="Q350" s="23"/>
      <c r="R350" s="13">
        <v>27078</v>
      </c>
      <c r="S350" s="22">
        <v>6278</v>
      </c>
      <c r="T350" s="23">
        <v>250</v>
      </c>
      <c r="U350" s="23"/>
      <c r="V350" s="13">
        <v>301541</v>
      </c>
      <c r="W350" s="29"/>
    </row>
    <row r="351" spans="1:23" ht="15.75" thickBot="1" x14ac:dyDescent="0.3">
      <c r="A351" s="37">
        <v>41030</v>
      </c>
      <c r="B351" s="52" t="s">
        <v>22</v>
      </c>
      <c r="C351" s="28">
        <f t="shared" si="19"/>
        <v>50321</v>
      </c>
      <c r="D351" s="10">
        <v>38413</v>
      </c>
      <c r="E351" s="10">
        <v>11908</v>
      </c>
      <c r="F351" s="28">
        <f t="shared" si="17"/>
        <v>31888</v>
      </c>
      <c r="G351" s="10">
        <v>31652</v>
      </c>
      <c r="H351" s="11"/>
      <c r="I351" s="16">
        <v>236</v>
      </c>
      <c r="J351" s="28">
        <f t="shared" si="18"/>
        <v>33403</v>
      </c>
      <c r="K351" s="11"/>
      <c r="L351" s="11"/>
      <c r="M351" s="10">
        <v>26388</v>
      </c>
      <c r="N351" s="10">
        <v>7015</v>
      </c>
      <c r="O351" s="11"/>
      <c r="P351" s="11"/>
      <c r="Q351" s="11"/>
      <c r="R351" s="9">
        <v>22766</v>
      </c>
      <c r="S351" s="10">
        <v>13377</v>
      </c>
      <c r="T351" s="32">
        <v>250</v>
      </c>
      <c r="U351" s="10">
        <v>9390</v>
      </c>
      <c r="V351" s="12"/>
      <c r="W351" s="9">
        <v>129263</v>
      </c>
    </row>
    <row r="352" spans="1:23" ht="15.75" thickBot="1" x14ac:dyDescent="0.3">
      <c r="A352" s="37">
        <v>41030</v>
      </c>
      <c r="B352" s="46" t="s">
        <v>23</v>
      </c>
      <c r="C352" s="28">
        <f t="shared" si="19"/>
        <v>0</v>
      </c>
      <c r="D352" s="21">
        <v>0</v>
      </c>
      <c r="E352" s="11"/>
      <c r="F352" s="28">
        <f t="shared" si="17"/>
        <v>80432</v>
      </c>
      <c r="G352" s="19">
        <f>G350-G351</f>
        <v>76668</v>
      </c>
      <c r="H352" s="19">
        <f>H350-H351</f>
        <v>0</v>
      </c>
      <c r="I352" s="10">
        <f>I350-I351</f>
        <v>3764</v>
      </c>
      <c r="J352" s="28">
        <f t="shared" si="18"/>
        <v>91298</v>
      </c>
      <c r="K352" s="21"/>
      <c r="L352" s="21"/>
      <c r="M352" s="19">
        <f>M350-M351</f>
        <v>25282</v>
      </c>
      <c r="N352" s="19">
        <f>N350-N351</f>
        <v>56887</v>
      </c>
      <c r="O352" s="19">
        <v>3042</v>
      </c>
      <c r="P352" s="19">
        <v>6087</v>
      </c>
      <c r="Q352" s="21"/>
      <c r="R352" s="20">
        <f>R350-R351</f>
        <v>4312</v>
      </c>
      <c r="S352" s="21"/>
      <c r="T352" s="21"/>
      <c r="U352" s="21"/>
      <c r="V352" s="20">
        <v>176042</v>
      </c>
      <c r="W352" s="30"/>
    </row>
    <row r="353" spans="1:23" ht="15.75" thickBot="1" x14ac:dyDescent="0.3">
      <c r="A353" s="36">
        <v>41061</v>
      </c>
      <c r="B353" s="49" t="s">
        <v>21</v>
      </c>
      <c r="C353" s="28">
        <f t="shared" si="19"/>
        <v>50321</v>
      </c>
      <c r="D353" s="10">
        <v>38413</v>
      </c>
      <c r="E353" s="22">
        <v>11908</v>
      </c>
      <c r="F353" s="28">
        <f t="shared" si="17"/>
        <v>108320</v>
      </c>
      <c r="G353" s="10">
        <v>108320</v>
      </c>
      <c r="H353" s="23"/>
      <c r="I353" s="23"/>
      <c r="J353" s="28">
        <f t="shared" si="18"/>
        <v>115572</v>
      </c>
      <c r="K353" s="11"/>
      <c r="L353" s="23"/>
      <c r="M353" s="22">
        <v>51670</v>
      </c>
      <c r="N353" s="22">
        <v>63902</v>
      </c>
      <c r="O353" s="23"/>
      <c r="P353" s="23"/>
      <c r="Q353" s="23"/>
      <c r="R353" s="13">
        <v>27078</v>
      </c>
      <c r="S353" s="23"/>
      <c r="T353" s="23">
        <v>250</v>
      </c>
      <c r="U353" s="23"/>
      <c r="V353" s="13">
        <v>301541</v>
      </c>
      <c r="W353" s="29"/>
    </row>
    <row r="354" spans="1:23" ht="15.75" thickBot="1" x14ac:dyDescent="0.3">
      <c r="A354" s="37">
        <v>41061</v>
      </c>
      <c r="B354" s="52" t="s">
        <v>22</v>
      </c>
      <c r="C354" s="28">
        <f t="shared" si="19"/>
        <v>50321</v>
      </c>
      <c r="D354" s="10">
        <v>38413</v>
      </c>
      <c r="E354" s="10">
        <v>11908</v>
      </c>
      <c r="F354" s="28">
        <f t="shared" si="17"/>
        <v>31652</v>
      </c>
      <c r="G354" s="10">
        <v>31652</v>
      </c>
      <c r="H354" s="11"/>
      <c r="I354" s="11"/>
      <c r="J354" s="28">
        <f t="shared" si="18"/>
        <v>34435</v>
      </c>
      <c r="K354" s="11"/>
      <c r="L354" s="11"/>
      <c r="M354" s="10">
        <v>27420</v>
      </c>
      <c r="N354" s="10">
        <v>7015</v>
      </c>
      <c r="O354" s="10"/>
      <c r="P354" s="11"/>
      <c r="Q354" s="11"/>
      <c r="R354" s="9">
        <v>22766</v>
      </c>
      <c r="S354" s="10">
        <v>13377</v>
      </c>
      <c r="T354" s="11">
        <v>250</v>
      </c>
      <c r="U354" s="10">
        <v>9390</v>
      </c>
      <c r="V354" s="12"/>
      <c r="W354" s="9">
        <v>123823</v>
      </c>
    </row>
    <row r="355" spans="1:23" ht="15.75" thickBot="1" x14ac:dyDescent="0.3">
      <c r="A355" s="38">
        <v>41061</v>
      </c>
      <c r="B355" s="46" t="s">
        <v>23</v>
      </c>
      <c r="C355" s="28">
        <f t="shared" si="19"/>
        <v>0</v>
      </c>
      <c r="D355" s="21">
        <v>0</v>
      </c>
      <c r="E355" s="11"/>
      <c r="F355" s="28">
        <f t="shared" si="17"/>
        <v>76668</v>
      </c>
      <c r="G355" s="19">
        <f>G353-G354</f>
        <v>76668</v>
      </c>
      <c r="H355" s="21"/>
      <c r="I355" s="11"/>
      <c r="J355" s="28">
        <f>K355+L355+M355+N355+O355+P355+Q355</f>
        <v>96738</v>
      </c>
      <c r="K355" s="21"/>
      <c r="L355" s="21"/>
      <c r="M355" s="19">
        <f>M353-M354</f>
        <v>24250</v>
      </c>
      <c r="N355" s="19">
        <f>N353-N354</f>
        <v>56887</v>
      </c>
      <c r="O355" s="19">
        <v>3014</v>
      </c>
      <c r="P355" s="19">
        <v>6087</v>
      </c>
      <c r="Q355" s="19">
        <v>6500</v>
      </c>
      <c r="R355" s="20">
        <f>R353-R354</f>
        <v>4312</v>
      </c>
      <c r="S355" s="21"/>
      <c r="T355" s="21"/>
      <c r="U355" s="21"/>
      <c r="V355" s="20">
        <v>188336</v>
      </c>
      <c r="W355" s="30"/>
    </row>
    <row r="356" spans="1:23" ht="15.75" thickBot="1" x14ac:dyDescent="0.3">
      <c r="A356" s="36">
        <v>41091</v>
      </c>
      <c r="B356" s="49" t="s">
        <v>21</v>
      </c>
      <c r="C356" s="28">
        <f t="shared" si="19"/>
        <v>0</v>
      </c>
      <c r="D356" s="11"/>
      <c r="E356" s="23"/>
      <c r="F356" s="28">
        <f t="shared" si="17"/>
        <v>0</v>
      </c>
      <c r="G356" s="11"/>
      <c r="H356" s="23"/>
      <c r="I356" s="23"/>
      <c r="J356" s="28">
        <f t="shared" ref="J356:J387" si="20">K356+L356+M356+N356+O356+P356</f>
        <v>0</v>
      </c>
      <c r="K356" s="11"/>
      <c r="L356" s="23"/>
      <c r="M356" s="23"/>
      <c r="N356" s="23"/>
      <c r="O356" s="23"/>
      <c r="P356" s="23"/>
      <c r="Q356" s="23"/>
      <c r="R356" s="29"/>
      <c r="S356" s="23"/>
      <c r="T356" s="23"/>
      <c r="U356" s="23"/>
      <c r="V356" s="29"/>
      <c r="W356" s="29"/>
    </row>
    <row r="357" spans="1:23" ht="15.75" thickBot="1" x14ac:dyDescent="0.3">
      <c r="A357" s="37">
        <v>41091</v>
      </c>
      <c r="B357" s="52" t="s">
        <v>22</v>
      </c>
      <c r="C357" s="28">
        <f t="shared" si="19"/>
        <v>0</v>
      </c>
      <c r="D357" s="11"/>
      <c r="E357" s="11"/>
      <c r="F357" s="28">
        <f t="shared" si="17"/>
        <v>0</v>
      </c>
      <c r="G357" s="11"/>
      <c r="H357" s="11"/>
      <c r="I357" s="11"/>
      <c r="J357" s="28">
        <f t="shared" si="20"/>
        <v>0</v>
      </c>
      <c r="K357" s="11"/>
      <c r="L357" s="11"/>
      <c r="M357" s="11"/>
      <c r="N357" s="11"/>
      <c r="O357" s="11"/>
      <c r="P357" s="11"/>
      <c r="Q357" s="11"/>
      <c r="R357" s="12"/>
      <c r="S357" s="11"/>
      <c r="T357" s="11"/>
      <c r="U357" s="11"/>
      <c r="V357" s="12"/>
      <c r="W357" s="12"/>
    </row>
    <row r="358" spans="1:23" ht="15.75" thickBot="1" x14ac:dyDescent="0.3">
      <c r="A358" s="38">
        <v>41091</v>
      </c>
      <c r="B358" s="46" t="s">
        <v>23</v>
      </c>
      <c r="C358" s="28">
        <f t="shared" si="19"/>
        <v>0</v>
      </c>
      <c r="D358" s="21">
        <v>0</v>
      </c>
      <c r="E358" s="11"/>
      <c r="F358" s="28">
        <f t="shared" si="17"/>
        <v>0</v>
      </c>
      <c r="G358" s="21"/>
      <c r="H358" s="21"/>
      <c r="I358" s="11"/>
      <c r="J358" s="28">
        <f t="shared" si="20"/>
        <v>0</v>
      </c>
      <c r="K358" s="21"/>
      <c r="L358" s="21"/>
      <c r="M358" s="21"/>
      <c r="N358" s="21"/>
      <c r="O358" s="21"/>
      <c r="P358" s="21"/>
      <c r="Q358" s="21"/>
      <c r="R358" s="30"/>
      <c r="S358" s="21"/>
      <c r="T358" s="21"/>
      <c r="U358" s="21"/>
      <c r="V358" s="30"/>
      <c r="W358" s="30"/>
    </row>
    <row r="359" spans="1:23" ht="15.75" thickBot="1" x14ac:dyDescent="0.3">
      <c r="A359" s="36">
        <v>41122</v>
      </c>
      <c r="B359" s="49" t="s">
        <v>21</v>
      </c>
      <c r="C359" s="28">
        <f t="shared" si="19"/>
        <v>47861</v>
      </c>
      <c r="D359" s="10">
        <v>37763</v>
      </c>
      <c r="E359" s="22">
        <v>10098</v>
      </c>
      <c r="F359" s="28">
        <f t="shared" si="17"/>
        <v>118580</v>
      </c>
      <c r="G359" s="10">
        <v>113650</v>
      </c>
      <c r="H359" s="23">
        <v>530</v>
      </c>
      <c r="I359" s="22">
        <v>4400</v>
      </c>
      <c r="J359" s="28">
        <f t="shared" si="20"/>
        <v>120360</v>
      </c>
      <c r="K359" s="11"/>
      <c r="L359" s="23"/>
      <c r="M359" s="22">
        <v>48978</v>
      </c>
      <c r="N359" s="22">
        <v>71382</v>
      </c>
      <c r="O359" s="23"/>
      <c r="P359" s="23"/>
      <c r="Q359" s="23"/>
      <c r="R359" s="13">
        <v>36328</v>
      </c>
      <c r="S359" s="22">
        <v>6428</v>
      </c>
      <c r="T359" s="23"/>
      <c r="U359" s="23"/>
      <c r="V359" s="13">
        <v>319130</v>
      </c>
      <c r="W359" s="29"/>
    </row>
    <row r="360" spans="1:23" ht="15.75" thickBot="1" x14ac:dyDescent="0.3">
      <c r="A360" s="37">
        <v>41122</v>
      </c>
      <c r="B360" s="52" t="s">
        <v>22</v>
      </c>
      <c r="C360" s="28">
        <f t="shared" si="19"/>
        <v>47861</v>
      </c>
      <c r="D360" s="10">
        <v>37763</v>
      </c>
      <c r="E360" s="10">
        <v>10098</v>
      </c>
      <c r="F360" s="28">
        <f t="shared" si="17"/>
        <v>49812</v>
      </c>
      <c r="G360" s="10">
        <v>49693</v>
      </c>
      <c r="H360" s="16">
        <v>119</v>
      </c>
      <c r="I360" s="11"/>
      <c r="J360" s="28">
        <f t="shared" si="20"/>
        <v>52568</v>
      </c>
      <c r="K360" s="11"/>
      <c r="L360" s="11"/>
      <c r="M360" s="10">
        <v>27190</v>
      </c>
      <c r="N360" s="10">
        <v>25378</v>
      </c>
      <c r="O360" s="11"/>
      <c r="P360" s="11"/>
      <c r="Q360" s="11"/>
      <c r="R360" s="9">
        <v>20850</v>
      </c>
      <c r="S360" s="10">
        <v>13709</v>
      </c>
      <c r="T360" s="11">
        <v>45</v>
      </c>
      <c r="U360" s="10">
        <v>7097</v>
      </c>
      <c r="V360" s="12"/>
      <c r="W360" s="9">
        <v>160131</v>
      </c>
    </row>
    <row r="361" spans="1:23" ht="15.75" thickBot="1" x14ac:dyDescent="0.3">
      <c r="A361" s="38">
        <v>41122</v>
      </c>
      <c r="B361" s="46" t="s">
        <v>23</v>
      </c>
      <c r="C361" s="28">
        <f t="shared" si="19"/>
        <v>0</v>
      </c>
      <c r="D361" s="21">
        <v>0</v>
      </c>
      <c r="E361" s="11"/>
      <c r="F361" s="28">
        <f t="shared" ref="F361:F409" si="21">G361+H361+I361</f>
        <v>68768</v>
      </c>
      <c r="G361" s="19">
        <f>G359-G360</f>
        <v>63957</v>
      </c>
      <c r="H361" s="19">
        <f>H359-H360</f>
        <v>411</v>
      </c>
      <c r="I361" s="10">
        <f>I359-I360</f>
        <v>4400</v>
      </c>
      <c r="J361" s="28">
        <f t="shared" si="20"/>
        <v>78753</v>
      </c>
      <c r="K361" s="21"/>
      <c r="L361" s="21"/>
      <c r="M361" s="19">
        <f>M359-M360</f>
        <v>21788</v>
      </c>
      <c r="N361" s="19">
        <f>N359-N360</f>
        <v>46004</v>
      </c>
      <c r="O361" s="19">
        <v>5757</v>
      </c>
      <c r="P361" s="19">
        <v>5204</v>
      </c>
      <c r="Q361" s="21"/>
      <c r="R361" s="20">
        <f>R359-R360</f>
        <v>15478</v>
      </c>
      <c r="S361" s="21"/>
      <c r="T361" s="21"/>
      <c r="U361" s="21"/>
      <c r="V361" s="20">
        <v>162998</v>
      </c>
      <c r="W361" s="30"/>
    </row>
    <row r="362" spans="1:23" ht="15.75" thickBot="1" x14ac:dyDescent="0.3">
      <c r="A362" s="36">
        <v>41153</v>
      </c>
      <c r="B362" s="49" t="s">
        <v>21</v>
      </c>
      <c r="C362" s="28">
        <f t="shared" si="19"/>
        <v>47029</v>
      </c>
      <c r="D362" s="10">
        <v>36907</v>
      </c>
      <c r="E362" s="22">
        <v>10122</v>
      </c>
      <c r="F362" s="28">
        <f t="shared" si="21"/>
        <v>117580</v>
      </c>
      <c r="G362" s="10">
        <v>112650</v>
      </c>
      <c r="H362" s="23">
        <v>530</v>
      </c>
      <c r="I362" s="22">
        <v>4400</v>
      </c>
      <c r="J362" s="28">
        <f t="shared" si="20"/>
        <v>122721</v>
      </c>
      <c r="K362" s="11"/>
      <c r="L362" s="22">
        <v>7734</v>
      </c>
      <c r="M362" s="22">
        <v>51535</v>
      </c>
      <c r="N362" s="22">
        <v>63452</v>
      </c>
      <c r="O362" s="23"/>
      <c r="P362" s="23"/>
      <c r="Q362" s="23"/>
      <c r="R362" s="13">
        <v>33828</v>
      </c>
      <c r="S362" s="22">
        <v>6428</v>
      </c>
      <c r="T362" s="22">
        <v>5500</v>
      </c>
      <c r="U362" s="23"/>
      <c r="V362" s="13">
        <v>322156</v>
      </c>
      <c r="W362" s="29"/>
    </row>
    <row r="363" spans="1:23" ht="15.75" thickBot="1" x14ac:dyDescent="0.3">
      <c r="A363" s="37">
        <v>41153</v>
      </c>
      <c r="B363" s="52" t="s">
        <v>22</v>
      </c>
      <c r="C363" s="28">
        <f t="shared" si="19"/>
        <v>47029</v>
      </c>
      <c r="D363" s="10">
        <v>36907</v>
      </c>
      <c r="E363" s="10">
        <v>10122</v>
      </c>
      <c r="F363" s="28">
        <f t="shared" si="21"/>
        <v>50513</v>
      </c>
      <c r="G363" s="10">
        <v>50454</v>
      </c>
      <c r="H363" s="32">
        <v>59</v>
      </c>
      <c r="I363" s="11"/>
      <c r="J363" s="28">
        <f t="shared" si="20"/>
        <v>69240</v>
      </c>
      <c r="K363" s="11"/>
      <c r="L363" s="10">
        <v>1705</v>
      </c>
      <c r="M363" s="10">
        <v>25228</v>
      </c>
      <c r="N363" s="10">
        <v>42307</v>
      </c>
      <c r="O363" s="11"/>
      <c r="P363" s="11"/>
      <c r="Q363" s="11"/>
      <c r="R363" s="9">
        <v>61188</v>
      </c>
      <c r="S363" s="10">
        <v>10172</v>
      </c>
      <c r="T363" s="10">
        <v>50500</v>
      </c>
      <c r="U363" s="10">
        <v>6015</v>
      </c>
      <c r="V363" s="12"/>
      <c r="W363" s="9">
        <v>221573</v>
      </c>
    </row>
    <row r="364" spans="1:23" ht="15.75" thickBot="1" x14ac:dyDescent="0.3">
      <c r="A364" s="38">
        <v>41153</v>
      </c>
      <c r="B364" s="46" t="s">
        <v>23</v>
      </c>
      <c r="C364" s="28">
        <f t="shared" si="19"/>
        <v>0</v>
      </c>
      <c r="D364" s="21">
        <v>0</v>
      </c>
      <c r="E364" s="11"/>
      <c r="F364" s="28">
        <f t="shared" si="21"/>
        <v>67067</v>
      </c>
      <c r="G364" s="19">
        <f>G362-G363</f>
        <v>62196</v>
      </c>
      <c r="H364" s="19">
        <f>H362-H363</f>
        <v>471</v>
      </c>
      <c r="I364" s="10">
        <f>I362-I363</f>
        <v>4400</v>
      </c>
      <c r="J364" s="28">
        <f t="shared" si="20"/>
        <v>59884</v>
      </c>
      <c r="K364" s="21"/>
      <c r="L364" s="19">
        <f>L362-L363</f>
        <v>6029</v>
      </c>
      <c r="M364" s="19">
        <f>M362-M363</f>
        <v>26307</v>
      </c>
      <c r="N364" s="19">
        <f>N362-N363</f>
        <v>21145</v>
      </c>
      <c r="O364" s="19">
        <v>3528</v>
      </c>
      <c r="P364" s="19">
        <v>2875</v>
      </c>
      <c r="Q364" s="21"/>
      <c r="R364" s="20">
        <f>R362-R363</f>
        <v>-27360</v>
      </c>
      <c r="S364" s="21"/>
      <c r="T364" s="21"/>
      <c r="U364" s="21"/>
      <c r="V364" s="20">
        <v>99592</v>
      </c>
      <c r="W364" s="30"/>
    </row>
    <row r="365" spans="1:23" ht="15.75" thickBot="1" x14ac:dyDescent="0.3">
      <c r="A365" s="36">
        <v>41183</v>
      </c>
      <c r="B365" s="49" t="s">
        <v>21</v>
      </c>
      <c r="C365" s="28">
        <f t="shared" si="19"/>
        <v>47238</v>
      </c>
      <c r="D365" s="10">
        <v>37314</v>
      </c>
      <c r="E365" s="22">
        <v>9924</v>
      </c>
      <c r="F365" s="28">
        <f t="shared" si="21"/>
        <v>110230</v>
      </c>
      <c r="G365" s="10">
        <v>107300</v>
      </c>
      <c r="H365" s="23">
        <v>530</v>
      </c>
      <c r="I365" s="22">
        <v>2400</v>
      </c>
      <c r="J365" s="28">
        <f t="shared" si="20"/>
        <v>120612</v>
      </c>
      <c r="K365" s="11"/>
      <c r="L365" s="23"/>
      <c r="M365" s="22">
        <v>50464</v>
      </c>
      <c r="N365" s="22">
        <v>70148</v>
      </c>
      <c r="O365" s="23"/>
      <c r="P365" s="23"/>
      <c r="Q365" s="23"/>
      <c r="R365" s="13">
        <v>33828</v>
      </c>
      <c r="S365" s="22">
        <v>7178</v>
      </c>
      <c r="T365" s="22">
        <v>5500</v>
      </c>
      <c r="U365" s="23"/>
      <c r="V365" s="13">
        <v>315407</v>
      </c>
      <c r="W365" s="29"/>
    </row>
    <row r="366" spans="1:23" ht="15.75" thickBot="1" x14ac:dyDescent="0.3">
      <c r="A366" s="37">
        <v>41183</v>
      </c>
      <c r="B366" s="52" t="s">
        <v>22</v>
      </c>
      <c r="C366" s="28">
        <f t="shared" si="19"/>
        <v>47238</v>
      </c>
      <c r="D366" s="10">
        <v>37314</v>
      </c>
      <c r="E366" s="10">
        <v>9924</v>
      </c>
      <c r="F366" s="28">
        <f t="shared" si="21"/>
        <v>58979</v>
      </c>
      <c r="G366" s="10">
        <v>58874</v>
      </c>
      <c r="H366" s="16">
        <v>105</v>
      </c>
      <c r="I366" s="11"/>
      <c r="J366" s="28">
        <f t="shared" si="20"/>
        <v>77744</v>
      </c>
      <c r="K366" s="11"/>
      <c r="L366" s="11"/>
      <c r="M366" s="10">
        <v>28322</v>
      </c>
      <c r="N366" s="10">
        <v>49422</v>
      </c>
      <c r="O366" s="11"/>
      <c r="P366" s="11"/>
      <c r="Q366" s="11"/>
      <c r="R366" s="9">
        <v>13237</v>
      </c>
      <c r="S366" s="10">
        <v>11648</v>
      </c>
      <c r="T366" s="10">
        <v>5500</v>
      </c>
      <c r="U366" s="10">
        <v>1589</v>
      </c>
      <c r="V366" s="12"/>
      <c r="W366" s="9">
        <v>192865</v>
      </c>
    </row>
    <row r="367" spans="1:23" ht="15.75" thickBot="1" x14ac:dyDescent="0.3">
      <c r="A367" s="38">
        <v>41183</v>
      </c>
      <c r="B367" s="46" t="s">
        <v>23</v>
      </c>
      <c r="C367" s="28">
        <f t="shared" si="19"/>
        <v>0</v>
      </c>
      <c r="D367" s="16">
        <v>0</v>
      </c>
      <c r="E367" s="11"/>
      <c r="F367" s="28">
        <f t="shared" si="21"/>
        <v>51251</v>
      </c>
      <c r="G367" s="10">
        <f>G365-G366</f>
        <v>48426</v>
      </c>
      <c r="H367" s="10">
        <f>H365-H366</f>
        <v>425</v>
      </c>
      <c r="I367" s="10">
        <f>I365-I366</f>
        <v>2400</v>
      </c>
      <c r="J367" s="28">
        <f t="shared" si="20"/>
        <v>52701</v>
      </c>
      <c r="K367" s="11"/>
      <c r="L367" s="11"/>
      <c r="M367" s="10">
        <f>M365-M366</f>
        <v>22142</v>
      </c>
      <c r="N367" s="10">
        <f>N365-N366</f>
        <v>20726</v>
      </c>
      <c r="O367" s="10">
        <v>8123</v>
      </c>
      <c r="P367" s="10">
        <v>1710</v>
      </c>
      <c r="Q367" s="11"/>
      <c r="R367" s="9">
        <f>R365-R366</f>
        <v>20591</v>
      </c>
      <c r="S367" s="11"/>
      <c r="T367" s="11"/>
      <c r="U367" s="11"/>
      <c r="V367" s="9">
        <v>124544</v>
      </c>
      <c r="W367" s="12"/>
    </row>
    <row r="368" spans="1:23" ht="15.75" thickBot="1" x14ac:dyDescent="0.3">
      <c r="A368" s="36">
        <v>41214</v>
      </c>
      <c r="B368" s="49" t="s">
        <v>21</v>
      </c>
      <c r="C368" s="28">
        <f t="shared" si="19"/>
        <v>49434</v>
      </c>
      <c r="D368" s="10">
        <v>39869</v>
      </c>
      <c r="E368" s="22">
        <v>9565</v>
      </c>
      <c r="F368" s="28">
        <f t="shared" si="21"/>
        <v>104930</v>
      </c>
      <c r="G368" s="10">
        <v>102000</v>
      </c>
      <c r="H368" s="23">
        <v>530</v>
      </c>
      <c r="I368" s="22">
        <v>2400</v>
      </c>
      <c r="J368" s="28">
        <f t="shared" si="20"/>
        <v>116261</v>
      </c>
      <c r="K368" s="11"/>
      <c r="L368" s="23"/>
      <c r="M368" s="22">
        <v>49308</v>
      </c>
      <c r="N368" s="22">
        <v>66953</v>
      </c>
      <c r="O368" s="23"/>
      <c r="P368" s="23"/>
      <c r="Q368" s="23"/>
      <c r="R368" s="13">
        <v>29993</v>
      </c>
      <c r="S368" s="22">
        <v>4343</v>
      </c>
      <c r="T368" s="22">
        <v>5500</v>
      </c>
      <c r="U368" s="23"/>
      <c r="V368" s="13">
        <v>303616</v>
      </c>
      <c r="W368" s="29"/>
    </row>
    <row r="369" spans="1:23" ht="15.75" thickBot="1" x14ac:dyDescent="0.3">
      <c r="A369" s="37">
        <v>41214</v>
      </c>
      <c r="B369" s="52" t="s">
        <v>22</v>
      </c>
      <c r="C369" s="28">
        <f t="shared" si="19"/>
        <v>49434</v>
      </c>
      <c r="D369" s="10">
        <v>39869</v>
      </c>
      <c r="E369" s="10">
        <v>9565</v>
      </c>
      <c r="F369" s="28">
        <f t="shared" si="21"/>
        <v>65781</v>
      </c>
      <c r="G369" s="10">
        <v>65697</v>
      </c>
      <c r="H369" s="16">
        <v>84</v>
      </c>
      <c r="I369" s="11"/>
      <c r="J369" s="28">
        <f t="shared" si="20"/>
        <v>74122</v>
      </c>
      <c r="K369" s="11"/>
      <c r="L369" s="11"/>
      <c r="M369" s="10">
        <v>26784</v>
      </c>
      <c r="N369" s="10">
        <v>47338</v>
      </c>
      <c r="O369" s="11"/>
      <c r="P369" s="11"/>
      <c r="Q369" s="11"/>
      <c r="R369" s="9">
        <v>10370</v>
      </c>
      <c r="S369" s="10">
        <v>9045</v>
      </c>
      <c r="T369" s="10">
        <v>5500</v>
      </c>
      <c r="U369" s="10">
        <v>1325</v>
      </c>
      <c r="V369" s="12"/>
      <c r="W369" s="9">
        <v>189392</v>
      </c>
    </row>
    <row r="370" spans="1:23" ht="15.75" thickBot="1" x14ac:dyDescent="0.3">
      <c r="A370" s="38">
        <v>41214</v>
      </c>
      <c r="B370" s="46" t="s">
        <v>23</v>
      </c>
      <c r="C370" s="28">
        <f t="shared" si="19"/>
        <v>0</v>
      </c>
      <c r="D370" s="21">
        <v>0</v>
      </c>
      <c r="E370" s="11"/>
      <c r="F370" s="28">
        <f t="shared" si="21"/>
        <v>39149</v>
      </c>
      <c r="G370" s="19">
        <f>G368-G369</f>
        <v>36303</v>
      </c>
      <c r="H370" s="19">
        <f>H368-H369</f>
        <v>446</v>
      </c>
      <c r="I370" s="10">
        <f>I368-I369</f>
        <v>2400</v>
      </c>
      <c r="J370" s="28">
        <f t="shared" si="20"/>
        <v>52461</v>
      </c>
      <c r="K370" s="21"/>
      <c r="L370" s="21"/>
      <c r="M370" s="19">
        <f>M368-M369</f>
        <v>22524</v>
      </c>
      <c r="N370" s="19">
        <f>N368-N369</f>
        <v>19615</v>
      </c>
      <c r="O370" s="19">
        <v>7811</v>
      </c>
      <c r="P370" s="19">
        <v>2511</v>
      </c>
      <c r="Q370" s="21"/>
      <c r="R370" s="20">
        <f>R368-R369</f>
        <v>19623</v>
      </c>
      <c r="S370" s="21"/>
      <c r="T370" s="21"/>
      <c r="U370" s="21"/>
      <c r="V370" s="20">
        <v>111233</v>
      </c>
      <c r="W370" s="30"/>
    </row>
    <row r="371" spans="1:23" ht="15.75" thickBot="1" x14ac:dyDescent="0.3">
      <c r="A371" s="36">
        <v>41244</v>
      </c>
      <c r="B371" s="49" t="s">
        <v>21</v>
      </c>
      <c r="C371" s="28">
        <f t="shared" si="19"/>
        <v>46544</v>
      </c>
      <c r="D371" s="10">
        <v>37550</v>
      </c>
      <c r="E371" s="22">
        <v>8994</v>
      </c>
      <c r="F371" s="28">
        <f t="shared" si="21"/>
        <v>102380</v>
      </c>
      <c r="G371" s="10">
        <v>99450</v>
      </c>
      <c r="H371" s="23">
        <v>530</v>
      </c>
      <c r="I371" s="22">
        <v>2400</v>
      </c>
      <c r="J371" s="28">
        <f t="shared" si="20"/>
        <v>137549</v>
      </c>
      <c r="K371" s="10">
        <v>15000</v>
      </c>
      <c r="L371" s="23"/>
      <c r="M371" s="22">
        <v>52518</v>
      </c>
      <c r="N371" s="22">
        <v>70031</v>
      </c>
      <c r="O371" s="23"/>
      <c r="P371" s="23"/>
      <c r="Q371" s="23"/>
      <c r="R371" s="13">
        <v>30993</v>
      </c>
      <c r="S371" s="22">
        <v>4343</v>
      </c>
      <c r="T371" s="22">
        <v>5500</v>
      </c>
      <c r="U371" s="23"/>
      <c r="V371" s="13">
        <v>320963</v>
      </c>
      <c r="W371" s="29"/>
    </row>
    <row r="372" spans="1:23" ht="15.75" thickBot="1" x14ac:dyDescent="0.3">
      <c r="A372" s="37">
        <v>41244</v>
      </c>
      <c r="B372" s="52" t="s">
        <v>22</v>
      </c>
      <c r="C372" s="28">
        <f t="shared" si="19"/>
        <v>46544</v>
      </c>
      <c r="D372" s="10">
        <v>37550</v>
      </c>
      <c r="E372" s="10">
        <v>8994</v>
      </c>
      <c r="F372" s="28">
        <f t="shared" si="21"/>
        <v>80852</v>
      </c>
      <c r="G372" s="10">
        <v>80628</v>
      </c>
      <c r="H372" s="16">
        <v>224</v>
      </c>
      <c r="I372" s="11"/>
      <c r="J372" s="28">
        <f t="shared" si="20"/>
        <v>83802</v>
      </c>
      <c r="K372" s="11"/>
      <c r="L372" s="11"/>
      <c r="M372" s="10">
        <v>40415</v>
      </c>
      <c r="N372" s="10">
        <v>43387</v>
      </c>
      <c r="O372" s="11"/>
      <c r="P372" s="11"/>
      <c r="Q372" s="11"/>
      <c r="R372" s="9">
        <v>9408</v>
      </c>
      <c r="S372" s="10">
        <v>8266</v>
      </c>
      <c r="T372" s="10">
        <v>5500</v>
      </c>
      <c r="U372" s="10">
        <v>1142</v>
      </c>
      <c r="V372" s="12"/>
      <c r="W372" s="9">
        <v>210683</v>
      </c>
    </row>
    <row r="373" spans="1:23" ht="15.75" thickBot="1" x14ac:dyDescent="0.3">
      <c r="A373" s="38">
        <v>41244</v>
      </c>
      <c r="B373" s="46" t="s">
        <v>23</v>
      </c>
      <c r="C373" s="28">
        <f t="shared" si="19"/>
        <v>0</v>
      </c>
      <c r="D373" s="21">
        <v>0</v>
      </c>
      <c r="E373" s="11"/>
      <c r="F373" s="28">
        <f t="shared" si="21"/>
        <v>21528</v>
      </c>
      <c r="G373" s="19">
        <f>G371-G372</f>
        <v>18822</v>
      </c>
      <c r="H373" s="19">
        <f>H371-H372</f>
        <v>306</v>
      </c>
      <c r="I373" s="10">
        <f>I371-I372</f>
        <v>2400</v>
      </c>
      <c r="J373" s="28">
        <f t="shared" si="20"/>
        <v>69170</v>
      </c>
      <c r="K373" s="19">
        <f>K371-K372</f>
        <v>15000</v>
      </c>
      <c r="L373" s="19">
        <f>L371-L372</f>
        <v>0</v>
      </c>
      <c r="M373" s="19">
        <f>M371-M372</f>
        <v>12103</v>
      </c>
      <c r="N373" s="19">
        <f>N371-N372</f>
        <v>26644</v>
      </c>
      <c r="O373" s="19">
        <v>11692</v>
      </c>
      <c r="P373" s="19">
        <v>3731</v>
      </c>
      <c r="Q373" s="21"/>
      <c r="R373" s="20">
        <f>R371-R372</f>
        <v>21585</v>
      </c>
      <c r="S373" s="21"/>
      <c r="T373" s="21"/>
      <c r="U373" s="21"/>
      <c r="V373" s="20">
        <v>112283</v>
      </c>
      <c r="W373" s="30"/>
    </row>
    <row r="374" spans="1:23" ht="15.75" thickBot="1" x14ac:dyDescent="0.3">
      <c r="A374" s="36">
        <v>41275</v>
      </c>
      <c r="B374" s="49" t="s">
        <v>21</v>
      </c>
      <c r="C374" s="28">
        <f t="shared" si="19"/>
        <v>47619</v>
      </c>
      <c r="D374" s="10">
        <v>38290</v>
      </c>
      <c r="E374" s="22">
        <v>9329</v>
      </c>
      <c r="F374" s="28">
        <f t="shared" si="21"/>
        <v>99380</v>
      </c>
      <c r="G374" s="10">
        <v>96450</v>
      </c>
      <c r="H374" s="23">
        <v>530</v>
      </c>
      <c r="I374" s="22">
        <v>2400</v>
      </c>
      <c r="J374" s="28">
        <f t="shared" si="20"/>
        <v>143327</v>
      </c>
      <c r="K374" s="10">
        <v>4500</v>
      </c>
      <c r="L374" s="23"/>
      <c r="M374" s="22">
        <v>70595</v>
      </c>
      <c r="N374" s="22">
        <v>68232</v>
      </c>
      <c r="O374" s="23"/>
      <c r="P374" s="23"/>
      <c r="Q374" s="23"/>
      <c r="R374" s="13">
        <v>30843</v>
      </c>
      <c r="S374" s="22">
        <v>4343</v>
      </c>
      <c r="T374" s="22">
        <v>5500</v>
      </c>
      <c r="U374" s="23"/>
      <c r="V374" s="13">
        <v>324166</v>
      </c>
      <c r="W374" s="29"/>
    </row>
    <row r="375" spans="1:23" ht="15.75" thickBot="1" x14ac:dyDescent="0.3">
      <c r="A375" s="37">
        <v>41275</v>
      </c>
      <c r="B375" s="52" t="s">
        <v>22</v>
      </c>
      <c r="C375" s="28">
        <f t="shared" si="19"/>
        <v>47619</v>
      </c>
      <c r="D375" s="10">
        <v>38290</v>
      </c>
      <c r="E375" s="10">
        <v>9329</v>
      </c>
      <c r="F375" s="28">
        <f t="shared" si="21"/>
        <v>72083</v>
      </c>
      <c r="G375" s="10">
        <v>71899</v>
      </c>
      <c r="H375" s="16">
        <v>184</v>
      </c>
      <c r="I375" s="11"/>
      <c r="J375" s="28">
        <f t="shared" si="20"/>
        <v>102867</v>
      </c>
      <c r="K375" s="10">
        <v>4500</v>
      </c>
      <c r="L375" s="11"/>
      <c r="M375" s="10">
        <v>61284</v>
      </c>
      <c r="N375" s="10">
        <v>37083</v>
      </c>
      <c r="O375" s="11"/>
      <c r="P375" s="11"/>
      <c r="Q375" s="11"/>
      <c r="R375" s="9">
        <v>10886</v>
      </c>
      <c r="S375" s="10">
        <v>8838</v>
      </c>
      <c r="T375" s="10">
        <v>5500</v>
      </c>
      <c r="U375" s="10">
        <v>2048</v>
      </c>
      <c r="V375" s="12"/>
      <c r="W375" s="9">
        <v>223795</v>
      </c>
    </row>
    <row r="376" spans="1:23" ht="15.75" thickBot="1" x14ac:dyDescent="0.3">
      <c r="A376" s="37">
        <v>41275</v>
      </c>
      <c r="B376" s="46" t="s">
        <v>23</v>
      </c>
      <c r="C376" s="28">
        <f t="shared" si="19"/>
        <v>0</v>
      </c>
      <c r="D376" s="21">
        <v>0</v>
      </c>
      <c r="E376" s="11"/>
      <c r="F376" s="28">
        <f t="shared" si="21"/>
        <v>27297</v>
      </c>
      <c r="G376" s="19">
        <f>G374-G375</f>
        <v>24551</v>
      </c>
      <c r="H376" s="19">
        <f>H374-H375</f>
        <v>346</v>
      </c>
      <c r="I376" s="10">
        <f>I374-I375</f>
        <v>2400</v>
      </c>
      <c r="J376" s="28">
        <f t="shared" si="20"/>
        <v>50126</v>
      </c>
      <c r="K376" s="19">
        <f>K374-K375</f>
        <v>0</v>
      </c>
      <c r="L376" s="19">
        <f>L374-L375</f>
        <v>0</v>
      </c>
      <c r="M376" s="19">
        <f>M374-M375</f>
        <v>9311</v>
      </c>
      <c r="N376" s="19">
        <f>N374-N375</f>
        <v>31149</v>
      </c>
      <c r="O376" s="19">
        <v>6911</v>
      </c>
      <c r="P376" s="19">
        <v>2755</v>
      </c>
      <c r="Q376" s="21"/>
      <c r="R376" s="20">
        <f>R374-R375</f>
        <v>19957</v>
      </c>
      <c r="S376" s="21"/>
      <c r="T376" s="21"/>
      <c r="U376" s="21"/>
      <c r="V376" s="20">
        <v>97380</v>
      </c>
      <c r="W376" s="30"/>
    </row>
    <row r="377" spans="1:23" ht="15.75" thickBot="1" x14ac:dyDescent="0.3">
      <c r="A377" s="36">
        <v>41306</v>
      </c>
      <c r="B377" s="49" t="s">
        <v>21</v>
      </c>
      <c r="C377" s="28">
        <f t="shared" si="19"/>
        <v>49966</v>
      </c>
      <c r="D377" s="10">
        <v>40185</v>
      </c>
      <c r="E377" s="22">
        <v>9781</v>
      </c>
      <c r="F377" s="28">
        <f t="shared" si="21"/>
        <v>103918</v>
      </c>
      <c r="G377" s="10">
        <v>100988</v>
      </c>
      <c r="H377" s="23">
        <v>530</v>
      </c>
      <c r="I377" s="22">
        <v>2400</v>
      </c>
      <c r="J377" s="28">
        <f t="shared" si="20"/>
        <v>151025</v>
      </c>
      <c r="K377" s="10">
        <v>4500</v>
      </c>
      <c r="L377" s="22">
        <v>10500</v>
      </c>
      <c r="M377" s="22">
        <v>61457</v>
      </c>
      <c r="N377" s="22">
        <v>74568</v>
      </c>
      <c r="O377" s="23"/>
      <c r="P377" s="23"/>
      <c r="Q377" s="23"/>
      <c r="R377" s="13">
        <v>30843</v>
      </c>
      <c r="S377" s="22">
        <v>4343</v>
      </c>
      <c r="T377" s="22">
        <v>5763</v>
      </c>
      <c r="U377" s="23"/>
      <c r="V377" s="13">
        <v>339515</v>
      </c>
      <c r="W377" s="29"/>
    </row>
    <row r="378" spans="1:23" ht="15.75" thickBot="1" x14ac:dyDescent="0.3">
      <c r="A378" s="37">
        <v>41306</v>
      </c>
      <c r="B378" s="52" t="s">
        <v>22</v>
      </c>
      <c r="C378" s="28">
        <f t="shared" si="19"/>
        <v>49966</v>
      </c>
      <c r="D378" s="10">
        <v>40185</v>
      </c>
      <c r="E378" s="10">
        <v>9781</v>
      </c>
      <c r="F378" s="28">
        <f t="shared" si="21"/>
        <v>66695</v>
      </c>
      <c r="G378" s="10">
        <v>66471</v>
      </c>
      <c r="H378" s="16">
        <v>224</v>
      </c>
      <c r="I378" s="11"/>
      <c r="J378" s="28">
        <f t="shared" si="20"/>
        <v>106993</v>
      </c>
      <c r="K378" s="10">
        <v>4500</v>
      </c>
      <c r="L378" s="10">
        <v>10500</v>
      </c>
      <c r="M378" s="10">
        <v>52554</v>
      </c>
      <c r="N378" s="10">
        <v>39439</v>
      </c>
      <c r="O378" s="11"/>
      <c r="P378" s="11"/>
      <c r="Q378" s="11"/>
      <c r="R378" s="9">
        <v>12567</v>
      </c>
      <c r="S378" s="10">
        <v>9640</v>
      </c>
      <c r="T378" s="10">
        <v>5763</v>
      </c>
      <c r="U378" s="10">
        <v>2927</v>
      </c>
      <c r="V378" s="9"/>
      <c r="W378" s="9">
        <v>236957</v>
      </c>
    </row>
    <row r="379" spans="1:23" ht="15.75" thickBot="1" x14ac:dyDescent="0.3">
      <c r="A379" s="38">
        <v>41306</v>
      </c>
      <c r="B379" s="46" t="s">
        <v>23</v>
      </c>
      <c r="C379" s="28">
        <f t="shared" si="19"/>
        <v>0</v>
      </c>
      <c r="D379" s="21">
        <v>0</v>
      </c>
      <c r="E379" s="11"/>
      <c r="F379" s="28">
        <f t="shared" si="21"/>
        <v>37223</v>
      </c>
      <c r="G379" s="19">
        <f>G377-G378</f>
        <v>34517</v>
      </c>
      <c r="H379" s="19">
        <f>H377-H378</f>
        <v>306</v>
      </c>
      <c r="I379" s="10">
        <f>I377-I378</f>
        <v>2400</v>
      </c>
      <c r="J379" s="28">
        <f t="shared" si="20"/>
        <v>49057</v>
      </c>
      <c r="K379" s="19">
        <f>K377-K378</f>
        <v>0</v>
      </c>
      <c r="L379" s="19">
        <f>L377-L378</f>
        <v>0</v>
      </c>
      <c r="M379" s="19">
        <f>M377-M378</f>
        <v>8903</v>
      </c>
      <c r="N379" s="19">
        <f>N377-N378</f>
        <v>35129</v>
      </c>
      <c r="O379" s="19">
        <v>3189</v>
      </c>
      <c r="P379" s="19">
        <v>1836</v>
      </c>
      <c r="Q379" s="21"/>
      <c r="R379" s="20">
        <f>R377-R378</f>
        <v>18276</v>
      </c>
      <c r="S379" s="21"/>
      <c r="T379" s="21"/>
      <c r="U379" s="21"/>
      <c r="V379" s="20">
        <v>104556</v>
      </c>
      <c r="W379" s="30"/>
    </row>
    <row r="380" spans="1:23" ht="15.75" thickBot="1" x14ac:dyDescent="0.3">
      <c r="A380" s="36">
        <v>41334</v>
      </c>
      <c r="B380" s="49" t="s">
        <v>21</v>
      </c>
      <c r="C380" s="28">
        <f t="shared" si="19"/>
        <v>50268</v>
      </c>
      <c r="D380" s="10">
        <v>40365</v>
      </c>
      <c r="E380" s="22">
        <v>9903</v>
      </c>
      <c r="F380" s="28">
        <f t="shared" si="21"/>
        <v>111280</v>
      </c>
      <c r="G380" s="10">
        <v>108350</v>
      </c>
      <c r="H380" s="23">
        <v>530</v>
      </c>
      <c r="I380" s="22">
        <v>2400</v>
      </c>
      <c r="J380" s="28">
        <f t="shared" si="20"/>
        <v>151848</v>
      </c>
      <c r="K380" s="10">
        <v>4500</v>
      </c>
      <c r="L380" s="22">
        <v>10500</v>
      </c>
      <c r="M380" s="22">
        <v>62187</v>
      </c>
      <c r="N380" s="22">
        <v>74661</v>
      </c>
      <c r="O380" s="23"/>
      <c r="P380" s="23"/>
      <c r="Q380" s="23"/>
      <c r="R380" s="13">
        <v>29843</v>
      </c>
      <c r="S380" s="22">
        <v>4343</v>
      </c>
      <c r="T380" s="22">
        <v>5500</v>
      </c>
      <c r="U380" s="23"/>
      <c r="V380" s="13">
        <v>346236</v>
      </c>
      <c r="W380" s="29"/>
    </row>
    <row r="381" spans="1:23" ht="15.75" thickBot="1" x14ac:dyDescent="0.3">
      <c r="A381" s="37">
        <v>41334</v>
      </c>
      <c r="B381" s="52" t="s">
        <v>22</v>
      </c>
      <c r="C381" s="28">
        <f t="shared" si="19"/>
        <v>50268</v>
      </c>
      <c r="D381" s="10">
        <v>40365</v>
      </c>
      <c r="E381" s="10">
        <v>9903</v>
      </c>
      <c r="F381" s="28">
        <f t="shared" si="21"/>
        <v>76478</v>
      </c>
      <c r="G381" s="10">
        <v>76244</v>
      </c>
      <c r="H381" s="16">
        <v>234</v>
      </c>
      <c r="I381" s="11"/>
      <c r="J381" s="28">
        <f t="shared" si="20"/>
        <v>101438</v>
      </c>
      <c r="K381" s="10">
        <v>4500</v>
      </c>
      <c r="L381" s="10">
        <v>10500</v>
      </c>
      <c r="M381" s="10">
        <v>50059</v>
      </c>
      <c r="N381" s="10">
        <v>36379</v>
      </c>
      <c r="O381" s="11"/>
      <c r="P381" s="11"/>
      <c r="Q381" s="11"/>
      <c r="R381" s="9">
        <v>16182</v>
      </c>
      <c r="S381" s="10">
        <v>11878</v>
      </c>
      <c r="T381" s="10">
        <v>5500</v>
      </c>
      <c r="U381" s="10">
        <v>4304</v>
      </c>
      <c r="V381" s="12"/>
      <c r="W381" s="9">
        <v>237392</v>
      </c>
    </row>
    <row r="382" spans="1:23" ht="15.75" thickBot="1" x14ac:dyDescent="0.3">
      <c r="A382" s="38">
        <v>41334</v>
      </c>
      <c r="B382" s="46" t="s">
        <v>23</v>
      </c>
      <c r="C382" s="28">
        <f t="shared" si="19"/>
        <v>0</v>
      </c>
      <c r="D382" s="21">
        <v>0</v>
      </c>
      <c r="E382" s="11"/>
      <c r="F382" s="28">
        <f t="shared" si="21"/>
        <v>34802</v>
      </c>
      <c r="G382" s="19">
        <f>G380-G381</f>
        <v>32106</v>
      </c>
      <c r="H382" s="19">
        <f>H380-H381</f>
        <v>296</v>
      </c>
      <c r="I382" s="10">
        <f>I380-I381</f>
        <v>2400</v>
      </c>
      <c r="J382" s="28">
        <f t="shared" si="20"/>
        <v>57392</v>
      </c>
      <c r="K382" s="19">
        <f>K380-K381</f>
        <v>0</v>
      </c>
      <c r="L382" s="19">
        <f>L380-L381</f>
        <v>0</v>
      </c>
      <c r="M382" s="19">
        <f>M380-M381</f>
        <v>12128</v>
      </c>
      <c r="N382" s="19">
        <f>N380-N381</f>
        <v>38282</v>
      </c>
      <c r="O382" s="19">
        <v>4135</v>
      </c>
      <c r="P382" s="19">
        <v>2847</v>
      </c>
      <c r="Q382" s="21"/>
      <c r="R382" s="20">
        <f>R380-R381</f>
        <v>13661</v>
      </c>
      <c r="S382" s="21"/>
      <c r="T382" s="21"/>
      <c r="U382" s="21"/>
      <c r="V382" s="20">
        <v>105854</v>
      </c>
      <c r="W382" s="30"/>
    </row>
    <row r="383" spans="1:23" ht="15.75" thickBot="1" x14ac:dyDescent="0.3">
      <c r="A383" s="36">
        <v>41365</v>
      </c>
      <c r="B383" s="49" t="s">
        <v>21</v>
      </c>
      <c r="C383" s="28">
        <f t="shared" si="19"/>
        <v>56078</v>
      </c>
      <c r="D383" s="10">
        <v>46039</v>
      </c>
      <c r="E383" s="22">
        <v>10039</v>
      </c>
      <c r="F383" s="28">
        <f t="shared" si="21"/>
        <v>113980</v>
      </c>
      <c r="G383" s="10">
        <v>111050</v>
      </c>
      <c r="H383" s="23">
        <v>530</v>
      </c>
      <c r="I383" s="22">
        <v>2400</v>
      </c>
      <c r="J383" s="28">
        <f t="shared" si="20"/>
        <v>156418</v>
      </c>
      <c r="K383" s="10">
        <v>4500</v>
      </c>
      <c r="L383" s="23"/>
      <c r="M383" s="22">
        <v>71940</v>
      </c>
      <c r="N383" s="22">
        <v>79978</v>
      </c>
      <c r="O383" s="23"/>
      <c r="P383" s="23"/>
      <c r="Q383" s="23"/>
      <c r="R383" s="13">
        <v>30043</v>
      </c>
      <c r="S383" s="22">
        <v>4343</v>
      </c>
      <c r="T383" s="22">
        <v>5500</v>
      </c>
      <c r="U383" s="23"/>
      <c r="V383" s="13">
        <v>360017</v>
      </c>
      <c r="W383" s="29"/>
    </row>
    <row r="384" spans="1:23" ht="15.75" thickBot="1" x14ac:dyDescent="0.3">
      <c r="A384" s="37">
        <v>41365</v>
      </c>
      <c r="B384" s="52" t="s">
        <v>22</v>
      </c>
      <c r="C384" s="28">
        <f t="shared" si="19"/>
        <v>56078</v>
      </c>
      <c r="D384" s="10">
        <v>46039</v>
      </c>
      <c r="E384" s="10">
        <v>10039</v>
      </c>
      <c r="F384" s="28">
        <f t="shared" si="21"/>
        <v>73495</v>
      </c>
      <c r="G384" s="10">
        <v>73252</v>
      </c>
      <c r="H384" s="16">
        <v>243</v>
      </c>
      <c r="I384" s="11"/>
      <c r="J384" s="28">
        <f t="shared" si="20"/>
        <v>96071</v>
      </c>
      <c r="K384" s="10">
        <v>4500</v>
      </c>
      <c r="L384" s="11"/>
      <c r="M384" s="10">
        <v>55986</v>
      </c>
      <c r="N384" s="10">
        <v>35585</v>
      </c>
      <c r="O384" s="11"/>
      <c r="P384" s="11"/>
      <c r="Q384" s="11"/>
      <c r="R384" s="9">
        <v>14945</v>
      </c>
      <c r="S384" s="10">
        <v>11585</v>
      </c>
      <c r="T384" s="10">
        <v>5500</v>
      </c>
      <c r="U384" s="10">
        <v>3360</v>
      </c>
      <c r="V384" s="12"/>
      <c r="W384" s="9">
        <v>232038</v>
      </c>
    </row>
    <row r="385" spans="1:23" ht="15.75" thickBot="1" x14ac:dyDescent="0.3">
      <c r="A385" s="38">
        <v>41365</v>
      </c>
      <c r="B385" s="46" t="s">
        <v>23</v>
      </c>
      <c r="C385" s="28">
        <f t="shared" si="19"/>
        <v>0</v>
      </c>
      <c r="D385" s="21">
        <v>0</v>
      </c>
      <c r="E385" s="11"/>
      <c r="F385" s="28">
        <f t="shared" si="21"/>
        <v>40485</v>
      </c>
      <c r="G385" s="19">
        <f>G383-G384</f>
        <v>37798</v>
      </c>
      <c r="H385" s="19">
        <f>H383-H384</f>
        <v>287</v>
      </c>
      <c r="I385" s="10">
        <f>I383-I384</f>
        <v>2400</v>
      </c>
      <c r="J385" s="28">
        <f t="shared" si="20"/>
        <v>74398</v>
      </c>
      <c r="K385" s="19">
        <f>K383-K384</f>
        <v>0</v>
      </c>
      <c r="L385" s="19">
        <f>L383-L384</f>
        <v>0</v>
      </c>
      <c r="M385" s="19">
        <f>M383-M384</f>
        <v>15954</v>
      </c>
      <c r="N385" s="19">
        <f>N383-N384</f>
        <v>44393</v>
      </c>
      <c r="O385" s="19">
        <v>10774</v>
      </c>
      <c r="P385" s="19">
        <v>3277</v>
      </c>
      <c r="Q385" s="21"/>
      <c r="R385" s="20">
        <f>R383-R384</f>
        <v>15098</v>
      </c>
      <c r="S385" s="21"/>
      <c r="T385" s="21"/>
      <c r="U385" s="21"/>
      <c r="V385" s="20">
        <v>129981</v>
      </c>
      <c r="W385" s="30"/>
    </row>
    <row r="386" spans="1:23" ht="15.75" thickBot="1" x14ac:dyDescent="0.3">
      <c r="A386" s="36">
        <v>41395</v>
      </c>
      <c r="B386" s="49" t="s">
        <v>21</v>
      </c>
      <c r="C386" s="28">
        <f t="shared" ref="C386:C409" si="22">D386+E386</f>
        <v>53453</v>
      </c>
      <c r="D386" s="10">
        <v>42034</v>
      </c>
      <c r="E386" s="22">
        <v>11419</v>
      </c>
      <c r="F386" s="28">
        <f t="shared" si="21"/>
        <v>107880</v>
      </c>
      <c r="G386" s="10">
        <v>104950</v>
      </c>
      <c r="H386" s="23">
        <v>530</v>
      </c>
      <c r="I386" s="22">
        <v>2400</v>
      </c>
      <c r="J386" s="28">
        <f t="shared" si="20"/>
        <v>144949</v>
      </c>
      <c r="K386" s="10">
        <v>4500</v>
      </c>
      <c r="L386" s="22">
        <v>10500</v>
      </c>
      <c r="M386" s="22">
        <v>53708</v>
      </c>
      <c r="N386" s="22">
        <v>76241</v>
      </c>
      <c r="O386" s="23"/>
      <c r="P386" s="23"/>
      <c r="Q386" s="23"/>
      <c r="R386" s="13">
        <v>31843</v>
      </c>
      <c r="S386" s="22">
        <v>4693</v>
      </c>
      <c r="T386" s="22">
        <v>5500</v>
      </c>
      <c r="U386" s="23"/>
      <c r="V386" s="13">
        <v>341123</v>
      </c>
      <c r="W386" s="29"/>
    </row>
    <row r="387" spans="1:23" ht="15.75" thickBot="1" x14ac:dyDescent="0.3">
      <c r="A387" s="37">
        <v>41395</v>
      </c>
      <c r="B387" s="52" t="s">
        <v>22</v>
      </c>
      <c r="C387" s="28">
        <f t="shared" si="22"/>
        <v>53453</v>
      </c>
      <c r="D387" s="10">
        <v>42034</v>
      </c>
      <c r="E387" s="10">
        <v>11419</v>
      </c>
      <c r="F387" s="28">
        <f t="shared" si="21"/>
        <v>64309</v>
      </c>
      <c r="G387" s="10">
        <v>64159</v>
      </c>
      <c r="H387" s="32">
        <v>150</v>
      </c>
      <c r="I387" s="11"/>
      <c r="J387" s="28">
        <f t="shared" si="20"/>
        <v>58459</v>
      </c>
      <c r="K387" s="10">
        <v>4500</v>
      </c>
      <c r="L387" s="11"/>
      <c r="M387" s="10">
        <v>37459</v>
      </c>
      <c r="N387" s="10">
        <v>16500</v>
      </c>
      <c r="O387" s="11"/>
      <c r="P387" s="11"/>
      <c r="Q387" s="11"/>
      <c r="R387" s="9">
        <v>13141</v>
      </c>
      <c r="S387" s="10">
        <v>9678</v>
      </c>
      <c r="T387" s="10">
        <v>5500</v>
      </c>
      <c r="U387" s="10">
        <v>3463</v>
      </c>
      <c r="V387" s="12"/>
      <c r="W387" s="9">
        <v>177734</v>
      </c>
    </row>
    <row r="388" spans="1:23" ht="15.75" thickBot="1" x14ac:dyDescent="0.3">
      <c r="A388" s="38">
        <v>41395</v>
      </c>
      <c r="B388" s="46" t="s">
        <v>23</v>
      </c>
      <c r="C388" s="28">
        <f t="shared" si="22"/>
        <v>0</v>
      </c>
      <c r="D388" s="16">
        <v>0</v>
      </c>
      <c r="E388" s="11"/>
      <c r="F388" s="28">
        <f t="shared" si="21"/>
        <v>43571</v>
      </c>
      <c r="G388" s="10">
        <f>G386-G387</f>
        <v>40791</v>
      </c>
      <c r="H388" s="10">
        <f>H386-H387</f>
        <v>380</v>
      </c>
      <c r="I388" s="10">
        <f>I386-I387</f>
        <v>2400</v>
      </c>
      <c r="J388" s="28">
        <f t="shared" ref="J388:J409" si="23">K388+L388+M388+N388+O388+P388</f>
        <v>98126</v>
      </c>
      <c r="K388" s="10">
        <f>K386-K387</f>
        <v>0</v>
      </c>
      <c r="L388" s="10">
        <f>L386-L387</f>
        <v>10500</v>
      </c>
      <c r="M388" s="10">
        <f>M386-M387</f>
        <v>16249</v>
      </c>
      <c r="N388" s="10">
        <f>N386-N387</f>
        <v>59741</v>
      </c>
      <c r="O388" s="10">
        <v>8230</v>
      </c>
      <c r="P388" s="10">
        <v>3406</v>
      </c>
      <c r="Q388" s="11"/>
      <c r="R388" s="9">
        <f>R386-R387</f>
        <v>18702</v>
      </c>
      <c r="S388" s="11"/>
      <c r="T388" s="11"/>
      <c r="U388" s="11"/>
      <c r="V388" s="9">
        <v>160399</v>
      </c>
      <c r="W388" s="12"/>
    </row>
    <row r="389" spans="1:23" ht="15.75" thickBot="1" x14ac:dyDescent="0.3">
      <c r="A389" s="36">
        <v>41426</v>
      </c>
      <c r="B389" s="49" t="s">
        <v>21</v>
      </c>
      <c r="C389" s="28">
        <f t="shared" si="22"/>
        <v>56933</v>
      </c>
      <c r="D389" s="10">
        <v>43481</v>
      </c>
      <c r="E389" s="22">
        <v>13452</v>
      </c>
      <c r="F389" s="28">
        <f t="shared" si="21"/>
        <v>110180</v>
      </c>
      <c r="G389" s="10">
        <v>107250</v>
      </c>
      <c r="H389" s="23">
        <v>530</v>
      </c>
      <c r="I389" s="22">
        <v>2400</v>
      </c>
      <c r="J389" s="28">
        <f t="shared" si="23"/>
        <v>148793</v>
      </c>
      <c r="K389" s="10">
        <v>4500</v>
      </c>
      <c r="L389" s="22">
        <v>10500</v>
      </c>
      <c r="M389" s="22">
        <v>59096</v>
      </c>
      <c r="N389" s="22">
        <v>74697</v>
      </c>
      <c r="O389" s="23"/>
      <c r="P389" s="23"/>
      <c r="Q389" s="23"/>
      <c r="R389" s="13">
        <v>31443</v>
      </c>
      <c r="S389" s="22">
        <v>4693</v>
      </c>
      <c r="T389" s="22">
        <v>5500</v>
      </c>
      <c r="U389" s="23"/>
      <c r="V389" s="13">
        <v>350849</v>
      </c>
      <c r="W389" s="29"/>
    </row>
    <row r="390" spans="1:23" ht="15.75" thickBot="1" x14ac:dyDescent="0.3">
      <c r="A390" s="37">
        <v>41426</v>
      </c>
      <c r="B390" s="52" t="s">
        <v>22</v>
      </c>
      <c r="C390" s="28">
        <f t="shared" si="22"/>
        <v>56933</v>
      </c>
      <c r="D390" s="10">
        <v>43481</v>
      </c>
      <c r="E390" s="10">
        <v>13452</v>
      </c>
      <c r="F390" s="28">
        <f t="shared" si="21"/>
        <v>56234</v>
      </c>
      <c r="G390" s="10">
        <v>56141</v>
      </c>
      <c r="H390" s="16">
        <v>93</v>
      </c>
      <c r="I390" s="11"/>
      <c r="J390" s="28">
        <f t="shared" si="23"/>
        <v>80508</v>
      </c>
      <c r="K390" s="10">
        <v>4500</v>
      </c>
      <c r="L390" s="11"/>
      <c r="M390" s="10">
        <v>38116</v>
      </c>
      <c r="N390" s="10">
        <v>37892</v>
      </c>
      <c r="O390" s="11"/>
      <c r="P390" s="11"/>
      <c r="Q390" s="11"/>
      <c r="R390" s="9">
        <v>13679</v>
      </c>
      <c r="S390" s="10">
        <v>10320</v>
      </c>
      <c r="T390" s="10">
        <v>5500</v>
      </c>
      <c r="U390" s="10">
        <v>3359</v>
      </c>
      <c r="V390" s="12"/>
      <c r="W390" s="9">
        <v>202476</v>
      </c>
    </row>
    <row r="391" spans="1:23" ht="15.75" thickBot="1" x14ac:dyDescent="0.3">
      <c r="A391" s="38">
        <v>41426</v>
      </c>
      <c r="B391" s="46" t="s">
        <v>23</v>
      </c>
      <c r="C391" s="28">
        <f t="shared" si="22"/>
        <v>0</v>
      </c>
      <c r="D391" s="21">
        <v>0</v>
      </c>
      <c r="E391" s="11"/>
      <c r="F391" s="28">
        <f t="shared" si="21"/>
        <v>53946</v>
      </c>
      <c r="G391" s="19">
        <f>G389-G390</f>
        <v>51109</v>
      </c>
      <c r="H391" s="19">
        <f>H389-H390</f>
        <v>437</v>
      </c>
      <c r="I391" s="10">
        <f>I389-I390</f>
        <v>2400</v>
      </c>
      <c r="J391" s="28">
        <f t="shared" si="23"/>
        <v>78663</v>
      </c>
      <c r="K391" s="19">
        <f>K389-K390</f>
        <v>0</v>
      </c>
      <c r="L391" s="19">
        <f>L389-L390</f>
        <v>10500</v>
      </c>
      <c r="M391" s="19">
        <f>M389-M390</f>
        <v>20980</v>
      </c>
      <c r="N391" s="19">
        <f>N389-N390</f>
        <v>36805</v>
      </c>
      <c r="O391" s="19">
        <v>6946</v>
      </c>
      <c r="P391" s="19">
        <v>3432</v>
      </c>
      <c r="Q391" s="21"/>
      <c r="R391" s="20">
        <f>R389-R390</f>
        <v>17764</v>
      </c>
      <c r="S391" s="21"/>
      <c r="T391" s="21"/>
      <c r="U391" s="21"/>
      <c r="V391" s="20">
        <v>150373</v>
      </c>
      <c r="W391" s="30"/>
    </row>
    <row r="392" spans="1:23" ht="15.75" thickBot="1" x14ac:dyDescent="0.3">
      <c r="A392" s="36">
        <v>41456</v>
      </c>
      <c r="B392" s="49" t="s">
        <v>21</v>
      </c>
      <c r="C392" s="28">
        <f t="shared" si="22"/>
        <v>0</v>
      </c>
      <c r="D392" s="11"/>
      <c r="E392" s="23"/>
      <c r="F392" s="28">
        <f t="shared" si="21"/>
        <v>0</v>
      </c>
      <c r="G392" s="11"/>
      <c r="H392" s="23"/>
      <c r="I392" s="23"/>
      <c r="J392" s="28">
        <f t="shared" si="23"/>
        <v>0</v>
      </c>
      <c r="K392" s="11"/>
      <c r="L392" s="23"/>
      <c r="M392" s="23"/>
      <c r="N392" s="23"/>
      <c r="O392" s="23"/>
      <c r="P392" s="23"/>
      <c r="Q392" s="23"/>
      <c r="R392" s="29"/>
      <c r="S392" s="23"/>
      <c r="T392" s="23"/>
      <c r="U392" s="23"/>
      <c r="V392" s="29"/>
      <c r="W392" s="29"/>
    </row>
    <row r="393" spans="1:23" ht="15.75" thickBot="1" x14ac:dyDescent="0.3">
      <c r="A393" s="37">
        <v>41456</v>
      </c>
      <c r="B393" s="52" t="s">
        <v>22</v>
      </c>
      <c r="C393" s="28">
        <f t="shared" si="22"/>
        <v>0</v>
      </c>
      <c r="D393" s="11"/>
      <c r="E393" s="11"/>
      <c r="F393" s="28">
        <f t="shared" si="21"/>
        <v>0</v>
      </c>
      <c r="G393" s="11"/>
      <c r="H393" s="11"/>
      <c r="I393" s="11"/>
      <c r="J393" s="28">
        <f t="shared" si="23"/>
        <v>0</v>
      </c>
      <c r="K393" s="11"/>
      <c r="L393" s="11"/>
      <c r="M393" s="11"/>
      <c r="N393" s="11"/>
      <c r="O393" s="11"/>
      <c r="P393" s="11"/>
      <c r="Q393" s="11"/>
      <c r="R393" s="12"/>
      <c r="S393" s="11"/>
      <c r="T393" s="11"/>
      <c r="U393" s="11"/>
      <c r="V393" s="12"/>
      <c r="W393" s="12"/>
    </row>
    <row r="394" spans="1:23" ht="15.75" thickBot="1" x14ac:dyDescent="0.3">
      <c r="A394" s="38">
        <v>41456</v>
      </c>
      <c r="B394" s="46" t="s">
        <v>23</v>
      </c>
      <c r="C394" s="28">
        <f t="shared" si="22"/>
        <v>0</v>
      </c>
      <c r="D394" s="21">
        <v>0</v>
      </c>
      <c r="E394" s="11"/>
      <c r="F394" s="28">
        <f t="shared" si="21"/>
        <v>0</v>
      </c>
      <c r="G394" s="21"/>
      <c r="H394" s="21"/>
      <c r="I394" s="11"/>
      <c r="J394" s="28">
        <f t="shared" si="23"/>
        <v>0</v>
      </c>
      <c r="K394" s="21"/>
      <c r="L394" s="21"/>
      <c r="M394" s="21"/>
      <c r="N394" s="21"/>
      <c r="O394" s="21"/>
      <c r="P394" s="21"/>
      <c r="Q394" s="21"/>
      <c r="R394" s="30"/>
      <c r="S394" s="21"/>
      <c r="T394" s="21"/>
      <c r="U394" s="21"/>
      <c r="V394" s="30"/>
      <c r="W394" s="30"/>
    </row>
    <row r="395" spans="1:23" ht="15.75" thickBot="1" x14ac:dyDescent="0.3">
      <c r="A395" s="36">
        <v>41487</v>
      </c>
      <c r="B395" s="49" t="s">
        <v>21</v>
      </c>
      <c r="C395" s="28">
        <f t="shared" si="22"/>
        <v>55488</v>
      </c>
      <c r="D395" s="10">
        <v>42055</v>
      </c>
      <c r="E395" s="22">
        <v>13433</v>
      </c>
      <c r="F395" s="28">
        <f t="shared" si="21"/>
        <v>106180</v>
      </c>
      <c r="G395" s="10">
        <v>103250</v>
      </c>
      <c r="H395" s="23">
        <v>530</v>
      </c>
      <c r="I395" s="22">
        <v>2400</v>
      </c>
      <c r="J395" s="28">
        <f t="shared" si="23"/>
        <v>148570</v>
      </c>
      <c r="K395" s="10">
        <v>4500</v>
      </c>
      <c r="L395" s="22">
        <v>10500</v>
      </c>
      <c r="M395" s="22">
        <v>58962</v>
      </c>
      <c r="N395" s="22">
        <v>74608</v>
      </c>
      <c r="O395" s="23"/>
      <c r="P395" s="23"/>
      <c r="Q395" s="23"/>
      <c r="R395" s="13">
        <v>31514</v>
      </c>
      <c r="S395" s="22">
        <v>4600</v>
      </c>
      <c r="T395" s="22">
        <v>5500</v>
      </c>
      <c r="U395" s="23"/>
      <c r="V395" s="13">
        <v>344750</v>
      </c>
      <c r="W395" s="29"/>
    </row>
    <row r="396" spans="1:23" ht="15.75" thickBot="1" x14ac:dyDescent="0.3">
      <c r="A396" s="37">
        <v>41487</v>
      </c>
      <c r="B396" s="52" t="s">
        <v>22</v>
      </c>
      <c r="C396" s="28">
        <f t="shared" si="22"/>
        <v>55488</v>
      </c>
      <c r="D396" s="10">
        <v>42055</v>
      </c>
      <c r="E396" s="10">
        <v>13433</v>
      </c>
      <c r="F396" s="28">
        <f t="shared" si="21"/>
        <v>44892</v>
      </c>
      <c r="G396" s="10">
        <v>44846</v>
      </c>
      <c r="H396" s="16">
        <v>46</v>
      </c>
      <c r="I396" s="11"/>
      <c r="J396" s="28">
        <f t="shared" si="23"/>
        <v>73309</v>
      </c>
      <c r="K396" s="10">
        <v>4500</v>
      </c>
      <c r="L396" s="11"/>
      <c r="M396" s="10">
        <v>32622</v>
      </c>
      <c r="N396" s="10">
        <v>36187</v>
      </c>
      <c r="O396" s="11"/>
      <c r="P396" s="11"/>
      <c r="Q396" s="11"/>
      <c r="R396" s="9">
        <v>13196</v>
      </c>
      <c r="S396" s="10">
        <v>11717</v>
      </c>
      <c r="T396" s="10">
        <v>5500</v>
      </c>
      <c r="U396" s="10">
        <v>1479</v>
      </c>
      <c r="V396" s="12"/>
      <c r="W396" s="9">
        <v>175961</v>
      </c>
    </row>
    <row r="397" spans="1:23" ht="15.75" thickBot="1" x14ac:dyDescent="0.3">
      <c r="A397" s="38">
        <v>41487</v>
      </c>
      <c r="B397" s="46" t="s">
        <v>23</v>
      </c>
      <c r="C397" s="28">
        <f t="shared" si="22"/>
        <v>0</v>
      </c>
      <c r="D397" s="21">
        <v>0</v>
      </c>
      <c r="E397" s="11"/>
      <c r="F397" s="28">
        <f t="shared" si="21"/>
        <v>61288</v>
      </c>
      <c r="G397" s="19">
        <f>G395-G396</f>
        <v>58404</v>
      </c>
      <c r="H397" s="19">
        <f>H395-H396</f>
        <v>484</v>
      </c>
      <c r="I397" s="10">
        <f>I395-I396</f>
        <v>2400</v>
      </c>
      <c r="J397" s="28">
        <f t="shared" si="23"/>
        <v>86192</v>
      </c>
      <c r="K397" s="19">
        <f>K395-K396</f>
        <v>0</v>
      </c>
      <c r="L397" s="19">
        <f>L395-L396</f>
        <v>10500</v>
      </c>
      <c r="M397" s="19">
        <f>M395-M396</f>
        <v>26340</v>
      </c>
      <c r="N397" s="19">
        <f>N395-N396</f>
        <v>38421</v>
      </c>
      <c r="O397" s="19">
        <v>7212</v>
      </c>
      <c r="P397" s="19">
        <v>3719</v>
      </c>
      <c r="Q397" s="21"/>
      <c r="R397" s="20">
        <f>R395-R396</f>
        <v>18318</v>
      </c>
      <c r="S397" s="21"/>
      <c r="T397" s="21"/>
      <c r="U397" s="21"/>
      <c r="V397" s="20">
        <v>165798</v>
      </c>
      <c r="W397" s="30"/>
    </row>
    <row r="398" spans="1:23" ht="15.75" thickBot="1" x14ac:dyDescent="0.3">
      <c r="A398" s="36">
        <v>41518</v>
      </c>
      <c r="B398" s="49" t="s">
        <v>21</v>
      </c>
      <c r="C398" s="28">
        <f t="shared" si="22"/>
        <v>56758</v>
      </c>
      <c r="D398" s="10">
        <v>42941</v>
      </c>
      <c r="E398" s="22">
        <v>13817</v>
      </c>
      <c r="F398" s="28">
        <f t="shared" si="21"/>
        <v>104180</v>
      </c>
      <c r="G398" s="10">
        <v>101250</v>
      </c>
      <c r="H398" s="23">
        <v>530</v>
      </c>
      <c r="I398" s="22">
        <v>2400</v>
      </c>
      <c r="J398" s="28">
        <f t="shared" si="23"/>
        <v>149179</v>
      </c>
      <c r="K398" s="10">
        <v>4500</v>
      </c>
      <c r="L398" s="22">
        <v>10500</v>
      </c>
      <c r="M398" s="22">
        <v>54051</v>
      </c>
      <c r="N398" s="22">
        <v>80128</v>
      </c>
      <c r="O398" s="23"/>
      <c r="P398" s="23"/>
      <c r="Q398" s="23"/>
      <c r="R398" s="13">
        <v>31514</v>
      </c>
      <c r="S398" s="22">
        <v>4600</v>
      </c>
      <c r="T398" s="22">
        <v>5500</v>
      </c>
      <c r="U398" s="23"/>
      <c r="V398" s="13">
        <v>345131</v>
      </c>
      <c r="W398" s="29"/>
    </row>
    <row r="399" spans="1:23" ht="15.75" thickBot="1" x14ac:dyDescent="0.3">
      <c r="A399" s="37">
        <v>41518</v>
      </c>
      <c r="B399" s="52" t="s">
        <v>22</v>
      </c>
      <c r="C399" s="28">
        <f t="shared" si="22"/>
        <v>56758</v>
      </c>
      <c r="D399" s="10">
        <v>42941</v>
      </c>
      <c r="E399" s="10">
        <v>13817</v>
      </c>
      <c r="F399" s="28">
        <f t="shared" si="21"/>
        <v>52038</v>
      </c>
      <c r="G399" s="10">
        <v>51991</v>
      </c>
      <c r="H399" s="16">
        <v>47</v>
      </c>
      <c r="I399" s="11"/>
      <c r="J399" s="28">
        <f t="shared" si="23"/>
        <v>77509</v>
      </c>
      <c r="K399" s="10">
        <v>4500</v>
      </c>
      <c r="L399" s="11"/>
      <c r="M399" s="10">
        <v>31262</v>
      </c>
      <c r="N399" s="10">
        <v>41747</v>
      </c>
      <c r="O399" s="11"/>
      <c r="P399" s="11"/>
      <c r="Q399" s="11"/>
      <c r="R399" s="9">
        <v>10994</v>
      </c>
      <c r="S399" s="10">
        <v>9885</v>
      </c>
      <c r="T399" s="10">
        <v>5500</v>
      </c>
      <c r="U399" s="10">
        <v>1109</v>
      </c>
      <c r="V399" s="12"/>
      <c r="W399" s="9">
        <v>187805</v>
      </c>
    </row>
    <row r="400" spans="1:23" ht="15.75" thickBot="1" x14ac:dyDescent="0.3">
      <c r="A400" s="38">
        <v>41518</v>
      </c>
      <c r="B400" s="46" t="s">
        <v>23</v>
      </c>
      <c r="C400" s="28">
        <f t="shared" si="22"/>
        <v>0</v>
      </c>
      <c r="D400" s="21">
        <v>0</v>
      </c>
      <c r="E400" s="11"/>
      <c r="F400" s="28">
        <f t="shared" si="21"/>
        <v>52142</v>
      </c>
      <c r="G400" s="19">
        <f>G398-G399</f>
        <v>49259</v>
      </c>
      <c r="H400" s="19">
        <f>H398-H399</f>
        <v>483</v>
      </c>
      <c r="I400" s="10">
        <f>I398-I399</f>
        <v>2400</v>
      </c>
      <c r="J400" s="28">
        <f t="shared" si="23"/>
        <v>86666</v>
      </c>
      <c r="K400" s="19">
        <f>K398-K399</f>
        <v>0</v>
      </c>
      <c r="L400" s="19">
        <f>L398-L399</f>
        <v>10500</v>
      </c>
      <c r="M400" s="19">
        <f>M398-M399</f>
        <v>22789</v>
      </c>
      <c r="N400" s="19">
        <f>N398-N399</f>
        <v>38381</v>
      </c>
      <c r="O400" s="19">
        <v>12014</v>
      </c>
      <c r="P400" s="19">
        <v>2982</v>
      </c>
      <c r="Q400" s="21"/>
      <c r="R400" s="20">
        <f>R398-R399</f>
        <v>20520</v>
      </c>
      <c r="S400" s="21"/>
      <c r="T400" s="21"/>
      <c r="U400" s="21"/>
      <c r="V400" s="20">
        <v>159327</v>
      </c>
      <c r="W400" s="30">
        <v>0</v>
      </c>
    </row>
    <row r="401" spans="1:23" ht="15.75" thickBot="1" x14ac:dyDescent="0.3">
      <c r="A401" s="36">
        <v>41548</v>
      </c>
      <c r="B401" s="49" t="s">
        <v>21</v>
      </c>
      <c r="C401" s="28">
        <f t="shared" si="22"/>
        <v>57429</v>
      </c>
      <c r="D401" s="10">
        <v>43624</v>
      </c>
      <c r="E401" s="22">
        <v>13805</v>
      </c>
      <c r="F401" s="28">
        <f t="shared" si="21"/>
        <v>101180</v>
      </c>
      <c r="G401" s="10">
        <v>100250</v>
      </c>
      <c r="H401" s="23">
        <v>530</v>
      </c>
      <c r="I401" s="23">
        <v>400</v>
      </c>
      <c r="J401" s="28">
        <f t="shared" si="23"/>
        <v>149110</v>
      </c>
      <c r="K401" s="10">
        <v>4500</v>
      </c>
      <c r="L401" s="22">
        <v>10500</v>
      </c>
      <c r="M401" s="22">
        <v>54090</v>
      </c>
      <c r="N401" s="22">
        <v>80020</v>
      </c>
      <c r="O401" s="23"/>
      <c r="P401" s="23"/>
      <c r="Q401" s="23"/>
      <c r="R401" s="13">
        <v>32100</v>
      </c>
      <c r="S401" s="22">
        <v>5186</v>
      </c>
      <c r="T401" s="22">
        <v>5500</v>
      </c>
      <c r="U401" s="23"/>
      <c r="V401" s="13">
        <v>345365</v>
      </c>
      <c r="W401" s="29"/>
    </row>
    <row r="402" spans="1:23" ht="15.75" thickBot="1" x14ac:dyDescent="0.3">
      <c r="A402" s="37">
        <v>41548</v>
      </c>
      <c r="B402" s="52" t="s">
        <v>22</v>
      </c>
      <c r="C402" s="28">
        <f t="shared" si="22"/>
        <v>57429</v>
      </c>
      <c r="D402" s="10">
        <v>43624</v>
      </c>
      <c r="E402" s="10">
        <v>13805</v>
      </c>
      <c r="F402" s="28">
        <f t="shared" si="21"/>
        <v>50399</v>
      </c>
      <c r="G402" s="10">
        <v>50367</v>
      </c>
      <c r="H402" s="16">
        <v>32</v>
      </c>
      <c r="I402" s="11"/>
      <c r="J402" s="28">
        <f t="shared" si="23"/>
        <v>48724</v>
      </c>
      <c r="K402" s="10">
        <v>4500</v>
      </c>
      <c r="L402" s="11"/>
      <c r="M402" s="10">
        <v>10145</v>
      </c>
      <c r="N402" s="10">
        <v>34079</v>
      </c>
      <c r="O402" s="11"/>
      <c r="P402" s="11"/>
      <c r="Q402" s="11"/>
      <c r="R402" s="9">
        <v>10617</v>
      </c>
      <c r="S402" s="10">
        <v>10583</v>
      </c>
      <c r="T402" s="10">
        <v>5500</v>
      </c>
      <c r="U402" s="10">
        <v>34</v>
      </c>
      <c r="V402" s="12"/>
      <c r="W402" s="9">
        <v>163196</v>
      </c>
    </row>
    <row r="403" spans="1:23" ht="15.75" thickBot="1" x14ac:dyDescent="0.3">
      <c r="A403" s="38">
        <v>41548</v>
      </c>
      <c r="B403" s="46" t="s">
        <v>23</v>
      </c>
      <c r="C403" s="28">
        <f t="shared" si="22"/>
        <v>0</v>
      </c>
      <c r="D403" s="21">
        <v>0</v>
      </c>
      <c r="E403" s="11"/>
      <c r="F403" s="28">
        <f t="shared" si="21"/>
        <v>50781</v>
      </c>
      <c r="G403" s="19">
        <f>G401-G402</f>
        <v>49883</v>
      </c>
      <c r="H403" s="19">
        <f>H401-H402</f>
        <v>498</v>
      </c>
      <c r="I403" s="10">
        <f>I401-I402</f>
        <v>400</v>
      </c>
      <c r="J403" s="28">
        <f t="shared" si="23"/>
        <v>109859</v>
      </c>
      <c r="K403" s="19">
        <f>K401-K402</f>
        <v>0</v>
      </c>
      <c r="L403" s="19">
        <f>L401-L402</f>
        <v>10500</v>
      </c>
      <c r="M403" s="19">
        <f>M401-M402</f>
        <v>43945</v>
      </c>
      <c r="N403" s="19">
        <f>N401-N402</f>
        <v>45941</v>
      </c>
      <c r="O403" s="19">
        <v>4575</v>
      </c>
      <c r="P403" s="19">
        <v>4898</v>
      </c>
      <c r="Q403" s="21"/>
      <c r="R403" s="20">
        <f>R401-R402</f>
        <v>21483</v>
      </c>
      <c r="S403" s="21"/>
      <c r="T403" s="21"/>
      <c r="U403" s="21"/>
      <c r="V403" s="20">
        <v>182123</v>
      </c>
      <c r="W403" s="30"/>
    </row>
    <row r="404" spans="1:23" ht="15.75" thickBot="1" x14ac:dyDescent="0.3">
      <c r="A404" s="36">
        <v>41579</v>
      </c>
      <c r="B404" s="49" t="s">
        <v>21</v>
      </c>
      <c r="C404" s="28">
        <f t="shared" si="22"/>
        <v>57723</v>
      </c>
      <c r="D404" s="10">
        <v>43313</v>
      </c>
      <c r="E404" s="22">
        <v>14410</v>
      </c>
      <c r="F404" s="28">
        <f t="shared" si="21"/>
        <v>102180</v>
      </c>
      <c r="G404" s="10">
        <v>101250</v>
      </c>
      <c r="H404" s="23">
        <v>530</v>
      </c>
      <c r="I404" s="23">
        <v>400</v>
      </c>
      <c r="J404" s="28">
        <f t="shared" si="23"/>
        <v>149593</v>
      </c>
      <c r="K404" s="10">
        <v>4500</v>
      </c>
      <c r="L404" s="22">
        <v>10500</v>
      </c>
      <c r="M404" s="22">
        <v>56986</v>
      </c>
      <c r="N404" s="22">
        <v>77607</v>
      </c>
      <c r="O404" s="23"/>
      <c r="P404" s="23"/>
      <c r="Q404" s="23"/>
      <c r="R404" s="13">
        <v>31514</v>
      </c>
      <c r="S404" s="22">
        <v>5186</v>
      </c>
      <c r="T404" s="22">
        <v>5500</v>
      </c>
      <c r="U404" s="23"/>
      <c r="V404" s="13">
        <v>346510</v>
      </c>
      <c r="W404" s="29"/>
    </row>
    <row r="405" spans="1:23" ht="15.75" thickBot="1" x14ac:dyDescent="0.3">
      <c r="A405" s="37">
        <v>41579</v>
      </c>
      <c r="B405" s="52" t="s">
        <v>22</v>
      </c>
      <c r="C405" s="28">
        <f t="shared" si="22"/>
        <v>57723</v>
      </c>
      <c r="D405" s="10">
        <v>43313</v>
      </c>
      <c r="E405" s="10">
        <v>14410</v>
      </c>
      <c r="F405" s="28">
        <f t="shared" si="21"/>
        <v>52479</v>
      </c>
      <c r="G405" s="10">
        <v>52444</v>
      </c>
      <c r="H405" s="16">
        <v>35</v>
      </c>
      <c r="I405" s="11"/>
      <c r="J405" s="28">
        <f t="shared" si="23"/>
        <v>49641</v>
      </c>
      <c r="K405" s="10">
        <v>4500</v>
      </c>
      <c r="L405" s="11"/>
      <c r="M405" s="10">
        <v>10760</v>
      </c>
      <c r="N405" s="10">
        <v>34381</v>
      </c>
      <c r="O405" s="11"/>
      <c r="P405" s="11"/>
      <c r="Q405" s="11"/>
      <c r="R405" s="9">
        <v>9160</v>
      </c>
      <c r="S405" s="10">
        <v>9127</v>
      </c>
      <c r="T405" s="10">
        <v>5500</v>
      </c>
      <c r="U405" s="16">
        <v>34</v>
      </c>
      <c r="V405" s="12"/>
      <c r="W405" s="9">
        <v>164068</v>
      </c>
    </row>
    <row r="406" spans="1:23" ht="15.75" thickBot="1" x14ac:dyDescent="0.3">
      <c r="A406" s="38">
        <v>41579</v>
      </c>
      <c r="B406" s="46" t="s">
        <v>23</v>
      </c>
      <c r="C406" s="28">
        <f t="shared" si="22"/>
        <v>0</v>
      </c>
      <c r="D406" s="21">
        <v>0</v>
      </c>
      <c r="E406" s="11"/>
      <c r="F406" s="28">
        <f t="shared" si="21"/>
        <v>49701</v>
      </c>
      <c r="G406" s="19">
        <f>G404-G405</f>
        <v>48806</v>
      </c>
      <c r="H406" s="19">
        <f>H404-H405</f>
        <v>495</v>
      </c>
      <c r="I406" s="10">
        <f>I404-I405</f>
        <v>400</v>
      </c>
      <c r="J406" s="28">
        <f t="shared" si="23"/>
        <v>109802</v>
      </c>
      <c r="K406" s="19">
        <f>K404-K405</f>
        <v>0</v>
      </c>
      <c r="L406" s="19">
        <f>L404-L405</f>
        <v>10500</v>
      </c>
      <c r="M406" s="19">
        <f>M404-M405</f>
        <v>46226</v>
      </c>
      <c r="N406" s="19">
        <f>N404-N405</f>
        <v>43226</v>
      </c>
      <c r="O406" s="19">
        <v>7042</v>
      </c>
      <c r="P406" s="19">
        <v>2808</v>
      </c>
      <c r="Q406" s="21"/>
      <c r="R406" s="20">
        <f>R404-R405</f>
        <v>22354</v>
      </c>
      <c r="S406" s="21"/>
      <c r="T406" s="21"/>
      <c r="U406" s="21"/>
      <c r="V406" s="20">
        <v>181856</v>
      </c>
      <c r="W406" s="30"/>
    </row>
    <row r="407" spans="1:23" ht="15.75" thickBot="1" x14ac:dyDescent="0.3">
      <c r="A407" s="36">
        <v>41609</v>
      </c>
      <c r="B407" s="49" t="s">
        <v>21</v>
      </c>
      <c r="C407" s="28">
        <f t="shared" si="22"/>
        <v>57687</v>
      </c>
      <c r="D407" s="10">
        <v>42728</v>
      </c>
      <c r="E407" s="22">
        <v>14959</v>
      </c>
      <c r="F407" s="28">
        <f t="shared" si="21"/>
        <v>102180</v>
      </c>
      <c r="G407" s="10">
        <v>101250</v>
      </c>
      <c r="H407" s="23">
        <v>530</v>
      </c>
      <c r="I407" s="23">
        <v>400</v>
      </c>
      <c r="J407" s="28">
        <f t="shared" si="23"/>
        <v>140934</v>
      </c>
      <c r="K407" s="10">
        <v>4500</v>
      </c>
      <c r="L407" s="22">
        <v>10500</v>
      </c>
      <c r="M407" s="22">
        <v>48327</v>
      </c>
      <c r="N407" s="22">
        <v>77607</v>
      </c>
      <c r="O407" s="23"/>
      <c r="P407" s="23"/>
      <c r="Q407" s="23"/>
      <c r="R407" s="13">
        <v>32100</v>
      </c>
      <c r="S407" s="22">
        <v>5186</v>
      </c>
      <c r="T407" s="22">
        <v>5500</v>
      </c>
      <c r="U407" s="23"/>
      <c r="V407" s="13">
        <v>338401</v>
      </c>
      <c r="W407" s="29"/>
    </row>
    <row r="408" spans="1:23" ht="15.75" thickBot="1" x14ac:dyDescent="0.3">
      <c r="A408" s="37">
        <v>41609</v>
      </c>
      <c r="B408" s="52" t="s">
        <v>22</v>
      </c>
      <c r="C408" s="28">
        <f t="shared" si="22"/>
        <v>57687</v>
      </c>
      <c r="D408" s="10">
        <v>42728</v>
      </c>
      <c r="E408" s="10">
        <v>14959</v>
      </c>
      <c r="F408" s="28">
        <f t="shared" si="21"/>
        <v>48765</v>
      </c>
      <c r="G408" s="10">
        <v>48753</v>
      </c>
      <c r="H408" s="16">
        <v>12</v>
      </c>
      <c r="I408" s="11"/>
      <c r="J408" s="28">
        <f t="shared" si="23"/>
        <v>63112</v>
      </c>
      <c r="K408" s="10">
        <v>4500</v>
      </c>
      <c r="L408" s="11"/>
      <c r="M408" s="10">
        <v>21664</v>
      </c>
      <c r="N408" s="10">
        <v>36948</v>
      </c>
      <c r="O408" s="11"/>
      <c r="P408" s="11"/>
      <c r="Q408" s="11"/>
      <c r="R408" s="9">
        <v>10772</v>
      </c>
      <c r="S408" s="10">
        <v>10739</v>
      </c>
      <c r="T408" s="10">
        <v>5500</v>
      </c>
      <c r="U408" s="16">
        <v>34</v>
      </c>
      <c r="V408" s="12"/>
      <c r="W408" s="9">
        <v>172402</v>
      </c>
    </row>
    <row r="409" spans="1:23" ht="15.75" thickBot="1" x14ac:dyDescent="0.3">
      <c r="A409" s="38">
        <v>41609</v>
      </c>
      <c r="B409" s="46" t="s">
        <v>23</v>
      </c>
      <c r="C409" s="28">
        <f t="shared" si="22"/>
        <v>0</v>
      </c>
      <c r="D409" s="21">
        <v>0</v>
      </c>
      <c r="E409" s="11"/>
      <c r="F409" s="28">
        <f t="shared" si="21"/>
        <v>53415</v>
      </c>
      <c r="G409" s="19">
        <f>G407-G408</f>
        <v>52497</v>
      </c>
      <c r="H409" s="19">
        <f>H407-H408</f>
        <v>518</v>
      </c>
      <c r="I409" s="10">
        <f>I407-I408</f>
        <v>400</v>
      </c>
      <c r="J409" s="28">
        <f t="shared" si="23"/>
        <v>91253</v>
      </c>
      <c r="K409" s="19">
        <f>K407-K408</f>
        <v>0</v>
      </c>
      <c r="L409" s="19">
        <f>L407-L408</f>
        <v>10500</v>
      </c>
      <c r="M409" s="19">
        <f>M407-M408</f>
        <v>26663</v>
      </c>
      <c r="N409" s="19">
        <f>N407-N408</f>
        <v>40659</v>
      </c>
      <c r="O409" s="19">
        <v>6903</v>
      </c>
      <c r="P409" s="19">
        <v>6528</v>
      </c>
      <c r="Q409" s="21"/>
      <c r="R409" s="20">
        <v>9428</v>
      </c>
      <c r="S409" s="19">
        <v>7467</v>
      </c>
      <c r="T409" s="19">
        <v>5500</v>
      </c>
      <c r="U409" s="19">
        <v>34</v>
      </c>
      <c r="V409" s="20">
        <v>154098</v>
      </c>
      <c r="W409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Hoja7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alemasson</dc:creator>
  <cp:lastModifiedBy>Arthur</cp:lastModifiedBy>
  <dcterms:created xsi:type="dcterms:W3CDTF">2014-07-21T07:41:27Z</dcterms:created>
  <dcterms:modified xsi:type="dcterms:W3CDTF">2014-07-21T16:34:30Z</dcterms:modified>
</cp:coreProperties>
</file>