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525" windowWidth="19440" windowHeight="15000"/>
  </bookViews>
  <sheets>
    <sheet name="Base" sheetId="1" r:id="rId1"/>
    <sheet name="Destination" sheetId="4" r:id="rId2"/>
  </sheets>
  <functionGroups/>
  <definedNames>
    <definedName name="Lign">MIN(IF(Base!$B$20:$G$92=Destination!$C$6,ROW(Base!$B$20:$G$92)))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4" a="1"/>
  <c r="C19" s="1"/>
  <c r="C17" a="1"/>
  <c r="C17" s="1"/>
  <c r="C15" a="1"/>
  <c r="C15" s="1"/>
  <c r="C13" a="1"/>
  <c r="C13" s="1"/>
  <c r="C11" a="1"/>
  <c r="C11" s="1"/>
  <c r="C9" a="1"/>
  <c r="C9" s="1"/>
</calcChain>
</file>

<file path=xl/sharedStrings.xml><?xml version="1.0" encoding="utf-8"?>
<sst xmlns="http://schemas.openxmlformats.org/spreadsheetml/2006/main" count="108" uniqueCount="77">
  <si>
    <t>ANNUAIRE TELEPHONIQUE</t>
  </si>
  <si>
    <t>Titulaire</t>
  </si>
  <si>
    <t>Fixe 1</t>
  </si>
  <si>
    <t>Fixe2</t>
  </si>
  <si>
    <t>Fixe3</t>
  </si>
  <si>
    <t>Mobile1</t>
  </si>
  <si>
    <t>Mobile2</t>
  </si>
  <si>
    <t>TITULAIRE</t>
  </si>
  <si>
    <t>FIXE 1</t>
  </si>
  <si>
    <t>FIXE 2</t>
  </si>
  <si>
    <t>FIXE 3</t>
  </si>
  <si>
    <t>MOBILE 1</t>
  </si>
  <si>
    <t>MOBILE 2</t>
  </si>
  <si>
    <t>NN AL</t>
  </si>
  <si>
    <t>CM CLF</t>
  </si>
  <si>
    <t>LET CLF</t>
  </si>
  <si>
    <t>CRR CLF</t>
  </si>
  <si>
    <t>CEE TIT</t>
  </si>
  <si>
    <t>CAT TIT</t>
  </si>
  <si>
    <t>CP TIT</t>
  </si>
  <si>
    <t>NIPL</t>
  </si>
  <si>
    <t>BCKH</t>
  </si>
  <si>
    <t>SDAA</t>
  </si>
  <si>
    <t>N°</t>
  </si>
  <si>
    <t>Département</t>
  </si>
  <si>
    <t>Localité</t>
  </si>
  <si>
    <t>Organisme</t>
  </si>
  <si>
    <t>AL</t>
  </si>
  <si>
    <t>CLF</t>
  </si>
  <si>
    <t>TIT</t>
  </si>
  <si>
    <t>MH</t>
  </si>
  <si>
    <t>Personnel</t>
  </si>
  <si>
    <t>FRD</t>
  </si>
  <si>
    <t>SGR</t>
  </si>
  <si>
    <t>SR</t>
  </si>
  <si>
    <t>SRM</t>
  </si>
  <si>
    <t>SRT</t>
  </si>
  <si>
    <t>GD</t>
  </si>
  <si>
    <t>GDT</t>
  </si>
  <si>
    <t>DR</t>
  </si>
  <si>
    <t>DRT</t>
  </si>
  <si>
    <t>DRF</t>
  </si>
  <si>
    <t>ALP</t>
  </si>
  <si>
    <t>RCV TIT</t>
  </si>
  <si>
    <t>MDR</t>
  </si>
  <si>
    <t>RCV MDR</t>
  </si>
  <si>
    <t>ARFNEU</t>
  </si>
  <si>
    <t>FFCT</t>
  </si>
  <si>
    <t>411202024</t>
  </si>
  <si>
    <t>9970111115</t>
  </si>
  <si>
    <t>511202030</t>
  </si>
  <si>
    <t>511202029</t>
  </si>
  <si>
    <t>2369325600</t>
  </si>
  <si>
    <t>9970111120</t>
  </si>
  <si>
    <t>Lololo</t>
  </si>
  <si>
    <t>DERBVG</t>
  </si>
  <si>
    <t>311202023</t>
  </si>
  <si>
    <t>9970111114</t>
  </si>
  <si>
    <t/>
  </si>
  <si>
    <t>BHGT</t>
  </si>
  <si>
    <t>LIEU PERDU</t>
  </si>
  <si>
    <t>moi</t>
  </si>
  <si>
    <t>GFTFT</t>
  </si>
  <si>
    <t>0302030203</t>
  </si>
  <si>
    <t>0607080901</t>
  </si>
  <si>
    <t>511212121</t>
  </si>
  <si>
    <t>1112030405</t>
  </si>
  <si>
    <t>1116548596</t>
  </si>
  <si>
    <t>9870111121</t>
  </si>
  <si>
    <t>9898696354</t>
  </si>
  <si>
    <t>5110121516</t>
  </si>
  <si>
    <t>411252654</t>
  </si>
  <si>
    <t>BSK</t>
  </si>
  <si>
    <t>CDC</t>
  </si>
  <si>
    <t>131455287</t>
  </si>
  <si>
    <t>0699221481</t>
  </si>
  <si>
    <t>120210526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</si>
</sst>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20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10"/>
      <name val="Calibri"/>
      <family val="2"/>
    </font>
    <font>
      <sz val="16"/>
      <color rgb="FF000000"/>
      <name val="Arial"/>
      <family val="2"/>
    </font>
    <font>
      <sz val="14"/>
      <color rgb="FF666666"/>
      <name val="Arial"/>
      <family val="2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3" fillId="0" borderId="3" xfId="0" applyNumberFormat="1" applyFont="1" applyBorder="1"/>
    <xf numFmtId="0" fontId="4" fillId="0" borderId="1" xfId="0" applyNumberFormat="1" applyFont="1" applyBorder="1" applyAlignment="1">
      <alignment horizontal="center" vertical="center"/>
    </xf>
    <xf numFmtId="0" fontId="3" fillId="0" borderId="0" xfId="0" applyNumberFormat="1" applyFont="1"/>
    <xf numFmtId="0" fontId="1" fillId="0" borderId="0" xfId="0" applyNumberFormat="1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0" fillId="0" borderId="0" xfId="0" applyNumberForma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right" indent="1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right" vertical="bottom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right" vertical="bottom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right" vertical="bottom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right" vertical="bottom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right" vertical="bottom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right" vertical="bottom" textRotation="0" wrapText="0" indent="1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22</xdr:row>
      <xdr:rowOff>47625</xdr:rowOff>
    </xdr:from>
    <xdr:to>
      <xdr:col>9</xdr:col>
      <xdr:colOff>762000</xdr:colOff>
      <xdr:row>24</xdr:row>
      <xdr:rowOff>28575</xdr:rowOff>
    </xdr:to>
    <xdr:sp macro="[0]!LancRech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ED006669-768D-412C-AF6D-5311AE21D896}"/>
            </a:ext>
          </a:extLst>
        </xdr:cNvPr>
        <xdr:cNvSpPr/>
      </xdr:nvSpPr>
      <xdr:spPr>
        <a:xfrm>
          <a:off x="9705975" y="4276725"/>
          <a:ext cx="18764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Rechercher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619124</xdr:colOff>
      <xdr:row>5</xdr:row>
      <xdr:rowOff>38100</xdr:rowOff>
    </xdr:from>
    <xdr:to>
      <xdr:col>5</xdr:col>
      <xdr:colOff>314325</xdr:colOff>
      <xdr:row>5</xdr:row>
      <xdr:rowOff>361950</xdr:rowOff>
    </xdr:to>
    <xdr:sp macro="[0]!liste_deroulante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A0F2393-986B-4B7A-98A5-75722E19FD3F}"/>
            </a:ext>
          </a:extLst>
        </xdr:cNvPr>
        <xdr:cNvSpPr/>
      </xdr:nvSpPr>
      <xdr:spPr>
        <a:xfrm>
          <a:off x="7115174" y="1381125"/>
          <a:ext cx="1219201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destinataire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21" totalsRowShown="0" headerRowDxfId="11" dataDxfId="10">
  <autoFilter ref="A1:J2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°" dataDxfId="9"/>
    <tableColumn id="2" name="Département" dataDxfId="8"/>
    <tableColumn id="3" name="Localité" dataDxfId="7"/>
    <tableColumn id="4" name="Organisme" dataDxfId="6"/>
    <tableColumn id="5" name="Titulaire" dataDxfId="5"/>
    <tableColumn id="6" name="Fixe 1" dataDxfId="4"/>
    <tableColumn id="7" name="Fixe2" dataDxfId="3"/>
    <tableColumn id="8" name="Fixe3" dataDxfId="2"/>
    <tableColumn id="9" name="Mobile1" dataDxfId="1"/>
    <tableColumn id="10" name="Mobil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21"/>
  <sheetViews>
    <sheetView showGridLines="0" tabSelected="1" zoomScale="90" zoomScaleNormal="90" workbookViewId="0">
      <selection activeCell="F21" sqref="F21"/>
    </sheetView>
  </sheetViews>
  <sheetFormatPr baseColWidth="10" defaultColWidth="11.42578125" defaultRowHeight="15"/>
  <cols>
    <col min="1" max="1" width="11.42578125" style="1" customWidth="1"/>
    <col min="2" max="2" width="18.28515625" style="1" customWidth="1"/>
    <col min="3" max="3" width="18" style="1" customWidth="1"/>
    <col min="4" max="4" width="22.42578125" style="1" customWidth="1"/>
    <col min="5" max="5" width="16.85546875" style="1" customWidth="1"/>
    <col min="6" max="6" width="19.42578125" style="1" customWidth="1"/>
    <col min="7" max="7" width="18.85546875" style="1" customWidth="1"/>
    <col min="8" max="8" width="18.5703125" style="1" customWidth="1"/>
    <col min="9" max="9" width="18.42578125" style="11" customWidth="1"/>
    <col min="10" max="10" width="18" style="1" customWidth="1"/>
    <col min="11" max="16384" width="11.42578125" style="1"/>
  </cols>
  <sheetData>
    <row r="1" spans="1:10" ht="18.75">
      <c r="A1" s="14" t="s">
        <v>23</v>
      </c>
      <c r="B1" s="14" t="s">
        <v>24</v>
      </c>
      <c r="C1" s="14" t="s">
        <v>25</v>
      </c>
      <c r="D1" s="14" t="s">
        <v>26</v>
      </c>
      <c r="E1" s="14" t="s">
        <v>1</v>
      </c>
      <c r="F1" s="14" t="s">
        <v>2</v>
      </c>
      <c r="G1" s="14" t="s">
        <v>3</v>
      </c>
      <c r="H1" s="14" t="s">
        <v>4</v>
      </c>
      <c r="I1" s="14" t="s">
        <v>5</v>
      </c>
      <c r="J1" s="14" t="s">
        <v>6</v>
      </c>
    </row>
    <row r="2" spans="1:10" ht="15.75">
      <c r="A2" s="12">
        <v>1</v>
      </c>
      <c r="B2" s="13" t="s">
        <v>27</v>
      </c>
      <c r="C2" s="13"/>
      <c r="D2" s="13"/>
      <c r="E2" s="13" t="s">
        <v>13</v>
      </c>
      <c r="F2" s="15" t="s">
        <v>76</v>
      </c>
      <c r="G2" s="15" t="s">
        <v>65</v>
      </c>
      <c r="H2" s="15">
        <v>311232323</v>
      </c>
      <c r="I2" s="15">
        <v>9970111111</v>
      </c>
      <c r="J2" s="15">
        <v>9971222222</v>
      </c>
    </row>
    <row r="3" spans="1:10" ht="15.75">
      <c r="A3" s="12">
        <v>2</v>
      </c>
      <c r="B3" s="13" t="s">
        <v>28</v>
      </c>
      <c r="C3" s="13"/>
      <c r="D3" s="13"/>
      <c r="E3" s="13" t="s">
        <v>14</v>
      </c>
      <c r="F3" s="15">
        <v>111202021</v>
      </c>
      <c r="G3" s="15" t="s">
        <v>65</v>
      </c>
      <c r="H3" s="15">
        <v>311232324</v>
      </c>
      <c r="I3" s="15">
        <v>9970111112</v>
      </c>
      <c r="J3" s="15">
        <v>9971222223</v>
      </c>
    </row>
    <row r="4" spans="1:10" ht="15.75">
      <c r="A4" s="12">
        <v>3</v>
      </c>
      <c r="B4" s="13" t="s">
        <v>28</v>
      </c>
      <c r="C4" s="13"/>
      <c r="D4" s="13"/>
      <c r="E4" s="13" t="s">
        <v>15</v>
      </c>
      <c r="F4" s="15">
        <v>211202022</v>
      </c>
      <c r="G4" s="15"/>
      <c r="H4" s="15"/>
      <c r="I4" s="15">
        <v>9970111113</v>
      </c>
      <c r="J4" s="15"/>
    </row>
    <row r="5" spans="1:10" ht="15.75">
      <c r="A5" s="12">
        <v>4</v>
      </c>
      <c r="B5" s="13" t="s">
        <v>28</v>
      </c>
      <c r="C5" s="13" t="s">
        <v>54</v>
      </c>
      <c r="D5" s="13" t="s">
        <v>55</v>
      </c>
      <c r="E5" s="13" t="s">
        <v>16</v>
      </c>
      <c r="F5" s="15" t="s">
        <v>56</v>
      </c>
      <c r="G5" s="15"/>
      <c r="H5" s="15"/>
      <c r="I5" s="15" t="s">
        <v>57</v>
      </c>
      <c r="J5" s="15"/>
    </row>
    <row r="6" spans="1:10" ht="15.75">
      <c r="A6" s="12">
        <v>5</v>
      </c>
      <c r="B6" s="13" t="s">
        <v>29</v>
      </c>
      <c r="C6" s="13" t="s">
        <v>46</v>
      </c>
      <c r="D6" s="13" t="s">
        <v>47</v>
      </c>
      <c r="E6" s="13" t="s">
        <v>17</v>
      </c>
      <c r="F6" s="15" t="s">
        <v>48</v>
      </c>
      <c r="G6" s="15" t="s">
        <v>66</v>
      </c>
      <c r="H6" s="15" t="s">
        <v>70</v>
      </c>
      <c r="I6" s="15" t="s">
        <v>49</v>
      </c>
      <c r="J6" s="15" t="s">
        <v>69</v>
      </c>
    </row>
    <row r="7" spans="1:10" ht="15.75">
      <c r="A7" s="12">
        <v>6</v>
      </c>
      <c r="B7" s="13" t="s">
        <v>29</v>
      </c>
      <c r="C7" s="13"/>
      <c r="D7" s="13"/>
      <c r="E7" s="13" t="s">
        <v>18</v>
      </c>
      <c r="F7" s="15">
        <v>511202025</v>
      </c>
      <c r="G7" s="15"/>
      <c r="H7" s="15"/>
      <c r="I7" s="15">
        <v>9970111116</v>
      </c>
      <c r="J7" s="15">
        <v>9971222227</v>
      </c>
    </row>
    <row r="8" spans="1:10" ht="15.75">
      <c r="A8" s="12">
        <v>7</v>
      </c>
      <c r="B8" s="13" t="s">
        <v>29</v>
      </c>
      <c r="C8" s="13"/>
      <c r="D8" s="13"/>
      <c r="E8" s="13" t="s">
        <v>19</v>
      </c>
      <c r="F8" s="15">
        <v>511202026</v>
      </c>
      <c r="G8" s="15">
        <v>411212127</v>
      </c>
      <c r="H8" s="15">
        <v>511232329</v>
      </c>
      <c r="I8" s="15">
        <v>9970111117</v>
      </c>
      <c r="J8" s="15">
        <v>9971222228</v>
      </c>
    </row>
    <row r="9" spans="1:10" ht="15.75">
      <c r="A9" s="12">
        <v>8</v>
      </c>
      <c r="B9" s="13" t="s">
        <v>29</v>
      </c>
      <c r="C9" s="13" t="s">
        <v>30</v>
      </c>
      <c r="D9" s="13" t="s">
        <v>31</v>
      </c>
      <c r="E9" s="13" t="s">
        <v>20</v>
      </c>
      <c r="F9" s="15">
        <v>511202027</v>
      </c>
      <c r="G9" s="15"/>
      <c r="H9" s="15"/>
      <c r="I9" s="15">
        <v>9970111118</v>
      </c>
      <c r="J9" s="15"/>
    </row>
    <row r="10" spans="1:10" ht="15.75">
      <c r="A10" s="12">
        <v>9</v>
      </c>
      <c r="B10" s="13" t="s">
        <v>29</v>
      </c>
      <c r="C10" s="13" t="s">
        <v>32</v>
      </c>
      <c r="D10" s="13" t="s">
        <v>31</v>
      </c>
      <c r="E10" s="13" t="s">
        <v>21</v>
      </c>
      <c r="F10" s="15">
        <v>511202028</v>
      </c>
      <c r="G10" s="15"/>
      <c r="H10" s="15" t="s">
        <v>71</v>
      </c>
      <c r="I10" s="15">
        <v>9970111119</v>
      </c>
      <c r="J10" s="15"/>
    </row>
    <row r="11" spans="1:10" ht="15.75">
      <c r="A11" s="12">
        <v>10</v>
      </c>
      <c r="B11" s="13" t="s">
        <v>29</v>
      </c>
      <c r="C11" s="13" t="s">
        <v>33</v>
      </c>
      <c r="D11" s="13" t="s">
        <v>31</v>
      </c>
      <c r="E11" s="13" t="s">
        <v>22</v>
      </c>
      <c r="F11" s="15" t="s">
        <v>51</v>
      </c>
      <c r="G11" s="15"/>
      <c r="H11" s="15" t="s">
        <v>52</v>
      </c>
      <c r="I11" s="15" t="s">
        <v>53</v>
      </c>
      <c r="J11" s="15"/>
    </row>
    <row r="12" spans="1:10" ht="15.75">
      <c r="A12" s="12">
        <v>11</v>
      </c>
      <c r="B12" s="13" t="s">
        <v>29</v>
      </c>
      <c r="C12" s="13" t="s">
        <v>30</v>
      </c>
      <c r="D12" s="13" t="s">
        <v>34</v>
      </c>
      <c r="E12" s="13" t="s">
        <v>35</v>
      </c>
      <c r="F12" s="15" t="s">
        <v>50</v>
      </c>
      <c r="G12" s="15" t="s">
        <v>67</v>
      </c>
      <c r="H12" s="15"/>
      <c r="I12" s="15" t="s">
        <v>68</v>
      </c>
      <c r="J12" s="15"/>
    </row>
    <row r="13" spans="1:10" ht="15.75">
      <c r="A13" s="12">
        <v>12</v>
      </c>
      <c r="B13" s="13" t="s">
        <v>29</v>
      </c>
      <c r="C13" s="13"/>
      <c r="D13" s="13" t="s">
        <v>34</v>
      </c>
      <c r="E13" s="13" t="s">
        <v>36</v>
      </c>
      <c r="F13" s="15">
        <v>511202031</v>
      </c>
      <c r="G13" s="15"/>
      <c r="H13" s="15"/>
      <c r="I13" s="15"/>
      <c r="J13" s="15"/>
    </row>
    <row r="14" spans="1:10" ht="15.75">
      <c r="A14" s="12">
        <v>13</v>
      </c>
      <c r="B14" s="13" t="s">
        <v>29</v>
      </c>
      <c r="C14" s="13"/>
      <c r="D14" s="13" t="s">
        <v>37</v>
      </c>
      <c r="E14" s="13" t="s">
        <v>38</v>
      </c>
      <c r="F14" s="15">
        <v>511202032</v>
      </c>
      <c r="G14" s="15"/>
      <c r="H14" s="15"/>
      <c r="I14" s="15">
        <v>9970111123</v>
      </c>
      <c r="J14" s="15"/>
    </row>
    <row r="15" spans="1:10" ht="15.75">
      <c r="A15" s="12">
        <v>14</v>
      </c>
      <c r="B15" s="13" t="s">
        <v>72</v>
      </c>
      <c r="C15" s="13"/>
      <c r="D15" s="13" t="s">
        <v>31</v>
      </c>
      <c r="E15" s="13" t="s">
        <v>73</v>
      </c>
      <c r="F15" s="15" t="s">
        <v>74</v>
      </c>
      <c r="G15" s="15" t="s">
        <v>58</v>
      </c>
      <c r="H15" s="15" t="s">
        <v>58</v>
      </c>
      <c r="I15" s="15" t="s">
        <v>75</v>
      </c>
      <c r="J15" s="15" t="s">
        <v>58</v>
      </c>
    </row>
    <row r="16" spans="1:10" ht="15.75">
      <c r="A16" s="12">
        <v>15</v>
      </c>
      <c r="B16" s="13" t="s">
        <v>29</v>
      </c>
      <c r="C16" s="13"/>
      <c r="D16" s="13" t="s">
        <v>39</v>
      </c>
      <c r="E16" s="13" t="s">
        <v>40</v>
      </c>
      <c r="F16" s="15">
        <v>511202034</v>
      </c>
      <c r="G16" s="15"/>
      <c r="H16" s="15"/>
      <c r="I16" s="15">
        <v>9970111125</v>
      </c>
      <c r="J16" s="15"/>
    </row>
    <row r="17" spans="1:10" ht="15.75">
      <c r="A17" s="12">
        <v>16</v>
      </c>
      <c r="B17" s="13" t="s">
        <v>29</v>
      </c>
      <c r="C17" s="13" t="s">
        <v>32</v>
      </c>
      <c r="D17" s="13" t="s">
        <v>39</v>
      </c>
      <c r="E17" s="13" t="s">
        <v>41</v>
      </c>
      <c r="F17" s="15">
        <v>511202035</v>
      </c>
      <c r="G17" s="15"/>
      <c r="H17" s="15"/>
      <c r="I17" s="15"/>
      <c r="J17" s="15"/>
    </row>
    <row r="18" spans="1:10" ht="15.75">
      <c r="A18" s="12">
        <v>17</v>
      </c>
      <c r="B18" s="13" t="s">
        <v>29</v>
      </c>
      <c r="C18" s="13"/>
      <c r="D18" s="13" t="s">
        <v>42</v>
      </c>
      <c r="E18" s="13" t="s">
        <v>43</v>
      </c>
      <c r="F18" s="15">
        <v>511202036</v>
      </c>
      <c r="G18" s="15"/>
      <c r="H18" s="15"/>
      <c r="I18" s="15">
        <v>9970111127</v>
      </c>
      <c r="J18" s="15"/>
    </row>
    <row r="19" spans="1:10" ht="15.75">
      <c r="A19" s="12">
        <v>18</v>
      </c>
      <c r="B19" s="13" t="s">
        <v>29</v>
      </c>
      <c r="C19" s="13" t="s">
        <v>44</v>
      </c>
      <c r="D19" s="13" t="s">
        <v>42</v>
      </c>
      <c r="E19" s="13" t="s">
        <v>45</v>
      </c>
      <c r="F19" s="15">
        <v>511202037</v>
      </c>
      <c r="G19" s="15"/>
      <c r="H19" s="15"/>
      <c r="I19" s="15">
        <v>9970111128</v>
      </c>
      <c r="J19" s="15"/>
    </row>
    <row r="20" spans="1:10" ht="15.75">
      <c r="A20" s="16">
        <v>19</v>
      </c>
      <c r="B20" s="17" t="s">
        <v>59</v>
      </c>
      <c r="C20" s="17" t="s">
        <v>60</v>
      </c>
      <c r="D20" s="17" t="s">
        <v>61</v>
      </c>
      <c r="E20" s="17" t="s">
        <v>62</v>
      </c>
      <c r="F20" s="15" t="s">
        <v>63</v>
      </c>
      <c r="G20" s="15"/>
      <c r="H20" s="15"/>
      <c r="I20" s="15" t="s">
        <v>64</v>
      </c>
      <c r="J20" s="15"/>
    </row>
    <row r="21" spans="1:10" ht="15.75">
      <c r="A21" s="16">
        <v>20</v>
      </c>
      <c r="B21" s="17" t="s">
        <v>72</v>
      </c>
      <c r="C21" s="17" t="s">
        <v>72</v>
      </c>
      <c r="D21" s="17" t="s">
        <v>31</v>
      </c>
      <c r="E21" s="17" t="s">
        <v>73</v>
      </c>
      <c r="F21" s="15" t="s">
        <v>63</v>
      </c>
      <c r="G21" s="15"/>
      <c r="H21" s="15"/>
      <c r="I21" s="15" t="s">
        <v>64</v>
      </c>
      <c r="J21" s="15"/>
    </row>
  </sheetData>
  <phoneticPr fontId="0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3:H19"/>
  <sheetViews>
    <sheetView showGridLines="0" workbookViewId="0">
      <selection activeCell="D8" sqref="D8"/>
    </sheetView>
  </sheetViews>
  <sheetFormatPr baseColWidth="10" defaultColWidth="11.42578125" defaultRowHeight="15"/>
  <cols>
    <col min="1" max="1" width="11.42578125" style="1" customWidth="1"/>
    <col min="2" max="2" width="18.28515625" style="1" customWidth="1"/>
    <col min="3" max="3" width="67.7109375" style="1" customWidth="1"/>
    <col min="4" max="16384" width="11.42578125" style="1"/>
  </cols>
  <sheetData>
    <row r="3" spans="2:8" ht="15.75" thickBot="1"/>
    <row r="4" spans="2:8" ht="45" customHeight="1" thickBot="1">
      <c r="C4" s="3" t="s">
        <v>0</v>
      </c>
      <c r="D4" s="4"/>
      <c r="E4" s="10"/>
      <c r="F4" s="4"/>
      <c r="G4" s="4"/>
      <c r="H4" s="4"/>
    </row>
    <row r="5" spans="2:8" ht="15" customHeight="1">
      <c r="C5" s="4"/>
      <c r="E5" s="4"/>
      <c r="F5" s="4"/>
      <c r="G5" s="4"/>
      <c r="H5" s="4"/>
    </row>
    <row r="6" spans="2:8" ht="30.75" customHeight="1">
      <c r="C6" s="2"/>
      <c r="E6" s="10"/>
    </row>
    <row r="8" spans="2:8" ht="15.75" thickBot="1"/>
    <row r="9" spans="2:8" ht="21" thickBot="1">
      <c r="B9" s="5" t="s">
        <v>7</v>
      </c>
      <c r="C9" s="6" t="e">
        <f t="array" ref="C9">IF(ISNUMBER($C$6),INDEX(Base!B:B,MIN(IF(ISNUMBER(FIND($C$6,Base!C:G)),ROW(X:X)))),VLOOKUP("*"&amp;$C$6&amp;"*",Base!#REF!,1,0))</f>
        <v>#REF!</v>
      </c>
      <c r="G9" s="9"/>
    </row>
    <row r="10" spans="2:8" ht="19.5" thickBot="1">
      <c r="B10" s="7"/>
      <c r="C10" s="8"/>
    </row>
    <row r="11" spans="2:8" ht="19.5" thickBot="1">
      <c r="B11" s="5" t="s">
        <v>8</v>
      </c>
      <c r="C11" s="6" t="e">
        <f t="array" ref="C11">IF(ISNUMBER($C$6),INDEX(Base!C:C,MIN(IF(ISNUMBER(FIND($C$6,Base!C:G)),ROW(X:X)))),VLOOKUP("*"&amp;$C$6&amp;"*",Base!#REF!,2,0))</f>
        <v>#REF!</v>
      </c>
    </row>
    <row r="12" spans="2:8" ht="19.5" thickBot="1">
      <c r="B12" s="7"/>
      <c r="C12" s="8"/>
    </row>
    <row r="13" spans="2:8" ht="19.5" thickBot="1">
      <c r="B13" s="5" t="s">
        <v>9</v>
      </c>
      <c r="C13" s="6" t="e">
        <f t="array" ref="C13">IF(ISNUMBER($C$6),INDEX(Base!D:D,MIN(IF(ISNUMBER(FIND($C$6,Base!C:G)),ROW(X:X)))),VLOOKUP("*"&amp;$C$6&amp;"*",Base!#REF!,3,0))</f>
        <v>#REF!</v>
      </c>
    </row>
    <row r="14" spans="2:8" ht="19.5" thickBot="1">
      <c r="B14" s="7"/>
      <c r="C14" s="8"/>
    </row>
    <row r="15" spans="2:8" ht="19.5" thickBot="1">
      <c r="B15" s="5" t="s">
        <v>10</v>
      </c>
      <c r="C15" s="6" t="e">
        <f t="array" ref="C15">IF(ISNUMBER($C$6),INDEX(Base!E:E,MIN(IF(ISNUMBER(FIND($C$6,Base!C:G)),ROW(X:X)))),VLOOKUP("*"&amp;$C$6&amp;"*",Base!#REF!,4,0))</f>
        <v>#REF!</v>
      </c>
    </row>
    <row r="16" spans="2:8" ht="19.5" thickBot="1">
      <c r="B16" s="7"/>
      <c r="C16" s="8"/>
    </row>
    <row r="17" spans="2:3" ht="19.5" thickBot="1">
      <c r="B17" s="5" t="s">
        <v>11</v>
      </c>
      <c r="C17" s="6" t="e">
        <f t="array" ref="C17">IF(ISNUMBER($C$6),INDEX(Base!F:F,MIN(IF(ISNUMBER(FIND($C$6,Base!C:G)),ROW(X:X)))),VLOOKUP("*"&amp;$C$6&amp;"*",Base!#REF!,5,0))</f>
        <v>#REF!</v>
      </c>
    </row>
    <row r="18" spans="2:3" ht="19.5" thickBot="1">
      <c r="B18" s="7"/>
      <c r="C18" s="8"/>
    </row>
    <row r="19" spans="2:3" ht="19.5" thickBot="1">
      <c r="B19" s="5" t="s">
        <v>12</v>
      </c>
      <c r="C19" s="6" t="e">
        <f t="array" ref="C19">IF(ISNUMBER($C$6),INDEX(Base!G:G,MIN(IF(ISNUMBER(FIND($C$6,Base!C:G)),ROW(X:X)))),VLOOKUP("*"&amp;$C$6&amp;"*",Base!#REF!,6,0))</f>
        <v>#REF!</v>
      </c>
    </row>
  </sheetData>
  <pageMargins left="0.7" right="0.7" top="0.75" bottom="0.75" header="0.3" footer="0.3"/>
  <pageSetup paperSize="9" orientation="portrait" horizontalDpi="0" verticalDpi="0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xWindow="587" yWindow="380" count="1">
        <x14:dataValidation type="list" errorStyle="information" allowBlank="1" showInputMessage="1" showErrorMessage="1" errorTitle="Erreur!" error="Votre saisie ne correspond à aucun élément de la base!_x000a_Contrôlez l'orthographe et recommencez..." promptTitle="Données" prompt="Tapez une partie du nom du Titulaire ou une partie du numéro de fixe ou le mobile de la personne recherchée." xr:uid="{00000000-0002-0000-0100-000000000000}">
          <x14:formula1>
            <xm:f>Base!#REF!</xm:f>
          </x14:formula1>
          <xm:sqref>C6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Destination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NUSSBAUMER</dc:creator>
  <cp:lastModifiedBy>Apt</cp:lastModifiedBy>
  <dcterms:created xsi:type="dcterms:W3CDTF">2015-04-30T13:38:49Z</dcterms:created>
  <dcterms:modified xsi:type="dcterms:W3CDTF">2019-12-28T21:52:46Z</dcterms:modified>
</cp:coreProperties>
</file>