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75" windowWidth="15135" windowHeight="7590"/>
  </bookViews>
  <sheets>
    <sheet name="T1" sheetId="1" r:id="rId1"/>
    <sheet name="T2" sheetId="2" r:id="rId2"/>
    <sheet name="T" sheetId="3" r:id="rId3"/>
  </sheets>
  <definedNames>
    <definedName name="Col_Intermed">'T1'!$G$6:$G$35</definedName>
  </definedNames>
  <calcPr calcId="124519"/>
</workbook>
</file>

<file path=xl/calcChain.xml><?xml version="1.0" encoding="utf-8"?>
<calcChain xmlns="http://schemas.openxmlformats.org/spreadsheetml/2006/main">
  <c r="G33" i="1"/>
  <c r="I6" s="1" a="1"/>
  <c r="I6" s="1"/>
  <c r="L6"/>
  <c r="I29" a="1"/>
  <c r="I29" s="1"/>
  <c r="G41"/>
  <c r="G36"/>
  <c r="G37"/>
  <c r="G38"/>
  <c r="G39"/>
  <c r="G40"/>
  <c r="I7" i="2" a="1"/>
  <c r="I7" s="1"/>
  <c r="I30" a="1"/>
  <c r="I30" s="1"/>
  <c r="I31" a="1"/>
  <c r="I31" s="1"/>
  <c r="I32" a="1"/>
  <c r="I32" s="1"/>
  <c r="I33" a="1"/>
  <c r="I33" s="1"/>
  <c r="I34" a="1"/>
  <c r="I34" s="1"/>
  <c r="I35" a="1"/>
  <c r="I35" s="1"/>
  <c r="I27" a="1"/>
  <c r="I27" s="1"/>
  <c r="I28" a="1"/>
  <c r="I28" s="1"/>
  <c r="I29" a="1"/>
  <c r="I29" s="1"/>
  <c r="I21" a="1"/>
  <c r="I21" s="1"/>
  <c r="I22" a="1"/>
  <c r="I22" s="1"/>
  <c r="I23" a="1"/>
  <c r="I23" s="1"/>
  <c r="I24" a="1"/>
  <c r="I24" s="1"/>
  <c r="I25" a="1"/>
  <c r="I25" s="1"/>
  <c r="I26" a="1"/>
  <c r="I26" s="1"/>
  <c r="I9" a="1"/>
  <c r="I9" s="1"/>
  <c r="I10" a="1"/>
  <c r="I10" s="1"/>
  <c r="I11" a="1"/>
  <c r="I11" s="1"/>
  <c r="I12" a="1"/>
  <c r="I12" s="1"/>
  <c r="I13" a="1"/>
  <c r="I13" s="1"/>
  <c r="I14" a="1"/>
  <c r="I14" s="1"/>
  <c r="I15" a="1"/>
  <c r="I15" s="1"/>
  <c r="I16" a="1"/>
  <c r="I16" s="1"/>
  <c r="I17" a="1"/>
  <c r="I17" s="1"/>
  <c r="I18" a="1"/>
  <c r="I18" s="1"/>
  <c r="I19" a="1"/>
  <c r="I19" s="1"/>
  <c r="I20" a="1"/>
  <c r="I20" s="1"/>
  <c r="I8" a="1"/>
  <c r="I8" s="1"/>
  <c r="I6" a="1"/>
  <c r="I6" s="1"/>
  <c r="D6" i="3"/>
  <c r="G6" i="2"/>
  <c r="A35" i="3" a="1"/>
  <c r="A35" s="1"/>
  <c r="A34" a="1"/>
  <c r="A34" s="1"/>
  <c r="A33" a="1"/>
  <c r="A33" s="1"/>
  <c r="A32" a="1"/>
  <c r="A32" s="1"/>
  <c r="A31" a="1"/>
  <c r="A31" s="1"/>
  <c r="A30" a="1"/>
  <c r="A30" s="1"/>
  <c r="A29" a="1"/>
  <c r="A29" s="1"/>
  <c r="A28" a="1"/>
  <c r="A28" s="1"/>
  <c r="A27" a="1"/>
  <c r="A27" s="1"/>
  <c r="A26" a="1"/>
  <c r="A26" s="1"/>
  <c r="A25" a="1"/>
  <c r="A25" s="1"/>
  <c r="A24" a="1"/>
  <c r="A24" s="1"/>
  <c r="A23" a="1"/>
  <c r="A23" s="1"/>
  <c r="A22" a="1"/>
  <c r="A22" s="1"/>
  <c r="A21" a="1"/>
  <c r="A21" s="1"/>
  <c r="A20" a="1"/>
  <c r="A20" s="1"/>
  <c r="A19" a="1"/>
  <c r="A19" s="1"/>
  <c r="A18" a="1"/>
  <c r="A18" s="1"/>
  <c r="A17" a="1"/>
  <c r="A17" s="1"/>
  <c r="A16" a="1"/>
  <c r="A16" s="1"/>
  <c r="A15" a="1"/>
  <c r="A15" s="1"/>
  <c r="A14" a="1"/>
  <c r="A14" s="1"/>
  <c r="A13" a="1"/>
  <c r="A13" s="1"/>
  <c r="A12" a="1"/>
  <c r="A12" s="1"/>
  <c r="A11" a="1"/>
  <c r="A11" s="1"/>
  <c r="A10" a="1"/>
  <c r="A10" s="1"/>
  <c r="A9" a="1"/>
  <c r="A9" s="1"/>
  <c r="A8" a="1"/>
  <c r="A8" s="1"/>
  <c r="A7" a="1"/>
  <c r="A7" s="1"/>
  <c r="A6" a="1"/>
  <c r="A6" s="1"/>
  <c r="G34" i="2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L6"/>
  <c r="J30" a="1"/>
  <c r="J32" a="1"/>
  <c r="J29" a="1"/>
  <c r="J31" a="1"/>
  <c r="J33" a="1"/>
  <c r="J27" a="1"/>
  <c r="J26" a="1"/>
  <c r="J28" a="1"/>
  <c r="J25" a="1"/>
  <c r="J22" a="1"/>
  <c r="J24" a="1"/>
  <c r="J10" a="1"/>
  <c r="J12" a="1"/>
  <c r="J14" a="1"/>
  <c r="J16" a="1"/>
  <c r="J18" a="1"/>
  <c r="J20" a="1"/>
  <c r="J8" a="1"/>
  <c r="J7" a="1"/>
  <c r="J21" a="1"/>
  <c r="J23" a="1"/>
  <c r="J9" a="1"/>
  <c r="J11" a="1"/>
  <c r="J13" a="1"/>
  <c r="J15" a="1"/>
  <c r="J17" a="1"/>
  <c r="J19" a="1"/>
  <c r="J6" a="1"/>
  <c r="J33" l="1"/>
  <c r="J31"/>
  <c r="J29"/>
  <c r="J32"/>
  <c r="J30"/>
  <c r="J25"/>
  <c r="J28"/>
  <c r="J26"/>
  <c r="J27"/>
  <c r="J19"/>
  <c r="J17"/>
  <c r="J15"/>
  <c r="J13"/>
  <c r="J11"/>
  <c r="J9"/>
  <c r="J23"/>
  <c r="J21"/>
  <c r="J7"/>
  <c r="J8"/>
  <c r="J20"/>
  <c r="J18"/>
  <c r="J16"/>
  <c r="J14"/>
  <c r="J12"/>
  <c r="J10"/>
  <c r="J24"/>
  <c r="J22"/>
  <c r="J6"/>
  <c r="G6" i="1"/>
  <c r="I8" s="1" a="1"/>
  <c r="I8" s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4"/>
  <c r="G35"/>
  <c r="B9" i="3" a="1"/>
  <c r="B13" a="1"/>
  <c r="B17" a="1"/>
  <c r="B21" a="1"/>
  <c r="B24" a="1"/>
  <c r="B28" a="1"/>
  <c r="B32" a="1"/>
  <c r="B6" a="1"/>
  <c r="B11" a="1"/>
  <c r="B19" a="1"/>
  <c r="B25" a="1"/>
  <c r="B29" a="1"/>
  <c r="B33" a="1"/>
  <c r="B12" a="1"/>
  <c r="B20" a="1"/>
  <c r="B10" a="1"/>
  <c r="B14" a="1"/>
  <c r="B18" a="1"/>
  <c r="B22" a="1"/>
  <c r="B26" a="1"/>
  <c r="B30" a="1"/>
  <c r="B35" a="1"/>
  <c r="B7" a="1"/>
  <c r="B15" a="1"/>
  <c r="B23" a="1"/>
  <c r="B27" a="1"/>
  <c r="B31" a="1"/>
  <c r="B8" a="1"/>
  <c r="B16" a="1"/>
  <c r="B34" a="1"/>
  <c r="J34" i="2" a="1"/>
  <c r="J35" a="1"/>
  <c r="B34" i="3" l="1"/>
  <c r="C34" s="1"/>
  <c r="B16"/>
  <c r="C16" s="1"/>
  <c r="B8"/>
  <c r="C8" s="1"/>
  <c r="B31"/>
  <c r="C31" s="1"/>
  <c r="B27"/>
  <c r="C27" s="1"/>
  <c r="B23"/>
  <c r="C23" s="1"/>
  <c r="B15"/>
  <c r="C15" s="1"/>
  <c r="B7"/>
  <c r="C7" s="1"/>
  <c r="B35"/>
  <c r="C35" s="1"/>
  <c r="B30"/>
  <c r="C30" s="1"/>
  <c r="B26"/>
  <c r="C26" s="1"/>
  <c r="B22"/>
  <c r="C22" s="1"/>
  <c r="B18"/>
  <c r="C18" s="1"/>
  <c r="B14"/>
  <c r="C14" s="1"/>
  <c r="B10"/>
  <c r="C10" s="1"/>
  <c r="B20"/>
  <c r="C20" s="1"/>
  <c r="B12"/>
  <c r="C12" s="1"/>
  <c r="B33"/>
  <c r="C33" s="1"/>
  <c r="B29"/>
  <c r="C29" s="1"/>
  <c r="B25"/>
  <c r="C25" s="1"/>
  <c r="B19"/>
  <c r="C19" s="1"/>
  <c r="B11"/>
  <c r="C11" s="1"/>
  <c r="B6"/>
  <c r="C6" s="1"/>
  <c r="B32"/>
  <c r="C32" s="1"/>
  <c r="B28"/>
  <c r="C28" s="1"/>
  <c r="B24"/>
  <c r="C24" s="1"/>
  <c r="B21"/>
  <c r="C21" s="1"/>
  <c r="B17"/>
  <c r="C17" s="1"/>
  <c r="B13"/>
  <c r="C13" s="1"/>
  <c r="B9"/>
  <c r="C9" s="1"/>
  <c r="K6" i="2"/>
  <c r="J35"/>
  <c r="K35" s="1"/>
  <c r="K33"/>
  <c r="K31"/>
  <c r="K28"/>
  <c r="K26"/>
  <c r="K24"/>
  <c r="K22"/>
  <c r="K20"/>
  <c r="K18"/>
  <c r="K16"/>
  <c r="K14"/>
  <c r="K12"/>
  <c r="K10"/>
  <c r="K9"/>
  <c r="K8"/>
  <c r="J34"/>
  <c r="K34" s="1"/>
  <c r="K32"/>
  <c r="K30"/>
  <c r="K29"/>
  <c r="K27"/>
  <c r="K25"/>
  <c r="K23"/>
  <c r="K21"/>
  <c r="K19"/>
  <c r="K17"/>
  <c r="K15"/>
  <c r="K13"/>
  <c r="K11"/>
  <c r="K7"/>
  <c r="I35" i="1" a="1"/>
  <c r="I35" s="1"/>
  <c r="I33" a="1"/>
  <c r="I33" s="1"/>
  <c r="I31" a="1"/>
  <c r="I31" s="1"/>
  <c r="I27" a="1"/>
  <c r="I27" s="1"/>
  <c r="I25" a="1"/>
  <c r="I25" s="1"/>
  <c r="I23" a="1"/>
  <c r="I23" s="1"/>
  <c r="I21" a="1"/>
  <c r="I21" s="1"/>
  <c r="I19" a="1"/>
  <c r="I19" s="1"/>
  <c r="I17" a="1"/>
  <c r="I17" s="1"/>
  <c r="I15" a="1"/>
  <c r="I15" s="1"/>
  <c r="I13" a="1"/>
  <c r="I13" s="1"/>
  <c r="I11" a="1"/>
  <c r="I11" s="1"/>
  <c r="I9" a="1"/>
  <c r="I9" s="1"/>
  <c r="I7" a="1"/>
  <c r="I7" s="1"/>
  <c r="I34" a="1"/>
  <c r="I34" s="1"/>
  <c r="I32" a="1"/>
  <c r="I32" s="1"/>
  <c r="I30" a="1"/>
  <c r="I30" s="1"/>
  <c r="I28" a="1"/>
  <c r="I28" s="1"/>
  <c r="I26" a="1"/>
  <c r="I26" s="1"/>
  <c r="I24" a="1"/>
  <c r="I24" s="1"/>
  <c r="I22" a="1"/>
  <c r="I22" s="1"/>
  <c r="I20" a="1"/>
  <c r="I20" s="1"/>
  <c r="I18" a="1"/>
  <c r="I18" s="1"/>
  <c r="I16" a="1"/>
  <c r="I16" s="1"/>
  <c r="I14" a="1"/>
  <c r="I14" s="1"/>
  <c r="I12" a="1"/>
  <c r="I12" s="1"/>
  <c r="I10" a="1"/>
  <c r="I10" s="1"/>
  <c r="J8" a="1"/>
  <c r="J33" a="1"/>
  <c r="J29" a="1"/>
  <c r="J25" a="1"/>
  <c r="J21" a="1"/>
  <c r="J17" a="1"/>
  <c r="J13" a="1"/>
  <c r="J9" a="1"/>
  <c r="J32" a="1"/>
  <c r="J28" a="1"/>
  <c r="J24" a="1"/>
  <c r="J20" a="1"/>
  <c r="J16" a="1"/>
  <c r="J12" a="1"/>
  <c r="J35" a="1"/>
  <c r="J31" a="1"/>
  <c r="J27" a="1"/>
  <c r="J23" a="1"/>
  <c r="J19" a="1"/>
  <c r="J15" a="1"/>
  <c r="J11" a="1"/>
  <c r="J7" a="1"/>
  <c r="J34" a="1"/>
  <c r="J30" a="1"/>
  <c r="J26" a="1"/>
  <c r="J22" a="1"/>
  <c r="J18" a="1"/>
  <c r="J14" a="1"/>
  <c r="J10" a="1"/>
  <c r="J10" l="1"/>
  <c r="K10" s="1"/>
  <c r="J14"/>
  <c r="K14" s="1"/>
  <c r="J18"/>
  <c r="K18" s="1"/>
  <c r="J22"/>
  <c r="K22" s="1"/>
  <c r="J26"/>
  <c r="K26" s="1"/>
  <c r="J30"/>
  <c r="K30" s="1"/>
  <c r="J34"/>
  <c r="K34" s="1"/>
  <c r="J7"/>
  <c r="K7" s="1"/>
  <c r="J11"/>
  <c r="K11" s="1"/>
  <c r="J15"/>
  <c r="K15" s="1"/>
  <c r="J19"/>
  <c r="K19" s="1"/>
  <c r="J23"/>
  <c r="K23" s="1"/>
  <c r="J27"/>
  <c r="K27" s="1"/>
  <c r="J31"/>
  <c r="K31" s="1"/>
  <c r="J35"/>
  <c r="K35" s="1"/>
  <c r="J12"/>
  <c r="K12" s="1"/>
  <c r="J16"/>
  <c r="K16" s="1"/>
  <c r="J20"/>
  <c r="K20" s="1"/>
  <c r="J24"/>
  <c r="K24" s="1"/>
  <c r="J28"/>
  <c r="K28" s="1"/>
  <c r="J32"/>
  <c r="K32" s="1"/>
  <c r="J9"/>
  <c r="K9" s="1"/>
  <c r="J13"/>
  <c r="K13" s="1"/>
  <c r="J17"/>
  <c r="K17" s="1"/>
  <c r="J21"/>
  <c r="K21" s="1"/>
  <c r="J25"/>
  <c r="K25" s="1"/>
  <c r="J29"/>
  <c r="K29" s="1"/>
  <c r="J33"/>
  <c r="K33" s="1"/>
  <c r="J8"/>
  <c r="K8" s="1"/>
  <c r="J6" a="1"/>
  <c r="J6" l="1"/>
  <c r="K6" s="1"/>
</calcChain>
</file>

<file path=xl/sharedStrings.xml><?xml version="1.0" encoding="utf-8"?>
<sst xmlns="http://schemas.openxmlformats.org/spreadsheetml/2006/main" count="211" uniqueCount="87">
  <si>
    <t xml:space="preserve">Magazine </t>
  </si>
  <si>
    <t>Article</t>
  </si>
  <si>
    <t>Quantity</t>
  </si>
  <si>
    <t>Board</t>
  </si>
  <si>
    <t>Name</t>
  </si>
  <si>
    <t>Number</t>
  </si>
  <si>
    <t>HDD</t>
  </si>
  <si>
    <t>BEM</t>
  </si>
  <si>
    <t>SUM</t>
  </si>
  <si>
    <t>Sans doublons</t>
  </si>
  <si>
    <t>MA</t>
  </si>
  <si>
    <t>PSM</t>
  </si>
  <si>
    <t>BF 575/2</t>
  </si>
  <si>
    <t>BF 592/2</t>
  </si>
  <si>
    <t>Magazine</t>
  </si>
  <si>
    <t>PRO</t>
  </si>
  <si>
    <t xml:space="preserve"> </t>
  </si>
  <si>
    <t>MER</t>
  </si>
  <si>
    <t>G45</t>
  </si>
  <si>
    <t>SCS</t>
  </si>
  <si>
    <t>T1C</t>
  </si>
  <si>
    <t>FCD</t>
  </si>
  <si>
    <t>BF 505/2</t>
  </si>
  <si>
    <t>BF 539/2</t>
  </si>
  <si>
    <t>R6A</t>
  </si>
  <si>
    <t>BF 401/2</t>
  </si>
  <si>
    <t>BF 002/4</t>
  </si>
  <si>
    <t>PW</t>
  </si>
  <si>
    <t>PW 5</t>
  </si>
  <si>
    <t>PW 12</t>
  </si>
  <si>
    <t>RF 7901/1</t>
  </si>
  <si>
    <t>RF 1802/1</t>
  </si>
  <si>
    <t>RF 7942/8</t>
  </si>
  <si>
    <t>BF 001/3</t>
  </si>
  <si>
    <t>BF 001/1</t>
  </si>
  <si>
    <t>RF 7017/3</t>
  </si>
  <si>
    <t>CU5</t>
  </si>
  <si>
    <t>RF 7936/1</t>
  </si>
  <si>
    <t>RF 1602/1</t>
  </si>
  <si>
    <t>BAI</t>
  </si>
  <si>
    <t>SC</t>
  </si>
  <si>
    <t>RF 7741/1</t>
  </si>
  <si>
    <t>RF 1564/1</t>
  </si>
  <si>
    <t>RF 1563/1</t>
  </si>
  <si>
    <t>TST</t>
  </si>
  <si>
    <t>TU-R</t>
  </si>
  <si>
    <t>CONYC</t>
  </si>
  <si>
    <t xml:space="preserve">T1 </t>
  </si>
  <si>
    <t>RU</t>
  </si>
  <si>
    <t>RF 7027/1</t>
  </si>
  <si>
    <t>RF 7028/1</t>
  </si>
  <si>
    <t>RF 7013/1</t>
  </si>
  <si>
    <t>RF 7630/1</t>
  </si>
  <si>
    <t>RF 7657/1</t>
  </si>
  <si>
    <t>RF 017/1</t>
  </si>
  <si>
    <t>RF 8218/1</t>
  </si>
  <si>
    <t>RF 0963/1</t>
  </si>
  <si>
    <t>RF 4376/4</t>
  </si>
  <si>
    <t>RF 4343/3</t>
  </si>
  <si>
    <t>Col_Intermed</t>
  </si>
  <si>
    <t>TUT-1</t>
  </si>
  <si>
    <t>ST7C</t>
  </si>
  <si>
    <t>PU+PRO</t>
  </si>
  <si>
    <t>MER-PR</t>
  </si>
  <si>
    <t>ODD</t>
  </si>
  <si>
    <t>Sans doublons des feuilles T1 et T2</t>
  </si>
  <si>
    <t>MAS</t>
  </si>
  <si>
    <t>RF 1807/1</t>
  </si>
  <si>
    <t>RF 7940/1</t>
  </si>
  <si>
    <t>BEP</t>
  </si>
  <si>
    <t>RF 2572/1</t>
  </si>
  <si>
    <t>BIS</t>
  </si>
  <si>
    <t>RF 1501/3</t>
  </si>
  <si>
    <t>RF 4476/1</t>
  </si>
  <si>
    <t>RF 4369/2</t>
  </si>
  <si>
    <t>RF 4343/4</t>
  </si>
  <si>
    <t>BF 123/7</t>
  </si>
  <si>
    <t>CUT</t>
  </si>
  <si>
    <t>CUR</t>
  </si>
  <si>
    <t>COEC</t>
  </si>
  <si>
    <t>TLU</t>
  </si>
  <si>
    <t>RF 7011/1</t>
  </si>
  <si>
    <t>RF 7010/1</t>
  </si>
  <si>
    <t>ROF 7013/1</t>
  </si>
  <si>
    <t>RF 7503/1</t>
  </si>
  <si>
    <t>PW 12/5</t>
  </si>
  <si>
    <t>CD32</t>
  </si>
</sst>
</file>

<file path=xl/styles.xml><?xml version="1.0" encoding="utf-8"?>
<styleSheet xmlns="http://schemas.openxmlformats.org/spreadsheetml/2006/main">
  <numFmts count="1">
    <numFmt numFmtId="164" formatCode="General;;"/>
  </numFmts>
  <fonts count="3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2" xfId="0" applyFont="1" applyBorder="1"/>
    <xf numFmtId="0" fontId="1" fillId="0" borderId="1" xfId="0" applyFont="1" applyFill="1" applyBorder="1"/>
    <xf numFmtId="0" fontId="1" fillId="0" borderId="4" xfId="0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2" xfId="0" applyFont="1" applyFill="1" applyBorder="1"/>
    <xf numFmtId="0" fontId="0" fillId="0" borderId="1" xfId="0" applyFill="1" applyBorder="1" applyAlignment="1">
      <alignment horizontal="center"/>
    </xf>
    <xf numFmtId="0" fontId="1" fillId="0" borderId="6" xfId="0" applyFont="1" applyBorder="1"/>
    <xf numFmtId="0" fontId="0" fillId="0" borderId="7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0" xfId="0" applyFont="1" applyBorder="1"/>
    <xf numFmtId="0" fontId="1" fillId="0" borderId="0" xfId="0" applyFont="1" applyBorder="1"/>
    <xf numFmtId="0" fontId="1" fillId="0" borderId="8" xfId="0" applyFont="1" applyFill="1" applyBorder="1"/>
    <xf numFmtId="0" fontId="1" fillId="0" borderId="11" xfId="0" applyFont="1" applyFill="1" applyBorder="1"/>
    <xf numFmtId="0" fontId="1" fillId="0" borderId="9" xfId="0" applyFont="1" applyFill="1" applyBorder="1"/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7" xfId="0" applyFont="1" applyFill="1" applyBorder="1"/>
    <xf numFmtId="0" fontId="0" fillId="6" borderId="7" xfId="0" applyFill="1" applyBorder="1"/>
    <xf numFmtId="164" fontId="0" fillId="5" borderId="7" xfId="0" applyNumberFormat="1" applyFill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Continuous" vertical="center"/>
    </xf>
    <xf numFmtId="0" fontId="0" fillId="0" borderId="0" xfId="0" applyAlignment="1">
      <alignment vertical="center"/>
    </xf>
    <xf numFmtId="0" fontId="1" fillId="0" borderId="4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5" xfId="0" applyFont="1" applyBorder="1" applyAlignment="1">
      <alignment horizontal="right"/>
    </xf>
    <xf numFmtId="0" fontId="1" fillId="0" borderId="6" xfId="0" applyFont="1" applyBorder="1" applyAlignment="1">
      <alignment horizontal="right"/>
    </xf>
    <xf numFmtId="0" fontId="1" fillId="0" borderId="4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L41"/>
  <sheetViews>
    <sheetView tabSelected="1" topLeftCell="A25" workbookViewId="0">
      <selection activeCell="G33" sqref="G33"/>
    </sheetView>
  </sheetViews>
  <sheetFormatPr baseColWidth="10" defaultRowHeight="15"/>
  <cols>
    <col min="5" max="5" width="11.42578125" customWidth="1"/>
    <col min="7" max="7" width="13.140625" bestFit="1" customWidth="1"/>
  </cols>
  <sheetData>
    <row r="2" spans="1:12">
      <c r="A2" s="33" t="s">
        <v>18</v>
      </c>
      <c r="B2" s="33"/>
      <c r="C2" s="33"/>
      <c r="D2" s="33"/>
      <c r="E2" s="33"/>
      <c r="F2" s="33"/>
      <c r="G2" s="34"/>
      <c r="I2" s="11"/>
      <c r="J2" s="11" t="s">
        <v>9</v>
      </c>
      <c r="K2" s="10"/>
    </row>
    <row r="4" spans="1:12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31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2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32"/>
      <c r="I5" s="2" t="s">
        <v>4</v>
      </c>
      <c r="J5" s="2" t="s">
        <v>4</v>
      </c>
      <c r="K5" s="2" t="s">
        <v>8</v>
      </c>
      <c r="L5" s="2" t="s">
        <v>8</v>
      </c>
    </row>
    <row r="6" spans="1:12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IFERROR(INDEX(D$6:D$35,MATCH(SMALL(IF(Col_Intermed=1,COUNTIF(D$6:D$35,"&lt;"&amp;D$6:D$35)),ROWS($6:6)),COUNTIF(D$6:D$35,"&lt;"&amp;D$6:D$35),0)),"")</f>
        <v>BAI</v>
      </c>
      <c r="J6" s="29" t="str">
        <f t="array" aca="1" ref="J6" ca="1">IFERROR(INDEX(E$6:E$35,SMALL(IF((Col_Intermed=1)*(D$6:D$35=I6),ROW(INDIRECT("1:"&amp;ROWS(Col_Intermed)))),COUNTIF(I$6:I6,I6))),"")</f>
        <v>RF 1602/1</v>
      </c>
      <c r="K6" s="30">
        <f ca="1">SUMIFS(F$6:F$35,D$6:D$35,I6,E$6:E$35,J6)</f>
        <v>4</v>
      </c>
      <c r="L6" s="15">
        <f>SUM(C6:C35)</f>
        <v>29</v>
      </c>
    </row>
    <row r="7" spans="1:12">
      <c r="A7" s="5"/>
      <c r="B7" s="5"/>
      <c r="C7" s="5"/>
      <c r="D7" s="5" t="s">
        <v>10</v>
      </c>
      <c r="E7" s="5" t="s">
        <v>31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IFERROR(INDEX(D$6:D$35,MATCH(SMALL(IF(Col_Intermed=1,COUNTIF(D$6:D$35,"&lt;"&amp;D$6:D$35)),ROWS($6:7)),COUNTIF(D$6:D$35,"&lt;"&amp;D$6:D$35),0)),"")</f>
        <v>BEM</v>
      </c>
      <c r="J7" s="29" t="str">
        <f t="array" aca="1" ref="J7" ca="1">IFERROR(INDEX(E$6:E$35,SMALL(IF((Col_Intermed=1)*(D$6:D$35=I7),ROW(INDIRECT("1:"&amp;ROWS(Col_Intermed)))),COUNTIF(I$6:I7,I7))),"")</f>
        <v>RF 1564/1</v>
      </c>
      <c r="K7" s="30">
        <f t="shared" ref="K7:K35" ca="1" si="0">SUMIFS(F$6:F$35,D$6:D$35,I7,E$6:E$35,J7)</f>
        <v>2</v>
      </c>
    </row>
    <row r="8" spans="1:12">
      <c r="A8" s="5"/>
      <c r="B8" s="5"/>
      <c r="C8" s="5"/>
      <c r="D8" s="5" t="s">
        <v>6</v>
      </c>
      <c r="E8" s="5" t="s">
        <v>32</v>
      </c>
      <c r="F8" s="21">
        <v>2</v>
      </c>
      <c r="G8" s="26">
        <f>IF(AND(COUNTA(D8:E8)=2,D8&lt;&gt;D$4,D8&lt;&gt;D$5),N(COUNTIFS(D$6:D8,D8,E$6:E8,E8)=1),"")</f>
        <v>1</v>
      </c>
      <c r="I8" s="28" t="str">
        <f t="array" ref="I8">IFERROR(INDEX(D$6:D$35,MATCH(SMALL(IF(Col_Intermed=1,COUNTIF(D$6:D$35,"&lt;"&amp;D$6:D$35)),ROWS($6:8)),COUNTIF(D$6:D$35,"&lt;"&amp;D$6:D$35),0)),"")</f>
        <v>BEM</v>
      </c>
      <c r="J8" s="29" t="str">
        <f t="array" aca="1" ref="J8" ca="1">IFERROR(INDEX(E$6:E$35,SMALL(IF((Col_Intermed=1)*(D$6:D$35=I8),ROW(INDIRECT("1:"&amp;ROWS(Col_Intermed)))),COUNTIF(I$6:I8,I8))),"")</f>
        <v>RF 1563/1</v>
      </c>
      <c r="K8" s="30">
        <f t="shared" ca="1" si="0"/>
        <v>2</v>
      </c>
    </row>
    <row r="9" spans="1:12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IFERROR(INDEX(D$6:D$35,MATCH(SMALL(IF(Col_Intermed=1,COUNTIF(D$6:D$35,"&lt;"&amp;D$6:D$35)),ROWS($6:9)),COUNTIF(D$6:D$35,"&lt;"&amp;D$6:D$35),0)),"")</f>
        <v>CONYC</v>
      </c>
      <c r="J9" s="29" t="str">
        <f t="array" aca="1" ref="J9" ca="1">IFERROR(INDEX(E$6:E$35,SMALL(IF((Col_Intermed=1)*(D$6:D$35=I9),ROW(INDIRECT("1:"&amp;ROWS(Col_Intermed)))),COUNTIF(I$6:I9,I9))),"")</f>
        <v>RF 7013/1</v>
      </c>
      <c r="K9" s="30">
        <f t="shared" ca="1" si="0"/>
        <v>4</v>
      </c>
    </row>
    <row r="10" spans="1:12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IFERROR(INDEX(D$6:D$35,MATCH(SMALL(IF(Col_Intermed=1,COUNTIF(D$6:D$35,"&lt;"&amp;D$6:D$35)),ROWS($6:10)),COUNTIF(D$6:D$35,"&lt;"&amp;D$6:D$35),0)),"")</f>
        <v>CU5</v>
      </c>
      <c r="J10" s="29" t="str">
        <f t="array" aca="1" ref="J10" ca="1">IFERROR(INDEX(E$6:E$35,SMALL(IF((Col_Intermed=1)*(D$6:D$35=I10),ROW(INDIRECT("1:"&amp;ROWS(Col_Intermed)))),COUNTIF(I$6:I10,I10))),"")</f>
        <v>RF 7936/1</v>
      </c>
      <c r="K10" s="30">
        <f t="shared" ca="1" si="0"/>
        <v>2</v>
      </c>
    </row>
    <row r="11" spans="1:12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IFERROR(INDEX(D$6:D$35,MATCH(SMALL(IF(Col_Intermed=1,COUNTIF(D$6:D$35,"&lt;"&amp;D$6:D$35)),ROWS($6:11)),COUNTIF(D$6:D$35,"&lt;"&amp;D$6:D$35),0)),"")</f>
        <v>HDD</v>
      </c>
      <c r="J11" s="29" t="str">
        <f t="array" aca="1" ref="J11" ca="1">IFERROR(INDEX(E$6:E$35,SMALL(IF((Col_Intermed=1)*(D$6:D$35=I11),ROW(INDIRECT("1:"&amp;ROWS(Col_Intermed)))),COUNTIF(I$6:I11,I11))),"")</f>
        <v>RF 7942/8</v>
      </c>
      <c r="K11" s="30">
        <f t="shared" ca="1" si="0"/>
        <v>2</v>
      </c>
    </row>
    <row r="12" spans="1:12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IFERROR(INDEX(D$6:D$35,MATCH(SMALL(IF(Col_Intermed=1,COUNTIF(D$6:D$35,"&lt;"&amp;D$6:D$35)),ROWS($6:12)),COUNTIF(D$6:D$35,"&lt;"&amp;D$6:D$35),0)),"")</f>
        <v>MA</v>
      </c>
      <c r="J12" s="29" t="str">
        <f t="array" aca="1" ref="J12" ca="1">IFERROR(INDEX(E$6:E$35,SMALL(IF((Col_Intermed=1)*(D$6:D$35=I12),ROW(INDIRECT("1:"&amp;ROWS(Col_Intermed)))),COUNTIF(I$6:I12,I12))),"")</f>
        <v>RF 1802/1</v>
      </c>
      <c r="K12" s="30">
        <f t="shared" ca="1" si="0"/>
        <v>2</v>
      </c>
    </row>
    <row r="13" spans="1:12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IFERROR(INDEX(D$6:D$35,MATCH(SMALL(IF(Col_Intermed=1,COUNTIF(D$6:D$35,"&lt;"&amp;D$6:D$35)),ROWS($6:13)),COUNTIF(D$6:D$35,"&lt;"&amp;D$6:D$35),0)),"")</f>
        <v>MER</v>
      </c>
      <c r="J13" s="29" t="str">
        <f t="array" aca="1" ref="J13" ca="1">IFERROR(INDEX(E$6:E$35,SMALL(IF((Col_Intermed=1)*(D$6:D$35=I13),ROW(INDIRECT("1:"&amp;ROWS(Col_Intermed)))),COUNTIF(I$6:I13,I13))),"")</f>
        <v>RF 4343/3</v>
      </c>
      <c r="K13" s="30">
        <f t="shared" ca="1" si="0"/>
        <v>2</v>
      </c>
    </row>
    <row r="14" spans="1:12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IFERROR(INDEX(D$6:D$35,MATCH(SMALL(IF(Col_Intermed=1,COUNTIF(D$6:D$35,"&lt;"&amp;D$6:D$35)),ROWS($6:14)),COUNTIF(D$6:D$35,"&lt;"&amp;D$6:D$35),0)),"")</f>
        <v>PRO</v>
      </c>
      <c r="J14" s="29" t="str">
        <f t="array" aca="1" ref="J14" ca="1">IFERROR(INDEX(E$6:E$35,SMALL(IF((Col_Intermed=1)*(D$6:D$35=I14),ROW(INDIRECT("1:"&amp;ROWS(Col_Intermed)))),COUNTIF(I$6:I14,I14))),"")</f>
        <v>RF 8218/1</v>
      </c>
      <c r="K14" s="30">
        <f t="shared" ca="1" si="0"/>
        <v>6</v>
      </c>
    </row>
    <row r="15" spans="1:12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IFERROR(INDEX(D$6:D$35,MATCH(SMALL(IF(Col_Intermed=1,COUNTIF(D$6:D$35,"&lt;"&amp;D$6:D$35)),ROWS($6:15)),COUNTIF(D$6:D$35,"&lt;"&amp;D$6:D$35),0)),"")</f>
        <v>PRO</v>
      </c>
      <c r="J15" s="29" t="str">
        <f t="array" aca="1" ref="J15" ca="1">IFERROR(INDEX(E$6:E$35,SMALL(IF((Col_Intermed=1)*(D$6:D$35=I15),ROW(INDIRECT("1:"&amp;ROWS(Col_Intermed)))),COUNTIF(I$6:I15,I15))),"")</f>
        <v>RF 4376/4</v>
      </c>
      <c r="K15" s="30">
        <f t="shared" ca="1" si="0"/>
        <v>2</v>
      </c>
    </row>
    <row r="16" spans="1:12">
      <c r="A16" s="5"/>
      <c r="B16" s="5"/>
      <c r="C16" s="5"/>
      <c r="D16" s="16" t="s">
        <v>7</v>
      </c>
      <c r="E16" s="16" t="s">
        <v>42</v>
      </c>
      <c r="F16" s="23">
        <v>2</v>
      </c>
      <c r="G16" s="26">
        <f>IF(AND(COUNTA(D16:E16)=2,D16&lt;&gt;D$4,D16&lt;&gt;D$5),N(COUNTIFS(D$6:D16,D16,E$6:E16,E16)=1),"")</f>
        <v>1</v>
      </c>
      <c r="I16" s="28" t="str">
        <f t="array" ref="I16">IFERROR(INDEX(D$6:D$35,MATCH(SMALL(IF(Col_Intermed=1,COUNTIF(D$6:D$35,"&lt;"&amp;D$6:D$35)),ROWS($6:16)),COUNTIF(D$6:D$35,"&lt;"&amp;D$6:D$35),0)),"")</f>
        <v>PW</v>
      </c>
      <c r="J16" s="29" t="str">
        <f t="array" aca="1" ref="J16" ca="1">IFERROR(INDEX(E$6:E$35,SMALL(IF((Col_Intermed=1)*(D$6:D$35=I16),ROW(INDIRECT("1:"&amp;ROWS(Col_Intermed)))),COUNTIF(I$6:I16,I16))),"")</f>
        <v>BF 001/3</v>
      </c>
      <c r="K16" s="30">
        <f t="shared" ca="1" si="0"/>
        <v>2</v>
      </c>
    </row>
    <row r="17" spans="1:11">
      <c r="A17" s="7"/>
      <c r="B17" s="7"/>
      <c r="C17" s="7"/>
      <c r="D17" s="17" t="s">
        <v>7</v>
      </c>
      <c r="E17" s="17" t="s">
        <v>43</v>
      </c>
      <c r="F17" s="24">
        <v>2</v>
      </c>
      <c r="G17" s="26">
        <f>IF(AND(COUNTA(D17:E17)=2,D17&lt;&gt;D$4,D17&lt;&gt;D$5),N(COUNTIFS(D$6:D17,D17,E$6:E17,E17)=1),"")</f>
        <v>1</v>
      </c>
      <c r="I17" s="28" t="str">
        <f t="array" ref="I17">IFERROR(INDEX(D$6:D$35,MATCH(SMALL(IF(Col_Intermed=1,COUNTIF(D$6:D$35,"&lt;"&amp;D$6:D$35)),ROWS($6:17)),COUNTIF(D$6:D$35,"&lt;"&amp;D$6:D$35),0)),"")</f>
        <v>PW</v>
      </c>
      <c r="J17" s="29" t="str">
        <f t="array" aca="1" ref="J17" ca="1">IFERROR(INDEX(E$6:E$35,SMALL(IF((Col_Intermed=1)*(D$6:D$35=I17),ROW(INDIRECT("1:"&amp;ROWS(Col_Intermed)))),COUNTIF(I$6:I17,I17))),"")</f>
        <v>BF 001/1</v>
      </c>
      <c r="K17" s="30">
        <f t="shared" ca="1" si="0"/>
        <v>2</v>
      </c>
    </row>
    <row r="18" spans="1:11">
      <c r="G18" s="26" t="str">
        <f>IF(AND(COUNTA(D18:E18)=2,D18&lt;&gt;D$4,D18&lt;&gt;D$5),N(COUNTIFS(D$6:D18,D18,E$6:E18,E18)=1),"")</f>
        <v/>
      </c>
      <c r="I18" s="28" t="str">
        <f t="array" ref="I18">IFERROR(INDEX(D$6:D$35,MATCH(SMALL(IF(Col_Intermed=1,COUNTIF(D$6:D$35,"&lt;"&amp;D$6:D$35)),ROWS($6:18)),COUNTIF(D$6:D$35,"&lt;"&amp;D$6:D$35),0)),"")</f>
        <v>PW</v>
      </c>
      <c r="J18" s="29" t="str">
        <f t="array" aca="1" ref="J18" ca="1">IFERROR(INDEX(E$6:E$35,SMALL(IF((Col_Intermed=1)*(D$6:D$35=I18),ROW(INDIRECT("1:"&amp;ROWS(Col_Intermed)))),COUNTIF(I$6:I18,I18))),"")</f>
        <v>RF 7017/3</v>
      </c>
      <c r="K18" s="30">
        <f t="shared" ca="1" si="0"/>
        <v>4</v>
      </c>
    </row>
    <row r="19" spans="1:11">
      <c r="A19" s="33" t="s">
        <v>20</v>
      </c>
      <c r="B19" s="33"/>
      <c r="C19" s="33"/>
      <c r="D19" s="33"/>
      <c r="E19" s="33"/>
      <c r="F19" s="33"/>
      <c r="G19" s="26" t="str">
        <f>IF(AND(COUNTA(D19:E19)=2,D19&lt;&gt;D$4,D19&lt;&gt;D$5),N(COUNTIFS(D$6:D19,D19,E$6:E19,E19)=1),"")</f>
        <v/>
      </c>
      <c r="I19" s="28" t="str">
        <f t="array" ref="I19">IFERROR(INDEX(D$6:D$35,MATCH(SMALL(IF(Col_Intermed=1,COUNTIF(D$6:D$35,"&lt;"&amp;D$6:D$35)),ROWS($6:19)),COUNTIF(D$6:D$35,"&lt;"&amp;D$6:D$35),0)),"")</f>
        <v>PW</v>
      </c>
      <c r="J19" s="29" t="str">
        <f t="array" aca="1" ref="J19" ca="1">IFERROR(INDEX(E$6:E$35,SMALL(IF((Col_Intermed=1)*(D$6:D$35=I19),ROW(INDIRECT("1:"&amp;ROWS(Col_Intermed)))),COUNTIF(I$6:I19,I19))),"")</f>
        <v>RF 0963/1</v>
      </c>
      <c r="K19" s="30">
        <f t="shared" ca="1" si="0"/>
        <v>2</v>
      </c>
    </row>
    <row r="20" spans="1:11">
      <c r="G20" s="26" t="str">
        <f>IF(AND(COUNTA(D20:E20)=2,D20&lt;&gt;D$4,D20&lt;&gt;D$5),N(COUNTIFS(D$6:D20,D20,E$6:E20,E20)=1),"")</f>
        <v/>
      </c>
      <c r="I20" s="28" t="str">
        <f t="array" ref="I20">IFERROR(INDEX(D$6:D$35,MATCH(SMALL(IF(Col_Intermed=1,COUNTIF(D$6:D$35,"&lt;"&amp;D$6:D$35)),ROWS($6:20)),COUNTIF(D$6:D$35,"&lt;"&amp;D$6:D$35),0)),"")</f>
        <v>PW 12</v>
      </c>
      <c r="J20" s="29" t="str">
        <f t="array" aca="1" ref="J20" ca="1">IFERROR(INDEX(E$6:E$35,SMALL(IF((Col_Intermed=1)*(D$6:D$35=I20),ROW(INDIRECT("1:"&amp;ROWS(Col_Intermed)))),COUNTIF(I$6:I20,I20))),"")</f>
        <v>RF 7017/3</v>
      </c>
      <c r="K20" s="30">
        <f t="shared" ca="1" si="0"/>
        <v>14</v>
      </c>
    </row>
    <row r="21" spans="1:11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IFERROR(INDEX(D$6:D$35,MATCH(SMALL(IF(Col_Intermed=1,COUNTIF(D$6:D$35,"&lt;"&amp;D$6:D$35)),ROWS($6:21)),COUNTIF(D$6:D$35,"&lt;"&amp;D$6:D$35),0)),"")</f>
        <v>PW 5</v>
      </c>
      <c r="J21" s="29" t="str">
        <f t="array" aca="1" ref="J21" ca="1">IFERROR(INDEX(E$6:E$35,SMALL(IF((Col_Intermed=1)*(D$6:D$35=I21),ROW(INDIRECT("1:"&amp;ROWS(Col_Intermed)))),COUNTIF(I$6:I21,I21))),"")</f>
        <v>BF 001/1</v>
      </c>
      <c r="K21" s="30">
        <f t="shared" ca="1" si="0"/>
        <v>2</v>
      </c>
    </row>
    <row r="22" spans="1:11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IFERROR(INDEX(D$6:D$35,MATCH(SMALL(IF(Col_Intermed=1,COUNTIF(D$6:D$35,"&lt;"&amp;D$6:D$35)),ROWS($6:22)),COUNTIF(D$6:D$35,"&lt;"&amp;D$6:D$35),0)),"")</f>
        <v>RU</v>
      </c>
      <c r="J22" s="29" t="str">
        <f t="array" aca="1" ref="J22" ca="1">IFERROR(INDEX(E$6:E$35,SMALL(IF((Col_Intermed=1)*(D$6:D$35=I22),ROW(INDIRECT("1:"&amp;ROWS(Col_Intermed)))),COUNTIF(I$6:I22,I22))),"")</f>
        <v>RF 017/1</v>
      </c>
      <c r="K22" s="30">
        <f t="shared" ca="1" si="0"/>
        <v>14</v>
      </c>
    </row>
    <row r="23" spans="1:11">
      <c r="A23" s="3" t="s">
        <v>21</v>
      </c>
      <c r="B23" s="3" t="s">
        <v>22</v>
      </c>
      <c r="C23" s="3">
        <v>4</v>
      </c>
      <c r="D23" s="3" t="s">
        <v>44</v>
      </c>
      <c r="E23" s="3" t="s">
        <v>49</v>
      </c>
      <c r="F23" s="20">
        <v>4</v>
      </c>
      <c r="G23" s="26">
        <f>IF(AND(COUNTA(D23:E23)=2,D23&lt;&gt;D$4,D23&lt;&gt;D$5),N(COUNTIFS(D$6:D23,D23,E$6:E23,E23)=1),"")</f>
        <v>1</v>
      </c>
      <c r="I23" s="28" t="str">
        <f t="array" ref="I23">IFERROR(INDEX(D$6:D$35,MATCH(SMALL(IF(Col_Intermed=1,COUNTIF(D$6:D$35,"&lt;"&amp;D$6:D$35)),ROWS($6:23)),COUNTIF(D$6:D$35,"&lt;"&amp;D$6:D$35),0)),"")</f>
        <v>SC</v>
      </c>
      <c r="J23" s="29" t="str">
        <f t="array" aca="1" ref="J23" ca="1">IFERROR(INDEX(E$6:E$35,SMALL(IF((Col_Intermed=1)*(D$6:D$35=I23),ROW(INDIRECT("1:"&amp;ROWS(Col_Intermed)))),COUNTIF(I$6:I23,I23))),"")</f>
        <v>RF 7741/1</v>
      </c>
      <c r="K23" s="30">
        <f t="shared" ca="1" si="0"/>
        <v>2</v>
      </c>
    </row>
    <row r="24" spans="1:11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IFERROR(INDEX(D$6:D$35,MATCH(SMALL(IF(Col_Intermed=1,COUNTIF(D$6:D$35,"&lt;"&amp;D$6:D$35)),ROWS($6:24)),COUNTIF(D$6:D$35,"&lt;"&amp;D$6:D$35),0)),"")</f>
        <v>SCS</v>
      </c>
      <c r="J24" s="29" t="str">
        <f t="array" aca="1" ref="J24" ca="1">IFERROR(INDEX(E$6:E$35,SMALL(IF((Col_Intermed=1)*(D$6:D$35=I24),ROW(INDIRECT("1:"&amp;ROWS(Col_Intermed)))),COUNTIF(I$6:I24,I24))),"")</f>
        <v>RF 7901/1</v>
      </c>
      <c r="K24" s="30">
        <f t="shared" ca="1" si="0"/>
        <v>2</v>
      </c>
    </row>
    <row r="25" spans="1:11">
      <c r="A25" s="5"/>
      <c r="B25" s="5"/>
      <c r="C25" s="5"/>
      <c r="D25" s="5" t="s">
        <v>46</v>
      </c>
      <c r="E25" s="5" t="s">
        <v>51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IFERROR(INDEX(D$6:D$35,MATCH(SMALL(IF(Col_Intermed=1,COUNTIF(D$6:D$35,"&lt;"&amp;D$6:D$35)),ROWS($6:25)),COUNTIF(D$6:D$35,"&lt;"&amp;D$6:D$35),0)),"")</f>
        <v xml:space="preserve">T1 </v>
      </c>
      <c r="J25" s="29" t="str">
        <f t="array" aca="1" ref="J25" ca="1">IFERROR(INDEX(E$6:E$35,SMALL(IF((Col_Intermed=1)*(D$6:D$35=I25),ROW(INDIRECT("1:"&amp;ROWS(Col_Intermed)))),COUNTIF(I$6:I25,I25))),"")</f>
        <v>RF 7657/1</v>
      </c>
      <c r="K25" s="30">
        <f t="shared" ca="1" si="0"/>
        <v>12</v>
      </c>
    </row>
    <row r="26" spans="1:11">
      <c r="A26" s="5"/>
      <c r="B26" s="5"/>
      <c r="C26" s="5"/>
      <c r="D26" s="5" t="s">
        <v>27</v>
      </c>
      <c r="E26" s="7" t="s">
        <v>35</v>
      </c>
      <c r="F26" s="21">
        <v>4</v>
      </c>
      <c r="G26" s="26">
        <f>IF(AND(COUNTA(D26:E26)=2,D26&lt;&gt;D$4,D26&lt;&gt;D$5),N(COUNTIFS(D$6:D26,D26,E$6:E26,E26)=1),"")</f>
        <v>1</v>
      </c>
      <c r="I26" s="28" t="str">
        <f t="array" ref="I26">IFERROR(INDEX(D$6:D$35,MATCH(SMALL(IF(Col_Intermed=1,COUNTIF(D$6:D$35,"&lt;"&amp;D$6:D$35)),ROWS($6:26)),COUNTIF(D$6:D$35,"&lt;"&amp;D$6:D$35),0)),"")</f>
        <v>T1C</v>
      </c>
      <c r="J26" s="29" t="str">
        <f t="array" aca="1" ref="J26" ca="1">IFERROR(INDEX(E$6:E$35,SMALL(IF((Col_Intermed=1)*(D$6:D$35=I26),ROW(INDIRECT("1:"&amp;ROWS(Col_Intermed)))),COUNTIF(I$6:I26,I26))),"")</f>
        <v>RF 7630/1</v>
      </c>
      <c r="K26" s="30">
        <f t="shared" ca="1" si="0"/>
        <v>12</v>
      </c>
    </row>
    <row r="27" spans="1:11">
      <c r="A27" s="3" t="s">
        <v>20</v>
      </c>
      <c r="B27" s="3" t="s">
        <v>23</v>
      </c>
      <c r="C27" s="3">
        <v>13</v>
      </c>
      <c r="D27" s="8" t="s">
        <v>20</v>
      </c>
      <c r="E27" s="5" t="s">
        <v>52</v>
      </c>
      <c r="F27" s="22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IFERROR(INDEX(D$6:D$35,MATCH(SMALL(IF(Col_Intermed=1,COUNTIF(D$6:D$35,"&lt;"&amp;D$6:D$35)),ROWS($6:27)),COUNTIF(D$6:D$35,"&lt;"&amp;D$6:D$35),0)),"")</f>
        <v>TST</v>
      </c>
      <c r="J27" s="29" t="str">
        <f t="array" aca="1" ref="J27" ca="1">IFERROR(INDEX(E$6:E$35,SMALL(IF((Col_Intermed=1)*(D$6:D$35=I27),ROW(INDIRECT("1:"&amp;ROWS(Col_Intermed)))),COUNTIF(I$6:I27,I27))),"")</f>
        <v>RF 7027/1</v>
      </c>
      <c r="K27" s="30">
        <f t="shared" ca="1" si="0"/>
        <v>4</v>
      </c>
    </row>
    <row r="28" spans="1:11">
      <c r="A28" s="5"/>
      <c r="B28" s="5"/>
      <c r="C28" s="5"/>
      <c r="D28" s="9" t="s">
        <v>47</v>
      </c>
      <c r="E28" s="5" t="s">
        <v>53</v>
      </c>
      <c r="F28" s="23">
        <v>12</v>
      </c>
      <c r="G28" s="26">
        <f>IF(AND(COUNTA(D28:E28)=2,D28&lt;&gt;D$4,D28&lt;&gt;D$5),N(COUNTIFS(D$6:D28,D28,E$6:E28,E28)=1),"")</f>
        <v>1</v>
      </c>
      <c r="I28" s="28" t="str">
        <f t="array" ref="I28">IFERROR(INDEX(D$6:D$35,MATCH(SMALL(IF(Col_Intermed=1,COUNTIF(D$6:D$35,"&lt;"&amp;D$6:D$35)),ROWS($6:28)),COUNTIF(D$6:D$35,"&lt;"&amp;D$6:D$35),0)),"")</f>
        <v>TU-R</v>
      </c>
      <c r="J28" s="29" t="str">
        <f t="array" aca="1" ref="J28" ca="1">IFERROR(INDEX(E$6:E$35,SMALL(IF((Col_Intermed=1)*(D$6:D$35=I28),ROW(INDIRECT("1:"&amp;ROWS(Col_Intermed)))),COUNTIF(I$6:I28,I28))),"")</f>
        <v>RF 7028/1</v>
      </c>
      <c r="K28" s="30">
        <f t="shared" ca="1" si="0"/>
        <v>4</v>
      </c>
    </row>
    <row r="29" spans="1:11">
      <c r="A29" s="5"/>
      <c r="B29" s="5"/>
      <c r="C29" s="5"/>
      <c r="D29" s="9" t="s">
        <v>29</v>
      </c>
      <c r="E29" s="9" t="s">
        <v>35</v>
      </c>
      <c r="F29" s="23">
        <v>12</v>
      </c>
      <c r="G29" s="26">
        <f>IF(AND(COUNTA(D29:E29)=2,D29&lt;&gt;D$4,D29&lt;&gt;D$5),N(COUNTIFS(D$6:D29,D29,E$6:E29,E29)=1),"")</f>
        <v>0</v>
      </c>
      <c r="I29" s="28" t="str">
        <f t="array" ref="I29">IFERROR(INDEX(D$6:D$35,MATCH(SMALL(IF(Col_Intermed=1,COUNTIF(D$6:D$35,"&lt;"&amp;D$6:D$35)),ROWS($6:29)),COUNTIF(D$6:D$35,"&lt;"&amp;D$6:D$35),0)),"")</f>
        <v/>
      </c>
      <c r="J29" s="29" t="str">
        <f t="array" aca="1" ref="J29" ca="1">IFERROR(INDEX(E$6:E$35,SMALL(IF((Col_Intermed=1)*(D$6:D$35=I29),ROW(INDIRECT("1:"&amp;ROWS(Col_Intermed)))),COUNTIF(I$6:I29,I29))),"")</f>
        <v/>
      </c>
      <c r="K29" s="30">
        <f t="shared" ca="1" si="0"/>
        <v>0</v>
      </c>
    </row>
    <row r="30" spans="1:11">
      <c r="A30" s="3" t="s">
        <v>24</v>
      </c>
      <c r="B30" s="3" t="s">
        <v>25</v>
      </c>
      <c r="C30" s="3">
        <v>6</v>
      </c>
      <c r="D30" s="8" t="s">
        <v>48</v>
      </c>
      <c r="E30" s="8" t="s">
        <v>54</v>
      </c>
      <c r="F30" s="22">
        <v>12</v>
      </c>
      <c r="G30" s="26">
        <f>IF(AND(COUNTA(D30:E30)=2,D30&lt;&gt;D$4,D30&lt;&gt;D$5),N(COUNTIFS(D$6:D30,D30,E$6:E30,E30)=1),"")</f>
        <v>1</v>
      </c>
      <c r="I30" s="28" t="str">
        <f t="array" ref="I30">IFERROR(INDEX(D$6:D$35,MATCH(SMALL(IF(Col_Intermed=1,COUNTIF(D$6:D$35,"&lt;"&amp;D$6:D$35)),ROWS($6:30)),COUNTIF(D$6:D$35,"&lt;"&amp;D$6:D$35),0)),"")</f>
        <v/>
      </c>
      <c r="J30" s="29" t="str">
        <f t="array" aca="1" ref="J30" ca="1">IFERROR(INDEX(E$6:E$35,SMALL(IF((Col_Intermed=1)*(D$6:D$35=I30),ROW(INDIRECT("1:"&amp;ROWS(Col_Intermed)))),COUNTIF(I$6:I30,I30))),"")</f>
        <v/>
      </c>
      <c r="K30" s="30">
        <f t="shared" ca="1" si="0"/>
        <v>0</v>
      </c>
    </row>
    <row r="31" spans="1:11">
      <c r="A31" s="7"/>
      <c r="B31" s="7"/>
      <c r="C31" s="7"/>
      <c r="D31" s="12" t="s">
        <v>15</v>
      </c>
      <c r="E31" s="12" t="s">
        <v>55</v>
      </c>
      <c r="F31" s="24">
        <v>6</v>
      </c>
      <c r="G31" s="26">
        <f>IF(AND(COUNTA(D31:E31)=2,D31&lt;&gt;D$4,D31&lt;&gt;D$5),N(COUNTIFS(D$6:D31,D31,E$6:E31,E31)=1),"")</f>
        <v>1</v>
      </c>
      <c r="I31" s="28" t="str">
        <f t="array" ref="I31">IFERROR(INDEX(D$6:D$35,MATCH(SMALL(IF(Col_Intermed=1,COUNTIF(D$6:D$35,"&lt;"&amp;D$6:D$35)),ROWS($6:31)),COUNTIF(D$6:D$35,"&lt;"&amp;D$6:D$35),0)),"")</f>
        <v/>
      </c>
      <c r="J31" s="29" t="str">
        <f t="array" aca="1" ref="J31" ca="1">IFERROR(INDEX(E$6:E$35,SMALL(IF((Col_Intermed=1)*(D$6:D$35=I31),ROW(INDIRECT("1:"&amp;ROWS(Col_Intermed)))),COUNTIF(I$6:I31,I31))),"")</f>
        <v/>
      </c>
      <c r="K31" s="30">
        <f t="shared" ca="1" si="0"/>
        <v>0</v>
      </c>
    </row>
    <row r="32" spans="1:11">
      <c r="A32" s="3" t="s">
        <v>24</v>
      </c>
      <c r="B32" s="4" t="s">
        <v>26</v>
      </c>
      <c r="C32" s="3">
        <v>2</v>
      </c>
      <c r="D32" s="8" t="s">
        <v>27</v>
      </c>
      <c r="E32" s="8" t="s">
        <v>56</v>
      </c>
      <c r="F32" s="22">
        <v>2</v>
      </c>
      <c r="G32" s="26">
        <f>IF(AND(COUNTA(D32:E32)=2,D32&lt;&gt;D$4,D32&lt;&gt;D$5),N(COUNTIFS(D$6:D32,D32,E$6:E32,E32)=1),"")</f>
        <v>1</v>
      </c>
      <c r="I32" s="28" t="str">
        <f t="array" ref="I32">IFERROR(INDEX(D$6:D$35,MATCH(SMALL(IF(Col_Intermed=1,COUNTIF(D$6:D$35,"&lt;"&amp;D$6:D$35)),ROWS($6:32)),COUNTIF(D$6:D$35,"&lt;"&amp;D$6:D$35),0)),"")</f>
        <v/>
      </c>
      <c r="J32" s="29" t="str">
        <f t="array" aca="1" ref="J32" ca="1">IFERROR(INDEX(E$6:E$35,SMALL(IF((Col_Intermed=1)*(D$6:D$35=I32),ROW(INDIRECT("1:"&amp;ROWS(Col_Intermed)))),COUNTIF(I$6:I32,I32))),"")</f>
        <v/>
      </c>
      <c r="K32" s="30">
        <f t="shared" ca="1" si="0"/>
        <v>0</v>
      </c>
    </row>
    <row r="33" spans="1:11">
      <c r="A33" s="5"/>
      <c r="B33" s="6"/>
      <c r="C33" s="5" t="s">
        <v>16</v>
      </c>
      <c r="D33" s="9" t="s">
        <v>48</v>
      </c>
      <c r="E33" s="9" t="s">
        <v>54</v>
      </c>
      <c r="F33" s="23">
        <v>2</v>
      </c>
      <c r="G33" s="26">
        <f>IF(AND(COUNTA(D33:E33)=2,D33&lt;&gt;D$4,D33&lt;&gt;D$5),N(COUNTIFS(D$6:D33,D33,E$6:E33,E33)=1),"")</f>
        <v>0</v>
      </c>
      <c r="I33" s="28" t="str">
        <f t="array" ref="I33">IFERROR(INDEX(D$6:D$35,MATCH(SMALL(IF(Col_Intermed=1,COUNTIF(D$6:D$35,"&lt;"&amp;D$6:D$35)),ROWS($6:33)),COUNTIF(D$6:D$35,"&lt;"&amp;D$6:D$35),0)),"")</f>
        <v/>
      </c>
      <c r="J33" s="29" t="str">
        <f t="array" aca="1" ref="J33" ca="1">IFERROR(INDEX(E$6:E$35,SMALL(IF((Col_Intermed=1)*(D$6:D$35=I33),ROW(INDIRECT("1:"&amp;ROWS(Col_Intermed)))),COUNTIF(I$6:I33,I33))),"")</f>
        <v/>
      </c>
      <c r="K33" s="30">
        <f t="shared" ca="1" si="0"/>
        <v>0</v>
      </c>
    </row>
    <row r="34" spans="1:11">
      <c r="A34" s="5"/>
      <c r="B34" s="6"/>
      <c r="C34" s="5"/>
      <c r="D34" s="9" t="s">
        <v>15</v>
      </c>
      <c r="E34" s="9" t="s">
        <v>57</v>
      </c>
      <c r="F34" s="23">
        <v>2</v>
      </c>
      <c r="G34" s="26">
        <f>IF(AND(COUNTA(D34:E34)=2,D34&lt;&gt;D$4,D34&lt;&gt;D$5),N(COUNTIFS(D$6:D34,D34,E$6:E34,E34)=1),"")</f>
        <v>1</v>
      </c>
      <c r="I34" s="28" t="str">
        <f t="array" ref="I34">IFERROR(INDEX(D$6:D$35,MATCH(SMALL(IF(Col_Intermed=1,COUNTIF(D$6:D$35,"&lt;"&amp;D$6:D$35)),ROWS($6:34)),COUNTIF(D$6:D$35,"&lt;"&amp;D$6:D$35),0)),"")</f>
        <v/>
      </c>
      <c r="J34" s="29" t="str">
        <f t="array" aca="1" ref="J34" ca="1">IFERROR(INDEX(E$6:E$35,SMALL(IF((Col_Intermed=1)*(D$6:D$35=I34),ROW(INDIRECT("1:"&amp;ROWS(Col_Intermed)))),COUNTIF(I$6:I34,I34))),"")</f>
        <v/>
      </c>
      <c r="K34" s="30">
        <f t="shared" ca="1" si="0"/>
        <v>0</v>
      </c>
    </row>
    <row r="35" spans="1:11">
      <c r="A35" s="5"/>
      <c r="B35" s="6"/>
      <c r="C35" s="5"/>
      <c r="D35" s="9" t="s">
        <v>17</v>
      </c>
      <c r="E35" s="9" t="s">
        <v>58</v>
      </c>
      <c r="F35" s="23">
        <v>2</v>
      </c>
      <c r="G35" s="26">
        <f>IF(AND(COUNTA(D35:E35)=2,D35&lt;&gt;D$4,D35&lt;&gt;D$5),N(COUNTIFS(D$6:D35,D35,E$6:E35,E35)=1),"")</f>
        <v>1</v>
      </c>
      <c r="I35" s="28" t="str">
        <f t="array" ref="I35">IFERROR(INDEX(D$6:D$35,MATCH(SMALL(IF(Col_Intermed=1,COUNTIF(D$6:D$35,"&lt;"&amp;D$6:D$35)),ROWS($6:35)),COUNTIF(D$6:D$35,"&lt;"&amp;D$6:D$35),0)),"")</f>
        <v/>
      </c>
      <c r="J35" s="29" t="str">
        <f t="array" aca="1" ref="J35" ca="1">IFERROR(INDEX(E$6:E$35,SMALL(IF((Col_Intermed=1)*(D$6:D$35=I35),ROW(INDIRECT("1:"&amp;ROWS(Col_Intermed)))),COUNTIF(I$6:I35,I35))),"")</f>
        <v/>
      </c>
      <c r="K35" s="30">
        <f t="shared" ca="1" si="0"/>
        <v>0</v>
      </c>
    </row>
    <row r="36" spans="1:11">
      <c r="A36" s="7"/>
      <c r="B36" s="14"/>
      <c r="C36" s="7"/>
      <c r="D36" s="12" t="s">
        <v>17</v>
      </c>
      <c r="E36" s="12" t="s">
        <v>75</v>
      </c>
      <c r="F36" s="24">
        <v>3</v>
      </c>
      <c r="G36" s="27">
        <f>IF(AND(COUNTA(D36:E36)=2,D36&lt;&gt;D$4,D36&lt;&gt;D$5),N(COUNTIFS(D$6:D36,D36,E$6:E36,E36)=1),"")</f>
        <v>1</v>
      </c>
    </row>
    <row r="37" spans="1:11">
      <c r="A37" s="5" t="s">
        <v>86</v>
      </c>
      <c r="B37" s="6" t="s">
        <v>76</v>
      </c>
      <c r="C37" s="39">
        <v>1</v>
      </c>
      <c r="D37" s="35" t="s">
        <v>77</v>
      </c>
      <c r="E37" s="35" t="s">
        <v>82</v>
      </c>
      <c r="F37" s="37">
        <v>4</v>
      </c>
      <c r="G37" s="25">
        <f>IF(AND(COUNTA(D37:E37)=2,D37&lt;&gt;D$4,D37&lt;&gt;D$5),N(COUNTIFS(D$6:D37,D37,E$6:E37,E37)=1),"")</f>
        <v>1</v>
      </c>
    </row>
    <row r="38" spans="1:11">
      <c r="A38" s="5"/>
      <c r="B38" s="6"/>
      <c r="C38" s="35"/>
      <c r="D38" s="35" t="s">
        <v>78</v>
      </c>
      <c r="E38" s="35" t="s">
        <v>81</v>
      </c>
      <c r="F38" s="37">
        <v>4</v>
      </c>
      <c r="G38" s="26">
        <f>IF(AND(COUNTA(D38:E38)=2,D38&lt;&gt;D$4,D38&lt;&gt;D$5),N(COUNTIFS(D$6:D38,D38,E$6:E38,E38)=1),"")</f>
        <v>1</v>
      </c>
    </row>
    <row r="39" spans="1:11">
      <c r="A39" s="5"/>
      <c r="B39" s="6"/>
      <c r="C39" s="35"/>
      <c r="D39" s="35" t="s">
        <v>79</v>
      </c>
      <c r="E39" s="35" t="s">
        <v>83</v>
      </c>
      <c r="F39" s="37">
        <v>1</v>
      </c>
      <c r="G39" s="26">
        <f>IF(AND(COUNTA(D39:E39)=2,D39&lt;&gt;D$4,D39&lt;&gt;D$5),N(COUNTIFS(D$6:D39,D39,E$6:E39,E39)=1),"")</f>
        <v>1</v>
      </c>
    </row>
    <row r="40" spans="1:11">
      <c r="A40" s="5"/>
      <c r="B40" s="6"/>
      <c r="C40" s="35"/>
      <c r="D40" s="35" t="s">
        <v>80</v>
      </c>
      <c r="E40" s="35" t="s">
        <v>84</v>
      </c>
      <c r="F40" s="37">
        <v>1</v>
      </c>
      <c r="G40" s="27">
        <f>IF(AND(COUNTA(D40:E40)=2,D40&lt;&gt;D$4,D40&lt;&gt;D$5),N(COUNTIFS(D$6:D40,D40,E$6:E40,E40)=1),"")</f>
        <v>1</v>
      </c>
    </row>
    <row r="41" spans="1:11">
      <c r="A41" s="7"/>
      <c r="B41" s="14"/>
      <c r="C41" s="36"/>
      <c r="D41" s="36" t="s">
        <v>85</v>
      </c>
      <c r="E41" s="36" t="s">
        <v>35</v>
      </c>
      <c r="F41" s="38">
        <v>1</v>
      </c>
      <c r="G41" s="27">
        <f>IF(AND(COUNTA(D41:E41)=2,D41&lt;&gt;D$4,D41&lt;&gt;D$5),N(COUNTIFS(D$6:D41,D41,E$6:E41,E41)=1),"")</f>
        <v>1</v>
      </c>
    </row>
  </sheetData>
  <mergeCells count="1">
    <mergeCell ref="G4:G5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L35"/>
  <sheetViews>
    <sheetView topLeftCell="A10" workbookViewId="0">
      <selection activeCell="I7" sqref="I7:I28"/>
    </sheetView>
  </sheetViews>
  <sheetFormatPr baseColWidth="10" defaultRowHeight="15"/>
  <cols>
    <col min="7" max="7" width="13.140625" bestFit="1" customWidth="1"/>
  </cols>
  <sheetData>
    <row r="2" spans="1:12">
      <c r="A2" s="33" t="s">
        <v>18</v>
      </c>
      <c r="B2" s="33"/>
      <c r="C2" s="33"/>
      <c r="D2" s="33"/>
      <c r="E2" s="33"/>
      <c r="F2" s="33"/>
      <c r="G2" s="34"/>
      <c r="I2" s="11"/>
      <c r="J2" s="11" t="s">
        <v>9</v>
      </c>
      <c r="K2" s="10"/>
    </row>
    <row r="4" spans="1:12">
      <c r="A4" s="1" t="s">
        <v>0</v>
      </c>
      <c r="B4" s="1" t="s">
        <v>1</v>
      </c>
      <c r="C4" s="1" t="s">
        <v>2</v>
      </c>
      <c r="D4" s="1" t="s">
        <v>3</v>
      </c>
      <c r="E4" s="1" t="s">
        <v>1</v>
      </c>
      <c r="F4" s="18" t="s">
        <v>2</v>
      </c>
      <c r="G4" s="31" t="s">
        <v>59</v>
      </c>
      <c r="I4" s="1" t="s">
        <v>3</v>
      </c>
      <c r="J4" s="1" t="s">
        <v>1</v>
      </c>
      <c r="K4" s="1" t="s">
        <v>3</v>
      </c>
      <c r="L4" s="13" t="s">
        <v>14</v>
      </c>
    </row>
    <row r="5" spans="1:12">
      <c r="A5" s="2" t="s">
        <v>4</v>
      </c>
      <c r="B5" s="2" t="s">
        <v>5</v>
      </c>
      <c r="C5" s="2"/>
      <c r="D5" s="2" t="s">
        <v>4</v>
      </c>
      <c r="E5" s="2" t="s">
        <v>4</v>
      </c>
      <c r="F5" s="19"/>
      <c r="G5" s="32"/>
      <c r="I5" s="2" t="s">
        <v>4</v>
      </c>
      <c r="J5" s="2" t="s">
        <v>4</v>
      </c>
      <c r="K5" s="2" t="s">
        <v>8</v>
      </c>
      <c r="L5" s="2" t="s">
        <v>8</v>
      </c>
    </row>
    <row r="6" spans="1:12">
      <c r="A6" s="3" t="s">
        <v>10</v>
      </c>
      <c r="B6" s="3" t="s">
        <v>12</v>
      </c>
      <c r="C6" s="3">
        <v>2</v>
      </c>
      <c r="D6" s="3" t="s">
        <v>19</v>
      </c>
      <c r="E6" s="3" t="s">
        <v>30</v>
      </c>
      <c r="F6" s="20">
        <v>2</v>
      </c>
      <c r="G6" s="25">
        <f>IF(AND(COUNTA(D6:E6)=2,D6&lt;&gt;D$4,D6&lt;&gt;D$5),N(COUNTIFS(D$6:D6,D6,E$6:E6,E6)=1),"")</f>
        <v>1</v>
      </c>
      <c r="I6" s="28" t="str">
        <f t="array" ref="I6">IFERROR(INDEX(D$6:D$35,MATCH(SMALL(IF(Col_Intermed=1,COUNTIF(D$6:D$35,"&lt;"&amp;D$6:D$35)),ROWS($6:6)),COUNTIF(D$6:D$35,"&lt;"&amp;D$6:D$35),0)),"")</f>
        <v>BAI</v>
      </c>
      <c r="J6" s="29" t="str">
        <f t="array" aca="1" ref="J6" ca="1">IFERROR(INDEX(E$6:E$35,SMALL(IF((Col_Intermed=1)*(D$6:D$35=I6),ROW(INDIRECT("1:"&amp;ROWS(Col_Intermed)))),COUNTIF(I$6:I6,I6))),"")</f>
        <v>RF 1602/1</v>
      </c>
      <c r="K6" s="30">
        <f ca="1">SUMIFS(F$6:F$34,D$6:D$34,I6,E$6:E$34,J6)</f>
        <v>4</v>
      </c>
      <c r="L6" s="15">
        <f>SUM(C6:C34)</f>
        <v>29</v>
      </c>
    </row>
    <row r="7" spans="1:12">
      <c r="A7" s="5"/>
      <c r="B7" s="5"/>
      <c r="C7" s="5"/>
      <c r="D7" s="5" t="s">
        <v>66</v>
      </c>
      <c r="E7" s="5" t="s">
        <v>67</v>
      </c>
      <c r="F7" s="21">
        <v>2</v>
      </c>
      <c r="G7" s="26">
        <f>IF(AND(COUNTA(D7:E7)=2,D7&lt;&gt;D$4,D7&lt;&gt;D$5),N(COUNTIFS(D$6:D7,D7,E$6:E7,E7)=1),"")</f>
        <v>1</v>
      </c>
      <c r="I7" s="28" t="str">
        <f t="array" ref="I7">IFERROR(INDEX(D$6:D$35,MATCH(SMALL(IF(Col_Intermed=1,COUNTIF(D$6:D$35,"&lt;"&amp;D$6:D$35)),ROWS($6:7)),COUNTIF(D$6:D$35,"&lt;"&amp;D$6:D$35),0)),"")</f>
        <v>BAI</v>
      </c>
      <c r="J7" s="29" t="str">
        <f t="array" aca="1" ref="J7" ca="1">IFERROR(INDEX(E$6:E$35,SMALL(IF((Col_Intermed=1)*(D$6:D$35=I7),ROW(INDIRECT("1:"&amp;ROWS(Col_Intermed)))),COUNTIF(I$6:I7,I7))),"")</f>
        <v/>
      </c>
      <c r="K7" s="30">
        <f ca="1">SUMIFS(F$6:F$34,D$6:D$34,I7,E$6:E$34,J7)</f>
        <v>0</v>
      </c>
    </row>
    <row r="8" spans="1:12">
      <c r="A8" s="5"/>
      <c r="B8" s="5"/>
      <c r="C8" s="5"/>
      <c r="D8" s="5" t="s">
        <v>64</v>
      </c>
      <c r="E8" s="5" t="s">
        <v>68</v>
      </c>
      <c r="F8" s="21">
        <v>1</v>
      </c>
      <c r="G8" s="26">
        <f>IF(AND(COUNTA(D8:E8)=2,D8&lt;&gt;D$4,D8&lt;&gt;D$5),N(COUNTIFS(D$6:D8,D8,E$6:E8,E8)=1),"")</f>
        <v>1</v>
      </c>
      <c r="I8" s="28" t="str">
        <f t="array" ref="I8">IFERROR(INDEX(D$6:D$35,MATCH(SMALL(IF(Col_Intermed=1,COUNTIF(D$6:D$35,"&lt;"&amp;D$6:D$35)),ROWS($6:8)),COUNTIF(D$6:D$35,"&lt;"&amp;D$6:D$35),0)),"")</f>
        <v>BEP</v>
      </c>
      <c r="J8" s="29" t="str">
        <f t="array" aca="1" ref="J8" ca="1">IFERROR(INDEX(E$6:E$35,SMALL(IF((Col_Intermed=1)*(D$6:D$35=I8),ROW(INDIRECT("1:"&amp;ROWS(Col_Intermed)))),COUNTIF(I$6:I8,I8))),"")</f>
        <v>RF 2572/1</v>
      </c>
      <c r="K8" s="30">
        <f ca="1">SUMIFS(F$6:F$34,D$6:D$34,I8,E$6:E$34,J8)</f>
        <v>1</v>
      </c>
    </row>
    <row r="9" spans="1:12">
      <c r="A9" s="5"/>
      <c r="B9" s="5"/>
      <c r="C9" s="5"/>
      <c r="D9" s="16" t="s">
        <v>27</v>
      </c>
      <c r="E9" s="16" t="s">
        <v>33</v>
      </c>
      <c r="F9" s="21">
        <v>2</v>
      </c>
      <c r="G9" s="26">
        <f>IF(AND(COUNTA(D9:E9)=2,D9&lt;&gt;D$4,D9&lt;&gt;D$5),N(COUNTIFS(D$6:D9,D9,E$6:E9,E9)=1),"")</f>
        <v>1</v>
      </c>
      <c r="I9" s="28" t="str">
        <f t="array" ref="I9">IFERROR(INDEX(D$6:D$35,MATCH(SMALL(IF(Col_Intermed=1,COUNTIF(D$6:D$35,"&lt;"&amp;D$6:D$35)),ROWS($6:9)),COUNTIF(D$6:D$35,"&lt;"&amp;D$6:D$35),0)),"")</f>
        <v>BIS</v>
      </c>
      <c r="J9" s="29" t="str">
        <f t="array" aca="1" ref="J9" ca="1">IFERROR(INDEX(E$6:E$35,SMALL(IF((Col_Intermed=1)*(D$6:D$35=I9),ROW(INDIRECT("1:"&amp;ROWS(Col_Intermed)))),COUNTIF(I$6:I9,I9))),"")</f>
        <v>RF 1501/3</v>
      </c>
      <c r="K9" s="30">
        <f ca="1">SUMIFS(F$6:F$34,D$6:D$34,I9,E$6:E$34,J9)</f>
        <v>1</v>
      </c>
    </row>
    <row r="10" spans="1:12">
      <c r="A10" s="5"/>
      <c r="B10" s="5"/>
      <c r="C10" s="5"/>
      <c r="D10" s="16" t="s">
        <v>27</v>
      </c>
      <c r="E10" s="17" t="s">
        <v>34</v>
      </c>
      <c r="F10" s="21">
        <v>2</v>
      </c>
      <c r="G10" s="26">
        <f>IF(AND(COUNTA(D10:E10)=2,D10&lt;&gt;D$4,D10&lt;&gt;D$5),N(COUNTIFS(D$6:D10,D10,E$6:E10,E10)=1),"")</f>
        <v>1</v>
      </c>
      <c r="I10" s="28" t="str">
        <f t="array" ref="I10">IFERROR(INDEX(D$6:D$35,MATCH(SMALL(IF(Col_Intermed=1,COUNTIF(D$6:D$35,"&lt;"&amp;D$6:D$35)),ROWS($6:10)),COUNTIF(D$6:D$35,"&lt;"&amp;D$6:D$35),0)),"")</f>
        <v>CU5</v>
      </c>
      <c r="J10" s="29" t="str">
        <f t="array" aca="1" ref="J10" ca="1">IFERROR(INDEX(E$6:E$35,SMALL(IF((Col_Intermed=1)*(D$6:D$35=I10),ROW(INDIRECT("1:"&amp;ROWS(Col_Intermed)))),COUNTIF(I$6:I10,I10))),"")</f>
        <v>RF 7936/1</v>
      </c>
      <c r="K10" s="30">
        <f ca="1">SUMIFS(F$6:F$34,D$6:D$34,I10,E$6:E$34,J10)</f>
        <v>2</v>
      </c>
    </row>
    <row r="11" spans="1:12">
      <c r="A11" s="3" t="s">
        <v>11</v>
      </c>
      <c r="B11" s="3" t="s">
        <v>13</v>
      </c>
      <c r="C11" s="3">
        <v>2</v>
      </c>
      <c r="D11" s="8" t="s">
        <v>28</v>
      </c>
      <c r="E11" s="5" t="s">
        <v>34</v>
      </c>
      <c r="F11" s="22">
        <v>2</v>
      </c>
      <c r="G11" s="26">
        <f>IF(AND(COUNTA(D11:E11)=2,D11&lt;&gt;D$4,D11&lt;&gt;D$5),N(COUNTIFS(D$6:D11,D11,E$6:E11,E11)=1),"")</f>
        <v>1</v>
      </c>
      <c r="I11" s="28" t="str">
        <f t="array" ref="I11">IFERROR(INDEX(D$6:D$35,MATCH(SMALL(IF(Col_Intermed=1,COUNTIF(D$6:D$35,"&lt;"&amp;D$6:D$35)),ROWS($6:11)),COUNTIF(D$6:D$35,"&lt;"&amp;D$6:D$35),0)),"")</f>
        <v>MAS</v>
      </c>
      <c r="J11" s="29" t="str">
        <f t="array" aca="1" ref="J11" ca="1">IFERROR(INDEX(E$6:E$35,SMALL(IF((Col_Intermed=1)*(D$6:D$35=I11),ROW(INDIRECT("1:"&amp;ROWS(Col_Intermed)))),COUNTIF(I$6:I11,I11))),"")</f>
        <v>RF 1807/1</v>
      </c>
      <c r="K11" s="30">
        <f ca="1">SUMIFS(F$6:F$34,D$6:D$34,I11,E$6:E$34,J11)</f>
        <v>2</v>
      </c>
    </row>
    <row r="12" spans="1:12">
      <c r="A12" s="5"/>
      <c r="B12" s="5"/>
      <c r="C12" s="5"/>
      <c r="D12" s="9" t="s">
        <v>29</v>
      </c>
      <c r="E12" s="5" t="s">
        <v>35</v>
      </c>
      <c r="F12" s="23">
        <v>2</v>
      </c>
      <c r="G12" s="26">
        <f>IF(AND(COUNTA(D12:E12)=2,D12&lt;&gt;D$4,D12&lt;&gt;D$5),N(COUNTIFS(D$6:D12,D12,E$6:E12,E12)=1),"")</f>
        <v>1</v>
      </c>
      <c r="I12" s="28" t="str">
        <f t="array" ref="I12">IFERROR(INDEX(D$6:D$35,MATCH(SMALL(IF(Col_Intermed=1,COUNTIF(D$6:D$35,"&lt;"&amp;D$6:D$35)),ROWS($6:12)),COUNTIF(D$6:D$35,"&lt;"&amp;D$6:D$35),0)),"")</f>
        <v>MER-PR</v>
      </c>
      <c r="J12" s="29" t="str">
        <f t="array" aca="1" ref="J12" ca="1">IFERROR(INDEX(E$6:E$35,SMALL(IF((Col_Intermed=1)*(D$6:D$35=I12),ROW(INDIRECT("1:"&amp;ROWS(Col_Intermed)))),COUNTIF(I$6:I12,I12))),"")</f>
        <v>RF 4369/2</v>
      </c>
      <c r="K12" s="30">
        <f ca="1">SUMIFS(F$6:F$34,D$6:D$34,I12,E$6:E$34,J12)</f>
        <v>2</v>
      </c>
    </row>
    <row r="13" spans="1:12">
      <c r="A13" s="5"/>
      <c r="B13" s="5"/>
      <c r="C13" s="5"/>
      <c r="D13" s="9" t="s">
        <v>36</v>
      </c>
      <c r="E13" s="9" t="s">
        <v>37</v>
      </c>
      <c r="F13" s="23">
        <v>2</v>
      </c>
      <c r="G13" s="26">
        <f>IF(AND(COUNTA(D13:E13)=2,D13&lt;&gt;D$4,D13&lt;&gt;D$5),N(COUNTIFS(D$6:D13,D13,E$6:E13,E13)=1),"")</f>
        <v>1</v>
      </c>
      <c r="I13" s="28" t="str">
        <f t="array" ref="I13">IFERROR(INDEX(D$6:D$35,MATCH(SMALL(IF(Col_Intermed=1,COUNTIF(D$6:D$35,"&lt;"&amp;D$6:D$35)),ROWS($6:13)),COUNTIF(D$6:D$35,"&lt;"&amp;D$6:D$35),0)),"")</f>
        <v>ODD</v>
      </c>
      <c r="J13" s="29" t="str">
        <f t="array" aca="1" ref="J13" ca="1">IFERROR(INDEX(E$6:E$35,SMALL(IF((Col_Intermed=1)*(D$6:D$35=I13),ROW(INDIRECT("1:"&amp;ROWS(Col_Intermed)))),COUNTIF(I$6:I13,I13))),"")</f>
        <v>RF 7940/1</v>
      </c>
      <c r="K13" s="30">
        <f ca="1">SUMIFS(F$6:F$34,D$6:D$34,I13,E$6:E$34,J13)</f>
        <v>1</v>
      </c>
    </row>
    <row r="14" spans="1:12">
      <c r="A14" s="5"/>
      <c r="B14" s="5"/>
      <c r="C14" s="5"/>
      <c r="D14" s="9" t="s">
        <v>39</v>
      </c>
      <c r="E14" s="9" t="s">
        <v>38</v>
      </c>
      <c r="F14" s="23">
        <v>4</v>
      </c>
      <c r="G14" s="26">
        <f>IF(AND(COUNTA(D14:E14)=2,D14&lt;&gt;D$4,D14&lt;&gt;D$5),N(COUNTIFS(D$6:D14,D14,E$6:E14,E14)=1),"")</f>
        <v>1</v>
      </c>
      <c r="I14" s="28" t="str">
        <f t="array" ref="I14">IFERROR(INDEX(D$6:D$35,MATCH(SMALL(IF(Col_Intermed=1,COUNTIF(D$6:D$35,"&lt;"&amp;D$6:D$35)),ROWS($6:14)),COUNTIF(D$6:D$35,"&lt;"&amp;D$6:D$35),0)),"")</f>
        <v>PRO</v>
      </c>
      <c r="J14" s="29" t="str">
        <f t="array" aca="1" ref="J14" ca="1">IFERROR(INDEX(E$6:E$35,SMALL(IF((Col_Intermed=1)*(D$6:D$35=I14),ROW(INDIRECT("1:"&amp;ROWS(Col_Intermed)))),COUNTIF(I$6:I14,I14))),"")</f>
        <v>RF 8218/1</v>
      </c>
      <c r="K14" s="30">
        <f ca="1">SUMIFS(F$6:F$34,D$6:D$34,I14,E$6:E$34,J14)</f>
        <v>6</v>
      </c>
    </row>
    <row r="15" spans="1:12">
      <c r="A15" s="5"/>
      <c r="B15" s="5"/>
      <c r="C15" s="5"/>
      <c r="D15" s="9" t="s">
        <v>40</v>
      </c>
      <c r="E15" s="9" t="s">
        <v>41</v>
      </c>
      <c r="F15" s="23">
        <v>2</v>
      </c>
      <c r="G15" s="26">
        <f>IF(AND(COUNTA(D15:E15)=2,D15&lt;&gt;D$4,D15&lt;&gt;D$5),N(COUNTIFS(D$6:D15,D15,E$6:E15,E15)=1),"")</f>
        <v>1</v>
      </c>
      <c r="I15" s="28" t="str">
        <f t="array" ref="I15">IFERROR(INDEX(D$6:D$35,MATCH(SMALL(IF(Col_Intermed=1,COUNTIF(D$6:D$35,"&lt;"&amp;D$6:D$35)),ROWS($6:15)),COUNTIF(D$6:D$35,"&lt;"&amp;D$6:D$35),0)),"")</f>
        <v>PW</v>
      </c>
      <c r="J15" s="29" t="str">
        <f t="array" aca="1" ref="J15" ca="1">IFERROR(INDEX(E$6:E$35,SMALL(IF((Col_Intermed=1)*(D$6:D$35=I15),ROW(INDIRECT("1:"&amp;ROWS(Col_Intermed)))),COUNTIF(I$6:I15,I15))),"")</f>
        <v>BF 001/3</v>
      </c>
      <c r="K15" s="30">
        <f ca="1">SUMIFS(F$6:F$34,D$6:D$34,I15,E$6:E$34,J15)</f>
        <v>2</v>
      </c>
    </row>
    <row r="16" spans="1:12">
      <c r="A16" s="5"/>
      <c r="B16" s="5"/>
      <c r="C16" s="5"/>
      <c r="D16" s="16" t="s">
        <v>69</v>
      </c>
      <c r="E16" s="16" t="s">
        <v>70</v>
      </c>
      <c r="F16" s="23">
        <v>1</v>
      </c>
      <c r="G16" s="26">
        <f>IF(AND(COUNTA(D16:E16)=2,D16&lt;&gt;D$4,D16&lt;&gt;D$5),N(COUNTIFS(D$6:D16,D16,E$6:E16,E16)=1),"")</f>
        <v>1</v>
      </c>
      <c r="I16" s="28" t="str">
        <f t="array" ref="I16">IFERROR(INDEX(D$6:D$35,MATCH(SMALL(IF(Col_Intermed=1,COUNTIF(D$6:D$35,"&lt;"&amp;D$6:D$35)),ROWS($6:16)),COUNTIF(D$6:D$35,"&lt;"&amp;D$6:D$35),0)),"")</f>
        <v>PW</v>
      </c>
      <c r="J16" s="29" t="str">
        <f t="array" aca="1" ref="J16" ca="1">IFERROR(INDEX(E$6:E$35,SMALL(IF((Col_Intermed=1)*(D$6:D$35=I16),ROW(INDIRECT("1:"&amp;ROWS(Col_Intermed)))),COUNTIF(I$6:I16,I16))),"")</f>
        <v>BF 001/1</v>
      </c>
      <c r="K16" s="30">
        <f ca="1">SUMIFS(F$6:F$34,D$6:D$34,I16,E$6:E$34,J16)</f>
        <v>2</v>
      </c>
    </row>
    <row r="17" spans="1:11">
      <c r="A17" s="7"/>
      <c r="B17" s="7"/>
      <c r="C17" s="7"/>
      <c r="D17" s="17" t="s">
        <v>71</v>
      </c>
      <c r="E17" s="17" t="s">
        <v>72</v>
      </c>
      <c r="F17" s="24">
        <v>1</v>
      </c>
      <c r="G17" s="26">
        <f>IF(AND(COUNTA(D17:E17)=2,D17&lt;&gt;D$4,D17&lt;&gt;D$5),N(COUNTIFS(D$6:D17,D17,E$6:E17,E17)=1),"")</f>
        <v>1</v>
      </c>
      <c r="I17" s="28" t="str">
        <f t="array" ref="I17">IFERROR(INDEX(D$6:D$35,MATCH(SMALL(IF(Col_Intermed=1,COUNTIF(D$6:D$35,"&lt;"&amp;D$6:D$35)),ROWS($6:17)),COUNTIF(D$6:D$35,"&lt;"&amp;D$6:D$35),0)),"")</f>
        <v>PW</v>
      </c>
      <c r="J17" s="29" t="str">
        <f t="array" aca="1" ref="J17" ca="1">IFERROR(INDEX(E$6:E$35,SMALL(IF((Col_Intermed=1)*(D$6:D$35=I17),ROW(INDIRECT("1:"&amp;ROWS(Col_Intermed)))),COUNTIF(I$6:I17,I17))),"")</f>
        <v>RF 7017/3</v>
      </c>
      <c r="K17" s="30">
        <f ca="1">SUMIFS(F$6:F$34,D$6:D$34,I17,E$6:E$34,J17)</f>
        <v>4</v>
      </c>
    </row>
    <row r="18" spans="1:11">
      <c r="G18" s="26" t="str">
        <f>IF(AND(COUNTA(D18:E18)=2,D18&lt;&gt;D$4,D18&lt;&gt;D$5),N(COUNTIFS(D$6:D18,D18,E$6:E18,E18)=1),"")</f>
        <v/>
      </c>
      <c r="I18" s="28" t="str">
        <f t="array" ref="I18">IFERROR(INDEX(D$6:D$35,MATCH(SMALL(IF(Col_Intermed=1,COUNTIF(D$6:D$35,"&lt;"&amp;D$6:D$35)),ROWS($6:18)),COUNTIF(D$6:D$35,"&lt;"&amp;D$6:D$35),0)),"")</f>
        <v>PW</v>
      </c>
      <c r="J18" s="29" t="str">
        <f t="array" aca="1" ref="J18" ca="1">IFERROR(INDEX(E$6:E$35,SMALL(IF((Col_Intermed=1)*(D$6:D$35=I18),ROW(INDIRECT("1:"&amp;ROWS(Col_Intermed)))),COUNTIF(I$6:I18,I18))),"")</f>
        <v>RF 0963/1</v>
      </c>
      <c r="K18" s="30">
        <f ca="1">SUMIFS(F$6:F$34,D$6:D$34,I18,E$6:E$34,J18)</f>
        <v>2</v>
      </c>
    </row>
    <row r="19" spans="1:11">
      <c r="A19" s="33" t="s">
        <v>20</v>
      </c>
      <c r="B19" s="33"/>
      <c r="C19" s="33"/>
      <c r="D19" s="33"/>
      <c r="E19" s="33"/>
      <c r="F19" s="33"/>
      <c r="G19" s="26" t="str">
        <f>IF(AND(COUNTA(D19:E19)=2,D19&lt;&gt;D$4,D19&lt;&gt;D$5),N(COUNTIFS(D$6:D19,D19,E$6:E19,E19)=1),"")</f>
        <v/>
      </c>
      <c r="I19" s="28" t="str">
        <f t="array" ref="I19">IFERROR(INDEX(D$6:D$35,MATCH(SMALL(IF(Col_Intermed=1,COUNTIF(D$6:D$35,"&lt;"&amp;D$6:D$35)),ROWS($6:19)),COUNTIF(D$6:D$35,"&lt;"&amp;D$6:D$35),0)),"")</f>
        <v>PW 12</v>
      </c>
      <c r="J19" s="29" t="str">
        <f t="array" aca="1" ref="J19" ca="1">IFERROR(INDEX(E$6:E$35,SMALL(IF((Col_Intermed=1)*(D$6:D$35=I19),ROW(INDIRECT("1:"&amp;ROWS(Col_Intermed)))),COUNTIF(I$6:I19,I19))),"")</f>
        <v>RF 7017/3</v>
      </c>
      <c r="K19" s="30">
        <f ca="1">SUMIFS(F$6:F$34,D$6:D$34,I19,E$6:E$34,J19)</f>
        <v>14</v>
      </c>
    </row>
    <row r="20" spans="1:11">
      <c r="G20" s="26" t="str">
        <f>IF(AND(COUNTA(D20:E20)=2,D20&lt;&gt;D$4,D20&lt;&gt;D$5),N(COUNTIFS(D$6:D20,D20,E$6:E20,E20)=1),"")</f>
        <v/>
      </c>
      <c r="I20" s="28" t="str">
        <f t="array" ref="I20">IFERROR(INDEX(D$6:D$35,MATCH(SMALL(IF(Col_Intermed=1,COUNTIF(D$6:D$35,"&lt;"&amp;D$6:D$35)),ROWS($6:20)),COUNTIF(D$6:D$35,"&lt;"&amp;D$6:D$35),0)),"")</f>
        <v>PW 12</v>
      </c>
      <c r="J20" s="29" t="str">
        <f t="array" aca="1" ref="J20" ca="1">IFERROR(INDEX(E$6:E$35,SMALL(IF((Col_Intermed=1)*(D$6:D$35=I20),ROW(INDIRECT("1:"&amp;ROWS(Col_Intermed)))),COUNTIF(I$6:I20,I20))),"")</f>
        <v>RF 7017/3</v>
      </c>
      <c r="K20" s="30">
        <f ca="1">SUMIFS(F$6:F$34,D$6:D$34,I20,E$6:E$34,J20)</f>
        <v>14</v>
      </c>
    </row>
    <row r="21" spans="1:11">
      <c r="A21" s="1" t="s">
        <v>0</v>
      </c>
      <c r="B21" s="1" t="s">
        <v>1</v>
      </c>
      <c r="C21" s="1" t="s">
        <v>2</v>
      </c>
      <c r="D21" s="1" t="s">
        <v>3</v>
      </c>
      <c r="E21" s="1" t="s">
        <v>1</v>
      </c>
      <c r="F21" s="18" t="s">
        <v>2</v>
      </c>
      <c r="G21" s="26" t="str">
        <f>IF(AND(COUNTA(D21:E21)=2,D21&lt;&gt;D$4,D21&lt;&gt;D$5),N(COUNTIFS(D$6:D21,D21,E$6:E21,E21)=1),"")</f>
        <v/>
      </c>
      <c r="I21" s="28" t="str">
        <f t="array" ref="I21">IFERROR(INDEX(D$6:D$35,MATCH(SMALL(IF(Col_Intermed=1,COUNTIF(D$6:D$35,"&lt;"&amp;D$6:D$35)),ROWS($6:21)),COUNTIF(D$6:D$35,"&lt;"&amp;D$6:D$35),0)),"")</f>
        <v>PW 5</v>
      </c>
      <c r="J21" s="29" t="str">
        <f t="array" aca="1" ref="J21" ca="1">IFERROR(INDEX(E$6:E$35,SMALL(IF((Col_Intermed=1)*(D$6:D$35=I21),ROW(INDIRECT("1:"&amp;ROWS(Col_Intermed)))),COUNTIF(I$6:I21,I21))),"")</f>
        <v>BF 001/1</v>
      </c>
      <c r="K21" s="30">
        <f ca="1">SUMIFS(F$6:F$34,D$6:D$34,I21,E$6:E$34,J21)</f>
        <v>2</v>
      </c>
    </row>
    <row r="22" spans="1:11">
      <c r="A22" s="2" t="s">
        <v>4</v>
      </c>
      <c r="B22" s="2" t="s">
        <v>5</v>
      </c>
      <c r="C22" s="2"/>
      <c r="D22" s="2" t="s">
        <v>4</v>
      </c>
      <c r="E22" s="2" t="s">
        <v>4</v>
      </c>
      <c r="F22" s="19"/>
      <c r="G22" s="26" t="str">
        <f>IF(AND(COUNTA(D22:E22)=2,D22&lt;&gt;D$4,D22&lt;&gt;D$5),N(COUNTIFS(D$6:D22,D22,E$6:E22,E22)=1),"")</f>
        <v/>
      </c>
      <c r="I22" s="28" t="str">
        <f t="array" ref="I22">IFERROR(INDEX(D$6:D$35,MATCH(SMALL(IF(Col_Intermed=1,COUNTIF(D$6:D$35,"&lt;"&amp;D$6:D$35)),ROWS($6:22)),COUNTIF(D$6:D$35,"&lt;"&amp;D$6:D$35),0)),"")</f>
        <v>RU</v>
      </c>
      <c r="J22" s="29" t="str">
        <f t="array" aca="1" ref="J22" ca="1">IFERROR(INDEX(E$6:E$35,SMALL(IF((Col_Intermed=1)*(D$6:D$35=I22),ROW(INDIRECT("1:"&amp;ROWS(Col_Intermed)))),COUNTIF(I$6:I22,I22))),"")</f>
        <v>RF 017/1</v>
      </c>
      <c r="K22" s="30">
        <f ca="1">SUMIFS(F$6:F$34,D$6:D$34,I22,E$6:E$34,J22)</f>
        <v>14</v>
      </c>
    </row>
    <row r="23" spans="1:11">
      <c r="A23" s="3" t="s">
        <v>21</v>
      </c>
      <c r="B23" s="3" t="s">
        <v>22</v>
      </c>
      <c r="C23" s="3">
        <v>4</v>
      </c>
      <c r="D23" s="3" t="s">
        <v>60</v>
      </c>
      <c r="E23" s="3" t="s">
        <v>49</v>
      </c>
      <c r="F23" s="20">
        <v>3</v>
      </c>
      <c r="G23" s="26">
        <f>IF(AND(COUNTA(D23:E23)=2,D23&lt;&gt;D$4,D23&lt;&gt;D$5),N(COUNTIFS(D$6:D23,D23,E$6:E23,E23)=1),"")</f>
        <v>1</v>
      </c>
      <c r="I23" s="28" t="str">
        <f t="array" ref="I23">IFERROR(INDEX(D$6:D$35,MATCH(SMALL(IF(Col_Intermed=1,COUNTIF(D$6:D$35,"&lt;"&amp;D$6:D$35)),ROWS($6:23)),COUNTIF(D$6:D$35,"&lt;"&amp;D$6:D$35),0)),"")</f>
        <v>SC</v>
      </c>
      <c r="J23" s="29" t="str">
        <f t="array" aca="1" ref="J23" ca="1">IFERROR(INDEX(E$6:E$35,SMALL(IF((Col_Intermed=1)*(D$6:D$35=I23),ROW(INDIRECT("1:"&amp;ROWS(Col_Intermed)))),COUNTIF(I$6:I23,I23))),"")</f>
        <v>RF 7741/1</v>
      </c>
      <c r="K23" s="30">
        <f ca="1">SUMIFS(F$6:F$34,D$6:D$34,I23,E$6:E$34,J23)</f>
        <v>2</v>
      </c>
    </row>
    <row r="24" spans="1:11">
      <c r="A24" s="5"/>
      <c r="B24" s="5"/>
      <c r="C24" s="5"/>
      <c r="D24" s="5" t="s">
        <v>45</v>
      </c>
      <c r="E24" s="5" t="s">
        <v>50</v>
      </c>
      <c r="F24" s="21">
        <v>4</v>
      </c>
      <c r="G24" s="26">
        <f>IF(AND(COUNTA(D24:E24)=2,D24&lt;&gt;D$4,D24&lt;&gt;D$5),N(COUNTIFS(D$6:D24,D24,E$6:E24,E24)=1),"")</f>
        <v>1</v>
      </c>
      <c r="I24" s="28" t="str">
        <f t="array" ref="I24">IFERROR(INDEX(D$6:D$35,MATCH(SMALL(IF(Col_Intermed=1,COUNTIF(D$6:D$35,"&lt;"&amp;D$6:D$35)),ROWS($6:24)),COUNTIF(D$6:D$35,"&lt;"&amp;D$6:D$35),0)),"")</f>
        <v>SCS</v>
      </c>
      <c r="J24" s="29" t="str">
        <f t="array" aca="1" ref="J24" ca="1">IFERROR(INDEX(E$6:E$35,SMALL(IF((Col_Intermed=1)*(D$6:D$35=I24),ROW(INDIRECT("1:"&amp;ROWS(Col_Intermed)))),COUNTIF(I$6:I24,I24))),"")</f>
        <v>RF 7901/1</v>
      </c>
      <c r="K24" s="30">
        <f ca="1">SUMIFS(F$6:F$34,D$6:D$34,I24,E$6:E$34,J24)</f>
        <v>2</v>
      </c>
    </row>
    <row r="25" spans="1:11">
      <c r="A25" s="5"/>
      <c r="B25" s="5"/>
      <c r="C25" s="5"/>
      <c r="D25" s="5" t="s">
        <v>27</v>
      </c>
      <c r="E25" s="7" t="s">
        <v>35</v>
      </c>
      <c r="F25" s="21">
        <v>4</v>
      </c>
      <c r="G25" s="26">
        <f>IF(AND(COUNTA(D25:E25)=2,D25&lt;&gt;D$4,D25&lt;&gt;D$5),N(COUNTIFS(D$6:D25,D25,E$6:E25,E25)=1),"")</f>
        <v>1</v>
      </c>
      <c r="I25" s="28" t="str">
        <f t="array" ref="I25">IFERROR(INDEX(D$6:D$35,MATCH(SMALL(IF(Col_Intermed=1,COUNTIF(D$6:D$35,"&lt;"&amp;D$6:D$35)),ROWS($6:25)),COUNTIF(D$6:D$35,"&lt;"&amp;D$6:D$35),0)),"")</f>
        <v>ST7C</v>
      </c>
      <c r="J25" s="29" t="str">
        <f t="array" aca="1" ref="J25" ca="1">IFERROR(INDEX(E$6:E$35,SMALL(IF((Col_Intermed=1)*(D$6:D$35=I25),ROW(INDIRECT("1:"&amp;ROWS(Col_Intermed)))),COUNTIF(I$6:I25,I25))),"")</f>
        <v>RF 7630/1</v>
      </c>
      <c r="K25" s="30">
        <f ca="1">SUMIFS(F$6:F$34,D$6:D$34,I25,E$6:E$34,J25)</f>
        <v>13</v>
      </c>
    </row>
    <row r="26" spans="1:11">
      <c r="A26" s="3" t="s">
        <v>20</v>
      </c>
      <c r="B26" s="3" t="s">
        <v>23</v>
      </c>
      <c r="C26" s="3">
        <v>13</v>
      </c>
      <c r="D26" s="8" t="s">
        <v>61</v>
      </c>
      <c r="E26" s="5" t="s">
        <v>52</v>
      </c>
      <c r="F26" s="22">
        <v>13</v>
      </c>
      <c r="G26" s="26">
        <f>IF(AND(COUNTA(D26:E26)=2,D26&lt;&gt;D$4,D26&lt;&gt;D$5),N(COUNTIFS(D$6:D26,D26,E$6:E26,E26)=1),"")</f>
        <v>1</v>
      </c>
      <c r="I26" s="28" t="str">
        <f t="array" ref="I26">IFERROR(INDEX(D$6:D$35,MATCH(SMALL(IF(Col_Intermed=1,COUNTIF(D$6:D$35,"&lt;"&amp;D$6:D$35)),ROWS($6:26)),COUNTIF(D$6:D$35,"&lt;"&amp;D$6:D$35),0)),"")</f>
        <v xml:space="preserve">T1 </v>
      </c>
      <c r="J26" s="29" t="str">
        <f t="array" aca="1" ref="J26" ca="1">IFERROR(INDEX(E$6:E$35,SMALL(IF((Col_Intermed=1)*(D$6:D$35=I26),ROW(INDIRECT("1:"&amp;ROWS(Col_Intermed)))),COUNTIF(I$6:I26,I26))),"")</f>
        <v>RF 7657/1</v>
      </c>
      <c r="K26" s="30">
        <f ca="1">SUMIFS(F$6:F$34,D$6:D$34,I26,E$6:E$34,J26)</f>
        <v>12</v>
      </c>
    </row>
    <row r="27" spans="1:11">
      <c r="A27" s="5"/>
      <c r="B27" s="5"/>
      <c r="C27" s="5"/>
      <c r="D27" s="9" t="s">
        <v>47</v>
      </c>
      <c r="E27" s="5" t="s">
        <v>53</v>
      </c>
      <c r="F27" s="23">
        <v>12</v>
      </c>
      <c r="G27" s="26">
        <f>IF(AND(COUNTA(D27:E27)=2,D27&lt;&gt;D$4,D27&lt;&gt;D$5),N(COUNTIFS(D$6:D27,D27,E$6:E27,E27)=1),"")</f>
        <v>1</v>
      </c>
      <c r="I27" s="28" t="str">
        <f t="array" ref="I27">IFERROR(INDEX(D$6:D$35,MATCH(SMALL(IF(Col_Intermed=1,COUNTIF(D$6:D$35,"&lt;"&amp;D$6:D$35)),ROWS($6:27)),COUNTIF(D$6:D$35,"&lt;"&amp;D$6:D$35),0)),"")</f>
        <v>TU-R</v>
      </c>
      <c r="J27" s="29" t="str">
        <f t="array" aca="1" ref="J27" ca="1">IFERROR(INDEX(E$6:E$35,SMALL(IF((Col_Intermed=1)*(D$6:D$35=I27),ROW(INDIRECT("1:"&amp;ROWS(Col_Intermed)))),COUNTIF(I$6:I27,I27))),"")</f>
        <v>RF 7028/1</v>
      </c>
      <c r="K27" s="30">
        <f ca="1">SUMIFS(F$6:F$34,D$6:D$34,I27,E$6:E$34,J27)</f>
        <v>4</v>
      </c>
    </row>
    <row r="28" spans="1:11">
      <c r="A28" s="5"/>
      <c r="B28" s="5"/>
      <c r="C28" s="5"/>
      <c r="D28" s="9" t="s">
        <v>29</v>
      </c>
      <c r="E28" s="9" t="s">
        <v>35</v>
      </c>
      <c r="F28" s="23">
        <v>12</v>
      </c>
      <c r="G28" s="26">
        <f>IF(AND(COUNTA(D28:E28)=2,D28&lt;&gt;D$4,D28&lt;&gt;D$5),N(COUNTIFS(D$6:D28,D28,E$6:E28,E28)=1),"")</f>
        <v>0</v>
      </c>
      <c r="I28" s="28" t="str">
        <f t="array" ref="I28">IFERROR(INDEX(D$6:D$35,MATCH(SMALL(IF(Col_Intermed=1,COUNTIF(D$6:D$35,"&lt;"&amp;D$6:D$35)),ROWS($6:28)),COUNTIF(D$6:D$35,"&lt;"&amp;D$6:D$35),0)),"")</f>
        <v>TUT-1</v>
      </c>
      <c r="J28" s="29" t="str">
        <f t="array" aca="1" ref="J28" ca="1">IFERROR(INDEX(E$6:E$35,SMALL(IF((Col_Intermed=1)*(D$6:D$35=I28),ROW(INDIRECT("1:"&amp;ROWS(Col_Intermed)))),COUNTIF(I$6:I28,I28))),"")</f>
        <v>RF 7027/1</v>
      </c>
      <c r="K28" s="30">
        <f ca="1">SUMIFS(F$6:F$34,D$6:D$34,I28,E$6:E$34,J28)</f>
        <v>3</v>
      </c>
    </row>
    <row r="29" spans="1:11">
      <c r="A29" s="3" t="s">
        <v>24</v>
      </c>
      <c r="B29" s="3" t="s">
        <v>25</v>
      </c>
      <c r="C29" s="3">
        <v>6</v>
      </c>
      <c r="D29" s="8" t="s">
        <v>48</v>
      </c>
      <c r="E29" s="8" t="s">
        <v>54</v>
      </c>
      <c r="F29" s="22">
        <v>12</v>
      </c>
      <c r="G29" s="26">
        <f>IF(AND(COUNTA(D29:E29)=2,D29&lt;&gt;D$4,D29&lt;&gt;D$5),N(COUNTIFS(D$6:D29,D29,E$6:E29,E29)=1),"")</f>
        <v>1</v>
      </c>
      <c r="I29" s="28" t="str">
        <f t="array" ref="I29">IFERROR(INDEX(D$6:D$35,MATCH(SMALL(IF(Col_Intermed=1,COUNTIF(D$6:D$35,"&lt;"&amp;D$6:D$35)),ROWS($6:29)),COUNTIF(D$6:D$35,"&lt;"&amp;D$6:D$35),0)),"")</f>
        <v/>
      </c>
      <c r="J29" s="29">
        <f t="array" aca="1" ref="J29" ca="1">IFERROR(INDEX(E$6:E$35,SMALL(IF((Col_Intermed=1)*(D$6:D$35=I29),ROW(INDIRECT("1:"&amp;ROWS(Col_Intermed)))),COUNTIF(I$6:I29,I29))),"")</f>
        <v>0</v>
      </c>
      <c r="K29" s="30">
        <f ca="1">SUMIFS(F$6:F$34,D$6:D$34,I29,E$6:E$34,J29)</f>
        <v>0</v>
      </c>
    </row>
    <row r="30" spans="1:11">
      <c r="A30" s="7"/>
      <c r="B30" s="7"/>
      <c r="C30" s="7"/>
      <c r="D30" s="12" t="s">
        <v>15</v>
      </c>
      <c r="E30" s="12" t="s">
        <v>55</v>
      </c>
      <c r="F30" s="24">
        <v>6</v>
      </c>
      <c r="G30" s="26">
        <f>IF(AND(COUNTA(D30:E30)=2,D30&lt;&gt;D$4,D30&lt;&gt;D$5),N(COUNTIFS(D$6:D30,D30,E$6:E30,E30)=1),"")</f>
        <v>1</v>
      </c>
      <c r="I30" s="28" t="str">
        <f t="array" ref="I30">IFERROR(INDEX(D$6:D$35,MATCH(SMALL(IF(Col_Intermed=1,COUNTIF(D$6:D$35,"&lt;"&amp;D$6:D$35)),ROWS($6:30)),COUNTIF(D$6:D$35,"&lt;"&amp;D$6:D$35),0)),"")</f>
        <v/>
      </c>
      <c r="J30" s="29" t="str">
        <f t="array" aca="1" ref="J30" ca="1">IFERROR(INDEX(E$6:E$35,SMALL(IF((Col_Intermed=1)*(D$6:D$35=I30),ROW(INDIRECT("1:"&amp;ROWS(Col_Intermed)))),COUNTIF(I$6:I30,I30))),"")</f>
        <v/>
      </c>
      <c r="K30" s="30">
        <f ca="1">SUMIFS(F$6:F$34,D$6:D$34,I30,E$6:E$34,J30)</f>
        <v>0</v>
      </c>
    </row>
    <row r="31" spans="1:11">
      <c r="A31" s="3" t="s">
        <v>24</v>
      </c>
      <c r="B31" s="4" t="s">
        <v>26</v>
      </c>
      <c r="C31" s="3">
        <v>2</v>
      </c>
      <c r="D31" s="8" t="s">
        <v>27</v>
      </c>
      <c r="E31" s="8" t="s">
        <v>56</v>
      </c>
      <c r="F31" s="22">
        <v>2</v>
      </c>
      <c r="G31" s="26">
        <f>IF(AND(COUNTA(D31:E31)=2,D31&lt;&gt;D$4,D31&lt;&gt;D$5),N(COUNTIFS(D$6:D31,D31,E$6:E31,E31)=1),"")</f>
        <v>1</v>
      </c>
      <c r="I31" s="28" t="str">
        <f t="array" ref="I31">IFERROR(INDEX(D$6:D$35,MATCH(SMALL(IF(Col_Intermed=1,COUNTIF(D$6:D$35,"&lt;"&amp;D$6:D$35)),ROWS($6:31)),COUNTIF(D$6:D$35,"&lt;"&amp;D$6:D$35),0)),"")</f>
        <v/>
      </c>
      <c r="J31" s="29" t="str">
        <f t="array" aca="1" ref="J31" ca="1">IFERROR(INDEX(E$6:E$35,SMALL(IF((Col_Intermed=1)*(D$6:D$35=I31),ROW(INDIRECT("1:"&amp;ROWS(Col_Intermed)))),COUNTIF(I$6:I31,I31))),"")</f>
        <v/>
      </c>
      <c r="K31" s="30">
        <f ca="1">SUMIFS(F$6:F$34,D$6:D$34,I31,E$6:E$34,J31)</f>
        <v>0</v>
      </c>
    </row>
    <row r="32" spans="1:11">
      <c r="A32" s="5"/>
      <c r="B32" s="6"/>
      <c r="C32" s="5" t="s">
        <v>16</v>
      </c>
      <c r="D32" s="9" t="s">
        <v>48</v>
      </c>
      <c r="E32" s="9" t="s">
        <v>54</v>
      </c>
      <c r="F32" s="23">
        <v>2</v>
      </c>
      <c r="G32" s="26">
        <f>IF(AND(COUNTA(D32:E32)=2,D32&lt;&gt;D$4,D32&lt;&gt;D$5),N(COUNTIFS(D$6:D32,D32,E$6:E32,E32)=1),"")</f>
        <v>0</v>
      </c>
      <c r="I32" s="28" t="str">
        <f t="array" ref="I32">IFERROR(INDEX(D$6:D$35,MATCH(SMALL(IF(Col_Intermed=1,COUNTIF(D$6:D$35,"&lt;"&amp;D$6:D$35)),ROWS($6:32)),COUNTIF(D$6:D$35,"&lt;"&amp;D$6:D$35),0)),"")</f>
        <v/>
      </c>
      <c r="J32" s="29" t="str">
        <f t="array" aca="1" ref="J32" ca="1">IFERROR(INDEX(E$6:E$35,SMALL(IF((Col_Intermed=1)*(D$6:D$35=I32),ROW(INDIRECT("1:"&amp;ROWS(Col_Intermed)))),COUNTIF(I$6:I32,I32))),"")</f>
        <v/>
      </c>
      <c r="K32" s="30">
        <f ca="1">SUMIFS(F$6:F$34,D$6:D$34,I32,E$6:E$34,J32)</f>
        <v>0</v>
      </c>
    </row>
    <row r="33" spans="1:11">
      <c r="A33" s="5"/>
      <c r="B33" s="6"/>
      <c r="C33" s="5"/>
      <c r="D33" s="9" t="s">
        <v>62</v>
      </c>
      <c r="E33" s="9" t="s">
        <v>73</v>
      </c>
      <c r="F33" s="23">
        <v>2</v>
      </c>
      <c r="G33" s="26">
        <f>IF(AND(COUNTA(D33:E33)=2,D33&lt;&gt;D$4,D33&lt;&gt;D$5),N(COUNTIFS(D$6:D33,D33,E$6:E33,E33)=1),"")</f>
        <v>1</v>
      </c>
      <c r="I33" s="28" t="str">
        <f t="array" ref="I33">IFERROR(INDEX(D$6:D$35,MATCH(SMALL(IF(Col_Intermed=1,COUNTIF(D$6:D$35,"&lt;"&amp;D$6:D$35)),ROWS($6:33)),COUNTIF(D$6:D$35,"&lt;"&amp;D$6:D$35),0)),"")</f>
        <v/>
      </c>
      <c r="J33" s="29" t="str">
        <f t="array" aca="1" ref="J33" ca="1">IFERROR(INDEX(E$6:E$35,SMALL(IF((Col_Intermed=1)*(D$6:D$35=I33),ROW(INDIRECT("1:"&amp;ROWS(Col_Intermed)))),COUNTIF(I$6:I33,I33))),"")</f>
        <v/>
      </c>
      <c r="K33" s="30">
        <f ca="1">SUMIFS(F$6:F$34,D$6:D$34,I33,E$6:E$34,J33)</f>
        <v>0</v>
      </c>
    </row>
    <row r="34" spans="1:11">
      <c r="A34" s="7"/>
      <c r="B34" s="14"/>
      <c r="C34" s="7"/>
      <c r="D34" s="12" t="s">
        <v>63</v>
      </c>
      <c r="E34" s="12" t="s">
        <v>74</v>
      </c>
      <c r="F34" s="24">
        <v>2</v>
      </c>
      <c r="G34" s="27">
        <f>IF(AND(COUNTA(D34:E34)=2,D34&lt;&gt;D$4,D34&lt;&gt;D$5),N(COUNTIFS(D$6:D34,D34,E$6:E34,E34)=1),"")</f>
        <v>1</v>
      </c>
      <c r="I34" s="28" t="str">
        <f t="array" ref="I34">IFERROR(INDEX(D$6:D$35,MATCH(SMALL(IF(Col_Intermed=1,COUNTIF(D$6:D$35,"&lt;"&amp;D$6:D$35)),ROWS($6:34)),COUNTIF(D$6:D$35,"&lt;"&amp;D$6:D$35),0)),"")</f>
        <v/>
      </c>
      <c r="J34" s="29" t="str">
        <f t="array" aca="1" ref="J34" ca="1">IFERROR(INDEX(E$6:E$34,SMALL(IF((Col_Intermed=1)*(D$6:D$34=I34),ROW(INDIRECT("1:"&amp;ROWS(Col_Intermed)))),COUNTIF(I$6:I34,I34))),"")</f>
        <v/>
      </c>
      <c r="K34" s="30">
        <f ca="1">SUMIFS(F$6:F$34,D$6:D$34,I34,E$6:E$34,J34)</f>
        <v>0</v>
      </c>
    </row>
    <row r="35" spans="1:11">
      <c r="I35" s="28" t="str">
        <f t="array" ref="I35">IFERROR(INDEX(D$6:D$35,MATCH(SMALL(IF(Col_Intermed=1,COUNTIF(D$6:D$35,"&lt;"&amp;D$6:D$35)),ROWS($6:35)),COUNTIF(D$6:D$35,"&lt;"&amp;D$6:D$35),0)),"")</f>
        <v/>
      </c>
      <c r="J35" s="29" t="str">
        <f t="array" aca="1" ref="J35" ca="1">IFERROR(INDEX(E$6:E$34,SMALL(IF((Col_Intermed=1)*(D$6:D$34=I35),ROW(INDIRECT("1:"&amp;ROWS(Col_Intermed)))),COUNTIF(I$6:I35,I35))),"")</f>
        <v/>
      </c>
      <c r="K35" s="30">
        <f ca="1">SUMIFS(F$6:F$34,D$6:D$34,I35,E$6:E$34,J35)</f>
        <v>0</v>
      </c>
    </row>
  </sheetData>
  <mergeCells count="1">
    <mergeCell ref="G4:G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D35"/>
  <sheetViews>
    <sheetView workbookViewId="0">
      <selection activeCell="D6" sqref="D6"/>
    </sheetView>
  </sheetViews>
  <sheetFormatPr baseColWidth="10" defaultRowHeight="15"/>
  <sheetData>
    <row r="2" spans="1:4">
      <c r="A2" s="11"/>
      <c r="B2" s="11" t="s">
        <v>65</v>
      </c>
      <c r="C2" s="10"/>
    </row>
    <row r="4" spans="1:4">
      <c r="A4" s="1" t="s">
        <v>3</v>
      </c>
      <c r="B4" s="1" t="s">
        <v>1</v>
      </c>
      <c r="C4" s="1" t="s">
        <v>3</v>
      </c>
      <c r="D4" s="13" t="s">
        <v>14</v>
      </c>
    </row>
    <row r="5" spans="1:4">
      <c r="A5" s="2" t="s">
        <v>4</v>
      </c>
      <c r="B5" s="2" t="s">
        <v>4</v>
      </c>
      <c r="C5" s="2" t="s">
        <v>8</v>
      </c>
      <c r="D5" s="2" t="s">
        <v>8</v>
      </c>
    </row>
    <row r="6" spans="1:4">
      <c r="A6" s="28" t="str">
        <f t="array" ref="A6">IFERROR(INDEX(#REF!,MATCH(SMALL(IF(Col_Intermed=1,COUNTIF(#REF!,"&lt;"&amp;#REF!)),ROWS($6:6)),COUNTIF(#REF!,"&lt;"&amp;#REF!),0)),"")</f>
        <v/>
      </c>
      <c r="B6" s="29" t="str">
        <f t="array" aca="1" ref="B6" ca="1">IFERROR(INDEX(#REF!,SMALL(IF((Col_Intermed=1)*(#REF!=A6),ROW(INDIRECT("1:"&amp;ROWS(Col_Intermed)))),COUNTIF(A$6:A6,A6))),"")</f>
        <v/>
      </c>
      <c r="C6" s="30" t="e">
        <f ca="1">SUMIFS(#REF!,#REF!,A6,#REF!,B6)</f>
        <v>#REF!</v>
      </c>
      <c r="D6" s="15">
        <f>SUM('T2'!L6,'T2'!L6)</f>
        <v>58</v>
      </c>
    </row>
    <row r="7" spans="1:4">
      <c r="A7" s="28" t="str">
        <f t="array" ref="A7">IFERROR(INDEX(#REF!,MATCH(SMALL(IF(Col_Intermed=1,COUNTIF(#REF!,"&lt;"&amp;#REF!)),ROWS($6:7)),COUNTIF(#REF!,"&lt;"&amp;#REF!),0)),"")</f>
        <v/>
      </c>
      <c r="B7" s="29" t="str">
        <f t="array" aca="1" ref="B7" ca="1">IFERROR(INDEX(#REF!,SMALL(IF((Col_Intermed=1)*(#REF!=A7),ROW(INDIRECT("1:"&amp;ROWS(Col_Intermed)))),COUNTIF(A$6:A7,A7))),"")</f>
        <v/>
      </c>
      <c r="C7" s="30" t="e">
        <f t="shared" ref="C7:C35" ca="1" si="0">SUMIFS(#REF!,#REF!,A7,#REF!,B7)</f>
        <v>#REF!</v>
      </c>
    </row>
    <row r="8" spans="1:4">
      <c r="A8" s="28" t="str">
        <f t="array" ref="A8">IFERROR(INDEX(#REF!,MATCH(SMALL(IF(Col_Intermed=1,COUNTIF(#REF!,"&lt;"&amp;#REF!)),ROWS($6:8)),COUNTIF(#REF!,"&lt;"&amp;#REF!),0)),"")</f>
        <v/>
      </c>
      <c r="B8" s="29" t="str">
        <f t="array" aca="1" ref="B8" ca="1">IFERROR(INDEX(#REF!,SMALL(IF((Col_Intermed=1)*(#REF!=A8),ROW(INDIRECT("1:"&amp;ROWS(Col_Intermed)))),COUNTIF(A$6:A8,A8))),"")</f>
        <v/>
      </c>
      <c r="C8" s="30" t="e">
        <f t="shared" ref="C8:C36" ca="1" si="1">SUMIFS(#REF!,#REF!,A8,#REF!,B8)</f>
        <v>#REF!</v>
      </c>
    </row>
    <row r="9" spans="1:4">
      <c r="A9" s="28" t="str">
        <f t="array" ref="A9">IFERROR(INDEX(#REF!,MATCH(SMALL(IF(Col_Intermed=1,COUNTIF(#REF!,"&lt;"&amp;#REF!)),ROWS($6:9)),COUNTIF(#REF!,"&lt;"&amp;#REF!),0)),"")</f>
        <v/>
      </c>
      <c r="B9" s="29" t="str">
        <f t="array" aca="1" ref="B9" ca="1">IFERROR(INDEX(#REF!,SMALL(IF((Col_Intermed=1)*(#REF!=A9),ROW(INDIRECT("1:"&amp;ROWS(Col_Intermed)))),COUNTIF(A$6:A9,A9))),"")</f>
        <v/>
      </c>
      <c r="C9" s="30" t="e">
        <f t="shared" ref="C9:C37" ca="1" si="2">SUMIFS(#REF!,#REF!,A9,#REF!,B9)</f>
        <v>#REF!</v>
      </c>
    </row>
    <row r="10" spans="1:4">
      <c r="A10" s="28" t="str">
        <f t="array" ref="A10">IFERROR(INDEX(#REF!,MATCH(SMALL(IF(Col_Intermed=1,COUNTIF(#REF!,"&lt;"&amp;#REF!)),ROWS($6:10)),COUNTIF(#REF!,"&lt;"&amp;#REF!),0)),"")</f>
        <v/>
      </c>
      <c r="B10" s="29" t="str">
        <f t="array" aca="1" ref="B10" ca="1">IFERROR(INDEX(#REF!,SMALL(IF((Col_Intermed=1)*(#REF!=A10),ROW(INDIRECT("1:"&amp;ROWS(Col_Intermed)))),COUNTIF(A$6:A10,A10))),"")</f>
        <v/>
      </c>
      <c r="C10" s="30" t="e">
        <f t="shared" ref="C10:C38" ca="1" si="3">SUMIFS(#REF!,#REF!,A10,#REF!,B10)</f>
        <v>#REF!</v>
      </c>
    </row>
    <row r="11" spans="1:4">
      <c r="A11" s="28" t="str">
        <f t="array" ref="A11">IFERROR(INDEX(#REF!,MATCH(SMALL(IF(Col_Intermed=1,COUNTIF(#REF!,"&lt;"&amp;#REF!)),ROWS($6:11)),COUNTIF(#REF!,"&lt;"&amp;#REF!),0)),"")</f>
        <v/>
      </c>
      <c r="B11" s="29" t="str">
        <f t="array" aca="1" ref="B11" ca="1">IFERROR(INDEX(#REF!,SMALL(IF((Col_Intermed=1)*(#REF!=A11),ROW(INDIRECT("1:"&amp;ROWS(Col_Intermed)))),COUNTIF(A$6:A11,A11))),"")</f>
        <v/>
      </c>
      <c r="C11" s="30" t="e">
        <f t="shared" ref="C11:C39" ca="1" si="4">SUMIFS(#REF!,#REF!,A11,#REF!,B11)</f>
        <v>#REF!</v>
      </c>
    </row>
    <row r="12" spans="1:4">
      <c r="A12" s="28" t="str">
        <f t="array" ref="A12">IFERROR(INDEX(#REF!,MATCH(SMALL(IF(Col_Intermed=1,COUNTIF(#REF!,"&lt;"&amp;#REF!)),ROWS($6:12)),COUNTIF(#REF!,"&lt;"&amp;#REF!),0)),"")</f>
        <v/>
      </c>
      <c r="B12" s="29" t="str">
        <f t="array" aca="1" ref="B12" ca="1">IFERROR(INDEX(#REF!,SMALL(IF((Col_Intermed=1)*(#REF!=A12),ROW(INDIRECT("1:"&amp;ROWS(Col_Intermed)))),COUNTIF(A$6:A12,A12))),"")</f>
        <v/>
      </c>
      <c r="C12" s="30" t="e">
        <f t="shared" ref="C12:C40" ca="1" si="5">SUMIFS(#REF!,#REF!,A12,#REF!,B12)</f>
        <v>#REF!</v>
      </c>
    </row>
    <row r="13" spans="1:4">
      <c r="A13" s="28" t="str">
        <f t="array" ref="A13">IFERROR(INDEX(#REF!,MATCH(SMALL(IF(Col_Intermed=1,COUNTIF(#REF!,"&lt;"&amp;#REF!)),ROWS($6:13)),COUNTIF(#REF!,"&lt;"&amp;#REF!),0)),"")</f>
        <v/>
      </c>
      <c r="B13" s="29" t="str">
        <f t="array" aca="1" ref="B13" ca="1">IFERROR(INDEX(#REF!,SMALL(IF((Col_Intermed=1)*(#REF!=A13),ROW(INDIRECT("1:"&amp;ROWS(Col_Intermed)))),COUNTIF(A$6:A13,A13))),"")</f>
        <v/>
      </c>
      <c r="C13" s="30" t="e">
        <f t="shared" ref="C13:C41" ca="1" si="6">SUMIFS(#REF!,#REF!,A13,#REF!,B13)</f>
        <v>#REF!</v>
      </c>
    </row>
    <row r="14" spans="1:4">
      <c r="A14" s="28" t="str">
        <f t="array" ref="A14">IFERROR(INDEX(#REF!,MATCH(SMALL(IF(Col_Intermed=1,COUNTIF(#REF!,"&lt;"&amp;#REF!)),ROWS($6:14)),COUNTIF(#REF!,"&lt;"&amp;#REF!),0)),"")</f>
        <v/>
      </c>
      <c r="B14" s="29" t="str">
        <f t="array" aca="1" ref="B14" ca="1">IFERROR(INDEX(#REF!,SMALL(IF((Col_Intermed=1)*(#REF!=A14),ROW(INDIRECT("1:"&amp;ROWS(Col_Intermed)))),COUNTIF(A$6:A14,A14))),"")</f>
        <v/>
      </c>
      <c r="C14" s="30" t="e">
        <f t="shared" ref="C14:C42" ca="1" si="7">SUMIFS(#REF!,#REF!,A14,#REF!,B14)</f>
        <v>#REF!</v>
      </c>
    </row>
    <row r="15" spans="1:4">
      <c r="A15" s="28" t="str">
        <f t="array" ref="A15">IFERROR(INDEX(#REF!,MATCH(SMALL(IF(Col_Intermed=1,COUNTIF(#REF!,"&lt;"&amp;#REF!)),ROWS($6:15)),COUNTIF(#REF!,"&lt;"&amp;#REF!),0)),"")</f>
        <v/>
      </c>
      <c r="B15" s="29" t="str">
        <f t="array" aca="1" ref="B15" ca="1">IFERROR(INDEX(#REF!,SMALL(IF((Col_Intermed=1)*(#REF!=A15),ROW(INDIRECT("1:"&amp;ROWS(Col_Intermed)))),COUNTIF(A$6:A15,A15))),"")</f>
        <v/>
      </c>
      <c r="C15" s="30" t="e">
        <f t="shared" ref="C15:C43" ca="1" si="8">SUMIFS(#REF!,#REF!,A15,#REF!,B15)</f>
        <v>#REF!</v>
      </c>
    </row>
    <row r="16" spans="1:4">
      <c r="A16" s="28" t="str">
        <f t="array" ref="A16">IFERROR(INDEX(#REF!,MATCH(SMALL(IF(Col_Intermed=1,COUNTIF(#REF!,"&lt;"&amp;#REF!)),ROWS($6:16)),COUNTIF(#REF!,"&lt;"&amp;#REF!),0)),"")</f>
        <v/>
      </c>
      <c r="B16" s="29" t="str">
        <f t="array" aca="1" ref="B16" ca="1">IFERROR(INDEX(#REF!,SMALL(IF((Col_Intermed=1)*(#REF!=A16),ROW(INDIRECT("1:"&amp;ROWS(Col_Intermed)))),COUNTIF(A$6:A16,A16))),"")</f>
        <v/>
      </c>
      <c r="C16" s="30" t="e">
        <f t="shared" ref="C16:C44" ca="1" si="9">SUMIFS(#REF!,#REF!,A16,#REF!,B16)</f>
        <v>#REF!</v>
      </c>
    </row>
    <row r="17" spans="1:3">
      <c r="A17" s="28" t="str">
        <f t="array" ref="A17">IFERROR(INDEX(#REF!,MATCH(SMALL(IF(Col_Intermed=1,COUNTIF(#REF!,"&lt;"&amp;#REF!)),ROWS($6:17)),COUNTIF(#REF!,"&lt;"&amp;#REF!),0)),"")</f>
        <v/>
      </c>
      <c r="B17" s="29" t="str">
        <f t="array" aca="1" ref="B17" ca="1">IFERROR(INDEX(#REF!,SMALL(IF((Col_Intermed=1)*(#REF!=A17),ROW(INDIRECT("1:"&amp;ROWS(Col_Intermed)))),COUNTIF(A$6:A17,A17))),"")</f>
        <v/>
      </c>
      <c r="C17" s="30" t="e">
        <f t="shared" ref="C17:C45" ca="1" si="10">SUMIFS(#REF!,#REF!,A17,#REF!,B17)</f>
        <v>#REF!</v>
      </c>
    </row>
    <row r="18" spans="1:3">
      <c r="A18" s="28" t="str">
        <f t="array" ref="A18">IFERROR(INDEX(#REF!,MATCH(SMALL(IF(Col_Intermed=1,COUNTIF(#REF!,"&lt;"&amp;#REF!)),ROWS($6:18)),COUNTIF(#REF!,"&lt;"&amp;#REF!),0)),"")</f>
        <v/>
      </c>
      <c r="B18" s="29" t="str">
        <f t="array" aca="1" ref="B18" ca="1">IFERROR(INDEX(#REF!,SMALL(IF((Col_Intermed=1)*(#REF!=A18),ROW(INDIRECT("1:"&amp;ROWS(Col_Intermed)))),COUNTIF(A$6:A18,A18))),"")</f>
        <v/>
      </c>
      <c r="C18" s="30" t="e">
        <f t="shared" ref="C18:C46" ca="1" si="11">SUMIFS(#REF!,#REF!,A18,#REF!,B18)</f>
        <v>#REF!</v>
      </c>
    </row>
    <row r="19" spans="1:3">
      <c r="A19" s="28" t="str">
        <f t="array" ref="A19">IFERROR(INDEX(#REF!,MATCH(SMALL(IF(Col_Intermed=1,COUNTIF(#REF!,"&lt;"&amp;#REF!)),ROWS($6:19)),COUNTIF(#REF!,"&lt;"&amp;#REF!),0)),"")</f>
        <v/>
      </c>
      <c r="B19" s="29" t="str">
        <f t="array" aca="1" ref="B19" ca="1">IFERROR(INDEX(#REF!,SMALL(IF((Col_Intermed=1)*(#REF!=A19),ROW(INDIRECT("1:"&amp;ROWS(Col_Intermed)))),COUNTIF(A$6:A19,A19))),"")</f>
        <v/>
      </c>
      <c r="C19" s="30" t="e">
        <f t="shared" ref="C19:C47" ca="1" si="12">SUMIFS(#REF!,#REF!,A19,#REF!,B19)</f>
        <v>#REF!</v>
      </c>
    </row>
    <row r="20" spans="1:3">
      <c r="A20" s="28" t="str">
        <f t="array" ref="A20">IFERROR(INDEX(#REF!,MATCH(SMALL(IF(Col_Intermed=1,COUNTIF(#REF!,"&lt;"&amp;#REF!)),ROWS($6:20)),COUNTIF(#REF!,"&lt;"&amp;#REF!),0)),"")</f>
        <v/>
      </c>
      <c r="B20" s="29" t="str">
        <f t="array" aca="1" ref="B20" ca="1">IFERROR(INDEX(#REF!,SMALL(IF((Col_Intermed=1)*(#REF!=A20),ROW(INDIRECT("1:"&amp;ROWS(Col_Intermed)))),COUNTIF(A$6:A20,A20))),"")</f>
        <v/>
      </c>
      <c r="C20" s="30" t="e">
        <f t="shared" ref="C20:C48" ca="1" si="13">SUMIFS(#REF!,#REF!,A20,#REF!,B20)</f>
        <v>#REF!</v>
      </c>
    </row>
    <row r="21" spans="1:3">
      <c r="A21" s="28" t="str">
        <f t="array" ref="A21">IFERROR(INDEX(#REF!,MATCH(SMALL(IF(Col_Intermed=1,COUNTIF(#REF!,"&lt;"&amp;#REF!)),ROWS($6:21)),COUNTIF(#REF!,"&lt;"&amp;#REF!),0)),"")</f>
        <v/>
      </c>
      <c r="B21" s="29" t="str">
        <f t="array" aca="1" ref="B21" ca="1">IFERROR(INDEX(#REF!,SMALL(IF((Col_Intermed=1)*(#REF!=A21),ROW(INDIRECT("1:"&amp;ROWS(Col_Intermed)))),COUNTIF(A$6:A21,A21))),"")</f>
        <v/>
      </c>
      <c r="C21" s="30" t="e">
        <f t="shared" ref="C21:C49" ca="1" si="14">SUMIFS(#REF!,#REF!,A21,#REF!,B21)</f>
        <v>#REF!</v>
      </c>
    </row>
    <row r="22" spans="1:3">
      <c r="A22" s="28" t="str">
        <f t="array" ref="A22">IFERROR(INDEX(#REF!,MATCH(SMALL(IF(Col_Intermed=1,COUNTIF(#REF!,"&lt;"&amp;#REF!)),ROWS($6:22)),COUNTIF(#REF!,"&lt;"&amp;#REF!),0)),"")</f>
        <v/>
      </c>
      <c r="B22" s="29" t="str">
        <f t="array" aca="1" ref="B22" ca="1">IFERROR(INDEX(#REF!,SMALL(IF((Col_Intermed=1)*(#REF!=A22),ROW(INDIRECT("1:"&amp;ROWS(Col_Intermed)))),COUNTIF(A$6:A22,A22))),"")</f>
        <v/>
      </c>
      <c r="C22" s="30" t="e">
        <f t="shared" ref="C22:C50" ca="1" si="15">SUMIFS(#REF!,#REF!,A22,#REF!,B22)</f>
        <v>#REF!</v>
      </c>
    </row>
    <row r="23" spans="1:3">
      <c r="A23" s="28" t="str">
        <f t="array" ref="A23">IFERROR(INDEX(#REF!,MATCH(SMALL(IF(Col_Intermed=1,COUNTIF(#REF!,"&lt;"&amp;#REF!)),ROWS($6:23)),COUNTIF(#REF!,"&lt;"&amp;#REF!),0)),"")</f>
        <v/>
      </c>
      <c r="B23" s="29" t="str">
        <f t="array" aca="1" ref="B23" ca="1">IFERROR(INDEX(#REF!,SMALL(IF((Col_Intermed=1)*(#REF!=A23),ROW(INDIRECT("1:"&amp;ROWS(Col_Intermed)))),COUNTIF(A$6:A23,A23))),"")</f>
        <v/>
      </c>
      <c r="C23" s="30" t="e">
        <f t="shared" ref="C23:C51" ca="1" si="16">SUMIFS(#REF!,#REF!,A23,#REF!,B23)</f>
        <v>#REF!</v>
      </c>
    </row>
    <row r="24" spans="1:3">
      <c r="A24" s="28" t="str">
        <f t="array" ref="A24">IFERROR(INDEX(#REF!,MATCH(SMALL(IF(Col_Intermed=1,COUNTIF(#REF!,"&lt;"&amp;#REF!)),ROWS($6:24)),COUNTIF(#REF!,"&lt;"&amp;#REF!),0)),"")</f>
        <v/>
      </c>
      <c r="B24" s="29" t="str">
        <f t="array" aca="1" ref="B24" ca="1">IFERROR(INDEX(#REF!,SMALL(IF((Col_Intermed=1)*(#REF!=A24),ROW(INDIRECT("1:"&amp;ROWS(Col_Intermed)))),COUNTIF(A$6:A24,A24))),"")</f>
        <v/>
      </c>
      <c r="C24" s="30" t="e">
        <f t="shared" ref="C24:C52" ca="1" si="17">SUMIFS(#REF!,#REF!,A24,#REF!,B24)</f>
        <v>#REF!</v>
      </c>
    </row>
    <row r="25" spans="1:3">
      <c r="A25" s="28" t="str">
        <f t="array" ref="A25">IFERROR(INDEX(#REF!,MATCH(SMALL(IF(Col_Intermed=1,COUNTIF(#REF!,"&lt;"&amp;#REF!)),ROWS($6:25)),COUNTIF(#REF!,"&lt;"&amp;#REF!),0)),"")</f>
        <v/>
      </c>
      <c r="B25" s="29" t="str">
        <f t="array" aca="1" ref="B25" ca="1">IFERROR(INDEX(#REF!,SMALL(IF((Col_Intermed=1)*(#REF!=A25),ROW(INDIRECT("1:"&amp;ROWS(Col_Intermed)))),COUNTIF(A$6:A25,A25))),"")</f>
        <v/>
      </c>
      <c r="C25" s="30" t="e">
        <f t="shared" ref="C25:C53" ca="1" si="18">SUMIFS(#REF!,#REF!,A25,#REF!,B25)</f>
        <v>#REF!</v>
      </c>
    </row>
    <row r="26" spans="1:3">
      <c r="A26" s="28" t="str">
        <f t="array" ref="A26">IFERROR(INDEX(#REF!,MATCH(SMALL(IF(Col_Intermed=1,COUNTIF(#REF!,"&lt;"&amp;#REF!)),ROWS($6:26)),COUNTIF(#REF!,"&lt;"&amp;#REF!),0)),"")</f>
        <v/>
      </c>
      <c r="B26" s="29" t="str">
        <f t="array" aca="1" ref="B26" ca="1">IFERROR(INDEX(#REF!,SMALL(IF((Col_Intermed=1)*(#REF!=A26),ROW(INDIRECT("1:"&amp;ROWS(Col_Intermed)))),COUNTIF(A$6:A26,A26))),"")</f>
        <v/>
      </c>
      <c r="C26" s="30" t="e">
        <f t="shared" ref="C26:C54" ca="1" si="19">SUMIFS(#REF!,#REF!,A26,#REF!,B26)</f>
        <v>#REF!</v>
      </c>
    </row>
    <row r="27" spans="1:3">
      <c r="A27" s="28" t="str">
        <f t="array" ref="A27">IFERROR(INDEX(#REF!,MATCH(SMALL(IF(Col_Intermed=1,COUNTIF(#REF!,"&lt;"&amp;#REF!)),ROWS($6:27)),COUNTIF(#REF!,"&lt;"&amp;#REF!),0)),"")</f>
        <v/>
      </c>
      <c r="B27" s="29" t="str">
        <f t="array" aca="1" ref="B27" ca="1">IFERROR(INDEX(#REF!,SMALL(IF((Col_Intermed=1)*(#REF!=A27),ROW(INDIRECT("1:"&amp;ROWS(Col_Intermed)))),COUNTIF(A$6:A27,A27))),"")</f>
        <v/>
      </c>
      <c r="C27" s="30" t="e">
        <f t="shared" ref="C27:C55" ca="1" si="20">SUMIFS(#REF!,#REF!,A27,#REF!,B27)</f>
        <v>#REF!</v>
      </c>
    </row>
    <row r="28" spans="1:3">
      <c r="A28" s="28" t="str">
        <f t="array" ref="A28">IFERROR(INDEX(#REF!,MATCH(SMALL(IF(Col_Intermed=1,COUNTIF(#REF!,"&lt;"&amp;#REF!)),ROWS($6:28)),COUNTIF(#REF!,"&lt;"&amp;#REF!),0)),"")</f>
        <v/>
      </c>
      <c r="B28" s="29" t="str">
        <f t="array" aca="1" ref="B28" ca="1">IFERROR(INDEX(#REF!,SMALL(IF((Col_Intermed=1)*(#REF!=A28),ROW(INDIRECT("1:"&amp;ROWS(Col_Intermed)))),COUNTIF(A$6:A28,A28))),"")</f>
        <v/>
      </c>
      <c r="C28" s="30" t="e">
        <f t="shared" ref="C28:C56" ca="1" si="21">SUMIFS(#REF!,#REF!,A28,#REF!,B28)</f>
        <v>#REF!</v>
      </c>
    </row>
    <row r="29" spans="1:3">
      <c r="A29" s="28" t="str">
        <f t="array" ref="A29">IFERROR(INDEX(#REF!,MATCH(SMALL(IF(Col_Intermed=1,COUNTIF(#REF!,"&lt;"&amp;#REF!)),ROWS($6:29)),COUNTIF(#REF!,"&lt;"&amp;#REF!),0)),"")</f>
        <v/>
      </c>
      <c r="B29" s="29" t="str">
        <f t="array" aca="1" ref="B29" ca="1">IFERROR(INDEX(#REF!,SMALL(IF((Col_Intermed=1)*(#REF!=A29),ROW(INDIRECT("1:"&amp;ROWS(Col_Intermed)))),COUNTIF(A$6:A29,A29))),"")</f>
        <v/>
      </c>
      <c r="C29" s="30" t="e">
        <f t="shared" ref="C29:C57" ca="1" si="22">SUMIFS(#REF!,#REF!,A29,#REF!,B29)</f>
        <v>#REF!</v>
      </c>
    </row>
    <row r="30" spans="1:3">
      <c r="A30" s="28" t="str">
        <f t="array" ref="A30">IFERROR(INDEX(#REF!,MATCH(SMALL(IF(Col_Intermed=1,COUNTIF(#REF!,"&lt;"&amp;#REF!)),ROWS($6:30)),COUNTIF(#REF!,"&lt;"&amp;#REF!),0)),"")</f>
        <v/>
      </c>
      <c r="B30" s="29" t="str">
        <f t="array" aca="1" ref="B30" ca="1">IFERROR(INDEX(#REF!,SMALL(IF((Col_Intermed=1)*(#REF!=A30),ROW(INDIRECT("1:"&amp;ROWS(Col_Intermed)))),COUNTIF(A$6:A30,A30))),"")</f>
        <v/>
      </c>
      <c r="C30" s="30" t="e">
        <f t="shared" ref="C30:C58" ca="1" si="23">SUMIFS(#REF!,#REF!,A30,#REF!,B30)</f>
        <v>#REF!</v>
      </c>
    </row>
    <row r="31" spans="1:3">
      <c r="A31" s="28" t="str">
        <f t="array" ref="A31">IFERROR(INDEX(#REF!,MATCH(SMALL(IF(Col_Intermed=1,COUNTIF(#REF!,"&lt;"&amp;#REF!)),ROWS($6:31)),COUNTIF(#REF!,"&lt;"&amp;#REF!),0)),"")</f>
        <v/>
      </c>
      <c r="B31" s="29" t="str">
        <f t="array" aca="1" ref="B31" ca="1">IFERROR(INDEX(#REF!,SMALL(IF((Col_Intermed=1)*(#REF!=A31),ROW(INDIRECT("1:"&amp;ROWS(Col_Intermed)))),COUNTIF(A$6:A31,A31))),"")</f>
        <v/>
      </c>
      <c r="C31" s="30" t="e">
        <f t="shared" ref="C31:C59" ca="1" si="24">SUMIFS(#REF!,#REF!,A31,#REF!,B31)</f>
        <v>#REF!</v>
      </c>
    </row>
    <row r="32" spans="1:3">
      <c r="A32" s="28" t="str">
        <f t="array" ref="A32">IFERROR(INDEX(#REF!,MATCH(SMALL(IF(Col_Intermed=1,COUNTIF(#REF!,"&lt;"&amp;#REF!)),ROWS($6:32)),COUNTIF(#REF!,"&lt;"&amp;#REF!),0)),"")</f>
        <v/>
      </c>
      <c r="B32" s="29" t="str">
        <f t="array" aca="1" ref="B32" ca="1">IFERROR(INDEX(#REF!,SMALL(IF((Col_Intermed=1)*(#REF!=A32),ROW(INDIRECT("1:"&amp;ROWS(Col_Intermed)))),COUNTIF(A$6:A32,A32))),"")</f>
        <v/>
      </c>
      <c r="C32" s="30" t="e">
        <f t="shared" ref="C32:C60" ca="1" si="25">SUMIFS(#REF!,#REF!,A32,#REF!,B32)</f>
        <v>#REF!</v>
      </c>
    </row>
    <row r="33" spans="1:3">
      <c r="A33" s="28" t="str">
        <f t="array" ref="A33">IFERROR(INDEX(#REF!,MATCH(SMALL(IF(Col_Intermed=1,COUNTIF(#REF!,"&lt;"&amp;#REF!)),ROWS($6:33)),COUNTIF(#REF!,"&lt;"&amp;#REF!),0)),"")</f>
        <v/>
      </c>
      <c r="B33" s="29" t="str">
        <f t="array" aca="1" ref="B33" ca="1">IFERROR(INDEX(#REF!,SMALL(IF((Col_Intermed=1)*(#REF!=A33),ROW(INDIRECT("1:"&amp;ROWS(Col_Intermed)))),COUNTIF(A$6:A33,A33))),"")</f>
        <v/>
      </c>
      <c r="C33" s="30" t="e">
        <f t="shared" ref="C33:C61" ca="1" si="26">SUMIFS(#REF!,#REF!,A33,#REF!,B33)</f>
        <v>#REF!</v>
      </c>
    </row>
    <row r="34" spans="1:3">
      <c r="A34" s="28" t="str">
        <f t="array" ref="A34">IFERROR(INDEX(#REF!,MATCH(SMALL(IF(Col_Intermed=1,COUNTIF(#REF!,"&lt;"&amp;#REF!)),ROWS($6:34)),COUNTIF(#REF!,"&lt;"&amp;#REF!),0)),"")</f>
        <v/>
      </c>
      <c r="B34" s="29" t="str">
        <f t="array" aca="1" ref="B34" ca="1">IFERROR(INDEX(#REF!,SMALL(IF((Col_Intermed=1)*(#REF!=A34),ROW(INDIRECT("1:"&amp;ROWS(Col_Intermed)))),COUNTIF(A$6:A34,A34))),"")</f>
        <v/>
      </c>
      <c r="C34" s="30" t="e">
        <f t="shared" ref="C34:C62" ca="1" si="27">SUMIFS(#REF!,#REF!,A34,#REF!,B34)</f>
        <v>#REF!</v>
      </c>
    </row>
    <row r="35" spans="1:3">
      <c r="A35" s="28" t="str">
        <f t="array" ref="A35">IFERROR(INDEX(#REF!,MATCH(SMALL(IF(Col_Intermed=1,COUNTIF(#REF!,"&lt;"&amp;#REF!)),ROWS($6:35)),COUNTIF(#REF!,"&lt;"&amp;#REF!),0)),"")</f>
        <v/>
      </c>
      <c r="B35" s="29" t="str">
        <f t="array" aca="1" ref="B35" ca="1">IFERROR(INDEX(#REF!,SMALL(IF((Col_Intermed=1)*(#REF!=A35),ROW(INDIRECT("1:"&amp;ROWS(Col_Intermed)))),COUNTIF(A$6:A35,A35))),"")</f>
        <v/>
      </c>
      <c r="C35" s="30" t="e">
        <f t="shared" ref="C35:C63" ca="1" si="28">SUMIFS(#REF!,#REF!,A35,#REF!,B35)</f>
        <v>#REF!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T1</vt:lpstr>
      <vt:lpstr>T2</vt:lpstr>
      <vt:lpstr>T</vt:lpstr>
      <vt:lpstr>Col_Intermed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guessas amar</dc:creator>
  <cp:lastModifiedBy>guessas amar</cp:lastModifiedBy>
  <dcterms:created xsi:type="dcterms:W3CDTF">2013-01-05T07:56:00Z</dcterms:created>
  <dcterms:modified xsi:type="dcterms:W3CDTF">2013-01-08T18:01:24Z</dcterms:modified>
</cp:coreProperties>
</file>