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7" i="24" l="1"/>
  <c r="AG7" i="24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<sst xmlns="http://schemas.openxmlformats.org/spreadsheetml/2006/main" count="2066" uniqueCount="561">
  <si>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</si>
  <si>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</si>
  <si>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</si>
  <si>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</si>
  <si>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</si>
  <si>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</si>
  <si>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</si>
  <si>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</si>
  <si>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</si>
  <si>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</si>
  <si>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</si>
  <si>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</si>
  <si>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</si>
  <si>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</si>
  <si>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</si>
  <si>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</si>
  <si>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</si>
  <si>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</si>
  <si>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</si>
  <si>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</si>
  <si>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</si>
  <si>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</si>
  <si>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</si>
  <si>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</si>
  <si>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</si>
  <si>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</si>
  <si>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</si>
  <si>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</si>
  <si>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</si>
  <si>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</si>
  <si>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</si>
  <si>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</si>
  <si>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</si>
  <si>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</si>
  <si>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</si>
  <si>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</si>
  <si>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</si>
  <si>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</si>
  <si>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</si>
  <si>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</si>
  <si>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</si>
  <si>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</si>
  <si>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</si>
  <si>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</si>
  <si>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</si>
  <si>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</si>
  <si>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</si>
  <si>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</si>
  <si>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</si>
  <si>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</si>
  <si>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</si>
  <si>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</si>
  <si>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</si>
  <si>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</si>
  <si>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</si>
  <si>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</si>
  <si>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</si>
  <si>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</si>
  <si>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</si>
  <si>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</si>
  <si>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</si>
  <si>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</si>
  <si>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</si>
  <si>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</si>
  <si>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</si>
  <si>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</si>
  <si>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</si>
  <si>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</si>
  <si>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</si>
  <si>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</si>
  <si>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</si>
  <si>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</si>
  <si>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</si>
  <si>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</si>
  <si>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</si>
  <si>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</si>
  <si>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</si>
  <si>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</si>
  <si>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</si>
  <si>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</si>
  <si>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</si>
  <si>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</si>
  <si>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</si>
  <si>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</si>
  <si>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</si>
  <si>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</si>
  <si>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</si>
  <si>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</si>
  <si>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</si>
  <si>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</si>
  <si>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</si>
  <si>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</si>
  <si>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</si>
  <si>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</si>
  <si>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</si>
  <si>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</si>
  <si>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</si>
  <si>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</si>
  <si>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</si>
  <si>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</si>
  <si>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</si>
  <si>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</si>
  <si>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</si>
  <si>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</si>
  <si>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</si>
  <si>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</si>
  <si>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</si>
  <si>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</si>
  <si>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</si>
  <si>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</si>
  <si>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</si>
  <si>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</si>
  <si>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</si>
  <si>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</si>
  <si>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</si>
  <si>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</si>
  <si>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</si>
  <si>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</si>
  <si>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</si>
  <si>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</si>
  <si>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</si>
  <si>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</si>
  <si>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</si>
  <si>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</si>
  <si>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</si>
  <si>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</si>
  <si>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</si>
  <si>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</si>
  <si>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</si>
  <si>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</si>
  <si>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</si>
  <si>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</si>
  <si>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</si>
  <si>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</si>
  <si>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</si>
  <si>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</si>
  <si>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</si>
  <si>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</si>
  <si>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</si>
  <si>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</si>
  <si>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</si>
  <si>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</si>
  <si>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</si>
  <si>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</si>
  <si>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</si>
  <si>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</si>
  <si>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</si>
  <si>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</si>
  <si>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</si>
  <si>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</si>
  <si>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</si>
  <si>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</si>
  <si>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</si>
  <si>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</si>
  <si>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</si>
  <si>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</si>
  <si>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</si>
  <si>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</si>
  <si>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</si>
  <si>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</si>
  <si>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</si>
  <si>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</si>
  <si>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</si>
  <si>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</si>
  <si>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</si>
  <si>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</si>
  <si>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</si>
  <si>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</si>
  <si>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</si>
  <si>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</si>
  <si>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</si>
  <si>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</si>
  <si>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</si>
  <si>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</si>
  <si>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</si>
  <si>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</si>
  <si>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</si>
  <si>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</si>
  <si>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</si>
  <si>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</si>
  <si>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</si>
  <si>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</si>
  <si>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</si>
  <si>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</si>
  <si>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</si>
  <si>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</si>
  <si>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</si>
  <si>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</si>
  <si>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</si>
  <si>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</si>
  <si>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</si>
  <si>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</si>
  <si>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</si>
  <si>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</si>
  <si>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</si>
  <si>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</si>
  <si>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</si>
  <si>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</si>
  <si>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</si>
  <si>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</si>
  <si>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</si>
  <si>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</si>
  <si>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</si>
  <si>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</si>
  <si>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</si>
  <si>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</si>
  <si>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</si>
  <si>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</si>
  <si>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</si>
  <si>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</si>
  <si>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</si>
  <si>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</si>
  <si>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</si>
  <si>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</si>
  <si>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</si>
  <si>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</si>
  <si>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</si>
  <si>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</si>
  <si>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</si>
  <si>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</si>
  <si>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</si>
  <si>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</si>
  <si>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</si>
  <si>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</si>
  <si>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</si>
  <si>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</si>
  <si>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</si>
  <si>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</si>
  <si>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</si>
  <si>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</si>
  <si>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</si>
  <si>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</si>
  <si>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</si>
  <si>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</si>
  <si>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</si>
  <si>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</si>
  <si>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</si>
  <si>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</si>
  <si>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</si>
  <si>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</si>
  <si>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</si>
  <si>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</si>
  <si>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</si>
  <si>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</si>
  <si>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</si>
  <si>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</si>
  <si>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</si>
  <si>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</si>
  <si>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</si>
  <si>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</si>
  <si>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</si>
  <si>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</si>
  <si>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</si>
  <si>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</si>
  <si>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</si>
  <si>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</si>
  <si>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</si>
  <si>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</si>
  <si>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</si>
  <si>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</si>
  <si>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</si>
  <si>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</si>
  <si>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</si>
  <si>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</si>
  <si>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</si>
  <si>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</si>
  <si>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</si>
  <si>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</si>
  <si>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</si>
  <si>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</si>
  <si>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</si>
  <si>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</si>
  <si>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</si>
  <si>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</si>
  <si>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</si>
  <si>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</si>
  <si>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</si>
  <si>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</si>
  <si>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</si>
  <si>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</si>
  <si>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</si>
  <si>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</si>
  <si>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</si>
  <si>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</si>
  <si>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</si>
  <si>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</si>
  <si>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</si>
  <si>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</si>
  <si>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</si>
  <si>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</si>
  <si>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</si>
  <si>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</si>
  <si>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</si>
  <si>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</si>
  <si>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</si>
  <si>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</si>
  <si>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</si>
  <si>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</si>
  <si>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</si>
  <si>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</si>
  <si>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</si>
  <si>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</si>
  <si>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</si>
  <si>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</si>
  <si>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</si>
  <si>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</si>
  <si>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</si>
  <si>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</si>
  <si>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</si>
  <si>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</si>
  <si>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</si>
  <si>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</si>
  <si>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</si>
  <si>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</si>
  <si>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</si>
  <si>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</si>
  <si>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</si>
  <si>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</si>
  <si>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</si>
  <si>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</si>
  <si>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</si>
  <si>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</si>
  <si>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</si>
  <si>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</si>
  <si>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</si>
  <si>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</si>
  <si>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</si>
  <si>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</si>
  <si>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</si>
  <si>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</si>
  <si>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</si>
  <si>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</si>
  <si>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</si>
  <si>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</si>
  <si>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</si>
  <si>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</si>
  <si>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</si>
  <si>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</si>
  <si>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</si>
  <si>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</si>
  <si>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</si>
  <si>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</si>
  <si>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</si>
  <si>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</si>
  <si>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</si>
  <si>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</si>
  <si>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</si>
  <si>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</si>
  <si>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</si>
  <si>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</si>
  <si>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</si>
  <si>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</si>
  <si>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</si>
  <si>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</si>
  <si>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</si>
  <si>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</si>
  <si>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</si>
  <si>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</si>
  <si>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</si>
  <si>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</si>
  <si>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</si>
  <si>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</si>
  <si>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</si>
  <si>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</si>
  <si>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</si>
  <si>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</si>
  <si>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</si>
  <si>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</si>
  <si>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</si>
  <si>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</si>
  <si>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</si>
  <si>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</si>
  <si>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</si>
  <si>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</si>
  <si>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</si>
  <si>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</si>
  <si>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</si>
  <si>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</si>
  <si>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</si>
  <si>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</si>
  <si>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</si>
  <si>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</si>
  <si>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</si>
  <si>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</si>
  <si>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</si>
  <si>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</si>
  <si>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</si>
  <si>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</si>
  <si>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</si>
  <si>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</si>
  <si>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</si>
  <si>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</si>
  <si>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</si>
  <si>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</si>
  <si>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</si>
  <si>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</si>
  <si>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</si>
  <si>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</si>
  <si>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</si>
  <si>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</si>
  <si>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</si>
  <si>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</si>
  <si>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</si>
  <si>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</si>
  <si>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</si>
  <si>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</si>
  <si>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</si>
  <si>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</si>
  <si>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</si>
  <si>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</si>
  <si>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</si>
  <si>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</si>
  <si>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</si>
  <si>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</si>
  <si>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</si>
  <si>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</si>
  <si>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</si>
  <si>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</si>
  <si>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</si>
  <si>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</si>
  <si>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</si>
  <si>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</si>
  <si>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</si>
  <si>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</si>
  <si>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</si>
  <si>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</si>
  <si>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</si>
  <si>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</si>
  <si>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</si>
  <si>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</si>
  <si>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</si>
  <si>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</si>
  <si>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</si>
  <si>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</si>
  <si>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</si>
  <si>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</si>
  <si>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</si>
  <si>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</si>
  <si>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</si>
  <si>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</si>
  <si>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</si>
  <si>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</si>
  <si>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</si>
  <si>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</si>
  <si>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</si>
  <si>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</si>
  <si>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</si>
  <si>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</si>
  <si>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</si>
  <si>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</si>
  <si>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</si>
  <si>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</si>
  <si>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</si>
  <si>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</si>
  <si>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</si>
  <si>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</si>
  <si>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</si>
  <si>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</si>
  <si>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</si>
  <si>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</si>
  <si>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</si>
  <si>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</si>
  <si>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</si>
  <si>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</si>
  <si>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</si>
  <si>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</si>
  <si>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</si>
  <si>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</si>
  <si>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</si>
  <si>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</si>
  <si>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</si>
  <si>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</si>
  <si>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</si>
  <si>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</si>
  <si>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</si>
  <si>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</si>
  <si>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</si>
  <si>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</si>
  <si>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</si>
  <si>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</si>
  <si>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</si>
  <si>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</si>
  <si>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</si>
  <si>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</si>
  <si>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</si>
  <si>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</si>
  <si>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</si>
  <si>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</si>
  <si>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</si>
  <si>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</si>
  <si>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</si>
  <si>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</si>
  <si>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</si>
  <si>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</si>
  <si>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</si>
  <si>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</si>
  <si>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</si>
  <si>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</si>
  <si>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</si>
  <si>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</si>
  <si>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</si>
  <si>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</si>
  <si>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</si>
  <si>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</si>
  <si>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</si>
  <si>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</si>
  <si>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légume 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</si>
  <si>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</si>
  <si>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</si>
  <si>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</si>
  <si>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</si>
  <si>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</si>
  <si>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</si>
  <si>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</si>
  <si>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</si>
  <si>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</si>
  <si>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</si>
  <si>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</si>
  <si>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</si>
  <si>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Période viande midi weekend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</si>
  <si>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</si>
  <si>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</si>
  <si>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</si>
  <si>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</si>
  <si>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</si>
  <si>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</si>
  <si>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</si>
  <si>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</si>
  <si>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</si>
  <si>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</si>
  <si>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</si>
  <si>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</si>
  <si>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</si>
  <si>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</si>
  <si>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</si>
  <si>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</si>
  <si>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</si>
  <si>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</si>
  <si>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</si>
  <si>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</si>
  <si>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</si>
  <si>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</si>
  <si>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</si>
  <si>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</si>
  <si>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Menu midi retraite</t>
  </si>
  <si>
    <t>Menu viande midi weekend</t>
  </si>
  <si>
    <t>MVMWE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</si>
  <si>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</si>
  <si>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</si>
  <si>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</si>
  <si>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</si>
  <si>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</si>
  <si>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</si>
  <si>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</si>
  <si>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</si>
  <si>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MMR01</t>
  </si>
  <si>
    <t>LMMR</t>
  </si>
  <si>
    <t>Légume menu midi retraite</t>
  </si>
  <si>
    <t>LMMR01</t>
  </si>
  <si>
    <t>LMMR02</t>
  </si>
  <si>
    <t>LMMR03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</si>
</sst>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1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3" dataDxfId="112">
  <autoFilter ref="A3:B15"/>
  <tableColumns count="2">
    <tableColumn id="1" name="Catégorie articles menus" dataDxfId="111"/>
    <tableColumn id="2" name="Code catégorie articles menus" dataDxfId="1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09" dataDxfId="108">
  <autoFilter ref="G3:H15"/>
  <tableColumns count="2">
    <tableColumn id="1" name="Période articles menus" dataDxfId="107"/>
    <tableColumn id="2" name="Code période articles menus" dataDxfId="10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05" dataDxfId="104">
  <autoFilter ref="J3:K35"/>
  <sortState ref="J4:K35">
    <sortCondition ref="J4"/>
  </sortState>
  <tableColumns count="2">
    <tableColumn id="1" name="Conditionnement articles menus" dataDxfId="103"/>
    <tableColumn id="2" name="Code conditionnement articles menus" dataDxfId="10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1" dataDxfId="100">
  <autoFilter ref="M3:N17"/>
  <tableColumns count="2">
    <tableColumn id="2" name="Nom jour férié" dataDxfId="99" dataCellStyle="Normal 2 2"/>
    <tableColumn id="3" name="Date jour férié" dataDxfId="98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97" dataDxfId="96" tableBorderDxfId="95">
  <autoFilter ref="P3:W122"/>
  <tableColumns count="8">
    <tableColumn id="1" name="Catégorie articles menus" dataDxfId="94"/>
    <tableColumn id="2" name="Code catégorie articles menus" dataDxfId="93">
      <calculatedColumnFormula>VLOOKUP(Listes!$P4,TabCatégorieArticlesMenus[],2,0)</calculatedColumnFormula>
    </tableColumn>
    <tableColumn id="3" name="Articles menus"/>
    <tableColumn id="4" name="Code articles menus" dataDxfId="92">
      <calculatedColumnFormula>VLOOKUP(TabProduitsArticlesMenus[[#This Row],[Articles menus]],TabArticlesMenus[],2,FALSE)</calculatedColumnFormula>
    </tableColumn>
    <tableColumn id="5" name="Période articles menus" dataDxfId="91"/>
    <tableColumn id="6" name="Code période articles menus" dataDxfId="90">
      <calculatedColumnFormula>VLOOKUP(Listes!$T4,TabPériodeArticlesMenus[],2,FALSE)</calculatedColumnFormula>
    </tableColumn>
    <tableColumn id="7" name="Conditionnement articles menus" dataDxfId="89"/>
    <tableColumn id="8" name="Code conditionnement articles menus" dataDxfId="88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87">
  <autoFilter ref="D3:E123"/>
  <tableColumns count="2">
    <tableColumn id="1" name="Articles menus" dataDxfId="86" dataCellStyle="Normal 2"/>
    <tableColumn id="2" name="Code articles menus" dataDxfId="8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84" dataDxfId="83">
  <autoFilter ref="Y3:Y15"/>
  <tableColumns count="1">
    <tableColumn id="1" name="Mois" dataDxfId="82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5" totalsRowShown="0" headerRowDxfId="81" dataDxfId="80">
  <autoFilter ref="AA3:AB5"/>
  <sortState ref="AA4:AB6">
    <sortCondition ref="AA4"/>
  </sortState>
  <tableColumns count="2">
    <tableColumn id="1" name="Nature menu" dataDxfId="79"/>
    <tableColumn id="2" name="Code nature menu" dataDxfId="7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7" totalsRowShown="0" headerRowDxfId="77" dataDxfId="76">
  <autoFilter ref="AD3:AK7"/>
  <tableColumns count="8">
    <tableColumn id="1" name="Nature menu" dataDxfId="75"/>
    <tableColumn id="2" name="Code nature menu" dataDxfId="74">
      <calculatedColumnFormula>VLOOKUP(TabLégumesViandesDesserts[[#This Row],[Nature menu]],TabNatureMenu[],2,FALSE)</calculatedColumnFormula>
    </tableColumn>
    <tableColumn id="3" name="Légumes, Viandes, Desserts" dataDxfId="73"/>
    <tableColumn id="4" name="Code légumes, viandes, desserts" dataDxfId="72">
      <calculatedColumnFormula>VLOOKUP(TabLégumesViandesDesserts[[#This Row],[Légumes, Viandes, Desserts]],TabCréationMenusArticlesMenus[],2,FALSE)</calculatedColumnFormula>
    </tableColumn>
    <tableColumn id="5" name="Période légumes, viandes, desserts" dataDxfId="71"/>
    <tableColumn id="6" name="Code période légumes, viandes, Desserts" dataDxfId="70"/>
    <tableColumn id="7" name="Conditionnement légumes, viandes, desserts" dataDxfId="69"/>
    <tableColumn id="8" name="Code conditionnement légumes, viandes, desserts" dataDxfId="6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7" totalsRowShown="0" headerRowDxfId="67" dataDxfId="66">
  <autoFilter ref="AM3:AN7"/>
  <tableColumns count="2">
    <tableColumn id="1" name="Articles menus création menus" dataDxfId="65"/>
    <tableColumn id="2" name="Code articles menus création menus" dataDxfId="6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" name="TabBDArticlesMenus" displayName="TabBDArticlesMenus" ref="A3:J115" totalsRowShown="0" headerRowDxfId="63" dataDxfId="62">
  <autoFilter ref="A3:J115"/>
  <tableColumns count="10">
    <tableColumn id="1" name="Catégorie articles menus" dataDxfId="61"/>
    <tableColumn id="2" name="Code catégorie articles menus" dataDxfId="60"/>
    <tableColumn id="3" name="Articles menus" dataDxfId="59"/>
    <tableColumn id="4" name="Code articles menus" dataDxfId="58"/>
    <tableColumn id="5" name="Période articles menus" dataDxfId="57"/>
    <tableColumn id="6" name="Code période articles menus" dataDxfId="56"/>
    <tableColumn id="7" name="Conditionnement articles menus" dataDxfId="55"/>
    <tableColumn id="8" name="Code conditionnement articles menus" dataDxfId="54"/>
    <tableColumn id="9" name="Date création articles menus" dataDxfId="53"/>
    <tableColumn id="10" name="Numéro création articles menus" dataDxfId="5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4" name="TabBDMenus" displayName="TabBDMenus" ref="A3:AL4" insertRow="1" totalsRowShown="0" headerRowDxfId="51" dataDxfId="50">
  <autoFilter ref="A3:AL4"/>
  <tableColumns count="38">
    <tableColumn id="1" name="Nature menu" dataDxfId="49"/>
    <tableColumn id="2" name="Code nature menu" dataDxfId="48"/>
    <tableColumn id="3" name="Date menu" dataDxfId="47"/>
    <tableColumn id="4" name="Date création menu" dataDxfId="46"/>
    <tableColumn id="5" name="Légume" dataDxfId="45"/>
    <tableColumn id="6" name="Code légume" dataDxfId="44"/>
    <tableColumn id="7" name="Période légume" dataDxfId="43"/>
    <tableColumn id="8" name="Code période légume" dataDxfId="42"/>
    <tableColumn id="9" name="Conditionnement légume" dataDxfId="41"/>
    <tableColumn id="10" name="Code conditionnement légume" dataDxfId="40"/>
    <tableColumn id="11" name="Légume deux" dataDxfId="39"/>
    <tableColumn id="12" name="Code légume légume deux" dataDxfId="38"/>
    <tableColumn id="13" name="Période légume deux" dataDxfId="37"/>
    <tableColumn id="14" name="Code période légume deux" dataDxfId="36"/>
    <tableColumn id="15" name="Conditionnement légume deux" dataDxfId="35"/>
    <tableColumn id="16" name="Code conditionnement légume deux" dataDxfId="34"/>
    <tableColumn id="17" name="Quantité légume" dataDxfId="33"/>
    <tableColumn id="18" name="Quantité légume deux" dataDxfId="32"/>
    <tableColumn id="19" name="Viande" dataDxfId="31"/>
    <tableColumn id="20" name="Code viande" dataDxfId="30"/>
    <tableColumn id="21" name="Période viande" dataDxfId="29"/>
    <tableColumn id="22" name="Code période viande" dataDxfId="28"/>
    <tableColumn id="23" name="Conditionnement viande" dataDxfId="27"/>
    <tableColumn id="24" name="Code conditionnement viande" dataDxfId="26"/>
    <tableColumn id="25" name="Quantité viande" dataDxfId="25"/>
    <tableColumn id="26" name="Période viande midi weekend" dataDxfId="24"/>
    <tableColumn id="27" name="Dessert" dataDxfId="23"/>
    <tableColumn id="28" name="Code dessert" dataDxfId="22"/>
    <tableColumn id="29" name="Période dessert" dataDxfId="21"/>
    <tableColumn id="30" name="Code période dessert" dataDxfId="20"/>
    <tableColumn id="31" name="Conditionnement dessert" dataDxfId="19"/>
    <tableColumn id="32" name="Code conditionnement dessert" dataDxfId="18"/>
    <tableColumn id="33" name="Quantité dessert" dataDxfId="17"/>
    <tableColumn id="34" name="Numéro création menu" dataDxfId="16"/>
    <tableColumn id="35" name="Nom jour férié" dataDxfId="15"/>
    <tableColumn id="36" name="Mois menu" dataDxfId="14"/>
    <tableColumn id="37" name="Identifiant menu" dataDxfId="13"/>
    <tableColumn id="38" name="Code ID menu" dataDxfId="12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171"/>
  <sheetViews>
    <sheetView tabSelected="1" workbookViewId="0">
      <selection activeCell="H17" sqref="H17"/>
    </sheetView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K92" s="3">
        <v>45829.475300925929</v>
      </c>
    </row>
    <row r="93" spans="10:11" x14ac:dyDescent="0.35">
      <c r="K93" s="3">
        <v>45829.4846875</v>
      </c>
    </row>
    <row r="94" spans="10:11" x14ac:dyDescent="0.35">
      <c r="K94" s="3">
        <v>45829.495625000003</v>
      </c>
    </row>
    <row r="95" spans="10:11" x14ac:dyDescent="0.35">
      <c r="K95" s="3">
        <v>45829.500659722224</v>
      </c>
    </row>
    <row r="96" spans="10:11" x14ac:dyDescent="0.35">
      <c r="K96" s="3">
        <v>45829.507592592592</v>
      </c>
    </row>
    <row r="97" spans="11:11" x14ac:dyDescent="0.35">
      <c r="K97" s="3">
        <v>45829.510428240741</v>
      </c>
    </row>
    <row r="98" spans="11:11" x14ac:dyDescent="0.35">
      <c r="K98" s="3">
        <v>45829.781666666669</v>
      </c>
    </row>
    <row r="99" spans="11:11" x14ac:dyDescent="0.35">
      <c r="K99" s="3">
        <v>45829.804328703707</v>
      </c>
    </row>
    <row r="100" spans="11:11" x14ac:dyDescent="0.35">
      <c r="K100" s="3">
        <v>45829.810879629629</v>
      </c>
    </row>
    <row r="101" spans="11:11" x14ac:dyDescent="0.35">
      <c r="K101" s="3">
        <v>45829.823460648149</v>
      </c>
    </row>
    <row r="102" spans="11:11" x14ac:dyDescent="0.35">
      <c r="K102" s="3">
        <v>45829.901921296296</v>
      </c>
    </row>
    <row r="103" spans="11:11" x14ac:dyDescent="0.35">
      <c r="K103" s="3">
        <v>45830.519166666665</v>
      </c>
    </row>
    <row r="104" spans="11:11" x14ac:dyDescent="0.35">
      <c r="K104" s="3">
        <v>45830.685706018521</v>
      </c>
    </row>
    <row r="105" spans="11:11" x14ac:dyDescent="0.35">
      <c r="K105" s="3">
        <v>45830.730798611112</v>
      </c>
    </row>
    <row r="106" spans="11:11" x14ac:dyDescent="0.35">
      <c r="K106" s="3">
        <v>45830.761331018519</v>
      </c>
    </row>
    <row r="107" spans="11:11" x14ac:dyDescent="0.35">
      <c r="K107" s="3">
        <v>45830.763333333336</v>
      </c>
    </row>
    <row r="108" spans="11:11" x14ac:dyDescent="0.35">
      <c r="K108" s="3">
        <v>45830.773692129631</v>
      </c>
    </row>
    <row r="109" spans="11:11" x14ac:dyDescent="0.35">
      <c r="K109" s="3">
        <v>45830.797812500001</v>
      </c>
    </row>
    <row r="110" spans="11:11" x14ac:dyDescent="0.35">
      <c r="K110" s="3">
        <v>45830.904097222221</v>
      </c>
    </row>
    <row r="111" spans="11:11" x14ac:dyDescent="0.35">
      <c r="K111" s="3">
        <v>45830.905810185184</v>
      </c>
    </row>
    <row r="112" spans="11:11" x14ac:dyDescent="0.35">
      <c r="K112" s="3">
        <v>45830.907071759262</v>
      </c>
    </row>
    <row r="113" spans="11:11" x14ac:dyDescent="0.35">
      <c r="K113" s="3">
        <v>45831.647916666669</v>
      </c>
    </row>
    <row r="114" spans="11:11" x14ac:dyDescent="0.35">
      <c r="K114" s="3">
        <v>45831.65792824074</v>
      </c>
    </row>
    <row r="115" spans="11:11" x14ac:dyDescent="0.35">
      <c r="K115" s="3">
        <v>45831.663182870368</v>
      </c>
    </row>
    <row r="116" spans="11:11" x14ac:dyDescent="0.35">
      <c r="K116" s="3">
        <v>45831.667013888888</v>
      </c>
    </row>
    <row r="117" spans="11:11" x14ac:dyDescent="0.35">
      <c r="K117" s="3">
        <v>45831.756828703707</v>
      </c>
    </row>
    <row r="118" spans="11:11" x14ac:dyDescent="0.35">
      <c r="K118" s="3">
        <v>45831.838425925926</v>
      </c>
    </row>
    <row r="119" spans="11:11" x14ac:dyDescent="0.35">
      <c r="K119" s="3">
        <v>45831.852372685185</v>
      </c>
    </row>
    <row r="120" spans="11:11" x14ac:dyDescent="0.35">
      <c r="K120" s="3">
        <v>45831.855231481481</v>
      </c>
    </row>
    <row r="121" spans="11:11" x14ac:dyDescent="0.35">
      <c r="K121" s="3">
        <v>45831.85659722222</v>
      </c>
    </row>
    <row r="122" spans="11:11" x14ac:dyDescent="0.35">
      <c r="K122" s="3">
        <v>45832.529409722221</v>
      </c>
    </row>
    <row r="123" spans="11:11" x14ac:dyDescent="0.35">
      <c r="K123" s="3">
        <v>45832.545081018521</v>
      </c>
    </row>
    <row r="124" spans="11:11" x14ac:dyDescent="0.35">
      <c r="K124" s="3">
        <v>45832.571562500001</v>
      </c>
    </row>
    <row r="125" spans="11:11" x14ac:dyDescent="0.35">
      <c r="K125" s="3">
        <v>45832.839201388888</v>
      </c>
    </row>
    <row r="126" spans="11:11" x14ac:dyDescent="0.35">
      <c r="K126" s="3">
        <v>45832.842222222222</v>
      </c>
    </row>
    <row r="127" spans="11:11" x14ac:dyDescent="0.35">
      <c r="K127" s="3">
        <v>45832.900729166664</v>
      </c>
    </row>
    <row r="128" spans="11:11" x14ac:dyDescent="0.35">
      <c r="K128" s="3">
        <v>45832.906793981485</v>
      </c>
    </row>
    <row r="129" spans="11:11" x14ac:dyDescent="0.35">
      <c r="K129" s="3">
        <v>45833.915092592593</v>
      </c>
    </row>
    <row r="130" spans="11:11" x14ac:dyDescent="0.35">
      <c r="K130" s="3">
        <v>45834.468043981484</v>
      </c>
    </row>
    <row r="131" spans="11:11" x14ac:dyDescent="0.35">
      <c r="K131" s="3">
        <v>45834.472581018519</v>
      </c>
    </row>
    <row r="132" spans="11:11" x14ac:dyDescent="0.35">
      <c r="K132" s="3">
        <v>45834.512152777781</v>
      </c>
    </row>
    <row r="133" spans="11:11" x14ac:dyDescent="0.35">
      <c r="K133" s="3">
        <v>45834.584872685184</v>
      </c>
    </row>
    <row r="134" spans="11:11" x14ac:dyDescent="0.35">
      <c r="K134" s="3">
        <v>45834.681134259263</v>
      </c>
    </row>
    <row r="135" spans="11:11" x14ac:dyDescent="0.35">
      <c r="K135" s="3">
        <v>45834.723136574074</v>
      </c>
    </row>
    <row r="136" spans="11:11" x14ac:dyDescent="0.35">
      <c r="K136" s="3">
        <v>45834.727731481478</v>
      </c>
    </row>
    <row r="137" spans="11:11" x14ac:dyDescent="0.35">
      <c r="K137" s="3">
        <v>45834.737141203703</v>
      </c>
    </row>
    <row r="138" spans="11:11" x14ac:dyDescent="0.35">
      <c r="K138" s="3">
        <v>45835.440682870372</v>
      </c>
    </row>
    <row r="139" spans="11:11" x14ac:dyDescent="0.35">
      <c r="K139" s="3">
        <v>45835.441574074073</v>
      </c>
    </row>
    <row r="140" spans="11:11" x14ac:dyDescent="0.35">
      <c r="K140" s="3">
        <v>45835.444074074076</v>
      </c>
    </row>
    <row r="141" spans="11:11" x14ac:dyDescent="0.35">
      <c r="K141" s="3">
        <v>45835.461631944447</v>
      </c>
    </row>
    <row r="142" spans="11:11" x14ac:dyDescent="0.35">
      <c r="K142" s="3">
        <v>45836.3749537037</v>
      </c>
    </row>
    <row r="143" spans="11:11" x14ac:dyDescent="0.35">
      <c r="K143" s="3">
        <v>45836.514421296299</v>
      </c>
    </row>
    <row r="144" spans="11:11" x14ac:dyDescent="0.35">
      <c r="K144" s="3">
        <v>45837.512511574074</v>
      </c>
    </row>
    <row r="145" spans="11:11" x14ac:dyDescent="0.35">
      <c r="K145" s="3">
        <v>45837.557986111111</v>
      </c>
    </row>
    <row r="146" spans="11:11" x14ac:dyDescent="0.35">
      <c r="K146" s="3">
        <v>45837.666134259256</v>
      </c>
    </row>
    <row r="147" spans="11:11" x14ac:dyDescent="0.35">
      <c r="K147" s="3">
        <v>45837.672395833331</v>
      </c>
    </row>
    <row r="148" spans="11:11" x14ac:dyDescent="0.35">
      <c r="K148" s="3">
        <v>45837.681111111109</v>
      </c>
    </row>
    <row r="149" spans="11:11" x14ac:dyDescent="0.35">
      <c r="K149" s="3">
        <v>45837.829398148147</v>
      </c>
    </row>
    <row r="150" spans="11:11" x14ac:dyDescent="0.35">
      <c r="K150" s="3">
        <v>45837.839780092596</v>
      </c>
    </row>
    <row r="151" spans="11:11" x14ac:dyDescent="0.35">
      <c r="K151" s="3">
        <v>45837.931377314817</v>
      </c>
    </row>
    <row r="152" spans="11:11" x14ac:dyDescent="0.35">
      <c r="K152" s="3">
        <v>45838.769606481481</v>
      </c>
    </row>
    <row r="153" spans="11:11" x14ac:dyDescent="0.35">
      <c r="K153" s="3">
        <v>45838.920925925922</v>
      </c>
    </row>
    <row r="154" spans="11:11" x14ac:dyDescent="0.35">
      <c r="K154" s="3">
        <v>45838.921064814815</v>
      </c>
    </row>
    <row r="155" spans="11:11" x14ac:dyDescent="0.35">
      <c r="K155" s="3">
        <v>45841.879780092589</v>
      </c>
    </row>
    <row r="156" spans="11:11" x14ac:dyDescent="0.35">
      <c r="K156" s="3">
        <v>45841.879953703705</v>
      </c>
    </row>
    <row r="157" spans="11:11" x14ac:dyDescent="0.35">
      <c r="K157" s="3">
        <v>45842.473807870374</v>
      </c>
    </row>
    <row r="158" spans="11:11" x14ac:dyDescent="0.35">
      <c r="K158" s="3">
        <v>45842.513055555559</v>
      </c>
    </row>
    <row r="159" spans="11:11" x14ac:dyDescent="0.35">
      <c r="K159" s="3">
        <v>45842.575416666667</v>
      </c>
    </row>
    <row r="160" spans="11:11" x14ac:dyDescent="0.35">
      <c r="K160" s="3">
        <v>45842.683749999997</v>
      </c>
    </row>
    <row r="161" spans="11:11" x14ac:dyDescent="0.35">
      <c r="K161" s="3">
        <v>45842.703680555554</v>
      </c>
    </row>
    <row r="162" spans="11:11" x14ac:dyDescent="0.35">
      <c r="K162" s="3">
        <v>45842.721041666664</v>
      </c>
    </row>
    <row r="163" spans="11:11" x14ac:dyDescent="0.35">
      <c r="K163" s="3">
        <v>45842.903263888889</v>
      </c>
    </row>
    <row r="164" spans="11:11" x14ac:dyDescent="0.35">
      <c r="K164" s="3">
        <v>45843.506469907406</v>
      </c>
    </row>
    <row r="165" spans="11:11" x14ac:dyDescent="0.35">
      <c r="K165" s="3">
        <v>45843.662662037037</v>
      </c>
    </row>
    <row r="166" spans="11:11" x14ac:dyDescent="0.35">
      <c r="K166" s="3">
        <v>45843.680833333332</v>
      </c>
    </row>
    <row r="167" spans="11:11" x14ac:dyDescent="0.35">
      <c r="K167" s="3">
        <v>45843.751168981478</v>
      </c>
    </row>
    <row r="168" spans="11:11" x14ac:dyDescent="0.35">
      <c r="K168" s="3">
        <v>45843.826782407406</v>
      </c>
    </row>
    <row r="169" spans="11:11" x14ac:dyDescent="0.35">
      <c r="K169" s="3">
        <v>45844.432812500003</v>
      </c>
    </row>
    <row r="170" spans="11:11" x14ac:dyDescent="0.35">
      <c r="K170" s="3">
        <v>45844.656851851854</v>
      </c>
    </row>
    <row r="171" spans="11:11" x14ac:dyDescent="0.35">
      <c r="K171" s="3">
        <v>45844.656956018516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AD1" zoomScaleNormal="100" workbookViewId="0">
      <selection activeCell="AD7" sqref="AD7"/>
    </sheetView>
  </sheetViews>
  <sheetFormatPr baseColWidth="10" defaultColWidth="27" defaultRowHeight="18.45" x14ac:dyDescent="0.35"/>
  <cols>
    <col min="1" max="1" width="37.88671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6.44140625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7" style="1"/>
    <col min="26" max="26" width="2.88671875" style="1" customWidth="1"/>
    <col min="27" max="27" width="36.33203125" style="1" bestFit="1" customWidth="1"/>
    <col min="28" max="28" width="27" style="1"/>
    <col min="29" max="29" width="2.88671875" style="1" customWidth="1"/>
    <col min="30" max="30" width="34.88671875" style="1" bestFit="1" customWidth="1"/>
    <col min="31" max="31" width="27" style="1"/>
    <col min="32" max="32" width="40" style="1" bestFit="1" customWidth="1"/>
    <col min="33" max="33" width="46.109375" style="1" bestFit="1" customWidth="1"/>
    <col min="34" max="34" width="50.77734375" style="1" bestFit="1" customWidth="1"/>
    <col min="35" max="35" width="57" style="1" bestFit="1" customWidth="1"/>
    <col min="36" max="36" width="61.88671875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16358" width="27" style="1"/>
    <col min="16359" max="16359" width="3.77734375" style="1" bestFit="1" customWidth="1"/>
    <col min="16360" max="16384" width="3.6640625" style="1" customWidth="1"/>
  </cols>
  <sheetData>
    <row r="1" spans="1:40" x14ac:dyDescent="0.35">
      <c r="O1" s="1">
        <v>2025</v>
      </c>
    </row>
    <row r="3" spans="1:40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543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547</v>
      </c>
      <c r="AG3" s="1" t="s">
        <v>550</v>
      </c>
      <c r="AH3" s="1" t="s">
        <v>548</v>
      </c>
      <c r="AI3" s="1" t="s">
        <v>549</v>
      </c>
      <c r="AJ3" s="1" t="s">
        <v>551</v>
      </c>
      <c r="AK3" s="1" t="s">
        <v>552</v>
      </c>
      <c r="AM3" s="1" t="s">
        <v>553</v>
      </c>
      <c r="AN3" s="1" t="s">
        <v>554</v>
      </c>
    </row>
    <row r="4" spans="1:40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557</v>
      </c>
      <c r="AB4" s="1" t="s">
        <v>556</v>
      </c>
      <c r="AD4" s="1" t="s">
        <v>557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M4" s="1" t="s">
        <v>110</v>
      </c>
      <c r="AN4" s="1" t="s">
        <v>558</v>
      </c>
    </row>
    <row r="5" spans="1:40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545</v>
      </c>
      <c r="AB5" s="1" t="s">
        <v>546</v>
      </c>
      <c r="AD5" s="1" t="s">
        <v>557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M5" s="1" t="s">
        <v>323</v>
      </c>
      <c r="AN5" s="1" t="s">
        <v>559</v>
      </c>
    </row>
    <row r="6" spans="1:40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D6" s="1" t="s">
        <v>557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M6" s="1" t="s">
        <v>111</v>
      </c>
      <c r="AN6" s="1" t="s">
        <v>560</v>
      </c>
    </row>
    <row r="7" spans="1:40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D7" s="1" t="s">
        <v>544</v>
      </c>
      <c r="AE7" s="1" t="e">
        <f>VLOOKUP(TabLégumesViandesDesserts[[#This Row],[Nature menu]],TabNatureMenu[],2,FALSE)</f>
        <v>#N/A</v>
      </c>
      <c r="AF7" s="1" t="s">
        <v>161</v>
      </c>
      <c r="AG7" s="23" t="str">
        <f>VLOOKUP(TabLégumesViandesDesserts[[#This Row],[Légumes, Viandes, Desserts]],TabCréationMenusArticlesMenus[],2,FALSE)</f>
        <v>MMR01</v>
      </c>
      <c r="AM7" s="1" t="s">
        <v>161</v>
      </c>
      <c r="AN7" s="1" t="s">
        <v>555</v>
      </c>
    </row>
    <row r="8" spans="1:40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E8" s="22"/>
    </row>
    <row r="9" spans="1:40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</row>
    <row r="10" spans="1:40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</row>
    <row r="11" spans="1:40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</row>
    <row r="12" spans="1:40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</row>
    <row r="13" spans="1:40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</row>
    <row r="14" spans="1:40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</row>
    <row r="15" spans="1:40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</row>
    <row r="16" spans="1:40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</row>
    <row r="17" spans="4:23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</row>
    <row r="18" spans="4:23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</row>
    <row r="19" spans="4:23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</row>
    <row r="20" spans="4:23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</row>
    <row r="21" spans="4:23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</row>
    <row r="22" spans="4:23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</row>
    <row r="23" spans="4:23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</row>
    <row r="24" spans="4:23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</row>
    <row r="25" spans="4:23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</row>
    <row r="26" spans="4:23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</row>
    <row r="27" spans="4:23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XEE27" s="1" t="s">
        <v>53</v>
      </c>
    </row>
    <row r="28" spans="4:23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</row>
    <row r="29" spans="4:23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</row>
    <row r="30" spans="4:23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</row>
    <row r="31" spans="4:23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</row>
    <row r="32" spans="4:23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</row>
    <row r="33" spans="4:23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</row>
    <row r="34" spans="4:23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</row>
    <row r="35" spans="4:23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</row>
    <row r="36" spans="4:23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</row>
    <row r="37" spans="4:23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</row>
    <row r="38" spans="4:23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</row>
    <row r="39" spans="4:23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</row>
    <row r="40" spans="4:23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</row>
    <row r="41" spans="4:23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</row>
    <row r="42" spans="4:23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</row>
    <row r="43" spans="4:23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</row>
    <row r="44" spans="4:23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</row>
    <row r="45" spans="4:23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</row>
    <row r="46" spans="4:23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</row>
    <row r="47" spans="4:23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</row>
    <row r="48" spans="4:23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</row>
    <row r="49" spans="4:23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</row>
    <row r="50" spans="4:23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</row>
    <row r="51" spans="4:23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</row>
    <row r="52" spans="4:23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</row>
    <row r="53" spans="4:23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</row>
    <row r="54" spans="4:23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</row>
    <row r="55" spans="4:23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</row>
    <row r="56" spans="4:23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</row>
    <row r="57" spans="4:23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</row>
    <row r="58" spans="4:23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</row>
    <row r="59" spans="4:23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</row>
    <row r="60" spans="4:23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</row>
    <row r="61" spans="4:23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</row>
    <row r="62" spans="4:23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</row>
    <row r="63" spans="4:23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</row>
    <row r="64" spans="4:23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</row>
    <row r="65" spans="4:23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</row>
    <row r="66" spans="4:23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</row>
    <row r="67" spans="4:23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</row>
    <row r="68" spans="4:23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</row>
    <row r="69" spans="4:23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</row>
    <row r="70" spans="4:23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</row>
    <row r="71" spans="4:23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</row>
    <row r="72" spans="4:23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</row>
    <row r="73" spans="4:23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</row>
    <row r="74" spans="4:23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</row>
    <row r="75" spans="4:23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</row>
    <row r="76" spans="4:23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</row>
    <row r="77" spans="4:23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</row>
    <row r="78" spans="4:23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</row>
    <row r="79" spans="4:23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</row>
    <row r="80" spans="4:23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</row>
    <row r="81" spans="4:23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</row>
    <row r="82" spans="4:23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</row>
    <row r="83" spans="4:23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</row>
    <row r="84" spans="4:23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</row>
    <row r="85" spans="4:23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</row>
    <row r="86" spans="4:23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</row>
    <row r="87" spans="4:23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</row>
    <row r="88" spans="4:23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</row>
    <row r="89" spans="4:23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</row>
    <row r="90" spans="4:23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</row>
    <row r="91" spans="4:23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</row>
    <row r="92" spans="4:23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</row>
    <row r="93" spans="4:23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</row>
    <row r="94" spans="4:23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</row>
    <row r="95" spans="4:23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</row>
    <row r="96" spans="4:23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</row>
    <row r="97" spans="4:23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</row>
    <row r="98" spans="4:23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</row>
    <row r="99" spans="4:23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</row>
    <row r="100" spans="4:23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</row>
    <row r="101" spans="4:23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</row>
    <row r="102" spans="4:23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</row>
    <row r="103" spans="4:23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</row>
    <row r="104" spans="4:23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</row>
    <row r="105" spans="4:23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</row>
    <row r="106" spans="4:23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</row>
    <row r="107" spans="4:23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</row>
    <row r="108" spans="4:23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</row>
    <row r="109" spans="4:23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</row>
    <row r="110" spans="4:23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</row>
    <row r="111" spans="4:23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</row>
    <row r="112" spans="4:23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</row>
    <row r="113" spans="4:23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</row>
    <row r="114" spans="4:23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</row>
    <row r="115" spans="4:23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</row>
    <row r="116" spans="4:23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</row>
    <row r="117" spans="4:23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</row>
    <row r="118" spans="4:23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</row>
    <row r="119" spans="4:23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</row>
    <row r="120" spans="4:23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</row>
    <row r="121" spans="4:23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</row>
    <row r="122" spans="4:23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</row>
    <row r="123" spans="4:23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">
      <formula1>$G$4:$G$15</formula1>
    </dataValidation>
    <dataValidation type="list" allowBlank="1" showInputMessage="1" showErrorMessage="1" sqref="V1:V1048576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">
      <formula1>$D$4:$D$123</formula1>
    </dataValidation>
    <dataValidation type="list" allowBlank="1" showInputMessage="1" showErrorMessage="1" sqref="AD1:AD1048576">
      <formula1>$AA$4:$AA$5</formula1>
    </dataValidation>
  </dataValidations>
  <pageMargins left="0.7" right="0.7" top="0.75" bottom="0.75" header="0.3" footer="0.3"/>
  <pageSetup paperSize="9" orientation="portrait" horizontalDpi="4294967293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4" t="s">
        <v>355</v>
      </c>
      <c r="B1" s="24"/>
      <c r="C1" s="24"/>
      <c r="D1" s="24"/>
      <c r="E1" s="24"/>
      <c r="F1" s="24"/>
      <c r="G1" s="24"/>
      <c r="H1" s="24"/>
      <c r="I1" s="24"/>
      <c r="J1" s="24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L3"/>
  <sheetViews>
    <sheetView workbookViewId="0">
      <selection activeCell="A5" sqref="A5"/>
    </sheetView>
  </sheetViews>
  <sheetFormatPr baseColWidth="10" defaultColWidth="11.5546875" defaultRowHeight="18.45" x14ac:dyDescent="0.35"/>
  <cols>
    <col min="1" max="1" width="19.77734375" style="2" bestFit="1" customWidth="1"/>
    <col min="2" max="2" width="27.109375" style="2" bestFit="1" customWidth="1"/>
    <col min="3" max="3" width="17" style="2" bestFit="1" customWidth="1"/>
    <col min="4" max="4" width="28.33203125" style="2" bestFit="1" customWidth="1"/>
    <col min="5" max="5" width="13.6640625" style="2" bestFit="1" customWidth="1"/>
    <col min="6" max="6" width="20.33203125" style="2" bestFit="1" customWidth="1"/>
    <col min="7" max="7" width="23.44140625" style="2" bestFit="1" customWidth="1"/>
    <col min="8" max="8" width="31" style="2" bestFit="1" customWidth="1"/>
    <col min="9" max="9" width="36.109375" style="2" bestFit="1" customWidth="1"/>
    <col min="10" max="10" width="43.21875" style="2" bestFit="1" customWidth="1"/>
    <col min="11" max="11" width="20.77734375" style="2" bestFit="1" customWidth="1"/>
    <col min="12" max="12" width="37.77734375" style="2" bestFit="1" customWidth="1"/>
    <col min="13" max="13" width="30.6640625" style="2" bestFit="1" customWidth="1"/>
    <col min="14" max="14" width="38.109375" style="2" bestFit="1" customWidth="1"/>
    <col min="15" max="15" width="43.21875" style="2" customWidth="1"/>
    <col min="16" max="16" width="50.44140625" style="2" customWidth="1"/>
    <col min="17" max="17" width="24.5546875" style="2" customWidth="1"/>
    <col min="18" max="18" width="31.6640625" style="2" customWidth="1"/>
    <col min="19" max="19" width="12.21875" style="2" customWidth="1"/>
    <col min="20" max="20" width="19.44140625" style="2" customWidth="1"/>
    <col min="21" max="21" width="22.5546875" style="2" customWidth="1"/>
    <col min="22" max="22" width="30.109375" style="2" customWidth="1"/>
    <col min="23" max="23" width="35.21875" style="2" customWidth="1"/>
    <col min="24" max="24" width="42.33203125" style="2" customWidth="1"/>
    <col min="25" max="25" width="23.6640625" style="2" customWidth="1"/>
    <col min="26" max="26" width="41.33203125" style="2" customWidth="1"/>
    <col min="27" max="27" width="13" style="2" customWidth="1"/>
    <col min="28" max="28" width="20.33203125" style="2" customWidth="1"/>
    <col min="29" max="29" width="23.44140625" style="2" customWidth="1"/>
    <col min="30" max="30" width="31" style="2" customWidth="1"/>
    <col min="31" max="31" width="36.109375" style="2" customWidth="1"/>
    <col min="32" max="32" width="43.21875" style="2" customWidth="1"/>
    <col min="33" max="33" width="24.5546875" style="2" customWidth="1"/>
    <col min="34" max="34" width="32.77734375" style="2" customWidth="1"/>
    <col min="35" max="35" width="21.6640625" style="2" customWidth="1"/>
    <col min="36" max="36" width="17.5546875" style="2" customWidth="1"/>
    <col min="37" max="37" width="24.44140625" style="2" bestFit="1" customWidth="1"/>
    <col min="38" max="38" width="21.5546875" style="2" bestFit="1" customWidth="1"/>
    <col min="39" max="16384" width="11.5546875" style="2"/>
  </cols>
  <sheetData>
    <row r="1" spans="1:38" x14ac:dyDescent="0.35">
      <c r="A1" s="24" t="str">
        <f>"Base des données des menus de l'année "&amp;Année_en_Cours &amp;"."</f>
        <v>Base des données des menus de l'année 2025.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</row>
    <row r="3" spans="1:38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506</v>
      </c>
      <c r="M3" s="14" t="s">
        <v>529</v>
      </c>
      <c r="N3" s="14" t="s">
        <v>507</v>
      </c>
      <c r="O3" s="14" t="s">
        <v>508</v>
      </c>
      <c r="P3" s="14" t="s">
        <v>509</v>
      </c>
      <c r="Q3" s="14" t="s">
        <v>510</v>
      </c>
      <c r="R3" s="14" t="s">
        <v>511</v>
      </c>
      <c r="S3" s="14" t="s">
        <v>512</v>
      </c>
      <c r="T3" s="14" t="s">
        <v>513</v>
      </c>
      <c r="U3" s="14" t="s">
        <v>514</v>
      </c>
      <c r="V3" s="14" t="s">
        <v>515</v>
      </c>
      <c r="W3" s="14" t="s">
        <v>516</v>
      </c>
      <c r="X3" s="14" t="s">
        <v>517</v>
      </c>
      <c r="Y3" s="14" t="s">
        <v>518</v>
      </c>
      <c r="Z3" s="14" t="s">
        <v>519</v>
      </c>
      <c r="AA3" s="14" t="s">
        <v>520</v>
      </c>
      <c r="AB3" s="14" t="s">
        <v>521</v>
      </c>
      <c r="AC3" s="14" t="s">
        <v>522</v>
      </c>
      <c r="AD3" s="14" t="s">
        <v>523</v>
      </c>
      <c r="AE3" s="14" t="s">
        <v>524</v>
      </c>
      <c r="AF3" s="14" t="s">
        <v>525</v>
      </c>
      <c r="AG3" s="14" t="s">
        <v>526</v>
      </c>
      <c r="AH3" s="14" t="s">
        <v>527</v>
      </c>
      <c r="AI3" s="14" t="s">
        <v>94</v>
      </c>
      <c r="AJ3" s="14" t="s">
        <v>528</v>
      </c>
      <c r="AK3" s="14" t="s">
        <v>541</v>
      </c>
      <c r="AL3" s="14" t="s">
        <v>542</v>
      </c>
    </row>
  </sheetData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530</v>
      </c>
    </row>
    <row r="4" spans="1:10" x14ac:dyDescent="0.35">
      <c r="A4" s="2" t="s">
        <v>531</v>
      </c>
      <c r="B4" s="2" t="s">
        <v>532</v>
      </c>
      <c r="C4" s="2" t="s">
        <v>533</v>
      </c>
      <c r="D4" s="2" t="s">
        <v>534</v>
      </c>
      <c r="E4" s="2" t="s">
        <v>535</v>
      </c>
      <c r="F4" s="2" t="s">
        <v>536</v>
      </c>
      <c r="G4" s="2" t="s">
        <v>537</v>
      </c>
      <c r="H4" s="2" t="s">
        <v>538</v>
      </c>
      <c r="I4" s="2" t="s">
        <v>539</v>
      </c>
      <c r="J4" s="2" t="s">
        <v>540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2025-07-06T13:46:24Z</dcterms:modified>
</cp:coreProperties>
</file>