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25.xml" ContentType="application/vnd.openxmlformats-officedocument.spreadsheetml.table+xml"/>
  <Override PartName="/xl/tables/table43.xml" ContentType="application/vnd.openxmlformats-officedocument.spreadsheetml.table+xml"/>
  <Override PartName="/xl/tables/table54.xml" ContentType="application/vnd.openxmlformats-officedocument.spreadsheetml.table+xml"/>
  <Override PartName="/xl/tables/table72.xml" ContentType="application/vnd.openxmlformats-officedocument.spreadsheetml.table+xml"/>
  <Override PartName="/xl/tables/table90.xml" ContentType="application/vnd.openxmlformats-officedocument.spreadsheetml.table+xml"/>
  <Override PartName="/xl/tables/table101.xml" ContentType="application/vnd.openxmlformats-officedocument.spreadsheetml.table+xml"/>
  <Override PartName="/xl/tables/table130.xml" ContentType="application/vnd.openxmlformats-officedocument.spreadsheetml.table+xml"/>
  <Override PartName="/xl/styles.xml" ContentType="application/vnd.openxmlformats-officedocument.spreadsheetml.styles+xml"/>
  <Override PartName="/xl/tables/table14.xml" ContentType="application/vnd.openxmlformats-officedocument.spreadsheetml.table+xml"/>
  <Override PartName="/xl/tables/table32.xml" ContentType="application/vnd.openxmlformats-officedocument.spreadsheetml.table+xml"/>
  <Override PartName="/xl/tables/table61.xml" ContentType="application/vnd.openxmlformats-officedocument.spreadsheetml.table+xml"/>
  <Override PartName="/xl/worksheets/sheet7.xml" ContentType="application/vnd.openxmlformats-officedocument.spreadsheetml.worksheet+xml"/>
  <Override PartName="/xl/tables/table21.xml" ContentType="application/vnd.openxmlformats-officedocument.spreadsheetml.table+xml"/>
  <Override PartName="/xl/tables/table50.xml" ContentType="application/vnd.openxmlformats-officedocument.spreadsheetml.table+xml"/>
  <Override PartName="/xl/vbaProject.bin" ContentType="application/vnd.ms-office.vbaProject"/>
  <Default Extension="xml" ContentType="application/xml"/>
  <Override PartName="/xl/tables/table10.xml" ContentType="application/vnd.openxmlformats-officedocument.spreadsheetml.table+xml"/>
  <Override PartName="/xl/worksheets/sheet3.xml" ContentType="application/vnd.openxmlformats-officedocument.spreadsheetml.worksheet+xml"/>
  <Override PartName="/xl/tables/table99.xml" ContentType="application/vnd.openxmlformats-officedocument.spreadsheetml.table+xml"/>
  <Override PartName="/xl/tables/table128.xml" ContentType="application/vnd.openxmlformats-officedocument.spreadsheetml.table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Override PartName="/xl/tables/table59.xml" ContentType="application/vnd.openxmlformats-officedocument.spreadsheetml.table+xml"/>
  <Override PartName="/xl/tables/table88.xml" ContentType="application/vnd.openxmlformats-officedocument.spreadsheetml.table+xml"/>
  <Override PartName="/xl/tables/table117.xml" ContentType="application/vnd.openxmlformats-officedocument.spreadsheetml.table+xml"/>
  <Override PartName="/xl/tables/table135.xml" ContentType="application/vnd.openxmlformats-officedocument.spreadsheetml.table+xml"/>
  <Override PartName="/xl/sharedStrings.xml" ContentType="application/vnd.openxmlformats-officedocument.spreadsheetml.sharedStrings+xml"/>
  <Override PartName="/xl/tables/table19.xml" ContentType="application/vnd.openxmlformats-officedocument.spreadsheetml.table+xml"/>
  <Override PartName="/xl/tables/table48.xml" ContentType="application/vnd.openxmlformats-officedocument.spreadsheetml.table+xml"/>
  <Override PartName="/xl/tables/table66.xml" ContentType="application/vnd.openxmlformats-officedocument.spreadsheetml.table+xml"/>
  <Override PartName="/xl/tables/table77.xml" ContentType="application/vnd.openxmlformats-officedocument.spreadsheetml.table+xml"/>
  <Override PartName="/xl/tables/table95.xml" ContentType="application/vnd.openxmlformats-officedocument.spreadsheetml.table+xml"/>
  <Override PartName="/xl/tables/table106.xml" ContentType="application/vnd.openxmlformats-officedocument.spreadsheetml.table+xml"/>
  <Override PartName="/xl/tables/table124.xml" ContentType="application/vnd.openxmlformats-officedocument.spreadsheetml.table+xml"/>
  <Override PartName="/xl/tables/table5.xml" ContentType="application/vnd.openxmlformats-officedocument.spreadsheetml.table+xml"/>
  <Override PartName="/xl/tables/table26.xml" ContentType="application/vnd.openxmlformats-officedocument.spreadsheetml.table+xml"/>
  <Override PartName="/xl/tables/table37.xml" ContentType="application/vnd.openxmlformats-officedocument.spreadsheetml.table+xml"/>
  <Override PartName="/xl/tables/table55.xml" ContentType="application/vnd.openxmlformats-officedocument.spreadsheetml.table+xml"/>
  <Override PartName="/xl/tables/table73.xml" ContentType="application/vnd.openxmlformats-officedocument.spreadsheetml.table+xml"/>
  <Override PartName="/xl/tables/table84.xml" ContentType="application/vnd.openxmlformats-officedocument.spreadsheetml.table+xml"/>
  <Override PartName="/xl/tables/table113.xml" ContentType="application/vnd.openxmlformats-officedocument.spreadsheetml.table+xml"/>
  <Override PartName="/xl/tables/table131.xml" ContentType="application/vnd.openxmlformats-officedocument.spreadsheetml.table+xml"/>
  <Override PartName="/xl/ctrlProps/ctrlProp2.xml" ContentType="application/vnd.ms-excel.controlproperties+xml"/>
  <Default Extension="bin" ContentType="application/vnd.openxmlformats-officedocument.spreadsheetml.printerSettings"/>
  <Override PartName="/xl/tables/table15.xml" ContentType="application/vnd.openxmlformats-officedocument.spreadsheetml.table+xml"/>
  <Override PartName="/xl/tables/table44.xml" ContentType="application/vnd.openxmlformats-officedocument.spreadsheetml.table+xml"/>
  <Override PartName="/xl/tables/table62.xml" ContentType="application/vnd.openxmlformats-officedocument.spreadsheetml.table+xml"/>
  <Override PartName="/xl/tables/table91.xml" ContentType="application/vnd.openxmlformats-officedocument.spreadsheetml.table+xml"/>
  <Override PartName="/xl/tables/table102.xml" ContentType="application/vnd.openxmlformats-officedocument.spreadsheetml.table+xml"/>
  <Override PartName="/xl/tables/table120.xml" ContentType="application/vnd.openxmlformats-officedocument.spreadsheetml.table+xml"/>
  <Override PartName="/xl/tables/table1.xml" ContentType="application/vnd.openxmlformats-officedocument.spreadsheetml.table+xml"/>
  <Override PartName="/xl/tables/table22.xml" ContentType="application/vnd.openxmlformats-officedocument.spreadsheetml.table+xml"/>
  <Override PartName="/xl/tables/table33.xml" ContentType="application/vnd.openxmlformats-officedocument.spreadsheetml.table+xml"/>
  <Override PartName="/xl/tables/table51.xml" ContentType="application/vnd.openxmlformats-officedocument.spreadsheetml.table+xml"/>
  <Override PartName="/xl/tables/table80.xml" ContentType="application/vnd.openxmlformats-officedocument.spreadsheetml.table+xml"/>
  <Override PartName="/xl/worksheets/sheet8.xml" ContentType="application/vnd.openxmlformats-officedocument.spreadsheetml.worksheet+xml"/>
  <Override PartName="/xl/tables/table11.xml" ContentType="application/vnd.openxmlformats-officedocument.spreadsheetml.table+xml"/>
  <Override PartName="/xl/tables/table40.xml" ContentType="application/vnd.openxmlformats-officedocument.spreadsheetml.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tables/table89.xml" ContentType="application/vnd.openxmlformats-officedocument.spreadsheetml.table+xml"/>
  <Override PartName="/xl/tables/table109.xml" ContentType="application/vnd.openxmlformats-officedocument.spreadsheetml.table+xml"/>
  <Override PartName="/xl/tables/table129.xml" ContentType="application/vnd.openxmlformats-officedocument.spreadsheetml.table+xml"/>
  <Override PartName="/xl/tables/table138.xml" ContentType="application/vnd.openxmlformats-officedocument.spreadsheetml.table+xml"/>
  <Default Extension="vml" ContentType="application/vnd.openxmlformats-officedocument.vmlDrawing"/>
  <Override PartName="/xl/tables/table49.xml" ContentType="application/vnd.openxmlformats-officedocument.spreadsheetml.table+xml"/>
  <Override PartName="/xl/tables/table69.xml" ContentType="application/vnd.openxmlformats-officedocument.spreadsheetml.table+xml"/>
  <Override PartName="/xl/tables/table78.xml" ContentType="application/vnd.openxmlformats-officedocument.spreadsheetml.table+xml"/>
  <Override PartName="/xl/tables/table87.xml" ContentType="application/vnd.openxmlformats-officedocument.spreadsheetml.table+xml"/>
  <Override PartName="/xl/tables/table96.xml" ContentType="application/vnd.openxmlformats-officedocument.spreadsheetml.table+xml"/>
  <Override PartName="/xl/tables/table98.xml" ContentType="application/vnd.openxmlformats-officedocument.spreadsheetml.table+xml"/>
  <Override PartName="/xl/tables/table107.xml" ContentType="application/vnd.openxmlformats-officedocument.spreadsheetml.table+xml"/>
  <Override PartName="/xl/tables/table116.xml" ContentType="application/vnd.openxmlformats-officedocument.spreadsheetml.table+xml"/>
  <Override PartName="/xl/tables/table118.xml" ContentType="application/vnd.openxmlformats-officedocument.spreadsheetml.table+xml"/>
  <Override PartName="/xl/tables/table127.xml" ContentType="application/vnd.openxmlformats-officedocument.spreadsheetml.table+xml"/>
  <Override PartName="/xl/tables/table136.xml" ContentType="application/vnd.openxmlformats-officedocument.spreadsheetml.table+xml"/>
  <Override PartName="/xl/calcChain.xml" ContentType="application/vnd.openxmlformats-officedocument.spreadsheetml.calcChain+xml"/>
  <Override PartName="/xl/tables/table8.xml" ContentType="application/vnd.openxmlformats-officedocument.spreadsheetml.table+xml"/>
  <Override PartName="/xl/tables/table29.xml" ContentType="application/vnd.openxmlformats-officedocument.spreadsheetml.table+xml"/>
  <Override PartName="/xl/tables/table38.xml" ContentType="application/vnd.openxmlformats-officedocument.spreadsheetml.table+xml"/>
  <Override PartName="/xl/tables/table47.xml" ContentType="application/vnd.openxmlformats-officedocument.spreadsheetml.table+xml"/>
  <Override PartName="/xl/tables/table58.xml" ContentType="application/vnd.openxmlformats-officedocument.spreadsheetml.table+xml"/>
  <Override PartName="/xl/tables/table67.xml" ContentType="application/vnd.openxmlformats-officedocument.spreadsheetml.table+xml"/>
  <Override PartName="/xl/tables/table76.xml" ContentType="application/vnd.openxmlformats-officedocument.spreadsheetml.table+xml"/>
  <Override PartName="/xl/tables/table85.xml" ContentType="application/vnd.openxmlformats-officedocument.spreadsheetml.table+xml"/>
  <Override PartName="/xl/tables/table94.xml" ContentType="application/vnd.openxmlformats-officedocument.spreadsheetml.table+xml"/>
  <Override PartName="/xl/tables/table105.xml" ContentType="application/vnd.openxmlformats-officedocument.spreadsheetml.table+xml"/>
  <Override PartName="/xl/tables/table114.xml" ContentType="application/vnd.openxmlformats-officedocument.spreadsheetml.table+xml"/>
  <Override PartName="/xl/tables/table125.xml" ContentType="application/vnd.openxmlformats-officedocument.spreadsheetml.table+xml"/>
  <Override PartName="/xl/tables/table134.xml" ContentType="application/vnd.openxmlformats-officedocument.spreadsheetml.table+xml"/>
  <Override PartName="/xl/ctrlProps/ctrlProp3.xml" ContentType="application/vnd.ms-excel.controlproperties+xml"/>
  <Override PartName="/xl/tables/table6.xml" ContentType="application/vnd.openxmlformats-officedocument.spreadsheetml.table+xml"/>
  <Override PartName="/xl/tables/table18.xml" ContentType="application/vnd.openxmlformats-officedocument.spreadsheetml.table+xml"/>
  <Override PartName="/xl/tables/table27.xml" ContentType="application/vnd.openxmlformats-officedocument.spreadsheetml.table+xml"/>
  <Override PartName="/xl/tables/table36.xml" ContentType="application/vnd.openxmlformats-officedocument.spreadsheetml.table+xml"/>
  <Override PartName="/xl/tables/table45.xml" ContentType="application/vnd.openxmlformats-officedocument.spreadsheetml.table+xml"/>
  <Override PartName="/xl/tables/table56.xml" ContentType="application/vnd.openxmlformats-officedocument.spreadsheetml.table+xml"/>
  <Override PartName="/xl/tables/table65.xml" ContentType="application/vnd.openxmlformats-officedocument.spreadsheetml.table+xml"/>
  <Override PartName="/xl/tables/table74.xml" ContentType="application/vnd.openxmlformats-officedocument.spreadsheetml.table+xml"/>
  <Override PartName="/xl/tables/table83.xml" ContentType="application/vnd.openxmlformats-officedocument.spreadsheetml.table+xml"/>
  <Override PartName="/xl/tables/table92.xml" ContentType="application/vnd.openxmlformats-officedocument.spreadsheetml.table+xml"/>
  <Override PartName="/xl/tables/table103.xml" ContentType="application/vnd.openxmlformats-officedocument.spreadsheetml.table+xml"/>
  <Override PartName="/xl/tables/table112.xml" ContentType="application/vnd.openxmlformats-officedocument.spreadsheetml.table+xml"/>
  <Override PartName="/xl/tables/table123.xml" ContentType="application/vnd.openxmlformats-officedocument.spreadsheetml.table+xml"/>
  <Override PartName="/xl/tables/table132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  <Override PartName="/xl/tables/table16.xml" ContentType="application/vnd.openxmlformats-officedocument.spreadsheetml.table+xml"/>
  <Override PartName="/xl/tables/table34.xml" ContentType="application/vnd.openxmlformats-officedocument.spreadsheetml.table+xml"/>
  <Override PartName="/xl/tables/table63.xml" ContentType="application/vnd.openxmlformats-officedocument.spreadsheetml.table+xml"/>
  <Override PartName="/xl/tables/table81.xml" ContentType="application/vnd.openxmlformats-officedocument.spreadsheetml.table+xml"/>
  <Override PartName="/xl/tables/table110.xml" ContentType="application/vnd.openxmlformats-officedocument.spreadsheetml.table+xml"/>
  <Override PartName="/xl/tables/table121.xml" ContentType="application/vnd.openxmlformats-officedocument.spreadsheetml.table+xml"/>
  <Override PartName="/xl/theme/theme1.xml" ContentType="application/vnd.openxmlformats-officedocument.theme+xml"/>
  <Override PartName="/xl/tables/table2.xml" ContentType="application/vnd.openxmlformats-officedocument.spreadsheetml.table+xml"/>
  <Override PartName="/xl/tables/table23.xml" ContentType="application/vnd.openxmlformats-officedocument.spreadsheetml.table+xml"/>
  <Override PartName="/xl/tables/table41.xml" ContentType="application/vnd.openxmlformats-officedocument.spreadsheetml.table+xml"/>
  <Override PartName="/xl/tables/table52.xml" ContentType="application/vnd.openxmlformats-officedocument.spreadsheetml.table+xml"/>
  <Override PartName="/xl/tables/table70.xml" ContentType="application/vnd.openxmlformats-officedocument.spreadsheetml.table+xml"/>
  <Override PartName="/xl/tables/table12.xml" ContentType="application/vnd.openxmlformats-officedocument.spreadsheetml.table+xml"/>
  <Override PartName="/xl/tables/table30.xml" ContentType="application/vnd.openxmlformats-officedocument.spreadsheetml.table+xml"/>
  <Default Extension="rels" ContentType="application/vnd.openxmlformats-package.relationships+xml"/>
  <Override PartName="/xl/worksheets/sheet5.xml" ContentType="application/vnd.openxmlformats-officedocument.spreadsheetml.worksheet+xml"/>
  <Override PartName="/xl/tables/table119.xml" ContentType="application/vnd.openxmlformats-officedocument.spreadsheetml.table+xml"/>
  <Override PartName="/xl/tables/table137.xml" ContentType="application/vnd.openxmlformats-officedocument.spreadsheetml.table+xml"/>
  <Override PartName="/xl/worksheets/sheet1.xml" ContentType="application/vnd.openxmlformats-officedocument.spreadsheetml.worksheet+xml"/>
  <Override PartName="/xl/tables/table68.xml" ContentType="application/vnd.openxmlformats-officedocument.spreadsheetml.table+xml"/>
  <Override PartName="/xl/tables/table79.xml" ContentType="application/vnd.openxmlformats-officedocument.spreadsheetml.table+xml"/>
  <Override PartName="/xl/tables/table97.xml" ContentType="application/vnd.openxmlformats-officedocument.spreadsheetml.table+xml"/>
  <Override PartName="/xl/tables/table108.xml" ContentType="application/vnd.openxmlformats-officedocument.spreadsheetml.table+xml"/>
  <Override PartName="/xl/tables/table126.xml" ContentType="application/vnd.openxmlformats-officedocument.spreadsheetml.table+xml"/>
  <Override PartName="/xl/tables/table7.xml" ContentType="application/vnd.openxmlformats-officedocument.spreadsheetml.table+xml"/>
  <Override PartName="/xl/tables/table39.xml" ContentType="application/vnd.openxmlformats-officedocument.spreadsheetml.table+xml"/>
  <Override PartName="/xl/tables/table57.xml" ContentType="application/vnd.openxmlformats-officedocument.spreadsheetml.table+xml"/>
  <Override PartName="/xl/tables/table86.xml" ContentType="application/vnd.openxmlformats-officedocument.spreadsheetml.table+xml"/>
  <Override PartName="/xl/tables/table115.xml" ContentType="application/vnd.openxmlformats-officedocument.spreadsheetml.table+xml"/>
  <Override PartName="/xl/tables/table133.xml" ContentType="application/vnd.openxmlformats-officedocument.spreadsheetml.table+xml"/>
  <Override PartName="/xl/tables/table17.xml" ContentType="application/vnd.openxmlformats-officedocument.spreadsheetml.table+xml"/>
  <Override PartName="/xl/tables/table28.xml" ContentType="application/vnd.openxmlformats-officedocument.spreadsheetml.table+xml"/>
  <Override PartName="/xl/tables/table46.xml" ContentType="application/vnd.openxmlformats-officedocument.spreadsheetml.table+xml"/>
  <Override PartName="/xl/tables/table64.xml" ContentType="application/vnd.openxmlformats-officedocument.spreadsheetml.table+xml"/>
  <Override PartName="/xl/tables/table75.xml" ContentType="application/vnd.openxmlformats-officedocument.spreadsheetml.table+xml"/>
  <Override PartName="/xl/tables/table93.xml" ContentType="application/vnd.openxmlformats-officedocument.spreadsheetml.table+xml"/>
  <Override PartName="/xl/tables/table104.xml" ContentType="application/vnd.openxmlformats-officedocument.spreadsheetml.table+xml"/>
  <Override PartName="/xl/tables/table122.xml" ContentType="application/vnd.openxmlformats-officedocument.spreadsheetml.table+xml"/>
  <Override PartName="/xl/tables/table3.xml" ContentType="application/vnd.openxmlformats-officedocument.spreadsheetml.table+xml"/>
  <Override PartName="/xl/tables/table24.xml" ContentType="application/vnd.openxmlformats-officedocument.spreadsheetml.table+xml"/>
  <Override PartName="/xl/tables/table35.xml" ContentType="application/vnd.openxmlformats-officedocument.spreadsheetml.table+xml"/>
  <Override PartName="/xl/tables/table53.xml" ContentType="application/vnd.openxmlformats-officedocument.spreadsheetml.table+xml"/>
  <Override PartName="/xl/tables/table71.xml" ContentType="application/vnd.openxmlformats-officedocument.spreadsheetml.table+xml"/>
  <Override PartName="/xl/tables/table82.xml" ContentType="application/vnd.openxmlformats-officedocument.spreadsheetml.table+xml"/>
  <Override PartName="/xl/tables/table111.xml" ContentType="application/vnd.openxmlformats-officedocument.spreadsheetml.table+xml"/>
  <Override PartName="/xl/tables/table13.xml" ContentType="application/vnd.openxmlformats-officedocument.spreadsheetml.table+xml"/>
  <Override PartName="/xl/tables/table42.xml" ContentType="application/vnd.openxmlformats-officedocument.spreadsheetml.table+xml"/>
  <Override PartName="/xl/tables/table60.xml" ContentType="application/vnd.openxmlformats-officedocument.spreadsheetml.table+xml"/>
  <Override PartName="/xl/tables/table100.xml" ContentType="application/vnd.openxmlformats-officedocument.spreadsheetml.table+xml"/>
  <Override PartName="/xl/worksheets/sheet6.xml" ContentType="application/vnd.openxmlformats-officedocument.spreadsheetml.worksheet+xml"/>
  <Override PartName="/xl/tables/table20.xml" ContentType="application/vnd.openxmlformats-officedocument.spreadsheetml.table+xml"/>
  <Override PartName="/xl/tables/table3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19" yWindow="-119" windowWidth="23064" windowHeight="13067"/>
  </bookViews>
  <sheets>
    <sheet name="Accueil" sheetId="1" r:id="rId1"/>
    <sheet name="Listes" sheetId="2" r:id="rId2"/>
    <sheet name="BD articles budgétaires" sheetId="3" r:id="rId3"/>
    <sheet name="BD crédits budgétaires" sheetId="9" r:id="rId4"/>
    <sheet name="Tables BP" sheetId="10" r:id="rId5"/>
    <sheet name="Tables BDM1" sheetId="11" r:id="rId6"/>
    <sheet name="Tables BDM2" sheetId="12" r:id="rId7"/>
    <sheet name="Tables BM" sheetId="13" r:id="rId8"/>
  </sheets>
  <externalReferences>
    <externalReference r:id="rId9"/>
  </externalReferences>
  <definedNames>
    <definedName name="_xlnm.Print_Titles" localSheetId="1">Listes!$3:$4</definedName>
    <definedName name="TabBDArticlesBudgétaires2">[1]!TabBDArticlesBudgétaires[[#All],[Article]:[Numéro création]]</definedName>
    <definedName name="_xlnm.Print_Area" localSheetId="1">Listes!$AM$4:$AN$148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2"/>
  <c r="J15"/>
  <c r="J14"/>
  <c r="J13"/>
  <c r="J12"/>
  <c r="J11"/>
  <c r="J10"/>
  <c r="J9"/>
  <c r="J8"/>
  <c r="J7"/>
  <c r="J6"/>
  <c r="J5"/>
  <c r="U56" i="13" l="1"/>
  <c r="U51"/>
  <c r="U46"/>
  <c r="U41"/>
  <c r="U36"/>
  <c r="U31"/>
  <c r="U26"/>
  <c r="U21"/>
  <c r="U11"/>
  <c r="U6"/>
  <c r="U16"/>
  <c r="U61"/>
  <c r="M61"/>
  <c r="M56"/>
  <c r="M51"/>
  <c r="M46"/>
  <c r="M41"/>
  <c r="M36"/>
  <c r="M31"/>
  <c r="M26"/>
  <c r="M21"/>
  <c r="M16"/>
  <c r="M11"/>
  <c r="M6"/>
  <c r="AC61"/>
  <c r="AC56"/>
  <c r="AC51"/>
  <c r="AC41"/>
  <c r="AC46"/>
  <c r="AC36"/>
  <c r="AC31"/>
  <c r="AC26"/>
  <c r="AC21"/>
  <c r="AC16"/>
  <c r="AC11"/>
  <c r="AC6"/>
  <c r="AK6"/>
  <c r="AK11"/>
  <c r="AK16"/>
  <c r="AK21"/>
  <c r="AK26"/>
  <c r="AK31"/>
  <c r="AK36"/>
  <c r="AK41"/>
  <c r="AK46"/>
  <c r="AK51"/>
  <c r="AK56"/>
  <c r="AK61"/>
  <c r="AS61"/>
  <c r="AS56"/>
  <c r="AS51"/>
  <c r="AS46"/>
  <c r="AS41"/>
  <c r="AS36"/>
  <c r="AS31"/>
  <c r="AS26"/>
  <c r="AS21"/>
  <c r="AS16"/>
  <c r="AS11"/>
  <c r="AS6"/>
  <c r="BA6"/>
  <c r="BA11"/>
  <c r="BA16"/>
  <c r="BA21"/>
  <c r="BA26"/>
  <c r="BA31"/>
  <c r="BA36"/>
  <c r="BA41"/>
  <c r="BA46"/>
  <c r="BA51"/>
  <c r="BA56"/>
  <c r="BA61"/>
  <c r="BI61"/>
  <c r="BI56"/>
  <c r="BI51"/>
  <c r="BI41"/>
  <c r="BI36"/>
  <c r="BI31"/>
  <c r="BI26"/>
  <c r="BI21"/>
  <c r="BI16"/>
  <c r="BI11"/>
  <c r="BI6"/>
  <c r="E56"/>
  <c r="E51"/>
  <c r="E46"/>
  <c r="E41"/>
  <c r="E36"/>
  <c r="E31"/>
  <c r="E26"/>
  <c r="E21"/>
  <c r="E16"/>
  <c r="E11"/>
  <c r="E6"/>
  <c r="H41" i="12"/>
  <c r="H36"/>
  <c r="H31"/>
  <c r="H26"/>
  <c r="H21"/>
  <c r="H16"/>
  <c r="H11"/>
  <c r="H6"/>
  <c r="H41" i="11"/>
  <c r="H36"/>
  <c r="H31"/>
  <c r="H26"/>
  <c r="H21"/>
  <c r="H16"/>
  <c r="H11"/>
  <c r="H6"/>
  <c r="E41" i="10"/>
  <c r="E36"/>
  <c r="E31"/>
  <c r="E26" l="1"/>
  <c r="E21"/>
  <c r="E16"/>
  <c r="E11"/>
  <c r="E6"/>
</calcChain>
</file>

<file path=xl/sharedStrings.xml><?xml version="1.0" encoding="utf-8"?>
<sst xmlns="http://schemas.openxmlformats.org/spreadsheetml/2006/main" count="7686" uniqueCount="1818">
  <si>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</si>
  <si>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</si>
  <si>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</si>
  <si>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</si>
  <si>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</si>
  <si>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</si>
  <si>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</si>
  <si>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</si>
  <si>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</si>
  <si>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</si>
  <si>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</si>
  <si>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</si>
  <si>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</si>
  <si>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</si>
  <si>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</si>
  <si>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</si>
  <si>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</si>
  <si>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</si>
  <si>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</si>
  <si>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</si>
  <si>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</si>
  <si>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</si>
  <si>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</si>
  <si>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</si>
  <si>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</si>
  <si>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</si>
  <si>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</si>
  <si>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</si>
  <si>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</si>
  <si>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</si>
  <si>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</si>
  <si>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</si>
  <si>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</si>
  <si>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</si>
  <si>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</si>
  <si>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</si>
  <si>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</si>
  <si>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</si>
  <si>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</si>
  <si>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</si>
  <si>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</si>
  <si>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</si>
  <si>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</si>
  <si>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</si>
  <si>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</si>
  <si>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</si>
  <si>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</si>
  <si>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</si>
  <si>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</si>
  <si>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</si>
  <si>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</si>
  <si>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</si>
  <si>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</si>
  <si>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</si>
  <si>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</si>
  <si>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</si>
  <si>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</si>
  <si>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</si>
  <si>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</si>
  <si>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</si>
  <si>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</si>
  <si>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</si>
  <si>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</si>
  <si>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</si>
  <si>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</si>
  <si>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</si>
  <si>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</si>
  <si>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</si>
  <si>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</si>
  <si>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</si>
  <si>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</si>
  <si>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</si>
  <si>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</si>
  <si>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</si>
  <si>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</si>
  <si>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</si>
  <si>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</si>
  <si>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</si>
  <si>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</si>
  <si>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</si>
  <si>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</si>
  <si>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</si>
  <si>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</si>
  <si>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</si>
  <si>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</si>
  <si>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</si>
  <si>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</si>
  <si>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</si>
  <si>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</si>
  <si>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</si>
  <si>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</si>
  <si>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</si>
  <si>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</si>
  <si>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</si>
  <si>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</si>
  <si>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</si>
  <si>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</si>
  <si>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</si>
  <si>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</si>
  <si>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</si>
  <si>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</si>
  <si>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</si>
  <si>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</si>
  <si>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</si>
  <si>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</si>
  <si>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</si>
  <si>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</si>
  <si>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</si>
  <si>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</si>
  <si>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</si>
  <si>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</si>
  <si>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</si>
  <si>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</si>
  <si>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</si>
  <si>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</si>
  <si>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</si>
  <si>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</si>
  <si>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</si>
  <si>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</si>
  <si>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</si>
  <si>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</si>
  <si>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</si>
  <si>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</si>
  <si>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</si>
  <si>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</si>
  <si>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</si>
  <si>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</si>
  <si>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</si>
  <si>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</si>
  <si>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</si>
  <si>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</si>
  <si>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</si>
  <si>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</si>
  <si>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</si>
  <si>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</si>
  <si>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</si>
  <si>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</si>
  <si>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</si>
  <si>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</si>
  <si>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</si>
  <si>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</si>
  <si>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</si>
  <si>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</si>
  <si>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</si>
  <si>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</si>
  <si>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</si>
  <si>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</si>
  <si>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</si>
  <si>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</si>
  <si>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</si>
  <si>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</si>
  <si>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</si>
  <si>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</si>
  <si>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</si>
  <si>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</si>
  <si>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</si>
  <si>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</si>
  <si>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</si>
  <si>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</si>
  <si>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</si>
  <si>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</si>
  <si>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</si>
  <si>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</si>
  <si>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</si>
  <si>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</si>
  <si>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</si>
  <si>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</si>
  <si>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</si>
  <si>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</si>
  <si>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</si>
  <si>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</si>
  <si>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</si>
  <si>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</si>
  <si>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</si>
  <si>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</si>
  <si>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</si>
  <si>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</si>
  <si>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</si>
  <si>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</si>
  <si>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</si>
  <si>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</si>
  <si>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</si>
  <si>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</si>
  <si>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</si>
  <si>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</si>
  <si>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</si>
  <si>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</si>
  <si>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</si>
  <si>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</si>
  <si>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</si>
  <si>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</si>
  <si>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</si>
  <si>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</si>
  <si>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</si>
  <si>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</si>
  <si>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</si>
  <si>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</si>
  <si>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</si>
  <si>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</si>
  <si>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</si>
  <si>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</si>
  <si>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</si>
  <si>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</si>
  <si>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</si>
  <si>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</si>
  <si>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</si>
  <si>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</si>
  <si>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</si>
  <si>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</si>
  <si>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</si>
  <si>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</si>
  <si>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</si>
  <si>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</si>
  <si>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</si>
  <si>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</si>
  <si>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</si>
  <si>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</si>
  <si>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</si>
  <si>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</si>
  <si>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</si>
  <si>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</si>
  <si>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</si>
  <si>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</si>
  <si>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</si>
  <si>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</si>
  <si>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</si>
  <si>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</si>
  <si>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</si>
  <si>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</si>
  <si>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</si>
  <si>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</si>
  <si>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</si>
  <si>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</si>
  <si>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</si>
  <si>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</si>
  <si>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</si>
  <si>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</si>
  <si>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</si>
  <si>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</si>
  <si>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</si>
  <si>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</si>
  <si>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</si>
  <si>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</si>
  <si>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</si>
  <si>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</si>
  <si>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</si>
  <si>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</si>
  <si>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</si>
  <si>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</si>
  <si>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</si>
  <si>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</si>
  <si>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</si>
  <si>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</si>
  <si>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</si>
  <si>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</si>
  <si>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</si>
  <si>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</si>
  <si>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</si>
  <si>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</si>
  <si>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</si>
  <si>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</si>
  <si>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</si>
  <si>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</si>
  <si>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</si>
  <si>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</si>
  <si>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</si>
  <si>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</si>
  <si>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</si>
  <si>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</si>
  <si>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</si>
  <si>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</si>
  <si>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</si>
  <si>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</si>
  <si>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</si>
  <si>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</si>
  <si>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</si>
  <si>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</si>
  <si>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</si>
  <si>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</si>
  <si>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</si>
  <si>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</si>
  <si>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</si>
  <si>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</si>
  <si>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</si>
  <si>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</si>
  <si>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</si>
  <si>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</si>
  <si>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</si>
  <si>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</si>
  <si>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</si>
  <si>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</si>
  <si>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</si>
  <si>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</si>
  <si>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</si>
  <si>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</si>
  <si>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</si>
  <si>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</si>
  <si>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</si>
  <si>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</si>
  <si>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</si>
  <si>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</si>
  <si>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</si>
  <si>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</si>
  <si>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</si>
  <si>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</si>
  <si>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</si>
  <si>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</si>
  <si>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</si>
  <si>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</si>
  <si>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</si>
  <si>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</si>
  <si>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</si>
  <si>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</si>
  <si>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</si>
  <si>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</si>
  <si>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</si>
  <si>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</si>
  <si>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</si>
  <si>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</si>
  <si>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</si>
  <si>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</si>
  <si>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</si>
  <si>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</si>
  <si>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</si>
  <si>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</si>
  <si>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</si>
  <si>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</si>
  <si>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</si>
  <si>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</si>
  <si>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</si>
  <si>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</si>
  <si>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</si>
  <si>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</si>
  <si>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</si>
  <si>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</si>
  <si>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</si>
  <si>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</si>
  <si>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</si>
  <si>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</si>
  <si>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</si>
  <si>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</si>
  <si>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</si>
  <si>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</si>
  <si>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</si>
  <si>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</si>
  <si>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</si>
  <si>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</si>
  <si>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</si>
  <si>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</si>
  <si>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</si>
  <si>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</si>
  <si>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</si>
  <si>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</si>
  <si>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</si>
  <si>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</si>
  <si>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</si>
  <si>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</si>
  <si>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</si>
  <si>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</si>
  <si>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</si>
  <si>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</si>
  <si>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</si>
  <si>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</si>
  <si>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</si>
  <si>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</si>
  <si>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</si>
  <si>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</si>
  <si>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</si>
  <si>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</si>
  <si>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</si>
  <si>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</si>
  <si>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</si>
  <si>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</si>
  <si>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</si>
  <si>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</si>
  <si>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</si>
  <si>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</si>
  <si>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</si>
  <si>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</si>
  <si>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</si>
  <si>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</si>
  <si>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</si>
  <si>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</si>
  <si>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</si>
  <si>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</si>
  <si>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</si>
  <si>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</si>
  <si>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</si>
  <si>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</si>
  <si>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</si>
  <si>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</si>
  <si>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</si>
  <si>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</si>
  <si>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</si>
  <si>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</si>
  <si>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</si>
  <si>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</si>
  <si>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</si>
  <si>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</si>
  <si>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</si>
  <si>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</si>
  <si>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</si>
  <si>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</si>
  <si>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</si>
  <si>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</si>
  <si>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</si>
  <si>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</si>
  <si>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</si>
  <si>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</si>
  <si>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</si>
  <si>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</si>
  <si>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</si>
  <si>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</si>
  <si>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</si>
  <si>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</si>
  <si>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</si>
  <si>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</si>
  <si>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</si>
  <si>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</si>
  <si>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</si>
  <si>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</si>
  <si>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</si>
  <si>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</si>
  <si>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</si>
  <si>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</si>
  <si>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</si>
  <si>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</si>
  <si>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</si>
  <si>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</si>
  <si>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</si>
  <si>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</si>
  <si>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</si>
  <si>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</si>
  <si>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</si>
  <si>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</si>
  <si>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</si>
  <si>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</si>
  <si>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</si>
  <si>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</si>
  <si>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</si>
  <si>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</si>
  <si>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</si>
  <si>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</si>
  <si>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</si>
  <si>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</si>
  <si>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</si>
  <si>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</si>
  <si>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</si>
  <si>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</si>
  <si>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</si>
  <si>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</si>
  <si>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</si>
  <si>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</si>
  <si>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</si>
  <si>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</si>
  <si>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</si>
  <si>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</si>
  <si>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</si>
  <si>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</si>
  <si>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</si>
  <si>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</si>
  <si>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</si>
  <si>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</si>
  <si>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</si>
  <si>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</si>
  <si>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</si>
  <si>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</si>
  <si>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</si>
  <si>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</si>
  <si>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</si>
  <si>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</si>
  <si>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</si>
  <si>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</si>
  <si>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</si>
  <si>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</si>
  <si>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</si>
  <si>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</si>
  <si>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</si>
  <si>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</si>
  <si>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</si>
  <si>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</si>
  <si>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</si>
  <si>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</si>
  <si>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</si>
  <si>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</si>
  <si>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</si>
  <si>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</si>
  <si>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</si>
  <si>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</si>
  <si>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</si>
  <si>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</si>
  <si>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</si>
  <si>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</si>
  <si>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</si>
  <si>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</si>
  <si>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</si>
  <si>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</si>
  <si>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</si>
  <si>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</si>
  <si>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</si>
  <si>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</si>
  <si>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</si>
  <si>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</si>
  <si>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</si>
  <si>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</si>
  <si>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</si>
  <si>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</si>
  <si>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</si>
  <si>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</si>
  <si>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</si>
  <si>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</si>
  <si>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</si>
  <si>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</si>
  <si>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</si>
  <si>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</si>
  <si>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</si>
  <si>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</si>
  <si>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</si>
  <si>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</si>
  <si>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</si>
  <si>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</si>
  <si>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</si>
  <si>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</si>
  <si>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</si>
  <si>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</si>
  <si>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</si>
  <si>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</si>
  <si>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</si>
  <si>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</si>
  <si>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</si>
  <si>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</si>
  <si>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</si>
  <si>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</si>
  <si>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</si>
  <si>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</si>
  <si>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</si>
  <si>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</si>
  <si>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</si>
  <si>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</si>
  <si>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</si>
  <si>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</si>
  <si>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</si>
  <si>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</si>
  <si>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</si>
  <si>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</si>
  <si>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</si>
  <si>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</si>
  <si>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</si>
  <si>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</si>
  <si>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</si>
  <si>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</si>
  <si>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</si>
  <si>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</si>
  <si>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</si>
  <si>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</si>
  <si>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</si>
  <si>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</si>
  <si>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</si>
  <si>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</si>
  <si>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</si>
  <si>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</si>
  <si>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</si>
  <si>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</si>
  <si>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</si>
  <si>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</si>
  <si>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</si>
  <si>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</si>
  <si>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</si>
  <si>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</si>
  <si>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</si>
  <si>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</si>
  <si>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</si>
  <si>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</si>
  <si>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</si>
  <si>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</si>
  <si>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</si>
  <si>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</si>
  <si>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</si>
  <si>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</si>
  <si>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</si>
  <si>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</si>
  <si>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</si>
  <si>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</si>
  <si>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</si>
  <si>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</si>
  <si>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</si>
  <si>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</si>
  <si>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</si>
  <si>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</si>
  <si>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</si>
  <si>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</si>
  <si>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</si>
  <si>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</si>
  <si>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</si>
  <si>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</si>
  <si>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</si>
  <si>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</si>
  <si>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</si>
  <si>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</si>
  <si>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</si>
  <si>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</si>
  <si>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</si>
  <si>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</si>
  <si>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</si>
  <si>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</si>
  <si>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</si>
  <si>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</si>
  <si>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</si>
  <si>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</si>
  <si>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</si>
  <si>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</si>
  <si>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</si>
  <si>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</si>
  <si>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</si>
  <si>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</si>
  <si>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</si>
  <si>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</si>
  <si>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</si>
  <si>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</si>
  <si>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</si>
  <si>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</si>
  <si>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</si>
  <si>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</si>
  <si>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</si>
  <si>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</si>
  <si>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</si>
  <si>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</si>
  <si>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</si>
  <si>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</si>
  <si>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</si>
  <si>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</si>
  <si>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</si>
  <si>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</si>
  <si>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</si>
  <si>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</si>
  <si>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</si>
  <si>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</si>
  <si>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</si>
  <si>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</si>
  <si>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</si>
  <si>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</si>
  <si>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</si>
  <si>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</si>
  <si>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</si>
  <si>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</si>
  <si>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</si>
  <si>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</si>
  <si>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</si>
  <si>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</si>
  <si>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</si>
  <si>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</si>
  <si>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</si>
  <si>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</si>
  <si>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</si>
  <si>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</si>
  <si>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</si>
  <si>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</si>
  <si>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</si>
  <si>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</si>
  <si>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</si>
  <si>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</si>
  <si>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</si>
  <si>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</si>
  <si>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</si>
  <si>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</si>
  <si>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</si>
  <si>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</si>
  <si>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</si>
  <si>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</si>
  <si>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</si>
  <si>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</si>
  <si>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</si>
  <si>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</si>
  <si>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</si>
  <si>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</si>
  <si>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</si>
  <si>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</si>
  <si>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</si>
  <si>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</si>
  <si>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</si>
  <si>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</si>
  <si>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</si>
  <si>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</si>
  <si>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</si>
  <si>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</si>
  <si>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</si>
  <si>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</si>
  <si>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</si>
  <si>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</si>
  <si>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</si>
  <si>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</si>
  <si>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</si>
  <si>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</si>
  <si>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</si>
  <si>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</si>
  <si>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</si>
  <si>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</si>
  <si>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</si>
  <si>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</si>
  <si>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</si>
  <si>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</si>
  <si>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</si>
  <si>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</si>
  <si>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</si>
  <si>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</si>
  <si>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</si>
  <si>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</si>
  <si>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</si>
  <si>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</si>
  <si>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</si>
  <si>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</si>
  <si>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</si>
  <si>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</si>
  <si>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</si>
  <si>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</si>
  <si>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</si>
  <si>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</si>
  <si>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</si>
  <si>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</si>
  <si>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</si>
  <si>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</si>
  <si>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</si>
  <si>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</si>
  <si>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</si>
  <si>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</si>
  <si>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</si>
  <si>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</si>
  <si>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</si>
  <si>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</si>
  <si>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</si>
  <si>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</si>
  <si>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</si>
  <si>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</si>
  <si>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</si>
  <si>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</si>
  <si>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</si>
  <si>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</si>
  <si>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</si>
  <si>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</si>
  <si>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</si>
  <si>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</si>
  <si>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</si>
  <si>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</si>
  <si>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</si>
  <si>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</si>
  <si>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</si>
  <si>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</si>
  <si>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</si>
  <si>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</si>
  <si>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</si>
  <si>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</si>
  <si>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</si>
  <si>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</si>
  <si>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</si>
  <si>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</si>
  <si>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</si>
  <si>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</si>
  <si>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</si>
  <si>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</si>
  <si>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</si>
  <si>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</si>
  <si>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</si>
  <si>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</si>
  <si>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</si>
  <si>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</si>
  <si>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</si>
  <si>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</si>
  <si>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</si>
  <si>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</si>
  <si>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</si>
  <si>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</si>
  <si>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</si>
  <si>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</si>
  <si>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</si>
  <si>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</si>
  <si>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</si>
  <si>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</si>
  <si>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</si>
  <si>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</si>
  <si>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</si>
  <si>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</si>
  <si>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</si>
  <si>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</si>
  <si>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</si>
  <si>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</si>
  <si>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</si>
  <si>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</si>
  <si>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</si>
  <si>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</si>
  <si>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</si>
  <si>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</si>
  <si>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</si>
  <si>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</si>
  <si>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</si>
  <si>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</si>
  <si>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</si>
  <si>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</si>
  <si>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</si>
  <si>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</si>
  <si>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</si>
  <si>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</si>
  <si>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</si>
  <si>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</si>
  <si>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</si>
  <si>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</si>
  <si>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</si>
  <si>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</si>
  <si>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</si>
  <si>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</si>
  <si>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</si>
  <si>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</si>
  <si>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</si>
  <si>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</si>
  <si>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</si>
  <si>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</si>
  <si>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</si>
  <si>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</si>
  <si>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</si>
  <si>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</si>
  <si>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</si>
  <si>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</si>
  <si>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</si>
  <si>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</si>
  <si>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</si>
  <si>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</si>
  <si>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</si>
  <si>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</si>
  <si>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</si>
  <si>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</si>
  <si>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</si>
  <si>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</si>
  <si>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</si>
  <si>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</si>
  <si>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</si>
  <si>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</si>
  <si>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</si>
  <si>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</si>
  <si>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</si>
  <si>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</si>
  <si>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</si>
  <si>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</si>
  <si>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</si>
  <si>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</si>
  <si>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</si>
  <si>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</si>
  <si>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</si>
  <si>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</si>
  <si>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</si>
  <si>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</si>
  <si>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</si>
  <si>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</si>
  <si>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</si>
  <si>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</si>
  <si>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</si>
  <si>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</si>
  <si>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</si>
  <si>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</si>
  <si>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</si>
  <si>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</si>
  <si>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</si>
  <si>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</si>
  <si>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</si>
  <si>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</si>
  <si>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</si>
  <si>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</si>
  <si>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</si>
  <si>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</si>
  <si>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</si>
  <si>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</si>
  <si>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</si>
  <si>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</si>
  <si>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</si>
  <si>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</si>
  <si>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</si>
  <si>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</si>
  <si>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</si>
  <si>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</si>
  <si>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</si>
  <si>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</si>
  <si>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</si>
  <si>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</si>
  <si>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</si>
  <si>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</si>
  <si>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</si>
  <si>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</si>
  <si>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</si>
  <si>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</si>
  <si>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</si>
  <si>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</si>
  <si>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</si>
  <si>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</si>
  <si>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</si>
  <si>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</si>
  <si>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</si>
  <si>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</si>
  <si>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</si>
  <si>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</si>
  <si>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</si>
  <si>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</si>
  <si>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</si>
  <si>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</si>
  <si>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</si>
  <si>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</si>
  <si>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</si>
  <si>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</si>
  <si>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</si>
  <si>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</si>
  <si>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</si>
  <si>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</si>
  <si>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</si>
  <si>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</si>
  <si>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</si>
  <si>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</si>
  <si>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Prix unitaire</t>
  </si>
  <si>
    <t>Quantité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</si>
  <si>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</si>
  <si>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</si>
  <si>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</si>
  <si>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</si>
  <si>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</si>
  <si>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</si>
  <si>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</si>
  <si>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</si>
  <si>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</si>
  <si>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</si>
  <si>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</si>
  <si>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</si>
  <si>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</si>
  <si>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</si>
  <si>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</si>
  <si>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</si>
  <si>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</si>
  <si>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</si>
  <si>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</si>
  <si>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</si>
  <si>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</si>
  <si>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</si>
  <si>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</si>
  <si>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</si>
  <si>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</si>
  <si>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</si>
  <si>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</si>
  <si>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</si>
  <si>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</si>
  <si>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</si>
  <si>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</si>
  <si>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</si>
  <si>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</si>
  <si>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</si>
  <si>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</si>
  <si>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</si>
  <si>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</si>
  <si>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</si>
  <si>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</si>
  <si>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</si>
  <si>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</si>
  <si>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</si>
  <si>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</si>
  <si>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</si>
  <si>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</si>
  <si>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</si>
  <si>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</si>
  <si>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</si>
  <si>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</si>
  <si>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</si>
  <si>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</si>
  <si>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</si>
  <si>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</si>
  <si>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</si>
  <si>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</si>
  <si>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</si>
  <si>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</si>
  <si>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</si>
  <si>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Code article</t>
  </si>
  <si>
    <t>Nom mois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</si>
  <si>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</si>
  <si>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</si>
  <si>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</si>
  <si>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</si>
  <si>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</si>
  <si>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</si>
  <si>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</si>
  <si>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</si>
  <si>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</si>
  <si>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</si>
  <si>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</si>
  <si>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</si>
  <si>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</si>
  <si>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</si>
  <si>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</si>
  <si>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</si>
  <si>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</si>
  <si>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</si>
  <si>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</si>
  <si>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</si>
  <si>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</si>
  <si>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</si>
  <si>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</si>
  <si>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</si>
  <si>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</si>
  <si>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</si>
  <si>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</si>
  <si>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</si>
  <si>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</si>
  <si>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</si>
  <si>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</si>
  <si>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</si>
  <si>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</si>
  <si>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</si>
  <si>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</si>
  <si>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</si>
  <si>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</si>
  <si>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</si>
  <si>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</si>
  <si>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</si>
  <si>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</si>
  <si>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</si>
  <si>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</si>
  <si>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</si>
  <si>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</si>
  <si>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</si>
  <si>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</si>
  <si>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</si>
  <si>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</si>
  <si>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</si>
  <si>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</si>
  <si>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</si>
  <si>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</si>
  <si>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</si>
  <si>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</si>
  <si>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</si>
  <si>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</si>
  <si>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</si>
  <si>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</si>
  <si>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</si>
  <si>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</si>
  <si>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</si>
  <si>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</si>
  <si>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</si>
  <si>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</si>
  <si>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</si>
  <si>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</si>
  <si>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</si>
  <si>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</si>
  <si>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</si>
  <si>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</si>
  <si>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</si>
  <si>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</si>
  <si>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</si>
  <si>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</si>
  <si>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</si>
  <si>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</si>
  <si>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</si>
  <si>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</si>
  <si>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</si>
  <si>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</si>
  <si>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</si>
  <si>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</si>
  <si>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</si>
  <si>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</si>
  <si>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</si>
  <si>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</si>
  <si>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</si>
  <si>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</si>
  <si>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</si>
  <si>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</si>
  <si>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</si>
  <si>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</si>
  <si>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</si>
  <si>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</si>
  <si>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</si>
  <si>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</si>
  <si>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</si>
  <si>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</si>
  <si>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</si>
  <si>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</si>
  <si>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</si>
  <si>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</si>
  <si>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</si>
  <si>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</si>
  <si>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</si>
  <si>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</si>
  <si>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</si>
  <si>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</si>
  <si>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</si>
  <si>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</si>
  <si>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</si>
  <si>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</si>
  <si>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</si>
  <si>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</si>
  <si>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</si>
  <si>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</si>
  <si>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</si>
  <si>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</si>
  <si>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</si>
  <si>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</si>
  <si>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</si>
  <si>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</si>
  <si>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</si>
  <si>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</si>
  <si>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</si>
  <si>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</si>
  <si>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</si>
  <si>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</si>
  <si>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</si>
  <si>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</si>
  <si>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</si>
  <si>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</si>
  <si>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</si>
  <si>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</si>
  <si>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</si>
  <si>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</si>
  <si>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</si>
  <si>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</si>
  <si>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</si>
  <si>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</si>
  <si>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</si>
  <si>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</si>
  <si>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</si>
  <si>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</si>
  <si>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</si>
  <si>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</si>
  <si>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</si>
  <si>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</si>
  <si>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</si>
  <si>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</si>
  <si>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</si>
  <si>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</si>
  <si>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</si>
  <si>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</si>
  <si>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</si>
  <si>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</si>
  <si>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</si>
  <si>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BP</t>
  </si>
  <si>
    <t>BM</t>
  </si>
  <si>
    <t>BDM1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</si>
  <si>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</si>
  <si>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</si>
  <si>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</si>
  <si>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</si>
  <si>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</si>
  <si>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</si>
  <si>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</si>
  <si>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</si>
  <si>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</si>
  <si>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</si>
  <si>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</si>
  <si>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</si>
  <si>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</si>
  <si>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</si>
  <si>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</si>
  <si>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</si>
  <si>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</si>
  <si>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</si>
  <si>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</si>
  <si>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</si>
  <si>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</si>
  <si>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</si>
  <si>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</si>
  <si>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</si>
  <si>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</si>
  <si>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</si>
  <si>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</si>
  <si>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</si>
  <si>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</si>
  <si>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</si>
  <si>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</si>
  <si>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</si>
  <si>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</si>
  <si>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</si>
  <si>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</si>
  <si>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</si>
  <si>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</si>
  <si>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</si>
  <si>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</si>
  <si>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</si>
  <si>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</si>
  <si>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</si>
  <si>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</si>
  <si>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</si>
  <si>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</si>
  <si>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</si>
  <si>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</si>
  <si>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</si>
  <si>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</si>
  <si>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</si>
  <si>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</si>
  <si>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</si>
  <si>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</si>
  <si>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</si>
  <si>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</si>
  <si>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</si>
  <si>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</si>
  <si>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</si>
  <si>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</si>
  <si>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</si>
  <si>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</si>
  <si>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</si>
  <si>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</si>
  <si>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</si>
  <si>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</si>
  <si>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</si>
  <si>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</si>
  <si>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</si>
  <si>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</si>
  <si>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</si>
  <si>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</si>
  <si>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</si>
  <si>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</si>
  <si>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</si>
  <si>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</si>
  <si>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</si>
  <si>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</si>
  <si>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</si>
  <si>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</si>
  <si>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</si>
  <si>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</si>
  <si>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</si>
  <si>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</si>
  <si>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</si>
  <si>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</si>
  <si>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</si>
  <si>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</si>
  <si>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</si>
  <si>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</si>
  <si>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</si>
  <si>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</si>
  <si>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</si>
  <si>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</si>
  <si>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</si>
  <si>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</si>
  <si>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</si>
  <si>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</si>
  <si>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</si>
  <si>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</si>
  <si>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</si>
  <si>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</si>
  <si>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</si>
  <si>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</si>
  <si>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</si>
  <si>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</si>
  <si>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</si>
  <si>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</si>
  <si>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</si>
  <si>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</si>
  <si>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</si>
  <si>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</si>
  <si>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</si>
  <si>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</si>
  <si>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</si>
  <si>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</si>
  <si>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</si>
  <si>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</si>
  <si>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</si>
  <si>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</si>
  <si>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</si>
  <si>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</si>
  <si>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</si>
  <si>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</si>
  <si>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</si>
  <si>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</si>
  <si>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</si>
  <si>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</si>
  <si>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</si>
  <si>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</si>
  <si>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</si>
  <si>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</si>
  <si>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</si>
  <si>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</si>
  <si>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</si>
  <si>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</si>
  <si>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</si>
  <si>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</si>
  <si>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</si>
  <si>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</si>
  <si>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</si>
  <si>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</si>
  <si>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</si>
  <si>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</si>
  <si>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</si>
  <si>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</si>
  <si>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</si>
  <si>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</si>
  <si>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</si>
  <si>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</si>
  <si>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</si>
  <si>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</si>
  <si>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</si>
  <si>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</si>
  <si>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</si>
  <si>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</si>
  <si>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</si>
  <si>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</si>
  <si>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</si>
  <si>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</si>
  <si>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</si>
  <si>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</si>
  <si>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</si>
  <si>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</si>
  <si>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</si>
  <si>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</si>
  <si>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</si>
  <si>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</si>
  <si>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</si>
  <si>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</si>
  <si>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</si>
  <si>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</si>
  <si>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</si>
  <si>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</si>
  <si>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</si>
  <si>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</si>
  <si>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</si>
  <si>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</si>
  <si>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</si>
  <si>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</si>
  <si>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</si>
  <si>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</si>
  <si>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</si>
  <si>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</si>
  <si>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</si>
  <si>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</si>
  <si>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</si>
  <si>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</si>
  <si>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</si>
  <si>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</si>
  <si>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</si>
  <si>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</si>
  <si>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</si>
  <si>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</si>
  <si>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</si>
  <si>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</si>
  <si>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</si>
  <si>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</si>
  <si>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</si>
  <si>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</si>
  <si>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</si>
  <si>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</si>
  <si>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</si>
  <si>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</si>
  <si>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</si>
  <si>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</si>
  <si>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</si>
  <si>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</si>
  <si>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</si>
  <si>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</si>
  <si>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</si>
  <si>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</si>
  <si>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</si>
  <si>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</si>
  <si>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</si>
  <si>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</si>
  <si>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</si>
  <si>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</si>
  <si>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</si>
  <si>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</si>
  <si>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</si>
  <si>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</si>
  <si>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</si>
  <si>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</si>
  <si>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</si>
  <si>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</si>
  <si>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</si>
  <si>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</si>
  <si>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</si>
  <si>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</si>
  <si>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</si>
  <si>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</si>
  <si>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</si>
  <si>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</si>
  <si>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</si>
  <si>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</si>
  <si>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</si>
  <si>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</si>
  <si>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</si>
  <si>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</si>
  <si>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</si>
  <si>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</si>
  <si>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</si>
  <si>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</si>
  <si>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</si>
  <si>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</si>
  <si>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</si>
  <si>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</si>
  <si>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</si>
  <si>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</si>
  <si>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</si>
  <si>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</si>
  <si>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</si>
  <si>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</si>
  <si>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</si>
  <si>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</si>
  <si>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</si>
  <si>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</si>
  <si>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</si>
  <si>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</si>
  <si>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</si>
  <si>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</si>
  <si>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</si>
  <si>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</si>
  <si>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</si>
  <si>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</si>
  <si>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</si>
  <si>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</si>
  <si>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</si>
  <si>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</si>
  <si>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</si>
  <si>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</si>
  <si>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</si>
  <si>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</si>
  <si>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</si>
  <si>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</si>
  <si>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</si>
  <si>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</si>
  <si>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</si>
  <si>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</si>
  <si>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</si>
  <si>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</si>
  <si>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</si>
  <si>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</si>
  <si>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</si>
  <si>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</si>
  <si>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</si>
  <si>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</si>
  <si>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</si>
  <si>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</si>
  <si>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</si>
  <si>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</si>
  <si>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</si>
  <si>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</si>
  <si>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</si>
  <si>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</si>
  <si>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</si>
  <si>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</si>
  <si>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</si>
  <si>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</si>
  <si>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</si>
  <si>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</si>
  <si>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</si>
  <si>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</si>
  <si>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</si>
  <si>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</si>
  <si>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</si>
  <si>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</si>
  <si>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</si>
  <si>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</si>
  <si>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</si>
  <si>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</si>
  <si>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</si>
  <si>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</si>
  <si>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</si>
  <si>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</si>
  <si>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</si>
  <si>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</si>
  <si>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</si>
  <si>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</si>
  <si>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</si>
  <si>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</si>
  <si>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</si>
  <si>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</si>
  <si>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Total BP</t>
  </si>
  <si>
    <t>Identifiant</t>
  </si>
  <si>
    <t>Plus DM1</t>
  </si>
  <si>
    <t>Moins DM1</t>
  </si>
  <si>
    <t>Total DM1</t>
  </si>
  <si>
    <t>Plus DM2</t>
  </si>
  <si>
    <t>Moins DM2</t>
  </si>
  <si>
    <t>Total DM2</t>
  </si>
  <si>
    <t>Total BM</t>
  </si>
  <si>
    <t>Mois BM</t>
  </si>
  <si>
    <t>Nature</t>
  </si>
  <si>
    <t>Code nature</t>
  </si>
  <si>
    <t>Budget primitif</t>
  </si>
  <si>
    <t>Budget décision modificative numéro une</t>
  </si>
  <si>
    <t>Budget décision modificative numéro deux</t>
  </si>
  <si>
    <t>Budget mensuel</t>
  </si>
  <si>
    <t>Total</t>
  </si>
  <si>
    <t>tabBDM1DA</t>
  </si>
  <si>
    <t>tabBDM1DB</t>
  </si>
  <si>
    <t>tabBDM1DH</t>
  </si>
  <si>
    <t>tabBDM1DM</t>
  </si>
  <si>
    <t>tabBDM1DNA</t>
  </si>
  <si>
    <t>tabBDM1RB</t>
  </si>
  <si>
    <t>tabBDM1RM</t>
  </si>
  <si>
    <t>tabBDM1RN</t>
  </si>
  <si>
    <t>tabBDM2DA</t>
  </si>
  <si>
    <t>tabBDM2DB</t>
  </si>
  <si>
    <t>tabBDM2DH</t>
  </si>
  <si>
    <t>tabBDM2DM</t>
  </si>
  <si>
    <t>tabBDM2DNA</t>
  </si>
  <si>
    <t>tabBDM2RB</t>
  </si>
  <si>
    <t>tabBDM2RM</t>
  </si>
  <si>
    <t>tabBDM2RN</t>
  </si>
  <si>
    <t>tabBPDA</t>
  </si>
  <si>
    <t>tabBPDB</t>
  </si>
  <si>
    <t>tabBPDH</t>
  </si>
  <si>
    <t>tabBPDM</t>
  </si>
  <si>
    <t>tabBPDNA</t>
  </si>
  <si>
    <t>tabBPRN</t>
  </si>
  <si>
    <t>tabBPRM</t>
  </si>
  <si>
    <t>tabBPRB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</si>
  <si>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</si>
  <si>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</si>
  <si>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</si>
  <si>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</si>
  <si>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</si>
  <si>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</si>
  <si>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</si>
  <si>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</si>
  <si>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</si>
  <si>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</si>
  <si>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</si>
  <si>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</si>
  <si>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</si>
  <si>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</si>
  <si>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</si>
  <si>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</si>
  <si>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</si>
  <si>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</si>
  <si>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</si>
  <si>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</si>
  <si>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</si>
  <si>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</si>
  <si>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</si>
  <si>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</si>
  <si>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</si>
  <si>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</si>
  <si>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</si>
  <si>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</si>
  <si>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</si>
  <si>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</si>
  <si>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</si>
  <si>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</si>
  <si>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</si>
  <si>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</si>
  <si>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</si>
  <si>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</si>
  <si>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</si>
  <si>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</si>
  <si>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</si>
  <si>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</si>
  <si>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</si>
  <si>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</si>
  <si>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</si>
  <si>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</si>
  <si>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</si>
  <si>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</si>
  <si>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</si>
  <si>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</si>
  <si>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</si>
  <si>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</si>
  <si>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</si>
  <si>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</si>
  <si>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</si>
  <si>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</si>
  <si>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</si>
  <si>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</si>
  <si>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</si>
  <si>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</si>
  <si>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</si>
  <si>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</si>
  <si>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</si>
  <si>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</si>
  <si>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</si>
  <si>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</si>
  <si>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</si>
  <si>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</si>
  <si>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</si>
  <si>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</si>
  <si>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</si>
  <si>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</si>
  <si>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</si>
  <si>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</si>
  <si>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</si>
  <si>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</si>
  <si>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</si>
  <si>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</si>
  <si>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</si>
  <si>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</si>
  <si>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</si>
  <si>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</si>
  <si>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</si>
  <si>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</si>
  <si>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</si>
  <si>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</si>
  <si>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</si>
  <si>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</si>
  <si>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</si>
  <si>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</si>
  <si>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</si>
  <si>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</si>
  <si>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</si>
  <si>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</si>
  <si>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</si>
  <si>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</si>
  <si>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</si>
  <si>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</si>
  <si>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</si>
  <si>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</si>
  <si>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</si>
  <si>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</si>
  <si>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</si>
  <si>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</si>
  <si>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</si>
  <si>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</si>
  <si>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</si>
  <si>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</si>
  <si>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</si>
  <si>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</si>
  <si>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</si>
  <si>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</si>
  <si>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</si>
  <si>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</si>
  <si>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</si>
  <si>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</si>
  <si>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</si>
  <si>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</si>
  <si>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</si>
  <si>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</si>
  <si>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</si>
  <si>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</si>
  <si>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</si>
  <si>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</si>
  <si>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</si>
  <si>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</si>
  <si>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</si>
  <si>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</si>
  <si>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</si>
  <si>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</si>
  <si>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</si>
  <si>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</si>
  <si>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</si>
  <si>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</si>
  <si>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</si>
  <si>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</si>
  <si>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</si>
  <si>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</si>
  <si>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</si>
  <si>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</si>
  <si>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</si>
  <si>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</si>
  <si>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</si>
  <si>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</si>
  <si>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</si>
  <si>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</si>
  <si>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</si>
  <si>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</si>
  <si>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</si>
  <si>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</si>
  <si>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</si>
  <si>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</si>
  <si>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</si>
  <si>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</si>
  <si>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</si>
  <si>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</si>
  <si>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</si>
  <si>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</si>
  <si>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</si>
  <si>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</si>
  <si>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</si>
  <si>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</si>
  <si>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</si>
  <si>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</si>
  <si>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</si>
  <si>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</si>
  <si>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</si>
  <si>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</si>
  <si>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</si>
  <si>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</si>
  <si>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</si>
  <si>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</si>
  <si>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</si>
  <si>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</si>
  <si>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</si>
  <si>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</si>
  <si>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</si>
  <si>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</si>
  <si>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</si>
  <si>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</si>
  <si>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</si>
  <si>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</si>
  <si>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</si>
  <si>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</si>
  <si>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</si>
  <si>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</si>
  <si>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</si>
  <si>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</si>
  <si>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</si>
  <si>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</si>
  <si>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</si>
  <si>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</si>
  <si>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</si>
  <si>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</si>
  <si>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</si>
  <si>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</si>
  <si>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</si>
  <si>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</si>
  <si>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</si>
  <si>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</si>
  <si>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TabBDCréditsBudgétaires</t>
  </si>
  <si>
    <t>TabBDArticlesBudgétaires</t>
  </si>
  <si>
    <t>tabBM01DA</t>
  </si>
  <si>
    <t>tabBM01DB</t>
  </si>
  <si>
    <t>tabBM01DH</t>
  </si>
  <si>
    <t>tabBM01DM</t>
  </si>
  <si>
    <t>tabBM01DNA</t>
  </si>
  <si>
    <t>tabBM01RB</t>
  </si>
  <si>
    <t>tabBM01RM</t>
  </si>
  <si>
    <t>tabBM01RN</t>
  </si>
  <si>
    <t>tabBM02DB</t>
  </si>
  <si>
    <t>tabBM02DH</t>
  </si>
  <si>
    <t>tabBM02DM</t>
  </si>
  <si>
    <t>tabBM02DNA</t>
  </si>
  <si>
    <t>tabBM02RB</t>
  </si>
  <si>
    <t>tabBM02RM</t>
  </si>
  <si>
    <t>tabBM02RN</t>
  </si>
  <si>
    <t>tabBM02DA</t>
  </si>
  <si>
    <t>tabBM03DB</t>
  </si>
  <si>
    <t>tabBM03DH</t>
  </si>
  <si>
    <t>tabBM03DM</t>
  </si>
  <si>
    <t>tabBM03DNA</t>
  </si>
  <si>
    <t>tabBM03RB</t>
  </si>
  <si>
    <t>tabBM03RM</t>
  </si>
  <si>
    <t>tabBM03RN</t>
  </si>
  <si>
    <t>tabBM03DA</t>
  </si>
  <si>
    <t>tabBM04DB</t>
  </si>
  <si>
    <t>tabBM04DH</t>
  </si>
  <si>
    <t>tabBM04DM</t>
  </si>
  <si>
    <t>tabBM04DNA</t>
  </si>
  <si>
    <t>tabBM04RB</t>
  </si>
  <si>
    <t>tabBM04RM</t>
  </si>
  <si>
    <t>tabBM04RN</t>
  </si>
  <si>
    <t>tabBM04DA</t>
  </si>
  <si>
    <t>tabBM05DB</t>
  </si>
  <si>
    <t>tabBM05DH</t>
  </si>
  <si>
    <t>tabBM05DM</t>
  </si>
  <si>
    <t>tabBM05DNA</t>
  </si>
  <si>
    <t>tabBM05RB</t>
  </si>
  <si>
    <t>tabBM05RM</t>
  </si>
  <si>
    <t>tabBM05RN</t>
  </si>
  <si>
    <t>tabBM05DA</t>
  </si>
  <si>
    <t>tabBM06DB</t>
  </si>
  <si>
    <t>tabBM06DH</t>
  </si>
  <si>
    <t>tabBM06DM</t>
  </si>
  <si>
    <t>tabBM06DNA</t>
  </si>
  <si>
    <t>tabBM06RB</t>
  </si>
  <si>
    <t>tabBM06RM</t>
  </si>
  <si>
    <t>tabBM06RN</t>
  </si>
  <si>
    <t>tabBM06DA</t>
  </si>
  <si>
    <t>tabBM07DB</t>
  </si>
  <si>
    <t>tabBM07DH</t>
  </si>
  <si>
    <t>tabBM07DM</t>
  </si>
  <si>
    <t>tabBM07DNA</t>
  </si>
  <si>
    <t>tabBM07RB</t>
  </si>
  <si>
    <t>tabBM07RM</t>
  </si>
  <si>
    <t>tabBM07RN</t>
  </si>
  <si>
    <t>tabBM07DA</t>
  </si>
  <si>
    <t>tabBM08DB</t>
  </si>
  <si>
    <t>tabBM08DH</t>
  </si>
  <si>
    <t>tabBM08DM</t>
  </si>
  <si>
    <t>tabBM08DNA</t>
  </si>
  <si>
    <t>tabBM08RB</t>
  </si>
  <si>
    <t>tabBM08RM</t>
  </si>
  <si>
    <t>tabBM08RN</t>
  </si>
  <si>
    <t>tabBM08DA</t>
  </si>
  <si>
    <t>tabBM09DB</t>
  </si>
  <si>
    <t>tabBM09DH</t>
  </si>
  <si>
    <t>tabBM09DM</t>
  </si>
  <si>
    <t>tabBM09DNA</t>
  </si>
  <si>
    <t>tabBM09RB</t>
  </si>
  <si>
    <t>tabBM09RM</t>
  </si>
  <si>
    <t>tabBM09RN</t>
  </si>
  <si>
    <t>tabBM09DA</t>
  </si>
  <si>
    <t>tabBM10DB</t>
  </si>
  <si>
    <t>tabBM10DH</t>
  </si>
  <si>
    <t>tabBM10DM</t>
  </si>
  <si>
    <t>tabBM10DNA</t>
  </si>
  <si>
    <t>tabBM10RB</t>
  </si>
  <si>
    <t>tabBM10RM</t>
  </si>
  <si>
    <t>tabBM10RN</t>
  </si>
  <si>
    <t>tabBM10DA</t>
  </si>
  <si>
    <t>tabBM11DB</t>
  </si>
  <si>
    <t>tabBM11DH</t>
  </si>
  <si>
    <t>tabBM11DM</t>
  </si>
  <si>
    <t>tabBM11DNA</t>
  </si>
  <si>
    <t>tabBM11RB</t>
  </si>
  <si>
    <t>tabBM11RM</t>
  </si>
  <si>
    <t>tabBM11RN</t>
  </si>
  <si>
    <t>tabBM11DA</t>
  </si>
  <si>
    <t>tabBM12DB</t>
  </si>
  <si>
    <t>tabBM12DH</t>
  </si>
  <si>
    <t>tabBM12DM</t>
  </si>
  <si>
    <t>tabBM12DNA</t>
  </si>
  <si>
    <t>tabBM12RB</t>
  </si>
  <si>
    <t>tabBM12RM</t>
  </si>
  <si>
    <t>tabBM12RN</t>
  </si>
  <si>
    <t>tabBM12DA</t>
  </si>
  <si>
    <t>TabType</t>
  </si>
  <si>
    <t>TabNature</t>
  </si>
  <si>
    <t>TabCatégorie</t>
  </si>
  <si>
    <t>TabADB</t>
  </si>
  <si>
    <t>TabARB</t>
  </si>
  <si>
    <t>TabMois</t>
  </si>
  <si>
    <t>TabDA</t>
  </si>
  <si>
    <t>TabDB</t>
  </si>
  <si>
    <t>TabDH</t>
  </si>
  <si>
    <t>TabDM</t>
  </si>
  <si>
    <t>TabDNA</t>
  </si>
  <si>
    <t>TabRB</t>
  </si>
  <si>
    <t>TabRM</t>
  </si>
  <si>
    <t>TabRN</t>
  </si>
  <si>
    <t>TabPériode</t>
  </si>
  <si>
    <t>TabConditionnement</t>
  </si>
  <si>
    <t>Code Id</t>
  </si>
  <si>
    <t>BM08</t>
  </si>
  <si>
    <t>BM08.DA11</t>
  </si>
  <si>
    <t>Août 2024</t>
  </si>
  <si>
    <t>mercredi 14 août 2024</t>
  </si>
  <si>
    <t>BM08-DA01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</si>
</sst>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sz val="8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/>
    <xf numFmtId="164" fontId="1" fillId="0" borderId="0" xfId="0" applyNumberFormat="1" applyFont="1"/>
    <xf numFmtId="2" fontId="1" fillId="0" borderId="0" xfId="0" applyNumberFormat="1" applyFont="1"/>
    <xf numFmtId="2" fontId="1" fillId="0" borderId="0" xfId="0" quotePrefix="1" applyNumberFormat="1" applyFont="1"/>
    <xf numFmtId="4" fontId="1" fillId="0" borderId="0" xfId="0" applyNumberFormat="1" applyFont="1"/>
    <xf numFmtId="2" fontId="3" fillId="0" borderId="0" xfId="0" applyNumberFormat="1" applyFont="1"/>
    <xf numFmtId="44" fontId="1" fillId="0" borderId="0" xfId="0" applyNumberFormat="1" applyFont="1"/>
    <xf numFmtId="4" fontId="1" fillId="0" borderId="0" xfId="0" applyNumberFormat="1" applyFont="1" applyAlignment="1">
      <alignment horizontal="center"/>
    </xf>
    <xf numFmtId="4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44" fontId="3" fillId="0" borderId="0" xfId="0" applyNumberFormat="1" applyFont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4" xfId="0" applyFont="1" applyBorder="1"/>
    <xf numFmtId="0" fontId="1" fillId="0" borderId="3" xfId="0" applyFont="1" applyBorder="1" applyAlignment="1">
      <alignment horizontal="left"/>
    </xf>
    <xf numFmtId="0" fontId="1" fillId="0" borderId="0" xfId="1" applyFont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198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left" textRotation="0" wrapText="0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114299</xdr:rowOff>
    </xdr:from>
    <xdr:to>
      <xdr:col>4</xdr:col>
      <xdr:colOff>28575</xdr:colOff>
      <xdr:row>10</xdr:row>
      <xdr:rowOff>152400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04800" y="114299"/>
          <a:ext cx="2324100" cy="1657351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BUDG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Liste de choix"/>
      <sheetName val="BD articles budgétaires"/>
      <sheetName val="BD budgets primitifs"/>
      <sheetName val="BD Budgets DM1"/>
      <sheetName val="BD Budgets DM2"/>
      <sheetName val="BD Budgets mensuels"/>
      <sheetName val="Propositions opérations numérai"/>
      <sheetName val="BUDGET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" name="TabType" displayName="TabType" ref="A4:B6" totalsRowShown="0" headerRowDxfId="1976" dataDxfId="1975">
  <autoFilter ref="A4:B6"/>
  <tableColumns count="2">
    <tableColumn id="1" name="Nom type" dataDxfId="1974"/>
    <tableColumn id="2" name="Code type" dataDxfId="19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Catégorie" displayName="TabCatégorie" ref="G4:H12" totalsRowShown="0" headerRowDxfId="1972" dataDxfId="1971">
  <autoFilter ref="G4:H12"/>
  <tableColumns count="2">
    <tableColumn id="1" name="Catégorie" dataDxfId="1970"/>
    <tableColumn id="2" name="Code catégorie" dataDxfId="196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Période" displayName="TabPériode" ref="AJ4:AK19" totalsRowShown="0" headerRowDxfId="1968" dataDxfId="1967">
  <autoFilter ref="AJ4:AK19"/>
  <sortState ref="AJ5:AK19">
    <sortCondition ref="AJ5"/>
  </sortState>
  <tableColumns count="2">
    <tableColumn id="1" name="Nom période" dataDxfId="1966"/>
    <tableColumn id="2" name="Code période" dataDxfId="196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Conditionnement" displayName="TabConditionnement" ref="AM4:AN148" totalsRowShown="0" headerRowDxfId="1964" dataDxfId="1963">
  <autoFilter ref="AM4:AN148"/>
  <sortState ref="AM5:AN148">
    <sortCondition ref="AM5"/>
  </sortState>
  <tableColumns count="2">
    <tableColumn id="1" name="Nom conditionnement" dataDxfId="1962"/>
    <tableColumn id="2" name="Code conditionnement" dataDxfId="196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DA" displayName="TabDA" ref="L4:M126" totalsRowShown="0" headerRowDxfId="1960" dataDxfId="1959">
  <autoFilter ref="L4:M126"/>
  <sortState ref="L5:M126">
    <sortCondition ref="L5"/>
  </sortState>
  <tableColumns count="2">
    <tableColumn id="1" name="Nom article" dataDxfId="1958"/>
    <tableColumn id="2" name="Code article" dataDxfId="195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TabDB" displayName="TabDB" ref="O4:P50" totalsRowShown="0" headerRowDxfId="1956" dataDxfId="1955">
  <autoFilter ref="O4:P50"/>
  <tableColumns count="2">
    <tableColumn id="1" name="Nom article" dataDxfId="1954"/>
    <tableColumn id="2" name="Code article" dataDxfId="19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5" name="TabDH" displayName="TabDH" ref="R4:S15" totalsRowShown="0" headerRowDxfId="1952" dataDxfId="1951">
  <autoFilter ref="R4:S15"/>
  <tableColumns count="2">
    <tableColumn id="1" name="Nom article" dataDxfId="1950"/>
    <tableColumn id="2" name="Code article" dataDxfId="19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7" name="TabDM" displayName="TabDM" ref="U4:V16" totalsRowShown="0" headerRowDxfId="1948" dataDxfId="1947">
  <autoFilter ref="U4:V16"/>
  <tableColumns count="2">
    <tableColumn id="1" name="Nom article" dataDxfId="1946"/>
    <tableColumn id="2" name="Code article" dataDxfId="194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9" name="TabDNA" displayName="TabDNA" ref="X4:Y207" totalsRowShown="0" headerRowDxfId="1944" dataDxfId="1943">
  <autoFilter ref="X4:Y207"/>
  <sortState ref="X5:Y207">
    <sortCondition ref="X5"/>
  </sortState>
  <tableColumns count="2">
    <tableColumn id="1" name="Nom article" dataDxfId="1942"/>
    <tableColumn id="2" name="Code article" dataDxfId="194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1" name="TabRB" displayName="TabRB" ref="AA4:AB10" totalsRowShown="0" headerRowDxfId="1940" dataDxfId="1939">
  <autoFilter ref="AA4:AB10"/>
  <tableColumns count="2">
    <tableColumn id="1" name="Nom article" dataDxfId="1938"/>
    <tableColumn id="2" name="Code article" dataDxfId="193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3" name="TabRM" displayName="TabRM" ref="AD4:AE30" totalsRowShown="0" headerRowDxfId="1936" dataDxfId="1935">
  <autoFilter ref="AD4:AE30"/>
  <tableColumns count="2">
    <tableColumn id="1" name="Nom article" dataDxfId="1934"/>
    <tableColumn id="2" name="Code article" dataDxfId="193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5" name="TabRN" displayName="TabRN" ref="AG4:AH15" totalsRowShown="0" headerRowDxfId="1932" dataDxfId="1931">
  <autoFilter ref="AG4:AH15"/>
  <tableColumns count="2">
    <tableColumn id="1" name="Nom article" dataDxfId="1930"/>
    <tableColumn id="2" name="Code article" dataDxfId="192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Nature" displayName="TabNature" ref="D4:E8" totalsRowShown="0" headerRowDxfId="1928" dataDxfId="1927">
  <autoFilter ref="D4:E8"/>
  <tableColumns count="2">
    <tableColumn id="1" name="Nature" dataDxfId="1926"/>
    <tableColumn id="2" name="Code nature" dataDxfId="19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2" name="TabADB" displayName="TabADB" ref="G16:H21" totalsRowShown="0" headerRowDxfId="1924" dataDxfId="1923">
  <autoFilter ref="G16:H21"/>
  <tableColumns count="2">
    <tableColumn id="1" name="Catégorie" dataDxfId="1922"/>
    <tableColumn id="2" name="Code catégorie" dataDxfId="192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3" name="TabARB" displayName="TabARB" ref="G25:H28" totalsRowShown="0" headerRowDxfId="1920" dataDxfId="1919">
  <autoFilter ref="G25:H28"/>
  <tableColumns count="2">
    <tableColumn id="1" name="Catégorie" dataDxfId="1918"/>
    <tableColumn id="2" name="Code catégorie" dataDxfId="1917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3" name="TabMois" displayName="TabMois" ref="J4:J16" totalsRowShown="0" headerRowDxfId="1916" dataDxfId="1915">
  <autoFilter ref="J4:J16"/>
  <tableColumns count="1">
    <tableColumn id="1" name="Nom mois" dataDxfId="1914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0" name="TabBDArticlesBudgétaires" displayName="TabBDArticlesBudgétaires" ref="B4:M441" totalsRowShown="0" headerRowDxfId="1912" dataDxfId="1911">
  <autoFilter ref="B4:M441"/>
  <tableColumns count="12">
    <tableColumn id="1" name="Type" dataDxfId="1910"/>
    <tableColumn id="2" name="Code type" dataDxfId="1909"/>
    <tableColumn id="3" name="Catégorie" dataDxfId="1908"/>
    <tableColumn id="4" name="Code catégorie" dataDxfId="1907"/>
    <tableColumn id="5" name="Article" dataDxfId="1906"/>
    <tableColumn id="6" name="Code article" dataDxfId="1905"/>
    <tableColumn id="7" name="Période" dataDxfId="1904"/>
    <tableColumn id="8" name="Code période" dataDxfId="1903"/>
    <tableColumn id="9" name="Conditionnement" dataDxfId="1902"/>
    <tableColumn id="10" name="Code conditionnement" dataDxfId="1901"/>
    <tableColumn id="11" name="Date création" dataDxfId="1900"/>
    <tableColumn id="12" name="Numéro création" dataDxfId="1899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BDCréditsBudgétaires" displayName="TabBDCréditsBudgétaires" ref="B4:Z5" totalsRowShown="0" headerRowDxfId="1898" dataDxfId="1897">
  <autoFilter ref="B4:Z5"/>
  <tableColumns count="25">
    <tableColumn id="16" name="Identifiant" dataDxfId="1896"/>
    <tableColumn id="14" name="Code Id" dataDxfId="1895"/>
    <tableColumn id="3" name="Nature" dataDxfId="1894"/>
    <tableColumn id="4" name="Code nature" dataDxfId="1893"/>
    <tableColumn id="1" name="Catégorie" dataDxfId="1892"/>
    <tableColumn id="2" name="Code catégorie" dataDxfId="1891"/>
    <tableColumn id="5" name="Article" dataDxfId="1890"/>
    <tableColumn id="6" name="Code article" dataDxfId="1889"/>
    <tableColumn id="7" name="Période" dataDxfId="1888"/>
    <tableColumn id="8" name="Code période" dataDxfId="1887"/>
    <tableColumn id="9" name="Conditionnement" dataDxfId="1886"/>
    <tableColumn id="10" name="Code conditionnement" dataDxfId="1885"/>
    <tableColumn id="11" name="Prix unitaire" dataDxfId="1884"/>
    <tableColumn id="12" name="Quantité" dataDxfId="1883"/>
    <tableColumn id="13" name="Total BP" dataDxfId="1882"/>
    <tableColumn id="18" name="Plus DM1" dataDxfId="1881"/>
    <tableColumn id="19" name="Moins DM1" dataDxfId="1880"/>
    <tableColumn id="20" name="Total DM1" dataDxfId="1879"/>
    <tableColumn id="22" name="Plus DM2" dataDxfId="1878"/>
    <tableColumn id="23" name="Moins DM2" dataDxfId="1877"/>
    <tableColumn id="24" name="Total DM2" dataDxfId="1876"/>
    <tableColumn id="25" name="Total BM" dataDxfId="1875"/>
    <tableColumn id="26" name="Mois BM" dataDxfId="1874"/>
    <tableColumn id="17" name="Date création" dataDxfId="1873"/>
    <tableColumn id="21" name="Numéro création" dataDxfId="1872"/>
  </tableColumns>
  <tableStyleInfo name="TableStyleMedium1" showFirstColumn="0" showLastColumn="0" showRowStripes="1" showColumnStripes="0"/>
</table>
</file>

<file path=xl/tables/table19.xml><?xml version="1.0" encoding="utf-8"?>
<table xmlns="http://schemas.openxmlformats.org/spreadsheetml/2006/main" id="22" name="tabBPDB" displayName="tabBPDB" ref="B9:G11" insertRow="1" totalsRowCount="1" headerRowDxfId="1871" dataDxfId="1870">
  <autoFilter ref="B9:G10"/>
  <tableColumns count="6">
    <tableColumn id="1" name="Nature" totalsRowLabel="Total" dataDxfId="1869" totalsRowDxfId="1868"/>
    <tableColumn id="2" name="Catégorie" dataDxfId="1867" totalsRowDxfId="1866"/>
    <tableColumn id="3" name="Article" dataDxfId="1865" totalsRowDxfId="1864"/>
    <tableColumn id="4" name="Total BP" totalsRowFunction="sum" dataDxfId="1863" totalsRowDxfId="1862"/>
    <tableColumn id="5" name="Date création" dataDxfId="1861" totalsRowDxfId="1860"/>
    <tableColumn id="6" name="Numéro création" dataDxfId="1859" totalsRowDxfId="1858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4" name="tabBPDH" displayName="tabBPDH" ref="B14:G16" insertRow="1" totalsRowCount="1" headerRowDxfId="1857" dataDxfId="1856">
  <autoFilter ref="B14:G15"/>
  <tableColumns count="6">
    <tableColumn id="1" name="Nature" totalsRowLabel="Total" dataDxfId="1855" totalsRowDxfId="1854"/>
    <tableColumn id="2" name="Catégorie" dataDxfId="1853" totalsRowDxfId="1852"/>
    <tableColumn id="3" name="Article" dataDxfId="1851" totalsRowDxfId="1850"/>
    <tableColumn id="4" name="Total BP" totalsRowFunction="sum" dataDxfId="1849" totalsRowDxfId="1848"/>
    <tableColumn id="5" name="Date création" dataDxfId="1847" totalsRowDxfId="1846"/>
    <tableColumn id="6" name="Numéro création" dataDxfId="1845" totalsRowDxfId="184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tabBPDM" displayName="tabBPDM" ref="B19:G21" insertRow="1" totalsRowCount="1" headerRowDxfId="1843" dataDxfId="1842">
  <autoFilter ref="B19:G20"/>
  <tableColumns count="6">
    <tableColumn id="1" name="Nature" totalsRowLabel="Total" dataDxfId="1841" totalsRowDxfId="1840"/>
    <tableColumn id="2" name="Catégorie" dataDxfId="1839" totalsRowDxfId="1838"/>
    <tableColumn id="3" name="Article" dataDxfId="1837" totalsRowDxfId="1836"/>
    <tableColumn id="4" name="Total BP" totalsRowFunction="sum" dataDxfId="1835" totalsRowDxfId="1834"/>
    <tableColumn id="5" name="Date création" dataDxfId="1833" totalsRowDxfId="1832"/>
    <tableColumn id="6" name="Numéro création" dataDxfId="1831" totalsRowDxfId="183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tabBPDNA" displayName="tabBPDNA" ref="B24:G26" insertRow="1" totalsRowCount="1" headerRowDxfId="1829" dataDxfId="1828">
  <autoFilter ref="B24:G25"/>
  <tableColumns count="6">
    <tableColumn id="1" name="Nature" totalsRowLabel="Total" dataDxfId="1827" totalsRowDxfId="1826"/>
    <tableColumn id="2" name="Catégorie" dataDxfId="1825" totalsRowDxfId="1824"/>
    <tableColumn id="3" name="Article" dataDxfId="1823" totalsRowDxfId="1822"/>
    <tableColumn id="4" name="Total BP" totalsRowFunction="sum" dataDxfId="1821" totalsRowDxfId="1820"/>
    <tableColumn id="5" name="Date création" dataDxfId="1819" totalsRowDxfId="1818"/>
    <tableColumn id="6" name="Numéro création" dataDxfId="1817" totalsRowDxfId="1816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0" name="tabBPDA" displayName="tabBPDA" ref="B4:G6" insertRow="1" totalsRowCount="1" headerRowDxfId="1815" dataDxfId="1814">
  <autoFilter ref="B4:G5"/>
  <tableColumns count="6">
    <tableColumn id="1" name="Nature" totalsRowLabel="Total" dataDxfId="1813" totalsRowDxfId="1812"/>
    <tableColumn id="2" name="Catégorie" dataDxfId="1811" totalsRowDxfId="1810"/>
    <tableColumn id="3" name="Article" dataDxfId="1809" totalsRowDxfId="1808"/>
    <tableColumn id="4" name="Total BP" totalsRowFunction="sum" dataDxfId="1807" totalsRowDxfId="1806"/>
    <tableColumn id="5" name="Date création" dataDxfId="1805" totalsRowDxfId="1804"/>
    <tableColumn id="6" name="Numéro création" dataDxfId="1803" totalsRowDxfId="180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39" name="tabBPRB" displayName="tabBPRB" ref="B29:G31" insertRow="1" totalsRowCount="1" headerRowDxfId="1801" dataDxfId="1800">
  <autoFilter ref="B29:G30"/>
  <tableColumns count="6">
    <tableColumn id="1" name="Nature" totalsRowLabel="Total" dataDxfId="1799" totalsRowDxfId="1798"/>
    <tableColumn id="2" name="Catégorie" dataDxfId="1797" totalsRowDxfId="1796"/>
    <tableColumn id="3" name="Article" dataDxfId="1795" totalsRowDxfId="1794"/>
    <tableColumn id="4" name="Total BP" totalsRowFunction="sum" dataDxfId="1793" totalsRowDxfId="1792"/>
    <tableColumn id="5" name="Date création" dataDxfId="1791" totalsRowDxfId="1790"/>
    <tableColumn id="6" name="Numéro création" dataDxfId="1789" totalsRowDxfId="1788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40" name="tabBPRM" displayName="tabBPRM" ref="B34:G36" insertRow="1" totalsRowCount="1" headerRowDxfId="1787" dataDxfId="1786">
  <autoFilter ref="B34:G35"/>
  <tableColumns count="6">
    <tableColumn id="1" name="Nature" totalsRowLabel="Total" dataDxfId="1785" totalsRowDxfId="1784"/>
    <tableColumn id="2" name="Catégorie" dataDxfId="1783" totalsRowDxfId="1782"/>
    <tableColumn id="3" name="Article" dataDxfId="1781" totalsRowDxfId="1780"/>
    <tableColumn id="4" name="Total BP" totalsRowFunction="sum" dataDxfId="1779" totalsRowDxfId="1778"/>
    <tableColumn id="5" name="Date création" dataDxfId="1777" totalsRowDxfId="1776"/>
    <tableColumn id="6" name="Numéro création" dataDxfId="1775" totalsRowDxfId="1774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41" name="tabBPRN" displayName="tabBPRN" ref="B39:G41" insertRow="1" totalsRowCount="1" headerRowDxfId="1773" dataDxfId="1772">
  <autoFilter ref="B39:G40"/>
  <tableColumns count="6">
    <tableColumn id="1" name="Nature" totalsRowLabel="Total" dataDxfId="1771" totalsRowDxfId="1770"/>
    <tableColumn id="2" name="Catégorie" dataDxfId="1769" totalsRowDxfId="1768"/>
    <tableColumn id="3" name="Article" dataDxfId="1767" totalsRowDxfId="1766"/>
    <tableColumn id="4" name="Total BP" totalsRowFunction="sum" dataDxfId="1765" totalsRowDxfId="1764"/>
    <tableColumn id="5" name="Date création" dataDxfId="1763" totalsRowDxfId="1762"/>
    <tableColumn id="6" name="Numéro création" dataDxfId="1761" totalsRowDxfId="1760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" name="tabBDM1DA" displayName="tabBDM1DA" ref="B4:J6" insertRow="1" totalsRowCount="1" headerRowDxfId="1759" dataDxfId="1758">
  <autoFilter ref="B4:J5"/>
  <tableColumns count="9">
    <tableColumn id="1" name="Nature" totalsRowLabel="Total" dataDxfId="1757" totalsRowDxfId="1756"/>
    <tableColumn id="2" name="Catégorie" dataDxfId="1755" totalsRowDxfId="1754"/>
    <tableColumn id="3" name="Article" dataDxfId="1753" totalsRowDxfId="1752"/>
    <tableColumn id="9" name="Total BP" dataDxfId="1751" totalsRowDxfId="1750"/>
    <tableColumn id="8" name="Plus DM1" dataDxfId="1749" totalsRowDxfId="1748"/>
    <tableColumn id="7" name="Moins DM1" dataDxfId="1747" totalsRowDxfId="1746"/>
    <tableColumn id="4" name="Total DM1" totalsRowFunction="sum" dataDxfId="1745" totalsRowDxfId="1744"/>
    <tableColumn id="5" name="Date création" dataDxfId="1743" totalsRowDxfId="1742"/>
    <tableColumn id="6" name="Numéro création" dataDxfId="1741" totalsRowDxfId="1740"/>
  </tableColumns>
  <tableStyleInfo name="TableStyleMedium5" showFirstColumn="0" showLastColumn="0" showRowStripes="1" showColumnStripes="0"/>
</table>
</file>

<file path=xl/tables/table28.xml><?xml version="1.0" encoding="utf-8"?>
<table xmlns="http://schemas.openxmlformats.org/spreadsheetml/2006/main" id="6" name="tabBDM1DB" displayName="tabBDM1DB" ref="B9:J11" insertRow="1" totalsRowCount="1" headerRowDxfId="1739" dataDxfId="1738">
  <autoFilter ref="B9:J10"/>
  <tableColumns count="9">
    <tableColumn id="1" name="Nature" totalsRowLabel="Total" dataDxfId="1737" totalsRowDxfId="1736"/>
    <tableColumn id="2" name="Catégorie" dataDxfId="1735" totalsRowDxfId="1734"/>
    <tableColumn id="3" name="Article" dataDxfId="1733" totalsRowDxfId="1732"/>
    <tableColumn id="9" name="Total BP" dataDxfId="1731" totalsRowDxfId="1730"/>
    <tableColumn id="8" name="Plus DM1" dataDxfId="1729" totalsRowDxfId="1728"/>
    <tableColumn id="7" name="Moins DM1" dataDxfId="1727" totalsRowDxfId="1726"/>
    <tableColumn id="4" name="Total DM1" totalsRowFunction="sum" dataDxfId="1725" totalsRowDxfId="1724"/>
    <tableColumn id="5" name="Date création" dataDxfId="1723" totalsRowDxfId="1722"/>
    <tableColumn id="6" name="Numéro création" dataDxfId="1721" totalsRowDxfId="1720"/>
  </tableColumns>
  <tableStyleInfo name="TableStyleMedium5" showFirstColumn="0" showLastColumn="0" showRowStripes="1" showColumnStripes="0"/>
</table>
</file>

<file path=xl/tables/table29.xml><?xml version="1.0" encoding="utf-8"?>
<table xmlns="http://schemas.openxmlformats.org/spreadsheetml/2006/main" id="12" name="tabBDM1DM" displayName="tabBDM1DM" ref="B19:J21" insertRow="1" totalsRowCount="1" headerRowDxfId="1719" dataDxfId="1718">
  <autoFilter ref="B19:J20"/>
  <tableColumns count="9">
    <tableColumn id="1" name="Nature" totalsRowLabel="Total" dataDxfId="1717" totalsRowDxfId="1716"/>
    <tableColumn id="2" name="Catégorie" dataDxfId="1715" totalsRowDxfId="1714"/>
    <tableColumn id="3" name="Article" dataDxfId="1713" totalsRowDxfId="1712"/>
    <tableColumn id="9" name="Total BP" dataDxfId="1711" totalsRowDxfId="1710"/>
    <tableColumn id="8" name="Plus DM1" dataDxfId="1709" totalsRowDxfId="1708"/>
    <tableColumn id="7" name="Moins DM1" dataDxfId="1707" totalsRowDxfId="1706"/>
    <tableColumn id="4" name="Total DM1" totalsRowFunction="sum" dataDxfId="1705" totalsRowDxfId="1704"/>
    <tableColumn id="5" name="Date création" dataDxfId="1703" totalsRowDxfId="1702"/>
    <tableColumn id="6" name="Numéro création" dataDxfId="1701" totalsRowDxfId="1700"/>
  </tableColumns>
  <tableStyleInfo name="TableStyleMedium5" showFirstColumn="0" showLastColumn="0" showRowStripes="1" showColumnStripes="0"/>
</table>
</file>

<file path=xl/tables/table30.xml><?xml version="1.0" encoding="utf-8"?>
<table xmlns="http://schemas.openxmlformats.org/spreadsheetml/2006/main" id="14" name="tabBDM1DH" displayName="tabBDM1DH" ref="B14:J16" insertRow="1" totalsRowCount="1" headerRowDxfId="1699" dataDxfId="1698">
  <autoFilter ref="B14:J15"/>
  <tableColumns count="9">
    <tableColumn id="1" name="Nature" totalsRowLabel="Total" dataDxfId="1697" totalsRowDxfId="1696"/>
    <tableColumn id="2" name="Catégorie" dataDxfId="1695" totalsRowDxfId="1694"/>
    <tableColumn id="3" name="Article" dataDxfId="1693" totalsRowDxfId="1692"/>
    <tableColumn id="9" name="Total BP" dataDxfId="1691" totalsRowDxfId="1690"/>
    <tableColumn id="8" name="Plus DM1" dataDxfId="1689" totalsRowDxfId="1688"/>
    <tableColumn id="7" name="Moins DM1" dataDxfId="1687" totalsRowDxfId="1686"/>
    <tableColumn id="4" name="Total DM1" totalsRowFunction="sum" dataDxfId="1685" totalsRowDxfId="1684"/>
    <tableColumn id="5" name="Date création" dataDxfId="1683" totalsRowDxfId="1682"/>
    <tableColumn id="6" name="Numéro création" dataDxfId="1681" totalsRowDxfId="1680"/>
  </tableColumns>
  <tableStyleInfo name="TableStyleMedium5" showFirstColumn="0" showLastColumn="0" showRowStripes="1" showColumnStripes="0"/>
</table>
</file>

<file path=xl/tables/table31.xml><?xml version="1.0" encoding="utf-8"?>
<table xmlns="http://schemas.openxmlformats.org/spreadsheetml/2006/main" id="16" name="tabBDM1DNA" displayName="tabBDM1DNA" ref="B24:J26" insertRow="1" totalsRowCount="1" headerRowDxfId="1679" dataDxfId="1678">
  <autoFilter ref="B24:J25"/>
  <tableColumns count="9">
    <tableColumn id="1" name="Nature" totalsRowLabel="Total" dataDxfId="1677" totalsRowDxfId="1676"/>
    <tableColumn id="2" name="Catégorie" dataDxfId="1675" totalsRowDxfId="1674"/>
    <tableColumn id="3" name="Article" dataDxfId="1673" totalsRowDxfId="1672"/>
    <tableColumn id="9" name="Total BP" dataDxfId="1671" totalsRowDxfId="1670"/>
    <tableColumn id="8" name="Plus DM1" dataDxfId="1669" totalsRowDxfId="1668"/>
    <tableColumn id="7" name="Moins DM1" dataDxfId="1667" totalsRowDxfId="1666"/>
    <tableColumn id="4" name="Total DM1" totalsRowFunction="sum" dataDxfId="1665" totalsRowDxfId="1664"/>
    <tableColumn id="5" name="Date création" dataDxfId="1663" totalsRowDxfId="1662"/>
    <tableColumn id="6" name="Numéro création" dataDxfId="1661" totalsRowDxfId="1660"/>
  </tableColumns>
  <tableStyleInfo name="TableStyleMedium5" showFirstColumn="0" showLastColumn="0" showRowStripes="1" showColumnStripes="0"/>
</table>
</file>

<file path=xl/tables/table32.xml><?xml version="1.0" encoding="utf-8"?>
<table xmlns="http://schemas.openxmlformats.org/spreadsheetml/2006/main" id="28" name="tabBDM1RB" displayName="tabBDM1RB" ref="B29:J31" insertRow="1" totalsRowCount="1" headerRowDxfId="1659" dataDxfId="1658">
  <autoFilter ref="B29:J30"/>
  <tableColumns count="9">
    <tableColumn id="1" name="Nature" totalsRowLabel="Total" dataDxfId="1657" totalsRowDxfId="1656"/>
    <tableColumn id="2" name="Catégorie" dataDxfId="1655" totalsRowDxfId="1654"/>
    <tableColumn id="3" name="Article" dataDxfId="1653" totalsRowDxfId="1652"/>
    <tableColumn id="9" name="Total BP" dataDxfId="1651" totalsRowDxfId="1650"/>
    <tableColumn id="8" name="Plus DM1" dataDxfId="1649" totalsRowDxfId="1648"/>
    <tableColumn id="7" name="Moins DM1" dataDxfId="1647" totalsRowDxfId="1646"/>
    <tableColumn id="4" name="Total DM1" totalsRowFunction="sum" dataDxfId="1645" totalsRowDxfId="1644"/>
    <tableColumn id="5" name="Date création" dataDxfId="1643" totalsRowDxfId="1642"/>
    <tableColumn id="6" name="Numéro création" dataDxfId="1641" totalsRowDxfId="1640"/>
  </tableColumns>
  <tableStyleInfo name="TableStyleMedium5" showFirstColumn="0" showLastColumn="0" showRowStripes="1" showColumnStripes="0"/>
</table>
</file>

<file path=xl/tables/table33.xml><?xml version="1.0" encoding="utf-8"?>
<table xmlns="http://schemas.openxmlformats.org/spreadsheetml/2006/main" id="29" name="tabBDM1RM" displayName="tabBDM1RM" ref="B34:J36" insertRow="1" totalsRowCount="1" headerRowDxfId="1639" dataDxfId="1638">
  <autoFilter ref="B34:J35"/>
  <tableColumns count="9">
    <tableColumn id="1" name="Nature" totalsRowLabel="Total" dataDxfId="1637" totalsRowDxfId="1636"/>
    <tableColumn id="2" name="Catégorie" dataDxfId="1635" totalsRowDxfId="1634"/>
    <tableColumn id="3" name="Article" dataDxfId="1633" totalsRowDxfId="1632"/>
    <tableColumn id="9" name="Total BP" dataDxfId="1631" totalsRowDxfId="1630"/>
    <tableColumn id="8" name="Plus DM1" dataDxfId="1629" totalsRowDxfId="1628"/>
    <tableColumn id="7" name="Moins DM1" dataDxfId="1627" totalsRowDxfId="1626"/>
    <tableColumn id="4" name="Total DM1" totalsRowFunction="sum" dataDxfId="1625" totalsRowDxfId="1624"/>
    <tableColumn id="5" name="Date création" dataDxfId="1623" totalsRowDxfId="1622"/>
    <tableColumn id="6" name="Numéro création" dataDxfId="1621" totalsRowDxfId="1620"/>
  </tableColumns>
  <tableStyleInfo name="TableStyleMedium5" showFirstColumn="0" showLastColumn="0" showRowStripes="1" showColumnStripes="0"/>
</table>
</file>

<file path=xl/tables/table34.xml><?xml version="1.0" encoding="utf-8"?>
<table xmlns="http://schemas.openxmlformats.org/spreadsheetml/2006/main" id="30" name="tabBDM1RN" displayName="tabBDM1RN" ref="B39:J41" insertRow="1" totalsRowCount="1" headerRowDxfId="1619" dataDxfId="1618">
  <autoFilter ref="B39:J40"/>
  <tableColumns count="9">
    <tableColumn id="1" name="Nature" totalsRowLabel="Total" dataDxfId="1617" totalsRowDxfId="1616"/>
    <tableColumn id="2" name="Catégorie" dataDxfId="1615" totalsRowDxfId="1614"/>
    <tableColumn id="3" name="Article" dataDxfId="1613" totalsRowDxfId="1612"/>
    <tableColumn id="9" name="Total BP" dataDxfId="1611" totalsRowDxfId="1610"/>
    <tableColumn id="8" name="Plus DM1" dataDxfId="1609" totalsRowDxfId="1608"/>
    <tableColumn id="7" name="Moins DM1" dataDxfId="1607" totalsRowDxfId="1606"/>
    <tableColumn id="4" name="Total DM1" totalsRowFunction="sum" dataDxfId="1605" totalsRowDxfId="1604"/>
    <tableColumn id="5" name="Date création" dataDxfId="1603" totalsRowDxfId="1602"/>
    <tableColumn id="6" name="Numéro création" dataDxfId="1601" totalsRowDxfId="1600"/>
  </tableColumns>
  <tableStyleInfo name="TableStyleMedium5" showFirstColumn="0" showLastColumn="0" showRowStripes="1" showColumnStripes="0"/>
</table>
</file>

<file path=xl/tables/table35.xml><?xml version="1.0" encoding="utf-8"?>
<table xmlns="http://schemas.openxmlformats.org/spreadsheetml/2006/main" id="31" name="tabBDM2DA" displayName="tabBDM2DA" ref="B4:J6" insertRow="1" totalsRowCount="1" headerRowDxfId="1599" dataDxfId="1598">
  <autoFilter ref="B4:J5"/>
  <tableColumns count="9">
    <tableColumn id="1" name="Nature" totalsRowLabel="Total" dataDxfId="1597" totalsRowDxfId="1596"/>
    <tableColumn id="2" name="Catégorie" dataDxfId="1595" totalsRowDxfId="1594"/>
    <tableColumn id="3" name="Article" dataDxfId="1593" totalsRowDxfId="1592"/>
    <tableColumn id="10" name="Total DM1" dataDxfId="1591" totalsRowDxfId="1590"/>
    <tableColumn id="8" name="Plus DM2" dataDxfId="1589" totalsRowDxfId="1588"/>
    <tableColumn id="7" name="Moins DM2" dataDxfId="1587" totalsRowDxfId="1586"/>
    <tableColumn id="4" name="Total DM2" totalsRowFunction="sum" dataDxfId="1585" totalsRowDxfId="1584"/>
    <tableColumn id="5" name="Date création" dataDxfId="1583" totalsRowDxfId="1582"/>
    <tableColumn id="6" name="Numéro création" dataDxfId="1581" totalsRowDxfId="1580"/>
  </tableColumns>
  <tableStyleInfo name="TableStyleMedium6" showFirstColumn="0" showLastColumn="0" showRowStripes="1" showColumnStripes="0"/>
</table>
</file>

<file path=xl/tables/table36.xml><?xml version="1.0" encoding="utf-8"?>
<table xmlns="http://schemas.openxmlformats.org/spreadsheetml/2006/main" id="32" name="tabBDM2DB" displayName="tabBDM2DB" ref="B9:J11" insertRow="1" totalsRowCount="1" headerRowDxfId="1579" dataDxfId="1578">
  <autoFilter ref="B9:J10"/>
  <tableColumns count="9">
    <tableColumn id="1" name="Nature" totalsRowLabel="Total" dataDxfId="1577" totalsRowDxfId="1576"/>
    <tableColumn id="2" name="Catégorie" dataDxfId="1575" totalsRowDxfId="1574"/>
    <tableColumn id="3" name="Article" dataDxfId="1573" totalsRowDxfId="1572"/>
    <tableColumn id="10" name="Total DM1" dataDxfId="1571" totalsRowDxfId="1570"/>
    <tableColumn id="8" name="Plus DM2" dataDxfId="1569" totalsRowDxfId="1568"/>
    <tableColumn id="7" name="Moins DM2" dataDxfId="1567" totalsRowDxfId="1566"/>
    <tableColumn id="4" name="Total DM2" totalsRowFunction="sum" dataDxfId="1565" totalsRowDxfId="1564"/>
    <tableColumn id="5" name="Date création" dataDxfId="1563" totalsRowDxfId="1562"/>
    <tableColumn id="6" name="Numéro création" dataDxfId="1561" totalsRowDxfId="1560"/>
  </tableColumns>
  <tableStyleInfo name="TableStyleMedium6" showFirstColumn="0" showLastColumn="0" showRowStripes="1" showColumnStripes="0"/>
</table>
</file>

<file path=xl/tables/table37.xml><?xml version="1.0" encoding="utf-8"?>
<table xmlns="http://schemas.openxmlformats.org/spreadsheetml/2006/main" id="33" name="tabBDM2DM" displayName="tabBDM2DM" ref="B19:J21" insertRow="1" totalsRowCount="1" headerRowDxfId="1559" dataDxfId="1558">
  <autoFilter ref="B19:J20"/>
  <tableColumns count="9">
    <tableColumn id="1" name="Nature" totalsRowLabel="Total" dataDxfId="1557" totalsRowDxfId="1556"/>
    <tableColumn id="2" name="Catégorie" dataDxfId="1555" totalsRowDxfId="1554"/>
    <tableColumn id="3" name="Article" dataDxfId="1553" totalsRowDxfId="1552"/>
    <tableColumn id="10" name="Total DM1" dataDxfId="1551" totalsRowDxfId="1550"/>
    <tableColumn id="8" name="Plus DM2" dataDxfId="1549" totalsRowDxfId="1548"/>
    <tableColumn id="7" name="Moins DM2" dataDxfId="1547" totalsRowDxfId="1546"/>
    <tableColumn id="4" name="Total DM2" totalsRowFunction="sum" dataDxfId="1545" totalsRowDxfId="1544"/>
    <tableColumn id="5" name="Date création" dataDxfId="1543" totalsRowDxfId="1542"/>
    <tableColumn id="6" name="Numéro création" dataDxfId="1541" totalsRowDxfId="1540"/>
  </tableColumns>
  <tableStyleInfo name="TableStyleMedium6" showFirstColumn="0" showLastColumn="0" showRowStripes="1" showColumnStripes="0"/>
</table>
</file>

<file path=xl/tables/table38.xml><?xml version="1.0" encoding="utf-8"?>
<table xmlns="http://schemas.openxmlformats.org/spreadsheetml/2006/main" id="34" name="tabBDM2DH" displayName="tabBDM2DH" ref="B14:J16" insertRow="1" totalsRowCount="1" headerRowDxfId="1539" dataDxfId="1538">
  <autoFilter ref="B14:J15"/>
  <tableColumns count="9">
    <tableColumn id="1" name="Nature" totalsRowLabel="Total" dataDxfId="1537" totalsRowDxfId="1536"/>
    <tableColumn id="2" name="Catégorie" dataDxfId="1535" totalsRowDxfId="1534"/>
    <tableColumn id="3" name="Article" dataDxfId="1533" totalsRowDxfId="1532"/>
    <tableColumn id="10" name="Total DM1" dataDxfId="1531" totalsRowDxfId="1530"/>
    <tableColumn id="8" name="Plus DM2" dataDxfId="1529" totalsRowDxfId="1528"/>
    <tableColumn id="7" name="Moins DM2" dataDxfId="1527" totalsRowDxfId="1526"/>
    <tableColumn id="4" name="Total DM2" totalsRowFunction="sum" dataDxfId="1525" totalsRowDxfId="1524"/>
    <tableColumn id="5" name="Date création" dataDxfId="1523" totalsRowDxfId="1522"/>
    <tableColumn id="6" name="Numéro création" dataDxfId="1521" totalsRowDxfId="1520"/>
  </tableColumns>
  <tableStyleInfo name="TableStyleMedium6" showFirstColumn="0" showLastColumn="0" showRowStripes="1" showColumnStripes="0"/>
</table>
</file>

<file path=xl/tables/table39.xml><?xml version="1.0" encoding="utf-8"?>
<table xmlns="http://schemas.openxmlformats.org/spreadsheetml/2006/main" id="35" name="tabBDM2DNA" displayName="tabBDM2DNA" ref="B24:J26" insertRow="1" totalsRowCount="1" headerRowDxfId="1519" dataDxfId="1518">
  <autoFilter ref="B24:J25"/>
  <tableColumns count="9">
    <tableColumn id="1" name="Nature" totalsRowLabel="Total" dataDxfId="1517" totalsRowDxfId="1516"/>
    <tableColumn id="2" name="Catégorie" dataDxfId="1515" totalsRowDxfId="1514"/>
    <tableColumn id="3" name="Article" dataDxfId="1513" totalsRowDxfId="1512"/>
    <tableColumn id="10" name="Total DM1" dataDxfId="1511" totalsRowDxfId="1510"/>
    <tableColumn id="8" name="Plus DM2" dataDxfId="1509" totalsRowDxfId="1508"/>
    <tableColumn id="7" name="Moins DM2" dataDxfId="1507" totalsRowDxfId="1506"/>
    <tableColumn id="4" name="Total DM2" totalsRowFunction="sum" dataDxfId="1505" totalsRowDxfId="1504"/>
    <tableColumn id="5" name="Date création" dataDxfId="1503" totalsRowDxfId="1502"/>
    <tableColumn id="6" name="Numéro création" dataDxfId="1501" totalsRowDxfId="1500"/>
  </tableColumns>
  <tableStyleInfo name="TableStyleMedium6" showFirstColumn="0" showLastColumn="0" showRowStripes="1" showColumnStripes="0"/>
</table>
</file>

<file path=xl/tables/table40.xml><?xml version="1.0" encoding="utf-8"?>
<table xmlns="http://schemas.openxmlformats.org/spreadsheetml/2006/main" id="36" name="tabBDM2RB" displayName="tabBDM2RB" ref="B29:J31" insertRow="1" totalsRowCount="1" headerRowDxfId="1499" dataDxfId="1498">
  <autoFilter ref="B29:J30"/>
  <tableColumns count="9">
    <tableColumn id="1" name="Nature" totalsRowLabel="Total" dataDxfId="1497" totalsRowDxfId="1496"/>
    <tableColumn id="2" name="Catégorie" dataDxfId="1495" totalsRowDxfId="1494"/>
    <tableColumn id="3" name="Article" dataDxfId="1493" totalsRowDxfId="1492"/>
    <tableColumn id="10" name="Total DM1" dataDxfId="1491" totalsRowDxfId="1490"/>
    <tableColumn id="8" name="Plus DM2" dataDxfId="1489" totalsRowDxfId="1488"/>
    <tableColumn id="7" name="Moins DM2" dataDxfId="1487" totalsRowDxfId="1486"/>
    <tableColumn id="4" name="Total DM2" totalsRowFunction="sum" dataDxfId="1485" totalsRowDxfId="1484"/>
    <tableColumn id="5" name="Date création" dataDxfId="1483" totalsRowDxfId="1482"/>
    <tableColumn id="6" name="Numéro création" dataDxfId="1481" totalsRowDxfId="1480"/>
  </tableColumns>
  <tableStyleInfo name="TableStyleMedium6" showFirstColumn="0" showLastColumn="0" showRowStripes="1" showColumnStripes="0"/>
</table>
</file>

<file path=xl/tables/table41.xml><?xml version="1.0" encoding="utf-8"?>
<table xmlns="http://schemas.openxmlformats.org/spreadsheetml/2006/main" id="37" name="tabBDM2RM" displayName="tabBDM2RM" ref="B34:J36" insertRow="1" totalsRowCount="1" headerRowDxfId="1479" dataDxfId="1478">
  <autoFilter ref="B34:J35"/>
  <tableColumns count="9">
    <tableColumn id="1" name="Nature" totalsRowLabel="Total" dataDxfId="1477" totalsRowDxfId="1476"/>
    <tableColumn id="2" name="Catégorie" dataDxfId="1475" totalsRowDxfId="1474"/>
    <tableColumn id="3" name="Article" dataDxfId="1473" totalsRowDxfId="1472"/>
    <tableColumn id="8" name="Total DM1" dataDxfId="1471" totalsRowDxfId="1470"/>
    <tableColumn id="10" name="Plus DM2" dataDxfId="1469" totalsRowDxfId="1468"/>
    <tableColumn id="7" name="Moins DM2" dataDxfId="1467" totalsRowDxfId="1466"/>
    <tableColumn id="4" name="Total DM2" totalsRowFunction="sum" dataDxfId="1465" totalsRowDxfId="1464"/>
    <tableColumn id="5" name="Date création" dataDxfId="1463" totalsRowDxfId="1462"/>
    <tableColumn id="6" name="Numéro création" dataDxfId="1461" totalsRowDxfId="1460"/>
  </tableColumns>
  <tableStyleInfo name="TableStyleMedium6" showFirstColumn="0" showLastColumn="0" showRowStripes="1" showColumnStripes="0"/>
</table>
</file>

<file path=xl/tables/table42.xml><?xml version="1.0" encoding="utf-8"?>
<table xmlns="http://schemas.openxmlformats.org/spreadsheetml/2006/main" id="38" name="tabBDM2RN" displayName="tabBDM2RN" ref="B39:J41" insertRow="1" totalsRowCount="1" headerRowDxfId="1459" dataDxfId="1458">
  <autoFilter ref="B39:J40"/>
  <tableColumns count="9">
    <tableColumn id="1" name="Nature" totalsRowLabel="Total" dataDxfId="1457" totalsRowDxfId="1456"/>
    <tableColumn id="2" name="Catégorie" dataDxfId="1455" totalsRowDxfId="1454"/>
    <tableColumn id="3" name="Article" dataDxfId="1453" totalsRowDxfId="1452"/>
    <tableColumn id="10" name="Total DM1" dataDxfId="1451" totalsRowDxfId="1450"/>
    <tableColumn id="8" name="Plus DM2" dataDxfId="1449" totalsRowDxfId="1448"/>
    <tableColumn id="7" name="Moins DM2" dataDxfId="1447" totalsRowDxfId="1446"/>
    <tableColumn id="4" name="Total DM2" totalsRowFunction="sum" dataDxfId="1445" totalsRowDxfId="1444"/>
    <tableColumn id="5" name="Date création" dataDxfId="1443" totalsRowDxfId="1442"/>
    <tableColumn id="6" name="Numéro création" dataDxfId="1441" totalsRowDxfId="1440"/>
  </tableColumns>
  <tableStyleInfo name="TableStyleMedium6" showFirstColumn="0" showLastColumn="0" showRowStripes="1" showColumnStripes="0"/>
</table>
</file>

<file path=xl/tables/table43.xml><?xml version="1.0" encoding="utf-8"?>
<table xmlns="http://schemas.openxmlformats.org/spreadsheetml/2006/main" id="9" name="tabBM01DA" displayName="tabBM01DA" ref="B4:H6" insertRow="1" totalsRowCount="1" headerRowDxfId="1439">
  <autoFilter ref="B4:H5"/>
  <tableColumns count="7">
    <tableColumn id="1" name="Nature" totalsRowLabel="Total" dataDxfId="1438" totalsRowDxfId="1437"/>
    <tableColumn id="2" name="Catégorie" dataDxfId="1436" totalsRowDxfId="1435"/>
    <tableColumn id="3" name="Article" dataDxfId="1434" totalsRowDxfId="1433"/>
    <tableColumn id="4" name="Total BM" totalsRowFunction="sum" dataDxfId="1432" totalsRowDxfId="1431"/>
    <tableColumn id="6" name="Date création" dataDxfId="1430" totalsRowDxfId="1429"/>
    <tableColumn id="7" name="Numéro création" dataDxfId="1428" totalsRowDxfId="1427"/>
    <tableColumn id="5" name="Mois BM" dataDxfId="1426" totalsRowDxfId="1425"/>
  </tableColumns>
  <tableStyleInfo name="TableStyleMedium4" showFirstColumn="0" showLastColumn="0" showRowStripes="1" showColumnStripes="0"/>
</table>
</file>

<file path=xl/tables/table44.xml><?xml version="1.0" encoding="utf-8"?>
<table xmlns="http://schemas.openxmlformats.org/spreadsheetml/2006/main" id="44" name="tabBM01DB" displayName="tabBM01DB" ref="J4:P6" insertRow="1" totalsRowCount="1" headerRowDxfId="1424">
  <autoFilter ref="J4:P5"/>
  <tableColumns count="7">
    <tableColumn id="1" name="Nature" totalsRowLabel="Total" dataDxfId="1423" totalsRowDxfId="1422"/>
    <tableColumn id="2" name="Catégorie" dataDxfId="1421" totalsRowDxfId="1420"/>
    <tableColumn id="3" name="Article" dataDxfId="1419" totalsRowDxfId="1418"/>
    <tableColumn id="4" name="Total BM" totalsRowFunction="sum" dataDxfId="1417" totalsRowDxfId="1416"/>
    <tableColumn id="5" name="Date création" dataDxfId="1415" totalsRowDxfId="1414"/>
    <tableColumn id="6" name="Numéro création" dataDxfId="1413" totalsRowDxfId="1412"/>
    <tableColumn id="7" name="Mois BM" dataDxfId="1411" totalsRowDxfId="1410"/>
  </tableColumns>
  <tableStyleInfo name="TableStyleMedium4" showFirstColumn="0" showLastColumn="0" showRowStripes="1" showColumnStripes="0"/>
</table>
</file>

<file path=xl/tables/table45.xml><?xml version="1.0" encoding="utf-8"?>
<table xmlns="http://schemas.openxmlformats.org/spreadsheetml/2006/main" id="45" name="tabBM01DH" displayName="tabBM01DH" ref="R4:X6" insertRow="1" totalsRowCount="1" headerRowDxfId="1409">
  <autoFilter ref="R4:X5"/>
  <tableColumns count="7">
    <tableColumn id="1" name="Nature" totalsRowLabel="Total" dataDxfId="1408" totalsRowDxfId="1407"/>
    <tableColumn id="2" name="Catégorie" dataDxfId="1406" totalsRowDxfId="1405"/>
    <tableColumn id="3" name="Article" dataDxfId="1404" totalsRowDxfId="1403"/>
    <tableColumn id="4" name="Total BM" totalsRowFunction="sum" dataDxfId="1402" totalsRowDxfId="1401"/>
    <tableColumn id="5" name="Date création" dataDxfId="1400" totalsRowDxfId="1399"/>
    <tableColumn id="6" name="Numéro création" dataDxfId="1398" totalsRowDxfId="1397"/>
    <tableColumn id="7" name="Mois BM" dataDxfId="1396" totalsRowDxfId="1395"/>
  </tableColumns>
  <tableStyleInfo name="TableStyleMedium4" showFirstColumn="0" showLastColumn="0" showRowStripes="1" showColumnStripes="0"/>
</table>
</file>

<file path=xl/tables/table46.xml><?xml version="1.0" encoding="utf-8"?>
<table xmlns="http://schemas.openxmlformats.org/spreadsheetml/2006/main" id="46" name="tabBM01DM" displayName="tabBM01DM" ref="Z4:AF6" insertRow="1" totalsRowCount="1" headerRowDxfId="1394">
  <autoFilter ref="Z4:AF5"/>
  <tableColumns count="7">
    <tableColumn id="1" name="Nature" totalsRowLabel="Total" dataDxfId="1393" totalsRowDxfId="1392"/>
    <tableColumn id="2" name="Catégorie" dataDxfId="1391" totalsRowDxfId="1390"/>
    <tableColumn id="3" name="Article" dataDxfId="1389" totalsRowDxfId="1388"/>
    <tableColumn id="4" name="Total BM" totalsRowFunction="sum" dataDxfId="1387" totalsRowDxfId="1386"/>
    <tableColumn id="5" name="Date création" dataDxfId="1385" totalsRowDxfId="1384"/>
    <tableColumn id="6" name="Numéro création" dataDxfId="1383" totalsRowDxfId="1382"/>
    <tableColumn id="7" name="Mois BM" dataDxfId="1381" totalsRowDxfId="1380"/>
  </tableColumns>
  <tableStyleInfo name="TableStyleMedium4" showFirstColumn="0" showLastColumn="0" showRowStripes="1" showColumnStripes="0"/>
</table>
</file>

<file path=xl/tables/table47.xml><?xml version="1.0" encoding="utf-8"?>
<table xmlns="http://schemas.openxmlformats.org/spreadsheetml/2006/main" id="47" name="tabBM01DNA" displayName="tabBM01DNA" ref="AH4:AN6" insertRow="1" totalsRowCount="1" headerRowDxfId="1379">
  <autoFilter ref="AH4:AN5"/>
  <tableColumns count="7">
    <tableColumn id="1" name="Nature" totalsRowLabel="Total" dataDxfId="1378" totalsRowDxfId="1377"/>
    <tableColumn id="2" name="Catégorie" dataDxfId="1376" totalsRowDxfId="1375"/>
    <tableColumn id="3" name="Article" dataDxfId="1374" totalsRowDxfId="1373"/>
    <tableColumn id="4" name="Total BM" totalsRowFunction="sum" dataDxfId="1372" totalsRowDxfId="1371"/>
    <tableColumn id="5" name="Date création" dataDxfId="1370" totalsRowDxfId="1369"/>
    <tableColumn id="6" name="Numéro création" dataDxfId="1368" totalsRowDxfId="1367"/>
    <tableColumn id="7" name="Mois BM" dataDxfId="1366" totalsRowDxfId="1365"/>
  </tableColumns>
  <tableStyleInfo name="TableStyleMedium4" showFirstColumn="0" showLastColumn="0" showRowStripes="1" showColumnStripes="0"/>
</table>
</file>

<file path=xl/tables/table48.xml><?xml version="1.0" encoding="utf-8"?>
<table xmlns="http://schemas.openxmlformats.org/spreadsheetml/2006/main" id="48" name="tabBM01RB" displayName="tabBM01RB" ref="AP4:AV6" insertRow="1" totalsRowCount="1" headerRowDxfId="1364">
  <autoFilter ref="AP4:AV5"/>
  <tableColumns count="7">
    <tableColumn id="1" name="Nature" totalsRowLabel="Total" dataDxfId="1363" totalsRowDxfId="1362"/>
    <tableColumn id="2" name="Catégorie" dataDxfId="1361" totalsRowDxfId="1360"/>
    <tableColumn id="3" name="Article" dataDxfId="1359" totalsRowDxfId="1358"/>
    <tableColumn id="4" name="Total BM" totalsRowFunction="sum" dataDxfId="1357" totalsRowDxfId="1356"/>
    <tableColumn id="5" name="Date création" dataDxfId="1355" totalsRowDxfId="1354"/>
    <tableColumn id="6" name="Numéro création" dataDxfId="1353" totalsRowDxfId="1352"/>
    <tableColumn id="9" name="Mois BM" dataDxfId="1351" totalsRowDxfId="1350"/>
  </tableColumns>
  <tableStyleInfo name="TableStyleMedium4" showFirstColumn="0" showLastColumn="0" showRowStripes="1" showColumnStripes="0"/>
</table>
</file>

<file path=xl/tables/table49.xml><?xml version="1.0" encoding="utf-8"?>
<table xmlns="http://schemas.openxmlformats.org/spreadsheetml/2006/main" id="49" name="tabBM01RM" displayName="tabBM01RM" ref="AX4:BD6" insertRow="1" totalsRowCount="1" headerRowDxfId="1349">
  <autoFilter ref="AX4:BD5"/>
  <tableColumns count="7">
    <tableColumn id="1" name="Nature" totalsRowLabel="Total" dataDxfId="1348" totalsRowDxfId="1347"/>
    <tableColumn id="2" name="Catégorie" dataDxfId="1346" totalsRowDxfId="1345"/>
    <tableColumn id="3" name="Article" dataDxfId="1344" totalsRowDxfId="1343"/>
    <tableColumn id="4" name="Total BM" totalsRowFunction="sum" dataDxfId="1342" totalsRowDxfId="1341"/>
    <tableColumn id="5" name="Date création" dataDxfId="1340" totalsRowDxfId="1339"/>
    <tableColumn id="6" name="Numéro création" dataDxfId="1338" totalsRowDxfId="1337"/>
    <tableColumn id="7" name="Mois BM" dataDxfId="1336" totalsRowDxfId="1335"/>
  </tableColumns>
  <tableStyleInfo name="TableStyleMedium4" showFirstColumn="0" showLastColumn="0" showRowStripes="1" showColumnStripes="0"/>
</table>
</file>

<file path=xl/tables/table50.xml><?xml version="1.0" encoding="utf-8"?>
<table xmlns="http://schemas.openxmlformats.org/spreadsheetml/2006/main" id="50" name="tabBM01RN" displayName="tabBM01RN" ref="BF4:BL6" insertRow="1" totalsRowCount="1" headerRowDxfId="1334">
  <autoFilter ref="BF4:BL5"/>
  <tableColumns count="7">
    <tableColumn id="1" name="Nature" totalsRowLabel="Total" dataDxfId="1333" totalsRowDxfId="1332"/>
    <tableColumn id="2" name="Catégorie" dataDxfId="1331" totalsRowDxfId="1330"/>
    <tableColumn id="3" name="Article" dataDxfId="1329" totalsRowDxfId="1328"/>
    <tableColumn id="4" name="Total BM" totalsRowFunction="sum" dataDxfId="1327" totalsRowDxfId="1326"/>
    <tableColumn id="5" name="Date création" dataDxfId="1325" totalsRowDxfId="1324"/>
    <tableColumn id="6" name="Numéro création" dataDxfId="1323" totalsRowDxfId="1322"/>
    <tableColumn id="8" name="Mois BM" dataDxfId="1321" totalsRowDxfId="1320"/>
  </tableColumns>
  <tableStyleInfo name="TableStyleMedium4" showFirstColumn="0" showLastColumn="0" showRowStripes="1" showColumnStripes="0"/>
</table>
</file>

<file path=xl/tables/table51.xml><?xml version="1.0" encoding="utf-8"?>
<table xmlns="http://schemas.openxmlformats.org/spreadsheetml/2006/main" id="51" name="tabBM02DA" displayName="tabBM02DA" ref="B9:H11" insertRow="1" totalsRowCount="1" headerRowDxfId="1319">
  <autoFilter ref="B9:H10"/>
  <tableColumns count="7">
    <tableColumn id="1" name="Nature" totalsRowLabel="Total" dataDxfId="1318" totalsRowDxfId="1317"/>
    <tableColumn id="2" name="Catégorie" dataDxfId="1316" totalsRowDxfId="1315"/>
    <tableColumn id="3" name="Article" dataDxfId="1314" totalsRowDxfId="1313"/>
    <tableColumn id="4" name="Total BM" totalsRowFunction="sum" dataDxfId="1312" totalsRowDxfId="1311"/>
    <tableColumn id="6" name="Date création" dataDxfId="1310" totalsRowDxfId="1309"/>
    <tableColumn id="8" name="Numéro création" dataDxfId="1308" totalsRowDxfId="1307"/>
    <tableColumn id="5" name="Mois BM" dataDxfId="1306" totalsRowDxfId="1305"/>
  </tableColumns>
  <tableStyleInfo name="TableStyleMedium4" showFirstColumn="0" showLastColumn="0" showRowStripes="1" showColumnStripes="0"/>
</table>
</file>

<file path=xl/tables/table52.xml><?xml version="1.0" encoding="utf-8"?>
<table xmlns="http://schemas.openxmlformats.org/spreadsheetml/2006/main" id="52" name="tabBM02DB" displayName="tabBM02DB" ref="J9:P11" insertRow="1" totalsRowCount="1" headerRowDxfId="1304">
  <autoFilter ref="J9:P10"/>
  <tableColumns count="7">
    <tableColumn id="1" name="Nature" totalsRowLabel="Total" dataDxfId="1303" totalsRowDxfId="1302"/>
    <tableColumn id="2" name="Catégorie" dataDxfId="1301" totalsRowDxfId="1300"/>
    <tableColumn id="3" name="Article" dataDxfId="1299" totalsRowDxfId="1298"/>
    <tableColumn id="4" name="Total BM" totalsRowFunction="sum" dataDxfId="1297" totalsRowDxfId="1296"/>
    <tableColumn id="5" name="Date création" dataDxfId="1295" totalsRowDxfId="1294"/>
    <tableColumn id="6" name="Numéro création" dataDxfId="1293" totalsRowDxfId="1292"/>
    <tableColumn id="7" name="Mois BM" dataDxfId="1291" totalsRowDxfId="1290"/>
  </tableColumns>
  <tableStyleInfo name="TableStyleMedium4" showFirstColumn="0" showLastColumn="0" showRowStripes="1" showColumnStripes="0"/>
</table>
</file>

<file path=xl/tables/table53.xml><?xml version="1.0" encoding="utf-8"?>
<table xmlns="http://schemas.openxmlformats.org/spreadsheetml/2006/main" id="53" name="tabBM02DH" displayName="tabBM02DH" ref="R9:X11" insertRow="1" totalsRowCount="1" headerRowDxfId="1289">
  <autoFilter ref="R9:X10"/>
  <tableColumns count="7">
    <tableColumn id="1" name="Nature" totalsRowLabel="Total" dataDxfId="1288" totalsRowDxfId="1287"/>
    <tableColumn id="2" name="Catégorie" dataDxfId="1286" totalsRowDxfId="1285"/>
    <tableColumn id="3" name="Article" dataDxfId="1284" totalsRowDxfId="1283"/>
    <tableColumn id="4" name="Total BM" totalsRowFunction="sum" dataDxfId="1282" totalsRowDxfId="1281"/>
    <tableColumn id="5" name="Date création" dataDxfId="1280" totalsRowDxfId="1279"/>
    <tableColumn id="6" name="Numéro création" dataDxfId="1278" totalsRowDxfId="1277"/>
    <tableColumn id="7" name="Mois BM" dataDxfId="1276" totalsRowDxfId="1275"/>
  </tableColumns>
  <tableStyleInfo name="TableStyleMedium4" showFirstColumn="0" showLastColumn="0" showRowStripes="1" showColumnStripes="0"/>
</table>
</file>

<file path=xl/tables/table54.xml><?xml version="1.0" encoding="utf-8"?>
<table xmlns="http://schemas.openxmlformats.org/spreadsheetml/2006/main" id="54" name="tabBM02DM" displayName="tabBM02DM" ref="Z9:AF11" insertRow="1" totalsRowCount="1" headerRowDxfId="1274">
  <autoFilter ref="Z9:AF10"/>
  <tableColumns count="7">
    <tableColumn id="1" name="Nature" totalsRowLabel="Total" dataDxfId="1273" totalsRowDxfId="1272"/>
    <tableColumn id="2" name="Catégorie" dataDxfId="1271" totalsRowDxfId="1270"/>
    <tableColumn id="3" name="Article" dataDxfId="1269" totalsRowDxfId="1268"/>
    <tableColumn id="4" name="Total BM" totalsRowFunction="sum" dataDxfId="1267" totalsRowDxfId="1266"/>
    <tableColumn id="5" name="Date création" dataDxfId="1265" totalsRowDxfId="1264"/>
    <tableColumn id="6" name="Numéro création" dataDxfId="1263" totalsRowDxfId="1262"/>
    <tableColumn id="7" name="Mois BM" dataDxfId="1261" totalsRowDxfId="1260"/>
  </tableColumns>
  <tableStyleInfo name="TableStyleMedium4" showFirstColumn="0" showLastColumn="0" showRowStripes="1" showColumnStripes="0"/>
</table>
</file>

<file path=xl/tables/table55.xml><?xml version="1.0" encoding="utf-8"?>
<table xmlns="http://schemas.openxmlformats.org/spreadsheetml/2006/main" id="55" name="tabBM02DNA" displayName="tabBM02DNA" ref="AH9:AN11" insertRow="1" totalsRowCount="1" headerRowDxfId="1259">
  <autoFilter ref="AH9:AN10"/>
  <tableColumns count="7">
    <tableColumn id="1" name="Nature" totalsRowLabel="Total" dataDxfId="1258" totalsRowDxfId="1257"/>
    <tableColumn id="2" name="Catégorie" dataDxfId="1256" totalsRowDxfId="1255"/>
    <tableColumn id="3" name="Article" dataDxfId="1254" totalsRowDxfId="1253"/>
    <tableColumn id="4" name="Total BM" totalsRowFunction="sum" dataDxfId="1252" totalsRowDxfId="1251"/>
    <tableColumn id="5" name="Date création" dataDxfId="1250" totalsRowDxfId="1249"/>
    <tableColumn id="6" name="Numéro création" dataDxfId="1248" totalsRowDxfId="1247"/>
    <tableColumn id="7" name="Mois BM" dataDxfId="1246" totalsRowDxfId="1245"/>
  </tableColumns>
  <tableStyleInfo name="TableStyleMedium4" showFirstColumn="0" showLastColumn="0" showRowStripes="1" showColumnStripes="0"/>
</table>
</file>

<file path=xl/tables/table56.xml><?xml version="1.0" encoding="utf-8"?>
<table xmlns="http://schemas.openxmlformats.org/spreadsheetml/2006/main" id="56" name="tabBM02RB" displayName="tabBM02RB" ref="AP9:AV11" insertRow="1" totalsRowCount="1" headerRowDxfId="1244">
  <autoFilter ref="AP9:AV10"/>
  <tableColumns count="7">
    <tableColumn id="1" name="Nature" totalsRowLabel="Total" dataDxfId="1243" totalsRowDxfId="1242"/>
    <tableColumn id="2" name="Catégorie" dataDxfId="1241" totalsRowDxfId="1240"/>
    <tableColumn id="3" name="Article" dataDxfId="1239" totalsRowDxfId="1238"/>
    <tableColumn id="4" name="Total BM" totalsRowFunction="sum" dataDxfId="1237" totalsRowDxfId="1236"/>
    <tableColumn id="5" name="Date création" dataDxfId="1235" totalsRowDxfId="1234"/>
    <tableColumn id="6" name="Numéro création" dataDxfId="1233" totalsRowDxfId="1232"/>
    <tableColumn id="7" name="Mois BM" dataDxfId="1231" totalsRowDxfId="1230"/>
  </tableColumns>
  <tableStyleInfo name="TableStyleMedium4" showFirstColumn="0" showLastColumn="0" showRowStripes="1" showColumnStripes="0"/>
</table>
</file>

<file path=xl/tables/table57.xml><?xml version="1.0" encoding="utf-8"?>
<table xmlns="http://schemas.openxmlformats.org/spreadsheetml/2006/main" id="57" name="tabBM02RM" displayName="tabBM02RM" ref="AX9:BD11" insertRow="1" totalsRowCount="1" headerRowDxfId="1229">
  <autoFilter ref="AX9:BD10"/>
  <tableColumns count="7">
    <tableColumn id="1" name="Nature" totalsRowLabel="Total" dataDxfId="1228" totalsRowDxfId="1227"/>
    <tableColumn id="2" name="Catégorie" dataDxfId="1226" totalsRowDxfId="1225"/>
    <tableColumn id="3" name="Article" dataDxfId="1224" totalsRowDxfId="1223"/>
    <tableColumn id="4" name="Total BM" totalsRowFunction="sum" dataDxfId="1222" totalsRowDxfId="1221"/>
    <tableColumn id="5" name="Date création" dataDxfId="1220" totalsRowDxfId="1219"/>
    <tableColumn id="6" name="Numéro création" dataDxfId="1218" totalsRowDxfId="1217"/>
    <tableColumn id="7" name="Mois BM" dataDxfId="1216" totalsRowDxfId="1215"/>
  </tableColumns>
  <tableStyleInfo name="TableStyleMedium4" showFirstColumn="0" showLastColumn="0" showRowStripes="1" showColumnStripes="0"/>
</table>
</file>

<file path=xl/tables/table58.xml><?xml version="1.0" encoding="utf-8"?>
<table xmlns="http://schemas.openxmlformats.org/spreadsheetml/2006/main" id="58" name="tabBM02RN" displayName="tabBM02RN" ref="BF9:BL11" insertRow="1" totalsRowCount="1" headerRowDxfId="1214">
  <autoFilter ref="BF9:BL10"/>
  <tableColumns count="7">
    <tableColumn id="1" name="Nature" totalsRowLabel="Total" dataDxfId="1213" totalsRowDxfId="1212"/>
    <tableColumn id="2" name="Catégorie" dataDxfId="1211" totalsRowDxfId="1210"/>
    <tableColumn id="3" name="Article" dataDxfId="1209" totalsRowDxfId="1208"/>
    <tableColumn id="4" name="Total BM" totalsRowFunction="sum" dataDxfId="1207" totalsRowDxfId="1206"/>
    <tableColumn id="5" name="Date création" dataDxfId="1205" totalsRowDxfId="1204"/>
    <tableColumn id="6" name="Numéro création" dataDxfId="1203" totalsRowDxfId="1202"/>
    <tableColumn id="7" name="Mois BM" dataDxfId="1201" totalsRowDxfId="1200"/>
  </tableColumns>
  <tableStyleInfo name="TableStyleMedium4" showFirstColumn="0" showLastColumn="0" showRowStripes="1" showColumnStripes="0"/>
</table>
</file>

<file path=xl/tables/table59.xml><?xml version="1.0" encoding="utf-8"?>
<table xmlns="http://schemas.openxmlformats.org/spreadsheetml/2006/main" id="59" name="tabBM03DA" displayName="tabBM03DA" ref="B14:H16" insertRow="1" totalsRowCount="1" headerRowDxfId="1199">
  <autoFilter ref="B14:H15"/>
  <tableColumns count="7">
    <tableColumn id="1" name="Nature" totalsRowLabel="Total" dataDxfId="1198" totalsRowDxfId="1197"/>
    <tableColumn id="2" name="Catégorie" dataDxfId="1196" totalsRowDxfId="1195"/>
    <tableColumn id="3" name="Article" dataDxfId="1194" totalsRowDxfId="1193"/>
    <tableColumn id="4" name="Total BM" totalsRowFunction="sum" dataDxfId="1192" totalsRowDxfId="1191"/>
    <tableColumn id="6" name="Date création" dataDxfId="1190" totalsRowDxfId="1189"/>
    <tableColumn id="7" name="Numéro création" dataDxfId="1188" totalsRowDxfId="1187"/>
    <tableColumn id="5" name="Mois BM" dataDxfId="1186" totalsRowDxfId="1185"/>
  </tableColumns>
  <tableStyleInfo name="TableStyleMedium4" showFirstColumn="0" showLastColumn="0" showRowStripes="1" showColumnStripes="0"/>
</table>
</file>

<file path=xl/tables/table60.xml><?xml version="1.0" encoding="utf-8"?>
<table xmlns="http://schemas.openxmlformats.org/spreadsheetml/2006/main" id="60" name="tabBM03DB" displayName="tabBM03DB" ref="J14:P16" insertRow="1" totalsRowCount="1" headerRowDxfId="1184">
  <autoFilter ref="J14:P15"/>
  <tableColumns count="7">
    <tableColumn id="1" name="Nature" totalsRowLabel="Total" dataDxfId="1183" totalsRowDxfId="1182"/>
    <tableColumn id="2" name="Catégorie" dataDxfId="1181" totalsRowDxfId="1180"/>
    <tableColumn id="3" name="Article" dataDxfId="1179" totalsRowDxfId="1178"/>
    <tableColumn id="4" name="Total BM" totalsRowFunction="sum" dataDxfId="1177" totalsRowDxfId="1176"/>
    <tableColumn id="5" name="Date création" dataDxfId="1175" totalsRowDxfId="1174"/>
    <tableColumn id="6" name="Numéro création" dataDxfId="1173" totalsRowDxfId="1172"/>
    <tableColumn id="7" name="Mois BM" dataDxfId="1171" totalsRowDxfId="1170"/>
  </tableColumns>
  <tableStyleInfo name="TableStyleMedium4" showFirstColumn="0" showLastColumn="0" showRowStripes="1" showColumnStripes="0"/>
</table>
</file>

<file path=xl/tables/table61.xml><?xml version="1.0" encoding="utf-8"?>
<table xmlns="http://schemas.openxmlformats.org/spreadsheetml/2006/main" id="61" name="tabBM03DH" displayName="tabBM03DH" ref="R14:X16" insertRow="1" totalsRowCount="1" headerRowDxfId="1169">
  <autoFilter ref="R14:X15"/>
  <tableColumns count="7">
    <tableColumn id="1" name="Nature" totalsRowLabel="Total" dataDxfId="1168" totalsRowDxfId="1167"/>
    <tableColumn id="2" name="Catégorie" dataDxfId="1166" totalsRowDxfId="1165"/>
    <tableColumn id="3" name="Article" dataDxfId="1164" totalsRowDxfId="1163"/>
    <tableColumn id="4" name="Total BM" totalsRowFunction="sum" dataDxfId="1162" totalsRowDxfId="1161"/>
    <tableColumn id="5" name="Date création" dataDxfId="1160" totalsRowDxfId="1159"/>
    <tableColumn id="6" name="Numéro création" dataDxfId="1158" totalsRowDxfId="1157"/>
    <tableColumn id="7" name="Mois BM" dataDxfId="1156" totalsRowDxfId="1155"/>
  </tableColumns>
  <tableStyleInfo name="TableStyleMedium4" showFirstColumn="0" showLastColumn="0" showRowStripes="1" showColumnStripes="0"/>
</table>
</file>

<file path=xl/tables/table62.xml><?xml version="1.0" encoding="utf-8"?>
<table xmlns="http://schemas.openxmlformats.org/spreadsheetml/2006/main" id="62" name="tabBM03DM" displayName="tabBM03DM" ref="Z14:AF16" insertRow="1" totalsRowCount="1" headerRowDxfId="1154">
  <autoFilter ref="Z14:AF15"/>
  <tableColumns count="7">
    <tableColumn id="1" name="Nature" totalsRowLabel="Total" dataDxfId="1153" totalsRowDxfId="1152"/>
    <tableColumn id="2" name="Catégorie" dataDxfId="1151" totalsRowDxfId="1150"/>
    <tableColumn id="3" name="Article" dataDxfId="1149" totalsRowDxfId="1148"/>
    <tableColumn id="4" name="Total BM" totalsRowFunction="sum" dataDxfId="1147" totalsRowDxfId="1146"/>
    <tableColumn id="5" name="Date création" dataDxfId="1145" totalsRowDxfId="1144"/>
    <tableColumn id="6" name="Numéro création" dataDxfId="1143" totalsRowDxfId="1142"/>
    <tableColumn id="7" name="Mois BM" dataDxfId="1141" totalsRowDxfId="1140"/>
  </tableColumns>
  <tableStyleInfo name="TableStyleMedium4" showFirstColumn="0" showLastColumn="0" showRowStripes="1" showColumnStripes="0"/>
</table>
</file>

<file path=xl/tables/table63.xml><?xml version="1.0" encoding="utf-8"?>
<table xmlns="http://schemas.openxmlformats.org/spreadsheetml/2006/main" id="63" name="tabBM03DNA" displayName="tabBM03DNA" ref="AH14:AN16" insertRow="1" totalsRowCount="1" headerRowDxfId="1139">
  <autoFilter ref="AH14:AN15"/>
  <tableColumns count="7">
    <tableColumn id="1" name="Nature" totalsRowLabel="Total" dataDxfId="1138" totalsRowDxfId="1137"/>
    <tableColumn id="2" name="Catégorie" dataDxfId="1136" totalsRowDxfId="1135"/>
    <tableColumn id="3" name="Article" dataDxfId="1134" totalsRowDxfId="1133"/>
    <tableColumn id="4" name="Total BM" totalsRowFunction="sum" dataDxfId="1132" totalsRowDxfId="1131"/>
    <tableColumn id="5" name="Date création" dataDxfId="1130" totalsRowDxfId="1129"/>
    <tableColumn id="6" name="Numéro création" dataDxfId="1128" totalsRowDxfId="1127"/>
    <tableColumn id="7" name="Mois BM" dataDxfId="1126" totalsRowDxfId="1125"/>
  </tableColumns>
  <tableStyleInfo name="TableStyleMedium4" showFirstColumn="0" showLastColumn="0" showRowStripes="1" showColumnStripes="0"/>
</table>
</file>

<file path=xl/tables/table64.xml><?xml version="1.0" encoding="utf-8"?>
<table xmlns="http://schemas.openxmlformats.org/spreadsheetml/2006/main" id="64" name="tabBM03RB" displayName="tabBM03RB" ref="AP14:AV16" insertRow="1" totalsRowCount="1" headerRowDxfId="1124">
  <autoFilter ref="AP14:AV15"/>
  <tableColumns count="7">
    <tableColumn id="1" name="Nature" totalsRowLabel="Total" dataDxfId="1123" totalsRowDxfId="1122"/>
    <tableColumn id="2" name="Catégorie" dataDxfId="1121" totalsRowDxfId="1120"/>
    <tableColumn id="3" name="Article" dataDxfId="1119" totalsRowDxfId="1118"/>
    <tableColumn id="4" name="Total BM" totalsRowFunction="sum" dataDxfId="1117" totalsRowDxfId="1116"/>
    <tableColumn id="5" name="Date création" dataDxfId="1115" totalsRowDxfId="1114"/>
    <tableColumn id="6" name="Numéro création" dataDxfId="1113" totalsRowDxfId="1112"/>
    <tableColumn id="7" name="Mois BM" dataDxfId="1111" totalsRowDxfId="1110"/>
  </tableColumns>
  <tableStyleInfo name="TableStyleMedium4" showFirstColumn="0" showLastColumn="0" showRowStripes="1" showColumnStripes="0"/>
</table>
</file>

<file path=xl/tables/table65.xml><?xml version="1.0" encoding="utf-8"?>
<table xmlns="http://schemas.openxmlformats.org/spreadsheetml/2006/main" id="65" name="tabBM03RM" displayName="tabBM03RM" ref="AX14:BD16" insertRow="1" totalsRowCount="1" headerRowDxfId="1109">
  <autoFilter ref="AX14:BD15"/>
  <tableColumns count="7">
    <tableColumn id="1" name="Nature" totalsRowLabel="Total" dataDxfId="1108" totalsRowDxfId="1107"/>
    <tableColumn id="2" name="Catégorie" dataDxfId="1106" totalsRowDxfId="1105"/>
    <tableColumn id="3" name="Article" dataDxfId="1104" totalsRowDxfId="1103"/>
    <tableColumn id="4" name="Total BM" totalsRowFunction="sum" dataDxfId="1102" totalsRowDxfId="1101"/>
    <tableColumn id="5" name="Date création" dataDxfId="1100" totalsRowDxfId="1099"/>
    <tableColumn id="6" name="Numéro création" dataDxfId="1098" totalsRowDxfId="1097"/>
    <tableColumn id="7" name="Mois BM" dataDxfId="1096" totalsRowDxfId="1095"/>
  </tableColumns>
  <tableStyleInfo name="TableStyleMedium4" showFirstColumn="0" showLastColumn="0" showRowStripes="1" showColumnStripes="0"/>
</table>
</file>

<file path=xl/tables/table66.xml><?xml version="1.0" encoding="utf-8"?>
<table xmlns="http://schemas.openxmlformats.org/spreadsheetml/2006/main" id="66" name="tabBM03RN" displayName="tabBM03RN" ref="BF14:BL16" insertRow="1" totalsRowCount="1" headerRowDxfId="1094">
  <autoFilter ref="BF14:BL15"/>
  <tableColumns count="7">
    <tableColumn id="1" name="Nature" totalsRowLabel="Total" dataDxfId="1093" totalsRowDxfId="1092"/>
    <tableColumn id="2" name="Catégorie" dataDxfId="1091" totalsRowDxfId="1090"/>
    <tableColumn id="3" name="Article" dataDxfId="1089" totalsRowDxfId="1088"/>
    <tableColumn id="4" name="Total BM" totalsRowFunction="sum" dataDxfId="1087" totalsRowDxfId="1086"/>
    <tableColumn id="5" name="Date création" dataDxfId="1085" totalsRowDxfId="1084"/>
    <tableColumn id="6" name="Numéro création" dataDxfId="1083" totalsRowDxfId="1082"/>
    <tableColumn id="7" name="Mois BM" dataDxfId="1081" totalsRowDxfId="1080"/>
  </tableColumns>
  <tableStyleInfo name="TableStyleMedium4" showFirstColumn="0" showLastColumn="0" showRowStripes="1" showColumnStripes="0"/>
</table>
</file>

<file path=xl/tables/table67.xml><?xml version="1.0" encoding="utf-8"?>
<table xmlns="http://schemas.openxmlformats.org/spreadsheetml/2006/main" id="67" name="tabBM04DA" displayName="tabBM04DA" ref="B19:H21" insertRow="1" totalsRowCount="1" headerRowDxfId="1079">
  <autoFilter ref="B19:H20"/>
  <tableColumns count="7">
    <tableColumn id="1" name="Nature" totalsRowLabel="Total" dataDxfId="1078" totalsRowDxfId="1077"/>
    <tableColumn id="2" name="Catégorie" dataDxfId="1076" totalsRowDxfId="1075"/>
    <tableColumn id="3" name="Article" dataDxfId="1074" totalsRowDxfId="1073"/>
    <tableColumn id="4" name="Total BM" totalsRowFunction="sum" dataDxfId="1072" totalsRowDxfId="1071"/>
    <tableColumn id="6" name="Date création" dataDxfId="1070" totalsRowDxfId="1069"/>
    <tableColumn id="7" name="Numéro création" dataDxfId="1068" totalsRowDxfId="1067"/>
    <tableColumn id="5" name="Mois BM" dataDxfId="1066" totalsRowDxfId="1065"/>
  </tableColumns>
  <tableStyleInfo name="TableStyleMedium4" showFirstColumn="0" showLastColumn="0" showRowStripes="1" showColumnStripes="0"/>
</table>
</file>

<file path=xl/tables/table68.xml><?xml version="1.0" encoding="utf-8"?>
<table xmlns="http://schemas.openxmlformats.org/spreadsheetml/2006/main" id="68" name="tabBM04DB" displayName="tabBM04DB" ref="J19:P21" insertRow="1" totalsRowCount="1" headerRowDxfId="1064">
  <autoFilter ref="J19:P20"/>
  <tableColumns count="7">
    <tableColumn id="1" name="Nature" totalsRowLabel="Total" dataDxfId="1063" totalsRowDxfId="1062"/>
    <tableColumn id="2" name="Catégorie" dataDxfId="1061" totalsRowDxfId="1060"/>
    <tableColumn id="3" name="Article" dataDxfId="1059" totalsRowDxfId="1058"/>
    <tableColumn id="4" name="Total BM" totalsRowFunction="sum" dataDxfId="1057" totalsRowDxfId="1056"/>
    <tableColumn id="5" name="Date création" dataDxfId="1055" totalsRowDxfId="1054"/>
    <tableColumn id="6" name="Numéro création" dataDxfId="1053" totalsRowDxfId="1052"/>
    <tableColumn id="7" name="Mois BM" dataDxfId="1051" totalsRowDxfId="1050"/>
  </tableColumns>
  <tableStyleInfo name="TableStyleMedium4" showFirstColumn="0" showLastColumn="0" showRowStripes="1" showColumnStripes="0"/>
</table>
</file>

<file path=xl/tables/table69.xml><?xml version="1.0" encoding="utf-8"?>
<table xmlns="http://schemas.openxmlformats.org/spreadsheetml/2006/main" id="69" name="tabBM04DH" displayName="tabBM04DH" ref="R19:X21" insertRow="1" totalsRowCount="1" headerRowDxfId="1049">
  <autoFilter ref="R19:X20"/>
  <tableColumns count="7">
    <tableColumn id="1" name="Nature" totalsRowLabel="Total" dataDxfId="1048" totalsRowDxfId="1047"/>
    <tableColumn id="2" name="Catégorie" dataDxfId="1046" totalsRowDxfId="1045"/>
    <tableColumn id="3" name="Article" dataDxfId="1044" totalsRowDxfId="1043"/>
    <tableColumn id="4" name="Total BM" totalsRowFunction="sum" dataDxfId="1042" totalsRowDxfId="1041"/>
    <tableColumn id="5" name="Date création" dataDxfId="1040" totalsRowDxfId="1039"/>
    <tableColumn id="6" name="Numéro création" dataDxfId="1038" totalsRowDxfId="1037"/>
    <tableColumn id="7" name="Mois BM" dataDxfId="1036" totalsRowDxfId="1035"/>
  </tableColumns>
  <tableStyleInfo name="TableStyleMedium4" showFirstColumn="0" showLastColumn="0" showRowStripes="1" showColumnStripes="0"/>
</table>
</file>

<file path=xl/tables/table70.xml><?xml version="1.0" encoding="utf-8"?>
<table xmlns="http://schemas.openxmlformats.org/spreadsheetml/2006/main" id="70" name="tabBM04DM" displayName="tabBM04DM" ref="Z19:AF21" insertRow="1" totalsRowCount="1" headerRowDxfId="1034">
  <autoFilter ref="Z19:AF20"/>
  <tableColumns count="7">
    <tableColumn id="1" name="Nature" totalsRowLabel="Total" dataDxfId="1033" totalsRowDxfId="1032"/>
    <tableColumn id="2" name="Catégorie" dataDxfId="1031" totalsRowDxfId="1030"/>
    <tableColumn id="3" name="Article" dataDxfId="1029" totalsRowDxfId="1028"/>
    <tableColumn id="4" name="Total BM" totalsRowFunction="sum" dataDxfId="1027" totalsRowDxfId="1026"/>
    <tableColumn id="5" name="Date création" dataDxfId="1025" totalsRowDxfId="1024"/>
    <tableColumn id="6" name="Numéro création" dataDxfId="1023" totalsRowDxfId="1022"/>
    <tableColumn id="7" name="Mois BM" dataDxfId="1021" totalsRowDxfId="1020"/>
  </tableColumns>
  <tableStyleInfo name="TableStyleMedium4" showFirstColumn="0" showLastColumn="0" showRowStripes="1" showColumnStripes="0"/>
</table>
</file>

<file path=xl/tables/table71.xml><?xml version="1.0" encoding="utf-8"?>
<table xmlns="http://schemas.openxmlformats.org/spreadsheetml/2006/main" id="71" name="tabBM04DNA" displayName="tabBM04DNA" ref="AH19:AN21" insertRow="1" totalsRowCount="1" headerRowDxfId="1019">
  <autoFilter ref="AH19:AN20"/>
  <tableColumns count="7">
    <tableColumn id="1" name="Nature" totalsRowLabel="Total" dataDxfId="1018" totalsRowDxfId="1017"/>
    <tableColumn id="2" name="Catégorie" dataDxfId="1016" totalsRowDxfId="1015"/>
    <tableColumn id="3" name="Article" dataDxfId="1014" totalsRowDxfId="1013"/>
    <tableColumn id="4" name="Total BM" totalsRowFunction="min" dataDxfId="1012" totalsRowDxfId="1011"/>
    <tableColumn id="5" name="Date création" dataDxfId="1010" totalsRowDxfId="1009"/>
    <tableColumn id="6" name="Numéro création" dataDxfId="1008" totalsRowDxfId="1007"/>
    <tableColumn id="7" name="Mois BM" dataDxfId="1006" totalsRowDxfId="1005"/>
  </tableColumns>
  <tableStyleInfo name="TableStyleMedium4" showFirstColumn="0" showLastColumn="0" showRowStripes="1" showColumnStripes="0"/>
</table>
</file>

<file path=xl/tables/table72.xml><?xml version="1.0" encoding="utf-8"?>
<table xmlns="http://schemas.openxmlformats.org/spreadsheetml/2006/main" id="72" name="tabBM04RB" displayName="tabBM04RB" ref="AP19:AV21" insertRow="1" totalsRowCount="1" headerRowDxfId="1004">
  <autoFilter ref="AP19:AV20"/>
  <tableColumns count="7">
    <tableColumn id="1" name="Nature" totalsRowLabel="Total" dataDxfId="1003" totalsRowDxfId="1002"/>
    <tableColumn id="2" name="Catégorie" dataDxfId="1001" totalsRowDxfId="1000"/>
    <tableColumn id="3" name="Article" dataDxfId="999" totalsRowDxfId="998"/>
    <tableColumn id="4" name="Total BM" totalsRowFunction="sum" dataDxfId="997" totalsRowDxfId="996"/>
    <tableColumn id="5" name="Date création" dataDxfId="995" totalsRowDxfId="994"/>
    <tableColumn id="6" name="Numéro création" dataDxfId="993" totalsRowDxfId="992"/>
    <tableColumn id="7" name="Mois BM" dataDxfId="991" totalsRowDxfId="990"/>
  </tableColumns>
  <tableStyleInfo name="TableStyleMedium4" showFirstColumn="0" showLastColumn="0" showRowStripes="1" showColumnStripes="0"/>
</table>
</file>

<file path=xl/tables/table73.xml><?xml version="1.0" encoding="utf-8"?>
<table xmlns="http://schemas.openxmlformats.org/spreadsheetml/2006/main" id="73" name="tabBM04RM" displayName="tabBM04RM" ref="AX19:BD21" insertRow="1" totalsRowCount="1" headerRowDxfId="989">
  <autoFilter ref="AX19:BD20"/>
  <tableColumns count="7">
    <tableColumn id="1" name="Nature" totalsRowLabel="Total" dataDxfId="988" totalsRowDxfId="987"/>
    <tableColumn id="2" name="Catégorie" dataDxfId="986" totalsRowDxfId="985"/>
    <tableColumn id="3" name="Article" dataDxfId="984" totalsRowDxfId="983"/>
    <tableColumn id="4" name="Total BM" totalsRowFunction="sum" dataDxfId="982" totalsRowDxfId="981"/>
    <tableColumn id="5" name="Date création" dataDxfId="980" totalsRowDxfId="979"/>
    <tableColumn id="6" name="Numéro création" dataDxfId="978" totalsRowDxfId="977"/>
    <tableColumn id="7" name="Mois BM" dataDxfId="976" totalsRowDxfId="975"/>
  </tableColumns>
  <tableStyleInfo name="TableStyleMedium4" showFirstColumn="0" showLastColumn="0" showRowStripes="1" showColumnStripes="0"/>
</table>
</file>

<file path=xl/tables/table74.xml><?xml version="1.0" encoding="utf-8"?>
<table xmlns="http://schemas.openxmlformats.org/spreadsheetml/2006/main" id="74" name="tabBM04RN" displayName="tabBM04RN" ref="BF19:BL21" insertRow="1" totalsRowCount="1" headerRowDxfId="974">
  <autoFilter ref="BF19:BL20"/>
  <tableColumns count="7">
    <tableColumn id="1" name="Nature" totalsRowLabel="Total" dataDxfId="973" totalsRowDxfId="972"/>
    <tableColumn id="2" name="Catégorie" dataDxfId="971" totalsRowDxfId="970"/>
    <tableColumn id="3" name="Article" dataDxfId="969" totalsRowDxfId="968"/>
    <tableColumn id="4" name="Total BM" totalsRowFunction="sum" dataDxfId="967" totalsRowDxfId="966"/>
    <tableColumn id="5" name="Date création" dataDxfId="965" totalsRowDxfId="964"/>
    <tableColumn id="6" name="Numéro création" dataDxfId="963" totalsRowDxfId="962"/>
    <tableColumn id="7" name="Mois BM" dataDxfId="961" totalsRowDxfId="960"/>
  </tableColumns>
  <tableStyleInfo name="TableStyleMedium4" showFirstColumn="0" showLastColumn="0" showRowStripes="1" showColumnStripes="0"/>
</table>
</file>

<file path=xl/tables/table75.xml><?xml version="1.0" encoding="utf-8"?>
<table xmlns="http://schemas.openxmlformats.org/spreadsheetml/2006/main" id="75" name="tabBM05DA" displayName="tabBM05DA" ref="B24:H26" insertRow="1" totalsRowCount="1" headerRowDxfId="959">
  <autoFilter ref="B24:H25"/>
  <tableColumns count="7">
    <tableColumn id="1" name="Nature" totalsRowLabel="Total" dataDxfId="958" totalsRowDxfId="957"/>
    <tableColumn id="2" name="Catégorie" dataDxfId="956" totalsRowDxfId="955"/>
    <tableColumn id="3" name="Article" dataDxfId="954" totalsRowDxfId="953"/>
    <tableColumn id="4" name="Total BM" totalsRowFunction="sum" dataDxfId="952" totalsRowDxfId="951"/>
    <tableColumn id="6" name="Date création" dataDxfId="950" totalsRowDxfId="949"/>
    <tableColumn id="7" name="Numéro création" dataDxfId="948" totalsRowDxfId="947"/>
    <tableColumn id="5" name="Mois BM" dataDxfId="946" totalsRowDxfId="945"/>
  </tableColumns>
  <tableStyleInfo name="TableStyleMedium4" showFirstColumn="0" showLastColumn="0" showRowStripes="1" showColumnStripes="0"/>
</table>
</file>

<file path=xl/tables/table76.xml><?xml version="1.0" encoding="utf-8"?>
<table xmlns="http://schemas.openxmlformats.org/spreadsheetml/2006/main" id="76" name="tabBM05DB" displayName="tabBM05DB" ref="J24:P26" insertRow="1" totalsRowCount="1" headerRowDxfId="944">
  <autoFilter ref="J24:P25"/>
  <tableColumns count="7">
    <tableColumn id="1" name="Nature" totalsRowLabel="Total" dataDxfId="943" totalsRowDxfId="942"/>
    <tableColumn id="2" name="Catégorie" dataDxfId="941" totalsRowDxfId="940"/>
    <tableColumn id="3" name="Article" dataDxfId="939" totalsRowDxfId="938"/>
    <tableColumn id="4" name="Total BM" totalsRowFunction="sum" dataDxfId="937" totalsRowDxfId="936"/>
    <tableColumn id="5" name="Date création" dataDxfId="935" totalsRowDxfId="934"/>
    <tableColumn id="6" name="Numéro création" dataDxfId="933" totalsRowDxfId="932"/>
    <tableColumn id="7" name="Mois BM" dataDxfId="931" totalsRowDxfId="930"/>
  </tableColumns>
  <tableStyleInfo name="TableStyleMedium4" showFirstColumn="0" showLastColumn="0" showRowStripes="1" showColumnStripes="0"/>
</table>
</file>

<file path=xl/tables/table77.xml><?xml version="1.0" encoding="utf-8"?>
<table xmlns="http://schemas.openxmlformats.org/spreadsheetml/2006/main" id="77" name="tabBM05DH" displayName="tabBM05DH" ref="R24:X26" insertRow="1" totalsRowCount="1" headerRowDxfId="929">
  <autoFilter ref="R24:X25"/>
  <tableColumns count="7">
    <tableColumn id="1" name="Nature" totalsRowLabel="Total" dataDxfId="928" totalsRowDxfId="927"/>
    <tableColumn id="2" name="Catégorie" dataDxfId="926" totalsRowDxfId="925"/>
    <tableColumn id="3" name="Article" dataDxfId="924" totalsRowDxfId="923"/>
    <tableColumn id="4" name="Total BM" totalsRowFunction="sum" dataDxfId="922" totalsRowDxfId="921"/>
    <tableColumn id="5" name="Date création" dataDxfId="920" totalsRowDxfId="919"/>
    <tableColumn id="6" name="Numéro création" dataDxfId="918" totalsRowDxfId="917"/>
    <tableColumn id="7" name="Mois BM" dataDxfId="916" totalsRowDxfId="915"/>
  </tableColumns>
  <tableStyleInfo name="TableStyleMedium4" showFirstColumn="0" showLastColumn="0" showRowStripes="1" showColumnStripes="0"/>
</table>
</file>

<file path=xl/tables/table78.xml><?xml version="1.0" encoding="utf-8"?>
<table xmlns="http://schemas.openxmlformats.org/spreadsheetml/2006/main" id="78" name="tabBM05DM" displayName="tabBM05DM" ref="Z24:AF26" insertRow="1" totalsRowCount="1" headerRowDxfId="914">
  <autoFilter ref="Z24:AF25"/>
  <tableColumns count="7">
    <tableColumn id="1" name="Nature" totalsRowLabel="Total" dataDxfId="913" totalsRowDxfId="912"/>
    <tableColumn id="2" name="Catégorie" dataDxfId="911" totalsRowDxfId="910"/>
    <tableColumn id="3" name="Article" dataDxfId="909" totalsRowDxfId="908"/>
    <tableColumn id="4" name="Total BM" totalsRowFunction="sum" dataDxfId="907" totalsRowDxfId="906"/>
    <tableColumn id="5" name="Date création" dataDxfId="905" totalsRowDxfId="904"/>
    <tableColumn id="6" name="Numéro création" dataDxfId="903" totalsRowDxfId="902"/>
    <tableColumn id="7" name="Mois BM" dataDxfId="901" totalsRowDxfId="900"/>
  </tableColumns>
  <tableStyleInfo name="TableStyleMedium4" showFirstColumn="0" showLastColumn="0" showRowStripes="1" showColumnStripes="0"/>
</table>
</file>

<file path=xl/tables/table79.xml><?xml version="1.0" encoding="utf-8"?>
<table xmlns="http://schemas.openxmlformats.org/spreadsheetml/2006/main" id="79" name="tabBM05DNA" displayName="tabBM05DNA" ref="AH24:AN26" insertRow="1" totalsRowCount="1" headerRowDxfId="899">
  <autoFilter ref="AH24:AN25"/>
  <tableColumns count="7">
    <tableColumn id="1" name="Nature" totalsRowLabel="Total" dataDxfId="898" totalsRowDxfId="897"/>
    <tableColumn id="2" name="Catégorie" dataDxfId="896" totalsRowDxfId="895"/>
    <tableColumn id="3" name="Article" dataDxfId="894" totalsRowDxfId="893"/>
    <tableColumn id="4" name="Total BM" totalsRowFunction="sum" dataDxfId="892" totalsRowDxfId="891"/>
    <tableColumn id="5" name="Date création" dataDxfId="890" totalsRowDxfId="889"/>
    <tableColumn id="6" name="Numéro création" dataDxfId="888" totalsRowDxfId="887"/>
    <tableColumn id="7" name="Mois BM" dataDxfId="886" totalsRowDxfId="885"/>
  </tableColumns>
  <tableStyleInfo name="TableStyleMedium4" showFirstColumn="0" showLastColumn="0" showRowStripes="1" showColumnStripes="0"/>
</table>
</file>

<file path=xl/tables/table80.xml><?xml version="1.0" encoding="utf-8"?>
<table xmlns="http://schemas.openxmlformats.org/spreadsheetml/2006/main" id="80" name="tabBM05RB" displayName="tabBM05RB" ref="AP24:AV26" insertRow="1" totalsRowCount="1" headerRowDxfId="884">
  <autoFilter ref="AP24:AV25"/>
  <tableColumns count="7">
    <tableColumn id="1" name="Nature" totalsRowLabel="Total" dataDxfId="883" totalsRowDxfId="882"/>
    <tableColumn id="2" name="Catégorie" dataDxfId="881" totalsRowDxfId="880"/>
    <tableColumn id="3" name="Article" dataDxfId="879" totalsRowDxfId="878"/>
    <tableColumn id="4" name="Total BM" totalsRowFunction="sum" dataDxfId="877" totalsRowDxfId="876"/>
    <tableColumn id="5" name="Date création" dataDxfId="875" totalsRowDxfId="874"/>
    <tableColumn id="6" name="Numéro création" dataDxfId="873" totalsRowDxfId="872"/>
    <tableColumn id="7" name="Mois BM" dataDxfId="871" totalsRowDxfId="870"/>
  </tableColumns>
  <tableStyleInfo name="TableStyleMedium4" showFirstColumn="0" showLastColumn="0" showRowStripes="1" showColumnStripes="0"/>
</table>
</file>

<file path=xl/tables/table81.xml><?xml version="1.0" encoding="utf-8"?>
<table xmlns="http://schemas.openxmlformats.org/spreadsheetml/2006/main" id="81" name="tabBM05RM" displayName="tabBM05RM" ref="AX24:BD26" insertRow="1" totalsRowCount="1" headerRowDxfId="869">
  <autoFilter ref="AX24:BD25"/>
  <tableColumns count="7">
    <tableColumn id="1" name="Nature" totalsRowLabel="Total" dataDxfId="868" totalsRowDxfId="867"/>
    <tableColumn id="2" name="Catégorie" dataDxfId="866" totalsRowDxfId="865"/>
    <tableColumn id="3" name="Article" dataDxfId="864" totalsRowDxfId="863"/>
    <tableColumn id="4" name="Total BM" totalsRowFunction="sum" dataDxfId="862" totalsRowDxfId="861"/>
    <tableColumn id="5" name="Date création" dataDxfId="860" totalsRowDxfId="859"/>
    <tableColumn id="6" name="Numéro création" dataDxfId="858" totalsRowDxfId="857"/>
    <tableColumn id="7" name="Mois BM" dataDxfId="856" totalsRowDxfId="855"/>
  </tableColumns>
  <tableStyleInfo name="TableStyleMedium4" showFirstColumn="0" showLastColumn="0" showRowStripes="1" showColumnStripes="0"/>
</table>
</file>

<file path=xl/tables/table82.xml><?xml version="1.0" encoding="utf-8"?>
<table xmlns="http://schemas.openxmlformats.org/spreadsheetml/2006/main" id="82" name="tabBM05RN" displayName="tabBM05RN" ref="BF24:BL26" insertRow="1" totalsRowCount="1" headerRowDxfId="854">
  <autoFilter ref="BF24:BL25"/>
  <tableColumns count="7">
    <tableColumn id="1" name="Nature" totalsRowLabel="Total" dataDxfId="853" totalsRowDxfId="852"/>
    <tableColumn id="2" name="Catégorie" dataDxfId="851" totalsRowDxfId="850"/>
    <tableColumn id="3" name="Article" dataDxfId="849" totalsRowDxfId="848"/>
    <tableColumn id="4" name="Total BM" totalsRowFunction="sum" dataDxfId="847" totalsRowDxfId="846"/>
    <tableColumn id="5" name="Date création" dataDxfId="845" totalsRowDxfId="844"/>
    <tableColumn id="6" name="Numéro création" dataDxfId="843" totalsRowDxfId="842"/>
    <tableColumn id="7" name="Mois BM" dataDxfId="841" totalsRowDxfId="840"/>
  </tableColumns>
  <tableStyleInfo name="TableStyleMedium4" showFirstColumn="0" showLastColumn="0" showRowStripes="1" showColumnStripes="0"/>
</table>
</file>

<file path=xl/tables/table83.xml><?xml version="1.0" encoding="utf-8"?>
<table xmlns="http://schemas.openxmlformats.org/spreadsheetml/2006/main" id="83" name="tabBM06DA" displayName="tabBM06DA" ref="B29:H31" insertRow="1" totalsRowCount="1" headerRowDxfId="839">
  <autoFilter ref="B29:H30"/>
  <tableColumns count="7">
    <tableColumn id="1" name="Nature" totalsRowLabel="Total" dataDxfId="838" totalsRowDxfId="837"/>
    <tableColumn id="2" name="Catégorie" dataDxfId="836" totalsRowDxfId="835"/>
    <tableColumn id="3" name="Article" dataDxfId="834" totalsRowDxfId="833"/>
    <tableColumn id="4" name="Total BM" totalsRowFunction="sum" dataDxfId="832" totalsRowDxfId="831"/>
    <tableColumn id="6" name="Date création" dataDxfId="830" totalsRowDxfId="829"/>
    <tableColumn id="7" name="Numéro création" dataDxfId="828" totalsRowDxfId="827"/>
    <tableColumn id="5" name="Mois BM" dataDxfId="826" totalsRowDxfId="825"/>
  </tableColumns>
  <tableStyleInfo name="TableStyleMedium4" showFirstColumn="0" showLastColumn="0" showRowStripes="1" showColumnStripes="0"/>
</table>
</file>

<file path=xl/tables/table84.xml><?xml version="1.0" encoding="utf-8"?>
<table xmlns="http://schemas.openxmlformats.org/spreadsheetml/2006/main" id="84" name="tabBM06DB" displayName="tabBM06DB" ref="J29:P31" insertRow="1" totalsRowCount="1" headerRowDxfId="824">
  <autoFilter ref="J29:P30"/>
  <tableColumns count="7">
    <tableColumn id="1" name="Nature" totalsRowLabel="Total" dataDxfId="823" totalsRowDxfId="822"/>
    <tableColumn id="2" name="Catégorie" dataDxfId="821" totalsRowDxfId="820"/>
    <tableColumn id="3" name="Article" dataDxfId="819" totalsRowDxfId="818"/>
    <tableColumn id="4" name="Total BM" totalsRowFunction="sum" dataDxfId="817" totalsRowDxfId="816"/>
    <tableColumn id="5" name="Date création" dataDxfId="815" totalsRowDxfId="814"/>
    <tableColumn id="6" name="Numéro création" dataDxfId="813" totalsRowDxfId="812"/>
    <tableColumn id="7" name="Mois BM" dataDxfId="811" totalsRowDxfId="810"/>
  </tableColumns>
  <tableStyleInfo name="TableStyleMedium4" showFirstColumn="0" showLastColumn="0" showRowStripes="1" showColumnStripes="0"/>
</table>
</file>

<file path=xl/tables/table85.xml><?xml version="1.0" encoding="utf-8"?>
<table xmlns="http://schemas.openxmlformats.org/spreadsheetml/2006/main" id="85" name="tabBM06DH" displayName="tabBM06DH" ref="R29:X31" insertRow="1" totalsRowCount="1" headerRowDxfId="809">
  <autoFilter ref="R29:X30"/>
  <tableColumns count="7">
    <tableColumn id="1" name="Nature" totalsRowLabel="Total" dataDxfId="808" totalsRowDxfId="807"/>
    <tableColumn id="2" name="Catégorie" dataDxfId="806" totalsRowDxfId="805"/>
    <tableColumn id="3" name="Article" dataDxfId="804" totalsRowDxfId="803"/>
    <tableColumn id="4" name="Total BM" totalsRowFunction="sum" dataDxfId="802" totalsRowDxfId="801"/>
    <tableColumn id="5" name="Date création" dataDxfId="800" totalsRowDxfId="799"/>
    <tableColumn id="6" name="Numéro création" dataDxfId="798" totalsRowDxfId="797"/>
    <tableColumn id="7" name="Mois BM" dataDxfId="796" totalsRowDxfId="795"/>
  </tableColumns>
  <tableStyleInfo name="TableStyleMedium4" showFirstColumn="0" showLastColumn="0" showRowStripes="1" showColumnStripes="0"/>
</table>
</file>

<file path=xl/tables/table86.xml><?xml version="1.0" encoding="utf-8"?>
<table xmlns="http://schemas.openxmlformats.org/spreadsheetml/2006/main" id="86" name="tabBM06DM" displayName="tabBM06DM" ref="Z29:AF31" insertRow="1" totalsRowCount="1" headerRowDxfId="794">
  <autoFilter ref="Z29:AF30"/>
  <tableColumns count="7">
    <tableColumn id="1" name="Nature" totalsRowLabel="Total" dataDxfId="793" totalsRowDxfId="792"/>
    <tableColumn id="2" name="Catégorie" dataDxfId="791" totalsRowDxfId="790"/>
    <tableColumn id="3" name="Article" dataDxfId="789" totalsRowDxfId="788"/>
    <tableColumn id="4" name="Total BM" totalsRowFunction="sum" dataDxfId="787" totalsRowDxfId="786"/>
    <tableColumn id="5" name="Date création" dataDxfId="785" totalsRowDxfId="784"/>
    <tableColumn id="6" name="Numéro création" dataDxfId="783" totalsRowDxfId="782"/>
    <tableColumn id="7" name="Mois BM" dataDxfId="781" totalsRowDxfId="780"/>
  </tableColumns>
  <tableStyleInfo name="TableStyleMedium4" showFirstColumn="0" showLastColumn="0" showRowStripes="1" showColumnStripes="0"/>
</table>
</file>

<file path=xl/tables/table87.xml><?xml version="1.0" encoding="utf-8"?>
<table xmlns="http://schemas.openxmlformats.org/spreadsheetml/2006/main" id="87" name="tabBM06DNA" displayName="tabBM06DNA" ref="AH29:AN31" insertRow="1" totalsRowCount="1" headerRowDxfId="779">
  <autoFilter ref="AH29:AN30"/>
  <tableColumns count="7">
    <tableColumn id="1" name="Nature" totalsRowLabel="Total" dataDxfId="778" totalsRowDxfId="777"/>
    <tableColumn id="2" name="Catégorie" dataDxfId="776" totalsRowDxfId="775"/>
    <tableColumn id="3" name="Article" dataDxfId="774" totalsRowDxfId="773"/>
    <tableColumn id="4" name="Total BM" totalsRowFunction="sum" dataDxfId="772" totalsRowDxfId="771"/>
    <tableColumn id="5" name="Date création" dataDxfId="770" totalsRowDxfId="769"/>
    <tableColumn id="6" name="Numéro création" dataDxfId="768" totalsRowDxfId="767"/>
    <tableColumn id="7" name="Mois BM" dataDxfId="766" totalsRowDxfId="765"/>
  </tableColumns>
  <tableStyleInfo name="TableStyleMedium4" showFirstColumn="0" showLastColumn="0" showRowStripes="1" showColumnStripes="0"/>
</table>
</file>

<file path=xl/tables/table88.xml><?xml version="1.0" encoding="utf-8"?>
<table xmlns="http://schemas.openxmlformats.org/spreadsheetml/2006/main" id="88" name="tabBM06RB" displayName="tabBM06RB" ref="AP29:AV31" insertRow="1" totalsRowCount="1" headerRowDxfId="764">
  <autoFilter ref="AP29:AV30"/>
  <tableColumns count="7">
    <tableColumn id="1" name="Nature" totalsRowLabel="Total" dataDxfId="763" totalsRowDxfId="762"/>
    <tableColumn id="2" name="Catégorie" dataDxfId="761" totalsRowDxfId="760"/>
    <tableColumn id="3" name="Article" dataDxfId="759" totalsRowDxfId="758"/>
    <tableColumn id="4" name="Total BM" totalsRowFunction="min" dataDxfId="757" totalsRowDxfId="756"/>
    <tableColumn id="5" name="Date création" dataDxfId="755" totalsRowDxfId="754"/>
    <tableColumn id="6" name="Numéro création" dataDxfId="753" totalsRowDxfId="752"/>
    <tableColumn id="7" name="Mois BM" dataDxfId="751" totalsRowDxfId="750"/>
  </tableColumns>
  <tableStyleInfo name="TableStyleMedium4" showFirstColumn="0" showLastColumn="0" showRowStripes="1" showColumnStripes="0"/>
</table>
</file>

<file path=xl/tables/table89.xml><?xml version="1.0" encoding="utf-8"?>
<table xmlns="http://schemas.openxmlformats.org/spreadsheetml/2006/main" id="89" name="tabBM06RM" displayName="tabBM06RM" ref="AX29:BD31" insertRow="1" totalsRowCount="1" headerRowDxfId="749">
  <autoFilter ref="AX29:BD30"/>
  <tableColumns count="7">
    <tableColumn id="1" name="Nature" totalsRowLabel="Total" dataDxfId="748" totalsRowDxfId="747"/>
    <tableColumn id="2" name="Catégorie" dataDxfId="746" totalsRowDxfId="745"/>
    <tableColumn id="3" name="Article" dataDxfId="744" totalsRowDxfId="743"/>
    <tableColumn id="4" name="Total BM" totalsRowFunction="sum" dataDxfId="742" totalsRowDxfId="741"/>
    <tableColumn id="5" name="Date création" dataDxfId="740" totalsRowDxfId="739"/>
    <tableColumn id="6" name="Numéro création" dataDxfId="738" totalsRowDxfId="737"/>
    <tableColumn id="7" name="Mois BM" dataDxfId="736" totalsRowDxfId="735"/>
  </tableColumns>
  <tableStyleInfo name="TableStyleMedium4" showFirstColumn="0" showLastColumn="0" showRowStripes="1" showColumnStripes="0"/>
</table>
</file>

<file path=xl/tables/table90.xml><?xml version="1.0" encoding="utf-8"?>
<table xmlns="http://schemas.openxmlformats.org/spreadsheetml/2006/main" id="90" name="tabBM06RN" displayName="tabBM06RN" ref="BF29:BL31" insertRow="1" totalsRowCount="1" headerRowDxfId="734">
  <autoFilter ref="BF29:BL30"/>
  <tableColumns count="7">
    <tableColumn id="1" name="Nature" totalsRowLabel="Total" dataDxfId="733" totalsRowDxfId="732"/>
    <tableColumn id="2" name="Catégorie" dataDxfId="731" totalsRowDxfId="730"/>
    <tableColumn id="3" name="Article" dataDxfId="729" totalsRowDxfId="728"/>
    <tableColumn id="4" name="Total BM" totalsRowFunction="sum" dataDxfId="727" totalsRowDxfId="726"/>
    <tableColumn id="5" name="Date création" dataDxfId="725" totalsRowDxfId="724"/>
    <tableColumn id="6" name="Numéro création" dataDxfId="723" totalsRowDxfId="722"/>
    <tableColumn id="7" name="Mois BM" dataDxfId="721" totalsRowDxfId="720"/>
  </tableColumns>
  <tableStyleInfo name="TableStyleMedium4" showFirstColumn="0" showLastColumn="0" showRowStripes="1" showColumnStripes="0"/>
</table>
</file>

<file path=xl/tables/table91.xml><?xml version="1.0" encoding="utf-8"?>
<table xmlns="http://schemas.openxmlformats.org/spreadsheetml/2006/main" id="91" name="tabBM07DA" displayName="tabBM07DA" ref="B34:H36" insertRow="1" totalsRowCount="1" headerRowDxfId="719">
  <autoFilter ref="B34:H35"/>
  <tableColumns count="7">
    <tableColumn id="1" name="Nature" totalsRowLabel="Total" dataDxfId="718" totalsRowDxfId="717"/>
    <tableColumn id="2" name="Catégorie" dataDxfId="716" totalsRowDxfId="715"/>
    <tableColumn id="3" name="Article" dataDxfId="714" totalsRowDxfId="713"/>
    <tableColumn id="4" name="Total BM" totalsRowFunction="sum" dataDxfId="712" totalsRowDxfId="711"/>
    <tableColumn id="6" name="Date création" dataDxfId="710" totalsRowDxfId="709"/>
    <tableColumn id="7" name="Numéro création" dataDxfId="708" totalsRowDxfId="707"/>
    <tableColumn id="5" name="Mois BM" dataDxfId="706" totalsRowDxfId="705"/>
  </tableColumns>
  <tableStyleInfo name="TableStyleMedium4" showFirstColumn="0" showLastColumn="0" showRowStripes="1" showColumnStripes="0"/>
</table>
</file>

<file path=xl/tables/table92.xml><?xml version="1.0" encoding="utf-8"?>
<table xmlns="http://schemas.openxmlformats.org/spreadsheetml/2006/main" id="92" name="tabBM07DB" displayName="tabBM07DB" ref="J34:P36" insertRow="1" totalsRowCount="1" headerRowDxfId="704">
  <autoFilter ref="J34:P35"/>
  <tableColumns count="7">
    <tableColumn id="1" name="Nature" totalsRowLabel="Total" dataDxfId="703" totalsRowDxfId="702"/>
    <tableColumn id="2" name="Catégorie" dataDxfId="701" totalsRowDxfId="700"/>
    <tableColumn id="3" name="Article" dataDxfId="699" totalsRowDxfId="698"/>
    <tableColumn id="4" name="Total BM" totalsRowFunction="sum" dataDxfId="697" totalsRowDxfId="696"/>
    <tableColumn id="5" name="Date création" dataDxfId="695" totalsRowDxfId="694"/>
    <tableColumn id="6" name="Numéro création" dataDxfId="693" totalsRowDxfId="692"/>
    <tableColumn id="7" name="Mois BM" dataDxfId="691" totalsRowDxfId="690"/>
  </tableColumns>
  <tableStyleInfo name="TableStyleMedium4" showFirstColumn="0" showLastColumn="0" showRowStripes="1" showColumnStripes="0"/>
</table>
</file>

<file path=xl/tables/table93.xml><?xml version="1.0" encoding="utf-8"?>
<table xmlns="http://schemas.openxmlformats.org/spreadsheetml/2006/main" id="93" name="tabBM07DH" displayName="tabBM07DH" ref="R34:X36" insertRow="1" totalsRowCount="1" headerRowDxfId="689">
  <autoFilter ref="R34:X35"/>
  <tableColumns count="7">
    <tableColumn id="1" name="Nature" totalsRowLabel="Total" dataDxfId="688" totalsRowDxfId="687"/>
    <tableColumn id="2" name="Catégorie" dataDxfId="686" totalsRowDxfId="685"/>
    <tableColumn id="3" name="Article" dataDxfId="684" totalsRowDxfId="683"/>
    <tableColumn id="4" name="Total BM" totalsRowFunction="sum" dataDxfId="682" totalsRowDxfId="681"/>
    <tableColumn id="5" name="Date création" dataDxfId="680" totalsRowDxfId="679"/>
    <tableColumn id="6" name="Numéro création" dataDxfId="678" totalsRowDxfId="677"/>
    <tableColumn id="7" name="Mois BM" dataDxfId="676" totalsRowDxfId="675"/>
  </tableColumns>
  <tableStyleInfo name="TableStyleMedium4" showFirstColumn="0" showLastColumn="0" showRowStripes="1" showColumnStripes="0"/>
</table>
</file>

<file path=xl/tables/table94.xml><?xml version="1.0" encoding="utf-8"?>
<table xmlns="http://schemas.openxmlformats.org/spreadsheetml/2006/main" id="94" name="tabBM07DM" displayName="tabBM07DM" ref="Z34:AF36" insertRow="1" totalsRowCount="1" headerRowDxfId="674">
  <autoFilter ref="Z34:AF35"/>
  <tableColumns count="7">
    <tableColumn id="1" name="Nature" totalsRowLabel="Total" dataDxfId="673" totalsRowDxfId="672"/>
    <tableColumn id="2" name="Catégorie" dataDxfId="671" totalsRowDxfId="670"/>
    <tableColumn id="3" name="Article" dataDxfId="669" totalsRowDxfId="668"/>
    <tableColumn id="4" name="Total BM" totalsRowFunction="sum" dataDxfId="667" totalsRowDxfId="666"/>
    <tableColumn id="5" name="Date création" dataDxfId="665" totalsRowDxfId="664"/>
    <tableColumn id="6" name="Numéro création" dataDxfId="663" totalsRowDxfId="662"/>
    <tableColumn id="7" name="Mois BM" dataDxfId="661" totalsRowDxfId="660"/>
  </tableColumns>
  <tableStyleInfo name="TableStyleMedium4" showFirstColumn="0" showLastColumn="0" showRowStripes="1" showColumnStripes="0"/>
</table>
</file>

<file path=xl/tables/table95.xml><?xml version="1.0" encoding="utf-8"?>
<table xmlns="http://schemas.openxmlformats.org/spreadsheetml/2006/main" id="95" name="tabBM07DNA" displayName="tabBM07DNA" ref="AH34:AN36" insertRow="1" totalsRowCount="1" headerRowDxfId="659">
  <autoFilter ref="AH34:AN35"/>
  <tableColumns count="7">
    <tableColumn id="1" name="Nature" totalsRowLabel="Total" dataDxfId="658" totalsRowDxfId="657"/>
    <tableColumn id="2" name="Catégorie" dataDxfId="656" totalsRowDxfId="655"/>
    <tableColumn id="3" name="Article" dataDxfId="654" totalsRowDxfId="653"/>
    <tableColumn id="4" name="Total BM" totalsRowFunction="sum" dataDxfId="652" totalsRowDxfId="651"/>
    <tableColumn id="5" name="Date création" dataDxfId="650" totalsRowDxfId="649"/>
    <tableColumn id="6" name="Numéro création" dataDxfId="648" totalsRowDxfId="647"/>
    <tableColumn id="7" name="Mois BM" dataDxfId="646" totalsRowDxfId="645"/>
  </tableColumns>
  <tableStyleInfo name="TableStyleMedium4" showFirstColumn="0" showLastColumn="0" showRowStripes="1" showColumnStripes="0"/>
</table>
</file>

<file path=xl/tables/table96.xml><?xml version="1.0" encoding="utf-8"?>
<table xmlns="http://schemas.openxmlformats.org/spreadsheetml/2006/main" id="96" name="tabBM07RB" displayName="tabBM07RB" ref="AP34:AV36" insertRow="1" totalsRowCount="1" headerRowDxfId="644">
  <autoFilter ref="AP34:AV35"/>
  <tableColumns count="7">
    <tableColumn id="1" name="Nature" totalsRowLabel="Total" dataDxfId="643" totalsRowDxfId="642"/>
    <tableColumn id="2" name="Catégorie" dataDxfId="641" totalsRowDxfId="640"/>
    <tableColumn id="3" name="Article" dataDxfId="639" totalsRowDxfId="638"/>
    <tableColumn id="4" name="Total BM" totalsRowFunction="sum" dataDxfId="637" totalsRowDxfId="636"/>
    <tableColumn id="5" name="Date création" dataDxfId="635" totalsRowDxfId="634"/>
    <tableColumn id="6" name="Numéro création" dataDxfId="633" totalsRowDxfId="632"/>
    <tableColumn id="7" name="Mois BM" dataDxfId="631" totalsRowDxfId="630"/>
  </tableColumns>
  <tableStyleInfo name="TableStyleMedium4" showFirstColumn="0" showLastColumn="0" showRowStripes="1" showColumnStripes="0"/>
</table>
</file>

<file path=xl/tables/table97.xml><?xml version="1.0" encoding="utf-8"?>
<table xmlns="http://schemas.openxmlformats.org/spreadsheetml/2006/main" id="97" name="tabBM07RM" displayName="tabBM07RM" ref="AX34:BD36" insertRow="1" totalsRowCount="1" headerRowDxfId="629">
  <autoFilter ref="AX34:BD35"/>
  <tableColumns count="7">
    <tableColumn id="1" name="Nature" totalsRowLabel="Total" dataDxfId="628" totalsRowDxfId="627"/>
    <tableColumn id="2" name="Catégorie" dataDxfId="626" totalsRowDxfId="625"/>
    <tableColumn id="3" name="Article" dataDxfId="624" totalsRowDxfId="623"/>
    <tableColumn id="4" name="Total BM" totalsRowFunction="sum" dataDxfId="622" totalsRowDxfId="621"/>
    <tableColumn id="5" name="Date création" dataDxfId="620" totalsRowDxfId="619"/>
    <tableColumn id="6" name="Numéro création" dataDxfId="618" totalsRowDxfId="617"/>
    <tableColumn id="7" name="Mois BM" dataDxfId="616" totalsRowDxfId="615"/>
  </tableColumns>
  <tableStyleInfo name="TableStyleMedium4" showFirstColumn="0" showLastColumn="0" showRowStripes="1" showColumnStripes="0"/>
</table>
</file>

<file path=xl/tables/table98.xml><?xml version="1.0" encoding="utf-8"?>
<table xmlns="http://schemas.openxmlformats.org/spreadsheetml/2006/main" id="98" name="tabBM07RN" displayName="tabBM07RN" ref="BF34:BL36" insertRow="1" totalsRowCount="1" headerRowDxfId="614">
  <autoFilter ref="BF34:BL35"/>
  <tableColumns count="7">
    <tableColumn id="1" name="Nature" totalsRowLabel="Total" dataDxfId="613" totalsRowDxfId="612"/>
    <tableColumn id="2" name="Catégorie" dataDxfId="611" totalsRowDxfId="610"/>
    <tableColumn id="3" name="Article" dataDxfId="609" totalsRowDxfId="608"/>
    <tableColumn id="4" name="Total BM" totalsRowFunction="sum" dataDxfId="607" totalsRowDxfId="606"/>
    <tableColumn id="5" name="Date création" dataDxfId="605" totalsRowDxfId="604"/>
    <tableColumn id="6" name="Numéro création" dataDxfId="603" totalsRowDxfId="602"/>
    <tableColumn id="7" name="Mois BM" dataDxfId="601" totalsRowDxfId="600"/>
  </tableColumns>
  <tableStyleInfo name="TableStyleMedium4" showFirstColumn="0" showLastColumn="0" showRowStripes="1" showColumnStripes="0"/>
</table>
</file>

<file path=xl/tables/table99.xml><?xml version="1.0" encoding="utf-8"?>
<table xmlns="http://schemas.openxmlformats.org/spreadsheetml/2006/main" id="99" name="tabBM08DA" displayName="tabBM08DA" ref="B39:H41" totalsRowCount="1" headerRowDxfId="599">
  <autoFilter ref="B39:H40"/>
  <tableColumns count="7">
    <tableColumn id="1" name="Nature" totalsRowLabel="Total" dataDxfId="598" totalsRowDxfId="6"/>
    <tableColumn id="2" name="Catégorie" dataDxfId="597" totalsRowDxfId="5"/>
    <tableColumn id="3" name="Article" dataDxfId="596" totalsRowDxfId="4"/>
    <tableColumn id="4" name="Total BM" totalsRowFunction="sum" dataDxfId="595" totalsRowDxfId="3"/>
    <tableColumn id="6" name="Date création" dataDxfId="594" totalsRowDxfId="2"/>
    <tableColumn id="7" name="Numéro création" dataDxfId="593" totalsRowDxfId="1"/>
    <tableColumn id="5" name="Mois BM" dataDxfId="592" totalsRowDxfId="0"/>
  </tableColumns>
  <tableStyleInfo name="TableStyleMedium4" showFirstColumn="0" showLastColumn="0" showRowStripes="1" showColumnStripes="0"/>
</table>
</file>

<file path=xl/tables/table100.xml><?xml version="1.0" encoding="utf-8"?>
<table xmlns="http://schemas.openxmlformats.org/spreadsheetml/2006/main" id="100" name="tabBM08DB" displayName="tabBM08DB" ref="J39:P41" insertRow="1" totalsRowCount="1" headerRowDxfId="591">
  <autoFilter ref="J39:P40"/>
  <tableColumns count="7">
    <tableColumn id="1" name="Nature" totalsRowLabel="Total" dataDxfId="590" totalsRowDxfId="589"/>
    <tableColumn id="2" name="Catégorie" dataDxfId="588" totalsRowDxfId="587"/>
    <tableColumn id="3" name="Article" dataDxfId="586" totalsRowDxfId="585"/>
    <tableColumn id="4" name="Total BM" totalsRowFunction="sum" dataDxfId="584" totalsRowDxfId="583"/>
    <tableColumn id="5" name="Date création" dataDxfId="582" totalsRowDxfId="581"/>
    <tableColumn id="6" name="Numéro création" dataDxfId="580" totalsRowDxfId="579"/>
    <tableColumn id="7" name="Mois BM" dataDxfId="578" totalsRowDxfId="577"/>
  </tableColumns>
  <tableStyleInfo name="TableStyleMedium4" showFirstColumn="0" showLastColumn="0" showRowStripes="1" showColumnStripes="0"/>
</table>
</file>

<file path=xl/tables/table101.xml><?xml version="1.0" encoding="utf-8"?>
<table xmlns="http://schemas.openxmlformats.org/spreadsheetml/2006/main" id="101" name="tabBM08DH" displayName="tabBM08DH" ref="R39:X41" insertRow="1" totalsRowCount="1" headerRowDxfId="576">
  <autoFilter ref="R39:X40"/>
  <tableColumns count="7">
    <tableColumn id="1" name="Nature" totalsRowLabel="Total" dataDxfId="575" totalsRowDxfId="574"/>
    <tableColumn id="2" name="Catégorie" dataDxfId="573" totalsRowDxfId="572"/>
    <tableColumn id="3" name="Article" dataDxfId="571" totalsRowDxfId="570"/>
    <tableColumn id="4" name="Total BM" totalsRowFunction="sum" dataDxfId="569" totalsRowDxfId="568"/>
    <tableColumn id="5" name="Date création" dataDxfId="567" totalsRowDxfId="566"/>
    <tableColumn id="6" name="Numéro création" dataDxfId="565" totalsRowDxfId="564"/>
    <tableColumn id="7" name="Mois BM" dataDxfId="563" totalsRowDxfId="562"/>
  </tableColumns>
  <tableStyleInfo name="TableStyleMedium4" showFirstColumn="0" showLastColumn="0" showRowStripes="1" showColumnStripes="0"/>
</table>
</file>

<file path=xl/tables/table102.xml><?xml version="1.0" encoding="utf-8"?>
<table xmlns="http://schemas.openxmlformats.org/spreadsheetml/2006/main" id="102" name="tabBM08DM" displayName="tabBM08DM" ref="Z39:AF41" insertRow="1" totalsRowCount="1" headerRowDxfId="561">
  <autoFilter ref="Z39:AF40"/>
  <tableColumns count="7">
    <tableColumn id="1" name="Nature" totalsRowLabel="Total" dataDxfId="560" totalsRowDxfId="559"/>
    <tableColumn id="2" name="Catégorie" dataDxfId="558" totalsRowDxfId="557"/>
    <tableColumn id="3" name="Article" dataDxfId="556" totalsRowDxfId="555"/>
    <tableColumn id="4" name="Total BM" totalsRowFunction="sum" dataDxfId="554" totalsRowDxfId="553"/>
    <tableColumn id="5" name="Date création" dataDxfId="552" totalsRowDxfId="551"/>
    <tableColumn id="6" name="Numéro création" dataDxfId="550" totalsRowDxfId="549"/>
    <tableColumn id="7" name="Mois BM" dataDxfId="548" totalsRowDxfId="547"/>
  </tableColumns>
  <tableStyleInfo name="TableStyleMedium4" showFirstColumn="0" showLastColumn="0" showRowStripes="1" showColumnStripes="0"/>
</table>
</file>

<file path=xl/tables/table103.xml><?xml version="1.0" encoding="utf-8"?>
<table xmlns="http://schemas.openxmlformats.org/spreadsheetml/2006/main" id="103" name="tabBM08DNA" displayName="tabBM08DNA" ref="AH39:AN41" insertRow="1" totalsRowCount="1" headerRowDxfId="546">
  <autoFilter ref="AH39:AN40"/>
  <tableColumns count="7">
    <tableColumn id="1" name="Nature" totalsRowLabel="Total" dataDxfId="545" totalsRowDxfId="544"/>
    <tableColumn id="2" name="Catégorie" dataDxfId="543" totalsRowDxfId="542"/>
    <tableColumn id="3" name="Article" dataDxfId="541" totalsRowDxfId="540"/>
    <tableColumn id="4" name="Total BM" totalsRowFunction="sum" dataDxfId="539" totalsRowDxfId="538"/>
    <tableColumn id="5" name="Date création" dataDxfId="537" totalsRowDxfId="536"/>
    <tableColumn id="6" name="Numéro création" dataDxfId="535" totalsRowDxfId="534"/>
    <tableColumn id="7" name="Mois BM" dataDxfId="533" totalsRowDxfId="532"/>
  </tableColumns>
  <tableStyleInfo name="TableStyleMedium4" showFirstColumn="0" showLastColumn="0" showRowStripes="1" showColumnStripes="0"/>
</table>
</file>

<file path=xl/tables/table104.xml><?xml version="1.0" encoding="utf-8"?>
<table xmlns="http://schemas.openxmlformats.org/spreadsheetml/2006/main" id="104" name="tabBM08RB" displayName="tabBM08RB" ref="AP39:AV41" insertRow="1" totalsRowCount="1" headerRowDxfId="531">
  <autoFilter ref="AP39:AV40"/>
  <tableColumns count="7">
    <tableColumn id="1" name="Nature" totalsRowLabel="Total" dataDxfId="530" totalsRowDxfId="529"/>
    <tableColumn id="2" name="Catégorie" dataDxfId="528" totalsRowDxfId="527"/>
    <tableColumn id="3" name="Article" dataDxfId="526" totalsRowDxfId="525"/>
    <tableColumn id="4" name="Total BM" totalsRowFunction="min" dataDxfId="524" totalsRowDxfId="523"/>
    <tableColumn id="5" name="Date création" dataDxfId="522" totalsRowDxfId="521"/>
    <tableColumn id="6" name="Numéro création" dataDxfId="520" totalsRowDxfId="519"/>
    <tableColumn id="7" name="Mois BM" dataDxfId="518" totalsRowDxfId="517"/>
  </tableColumns>
  <tableStyleInfo name="TableStyleMedium4" showFirstColumn="0" showLastColumn="0" showRowStripes="1" showColumnStripes="0"/>
</table>
</file>

<file path=xl/tables/table105.xml><?xml version="1.0" encoding="utf-8"?>
<table xmlns="http://schemas.openxmlformats.org/spreadsheetml/2006/main" id="105" name="tabBM08RM" displayName="tabBM08RM" ref="AX39:BD41" insertRow="1" totalsRowCount="1" headerRowDxfId="516">
  <autoFilter ref="AX39:BD40"/>
  <tableColumns count="7">
    <tableColumn id="1" name="Nature" totalsRowLabel="Total" dataDxfId="515" totalsRowDxfId="514"/>
    <tableColumn id="2" name="Catégorie" dataDxfId="513" totalsRowDxfId="512"/>
    <tableColumn id="3" name="Article" dataDxfId="511" totalsRowDxfId="510"/>
    <tableColumn id="4" name="Total BM" totalsRowFunction="sum" dataDxfId="509" totalsRowDxfId="508"/>
    <tableColumn id="5" name="Date création" dataDxfId="507" totalsRowDxfId="506"/>
    <tableColumn id="6" name="Numéro création" dataDxfId="505" totalsRowDxfId="504"/>
    <tableColumn id="7" name="Mois BM" dataDxfId="503" totalsRowDxfId="502"/>
  </tableColumns>
  <tableStyleInfo name="TableStyleMedium4" showFirstColumn="0" showLastColumn="0" showRowStripes="1" showColumnStripes="0"/>
</table>
</file>

<file path=xl/tables/table106.xml><?xml version="1.0" encoding="utf-8"?>
<table xmlns="http://schemas.openxmlformats.org/spreadsheetml/2006/main" id="106" name="tabBM08RN" displayName="tabBM08RN" ref="BF39:BL41" insertRow="1" totalsRowCount="1" headerRowDxfId="501">
  <autoFilter ref="BF39:BL40"/>
  <tableColumns count="7">
    <tableColumn id="1" name="Nature" totalsRowLabel="Total" dataDxfId="500" totalsRowDxfId="499"/>
    <tableColumn id="2" name="Catégorie" dataDxfId="498" totalsRowDxfId="497"/>
    <tableColumn id="3" name="Article" dataDxfId="496" totalsRowDxfId="495"/>
    <tableColumn id="4" name="Total BM" totalsRowFunction="sum" dataDxfId="494" totalsRowDxfId="493"/>
    <tableColumn id="5" name="Date création" dataDxfId="492" totalsRowDxfId="491"/>
    <tableColumn id="6" name="Numéro création" dataDxfId="490" totalsRowDxfId="489"/>
    <tableColumn id="7" name="Mois BM" dataDxfId="488" totalsRowDxfId="487"/>
  </tableColumns>
  <tableStyleInfo name="TableStyleMedium4" showFirstColumn="0" showLastColumn="0" showRowStripes="1" showColumnStripes="0"/>
</table>
</file>

<file path=xl/tables/table107.xml><?xml version="1.0" encoding="utf-8"?>
<table xmlns="http://schemas.openxmlformats.org/spreadsheetml/2006/main" id="107" name="tabBM09DA" displayName="tabBM09DA" ref="B44:H46" insertRow="1" totalsRowCount="1" headerRowDxfId="486">
  <autoFilter ref="B44:H45"/>
  <tableColumns count="7">
    <tableColumn id="1" name="Nature" totalsRowLabel="Total" dataDxfId="485" totalsRowDxfId="484"/>
    <tableColumn id="2" name="Catégorie" dataDxfId="483" totalsRowDxfId="482"/>
    <tableColumn id="3" name="Article" dataDxfId="481" totalsRowDxfId="480"/>
    <tableColumn id="4" name="Total BM" totalsRowFunction="sum" dataDxfId="479" totalsRowDxfId="478"/>
    <tableColumn id="5" name="Date création" dataDxfId="477" totalsRowDxfId="476"/>
    <tableColumn id="6" name="Numéro création" dataDxfId="475" totalsRowDxfId="474"/>
    <tableColumn id="7" name="Mois BM" dataDxfId="473" totalsRowDxfId="472"/>
  </tableColumns>
  <tableStyleInfo name="TableStyleMedium4" showFirstColumn="0" showLastColumn="0" showRowStripes="1" showColumnStripes="0"/>
</table>
</file>

<file path=xl/tables/table108.xml><?xml version="1.0" encoding="utf-8"?>
<table xmlns="http://schemas.openxmlformats.org/spreadsheetml/2006/main" id="108" name="tabBM09DB" displayName="tabBM09DB" ref="J44:P46" insertRow="1" totalsRowCount="1" headerRowDxfId="471">
  <autoFilter ref="J44:P45"/>
  <tableColumns count="7">
    <tableColumn id="1" name="Nature" totalsRowLabel="Total" dataDxfId="470" totalsRowDxfId="469"/>
    <tableColumn id="2" name="Catégorie" dataDxfId="468" totalsRowDxfId="467"/>
    <tableColumn id="3" name="Article" dataDxfId="466" totalsRowDxfId="465"/>
    <tableColumn id="4" name="Total BM" totalsRowFunction="sum" dataDxfId="464" totalsRowDxfId="463"/>
    <tableColumn id="5" name="Date création" dataDxfId="462" totalsRowDxfId="461"/>
    <tableColumn id="6" name="Numéro création" dataDxfId="460" totalsRowDxfId="459"/>
    <tableColumn id="7" name="Mois BM" dataDxfId="458" totalsRowDxfId="457"/>
  </tableColumns>
  <tableStyleInfo name="TableStyleMedium4" showFirstColumn="0" showLastColumn="0" showRowStripes="1" showColumnStripes="0"/>
</table>
</file>

<file path=xl/tables/table109.xml><?xml version="1.0" encoding="utf-8"?>
<table xmlns="http://schemas.openxmlformats.org/spreadsheetml/2006/main" id="109" name="tabBM09DH" displayName="tabBM09DH" ref="R44:X46" insertRow="1" totalsRowCount="1" headerRowDxfId="456">
  <autoFilter ref="R44:X45"/>
  <tableColumns count="7">
    <tableColumn id="1" name="Nature" totalsRowLabel="Total" dataDxfId="455" totalsRowDxfId="454"/>
    <tableColumn id="2" name="Catégorie" dataDxfId="453" totalsRowDxfId="452"/>
    <tableColumn id="3" name="Article" dataDxfId="451" totalsRowDxfId="450"/>
    <tableColumn id="4" name="Total BM" totalsRowFunction="sum" dataDxfId="449" totalsRowDxfId="448"/>
    <tableColumn id="5" name="Date création" dataDxfId="447" totalsRowDxfId="446"/>
    <tableColumn id="6" name="Numéro création" dataDxfId="445" totalsRowDxfId="444"/>
    <tableColumn id="7" name="Mois BM" dataDxfId="443" totalsRowDxfId="442"/>
  </tableColumns>
  <tableStyleInfo name="TableStyleMedium4" showFirstColumn="0" showLastColumn="0" showRowStripes="1" showColumnStripes="0"/>
</table>
</file>

<file path=xl/tables/table110.xml><?xml version="1.0" encoding="utf-8"?>
<table xmlns="http://schemas.openxmlformats.org/spreadsheetml/2006/main" id="110" name="tabBM09DM" displayName="tabBM09DM" ref="Z44:AF46" insertRow="1" totalsRowCount="1" headerRowDxfId="441">
  <autoFilter ref="Z44:AF45"/>
  <tableColumns count="7">
    <tableColumn id="1" name="Nature" totalsRowLabel="Total" dataDxfId="440" totalsRowDxfId="439"/>
    <tableColumn id="2" name="Catégorie" dataDxfId="438" totalsRowDxfId="437"/>
    <tableColumn id="3" name="Article" dataDxfId="436" totalsRowDxfId="435"/>
    <tableColumn id="4" name="Total BM" totalsRowFunction="sum" dataDxfId="434" totalsRowDxfId="433"/>
    <tableColumn id="5" name="Date création" dataDxfId="432" totalsRowDxfId="431"/>
    <tableColumn id="6" name="Numéro création" dataDxfId="430" totalsRowDxfId="429"/>
    <tableColumn id="7" name="Mois BM" dataDxfId="428" totalsRowDxfId="427"/>
  </tableColumns>
  <tableStyleInfo name="TableStyleMedium4" showFirstColumn="0" showLastColumn="0" showRowStripes="1" showColumnStripes="0"/>
</table>
</file>

<file path=xl/tables/table111.xml><?xml version="1.0" encoding="utf-8"?>
<table xmlns="http://schemas.openxmlformats.org/spreadsheetml/2006/main" id="111" name="tabBM09DNA" displayName="tabBM09DNA" ref="AH44:AN46" insertRow="1" totalsRowCount="1" headerRowDxfId="426">
  <autoFilter ref="AH44:AN45"/>
  <tableColumns count="7">
    <tableColumn id="1" name="Nature" totalsRowLabel="Total" dataDxfId="425" totalsRowDxfId="424"/>
    <tableColumn id="2" name="Catégorie" dataDxfId="423" totalsRowDxfId="422"/>
    <tableColumn id="3" name="Article" dataDxfId="421" totalsRowDxfId="420"/>
    <tableColumn id="4" name="Total BM" totalsRowFunction="sum" dataDxfId="419" totalsRowDxfId="418"/>
    <tableColumn id="5" name="Date création" dataDxfId="417" totalsRowDxfId="416"/>
    <tableColumn id="6" name="Numéro création" dataDxfId="415" totalsRowDxfId="414"/>
    <tableColumn id="7" name="Mois BM" dataDxfId="413" totalsRowDxfId="412"/>
  </tableColumns>
  <tableStyleInfo name="TableStyleMedium4" showFirstColumn="0" showLastColumn="0" showRowStripes="1" showColumnStripes="0"/>
</table>
</file>

<file path=xl/tables/table112.xml><?xml version="1.0" encoding="utf-8"?>
<table xmlns="http://schemas.openxmlformats.org/spreadsheetml/2006/main" id="112" name="tabBM09RB" displayName="tabBM09RB" ref="AP44:AV46" insertRow="1" totalsRowCount="1" headerRowDxfId="411">
  <autoFilter ref="AP44:AV45"/>
  <tableColumns count="7">
    <tableColumn id="1" name="Nature" totalsRowLabel="Total" dataDxfId="410" totalsRowDxfId="409"/>
    <tableColumn id="2" name="Catégorie" dataDxfId="408" totalsRowDxfId="407"/>
    <tableColumn id="3" name="Article" dataDxfId="406" totalsRowDxfId="405"/>
    <tableColumn id="4" name="Total BM" totalsRowFunction="sum" dataDxfId="404" totalsRowDxfId="403"/>
    <tableColumn id="5" name="Date création" dataDxfId="402" totalsRowDxfId="401"/>
    <tableColumn id="6" name="Numéro création" dataDxfId="400" totalsRowDxfId="399"/>
    <tableColumn id="7" name="Mois BM" dataDxfId="398" totalsRowDxfId="397"/>
  </tableColumns>
  <tableStyleInfo name="TableStyleMedium4" showFirstColumn="0" showLastColumn="0" showRowStripes="1" showColumnStripes="0"/>
</table>
</file>

<file path=xl/tables/table113.xml><?xml version="1.0" encoding="utf-8"?>
<table xmlns="http://schemas.openxmlformats.org/spreadsheetml/2006/main" id="113" name="tabBM09RM" displayName="tabBM09RM" ref="AX44:BD46" insertRow="1" totalsRowCount="1" headerRowDxfId="396">
  <autoFilter ref="AX44:BD45"/>
  <tableColumns count="7">
    <tableColumn id="1" name="Nature" totalsRowLabel="Total" dataDxfId="395" totalsRowDxfId="394"/>
    <tableColumn id="2" name="Catégorie" dataDxfId="393" totalsRowDxfId="392"/>
    <tableColumn id="3" name="Article" dataDxfId="391" totalsRowDxfId="390"/>
    <tableColumn id="4" name="Total BM" totalsRowFunction="sum" dataDxfId="389" totalsRowDxfId="388"/>
    <tableColumn id="5" name="Date création" dataDxfId="387" totalsRowDxfId="386"/>
    <tableColumn id="6" name="Numéro création" dataDxfId="385" totalsRowDxfId="384"/>
    <tableColumn id="7" name="Mois BM" dataDxfId="383" totalsRowDxfId="382"/>
  </tableColumns>
  <tableStyleInfo name="TableStyleMedium4" showFirstColumn="0" showLastColumn="0" showRowStripes="1" showColumnStripes="0"/>
</table>
</file>

<file path=xl/tables/table114.xml><?xml version="1.0" encoding="utf-8"?>
<table xmlns="http://schemas.openxmlformats.org/spreadsheetml/2006/main" id="114" name="tabBM09RN" displayName="tabBM09RN" ref="BF44:BL46" insertRow="1" totalsRowCount="1" headerRowDxfId="381">
  <autoFilter ref="BF44:BL45"/>
  <tableColumns count="7">
    <tableColumn id="1" name="Nature" totalsRowLabel="Total" dataDxfId="380" totalsRowDxfId="379"/>
    <tableColumn id="2" name="Catégorie" dataDxfId="378" totalsRowDxfId="377"/>
    <tableColumn id="3" name="Article" dataDxfId="376" totalsRowDxfId="375"/>
    <tableColumn id="4" name="Total BM" dataDxfId="374" totalsRowDxfId="373"/>
    <tableColumn id="5" name="Date création" dataDxfId="372" totalsRowDxfId="371"/>
    <tableColumn id="6" name="Numéro création" dataDxfId="370" totalsRowDxfId="369"/>
    <tableColumn id="7" name="Mois BM" dataDxfId="368" totalsRowDxfId="367"/>
  </tableColumns>
  <tableStyleInfo name="TableStyleMedium4" showFirstColumn="0" showLastColumn="0" showRowStripes="1" showColumnStripes="0"/>
</table>
</file>

<file path=xl/tables/table115.xml><?xml version="1.0" encoding="utf-8"?>
<table xmlns="http://schemas.openxmlformats.org/spreadsheetml/2006/main" id="115" name="tabBM10DA" displayName="tabBM10DA" ref="B49:H51" insertRow="1" totalsRowCount="1" headerRowDxfId="366">
  <autoFilter ref="B49:H50"/>
  <tableColumns count="7">
    <tableColumn id="1" name="Nature" totalsRowLabel="Total" dataDxfId="365" totalsRowDxfId="364"/>
    <tableColumn id="2" name="Catégorie" dataDxfId="363" totalsRowDxfId="362"/>
    <tableColumn id="3" name="Article" dataDxfId="361" totalsRowDxfId="360"/>
    <tableColumn id="4" name="Total BM" totalsRowFunction="min" dataDxfId="359" totalsRowDxfId="358"/>
    <tableColumn id="5" name="Date création" dataDxfId="357" totalsRowDxfId="356"/>
    <tableColumn id="6" name="Numéro création" dataDxfId="355" totalsRowDxfId="354"/>
    <tableColumn id="7" name="Mois BM" dataDxfId="353" totalsRowDxfId="352"/>
  </tableColumns>
  <tableStyleInfo name="TableStyleMedium4" showFirstColumn="0" showLastColumn="0" showRowStripes="1" showColumnStripes="0"/>
</table>
</file>

<file path=xl/tables/table116.xml><?xml version="1.0" encoding="utf-8"?>
<table xmlns="http://schemas.openxmlformats.org/spreadsheetml/2006/main" id="116" name="tabBM10DB" displayName="tabBM10DB" ref="J49:P51" insertRow="1" totalsRowCount="1" headerRowDxfId="351">
  <autoFilter ref="J49:P50"/>
  <tableColumns count="7">
    <tableColumn id="1" name="Nature" totalsRowLabel="Total" dataDxfId="350" totalsRowDxfId="349"/>
    <tableColumn id="2" name="Catégorie" dataDxfId="348" totalsRowDxfId="347"/>
    <tableColumn id="3" name="Article" dataDxfId="346" totalsRowDxfId="345"/>
    <tableColumn id="4" name="Total BM" totalsRowFunction="sum" dataDxfId="344" totalsRowDxfId="343"/>
    <tableColumn id="5" name="Date création" dataDxfId="342" totalsRowDxfId="341"/>
    <tableColumn id="6" name="Numéro création" dataDxfId="340" totalsRowDxfId="339"/>
    <tableColumn id="7" name="Mois BM" dataDxfId="338" totalsRowDxfId="337"/>
  </tableColumns>
  <tableStyleInfo name="TableStyleMedium4" showFirstColumn="0" showLastColumn="0" showRowStripes="1" showColumnStripes="0"/>
</table>
</file>

<file path=xl/tables/table117.xml><?xml version="1.0" encoding="utf-8"?>
<table xmlns="http://schemas.openxmlformats.org/spreadsheetml/2006/main" id="117" name="tabBM10DH" displayName="tabBM10DH" ref="R49:X51" insertRow="1" totalsRowCount="1" headerRowDxfId="336">
  <autoFilter ref="R49:X50"/>
  <tableColumns count="7">
    <tableColumn id="1" name="Nature" totalsRowLabel="Total" dataDxfId="335" totalsRowDxfId="334"/>
    <tableColumn id="2" name="Catégorie" dataDxfId="333" totalsRowDxfId="332"/>
    <tableColumn id="3" name="Article" dataDxfId="331" totalsRowDxfId="330"/>
    <tableColumn id="4" name="Total BM" totalsRowFunction="sum" dataDxfId="329" totalsRowDxfId="328"/>
    <tableColumn id="5" name="Date création" dataDxfId="327" totalsRowDxfId="326"/>
    <tableColumn id="6" name="Numéro création" dataDxfId="325" totalsRowDxfId="324"/>
    <tableColumn id="7" name="Mois BM" dataDxfId="323" totalsRowDxfId="322"/>
  </tableColumns>
  <tableStyleInfo name="TableStyleMedium4" showFirstColumn="0" showLastColumn="0" showRowStripes="1" showColumnStripes="0"/>
</table>
</file>

<file path=xl/tables/table118.xml><?xml version="1.0" encoding="utf-8"?>
<table xmlns="http://schemas.openxmlformats.org/spreadsheetml/2006/main" id="118" name="tabBM10DM" displayName="tabBM10DM" ref="Z49:AF51" insertRow="1" totalsRowCount="1" headerRowDxfId="321">
  <autoFilter ref="Z49:AF50"/>
  <tableColumns count="7">
    <tableColumn id="1" name="Nature" totalsRowLabel="Total" dataDxfId="320" totalsRowDxfId="319"/>
    <tableColumn id="2" name="Catégorie" dataDxfId="318" totalsRowDxfId="317"/>
    <tableColumn id="3" name="Article" dataDxfId="316" totalsRowDxfId="315"/>
    <tableColumn id="4" name="Total BM" totalsRowFunction="custom" dataDxfId="314" totalsRowDxfId="313">
      <totalsRowFormula>SUBTOTAL(109,tabBM09DM[Total BM])</totalsRowFormula>
    </tableColumn>
    <tableColumn id="5" name="Date création" dataDxfId="312" totalsRowDxfId="311"/>
    <tableColumn id="6" name="Numéro création" dataDxfId="310" totalsRowDxfId="309"/>
    <tableColumn id="7" name="Mois BM" dataDxfId="308" totalsRowDxfId="307"/>
  </tableColumns>
  <tableStyleInfo name="TableStyleMedium4" showFirstColumn="0" showLastColumn="0" showRowStripes="1" showColumnStripes="0"/>
</table>
</file>

<file path=xl/tables/table119.xml><?xml version="1.0" encoding="utf-8"?>
<table xmlns="http://schemas.openxmlformats.org/spreadsheetml/2006/main" id="119" name="tabBM10DNA" displayName="tabBM10DNA" ref="AH49:AN51" insertRow="1" totalsRowCount="1" headerRowDxfId="306">
  <autoFilter ref="AH49:AN50"/>
  <tableColumns count="7">
    <tableColumn id="1" name="Nature" totalsRowLabel="Total" dataDxfId="305" totalsRowDxfId="304"/>
    <tableColumn id="2" name="Catégorie" dataDxfId="303" totalsRowDxfId="302"/>
    <tableColumn id="3" name="Article" dataDxfId="301" totalsRowDxfId="300"/>
    <tableColumn id="4" name="Total BM" totalsRowFunction="sum" dataDxfId="299" totalsRowDxfId="298"/>
    <tableColumn id="5" name="Date création" dataDxfId="297" totalsRowDxfId="296"/>
    <tableColumn id="6" name="Numéro création" dataDxfId="295" totalsRowDxfId="294"/>
    <tableColumn id="7" name="Mois BM" dataDxfId="293" totalsRowDxfId="292"/>
  </tableColumns>
  <tableStyleInfo name="TableStyleMedium4" showFirstColumn="0" showLastColumn="0" showRowStripes="1" showColumnStripes="0"/>
</table>
</file>

<file path=xl/tables/table120.xml><?xml version="1.0" encoding="utf-8"?>
<table xmlns="http://schemas.openxmlformats.org/spreadsheetml/2006/main" id="120" name="tabBM10RB" displayName="tabBM10RB" ref="AP49:AV51" insertRow="1" totalsRowCount="1" headerRowDxfId="291">
  <autoFilter ref="AP49:AV50"/>
  <tableColumns count="7">
    <tableColumn id="1" name="Nature" totalsRowLabel="Total" dataDxfId="290" totalsRowDxfId="289"/>
    <tableColumn id="2" name="Catégorie" dataDxfId="288" totalsRowDxfId="287"/>
    <tableColumn id="3" name="Article" dataDxfId="286" totalsRowDxfId="285"/>
    <tableColumn id="4" name="Total BM" totalsRowFunction="sum" dataDxfId="284" totalsRowDxfId="283"/>
    <tableColumn id="5" name="Date création" dataDxfId="282" totalsRowDxfId="281"/>
    <tableColumn id="6" name="Numéro création" dataDxfId="280" totalsRowDxfId="279"/>
    <tableColumn id="7" name="Mois BM" dataDxfId="278" totalsRowDxfId="277"/>
  </tableColumns>
  <tableStyleInfo name="TableStyleMedium4" showFirstColumn="0" showLastColumn="0" showRowStripes="1" showColumnStripes="0"/>
</table>
</file>

<file path=xl/tables/table121.xml><?xml version="1.0" encoding="utf-8"?>
<table xmlns="http://schemas.openxmlformats.org/spreadsheetml/2006/main" id="121" name="tabBM10RM" displayName="tabBM10RM" ref="AX49:BD51" insertRow="1" totalsRowCount="1" headerRowDxfId="276">
  <autoFilter ref="AX49:BD50"/>
  <tableColumns count="7">
    <tableColumn id="1" name="Nature" totalsRowLabel="Total" dataDxfId="275" totalsRowDxfId="274"/>
    <tableColumn id="2" name="Catégorie" dataDxfId="273" totalsRowDxfId="272"/>
    <tableColumn id="3" name="Article" dataDxfId="271" totalsRowDxfId="270"/>
    <tableColumn id="4" name="Total BM" totalsRowFunction="sum" dataDxfId="269" totalsRowDxfId="268"/>
    <tableColumn id="5" name="Date création" dataDxfId="267" totalsRowDxfId="266"/>
    <tableColumn id="6" name="Numéro création" dataDxfId="265" totalsRowDxfId="264"/>
    <tableColumn id="7" name="Mois BM" dataDxfId="263" totalsRowDxfId="262"/>
  </tableColumns>
  <tableStyleInfo name="TableStyleMedium4" showFirstColumn="0" showLastColumn="0" showRowStripes="1" showColumnStripes="0"/>
</table>
</file>

<file path=xl/tables/table122.xml><?xml version="1.0" encoding="utf-8"?>
<table xmlns="http://schemas.openxmlformats.org/spreadsheetml/2006/main" id="122" name="tabBM10RN" displayName="tabBM10RN" ref="BF49:BL51" insertRow="1" totalsRowCount="1" headerRowDxfId="261">
  <autoFilter ref="BF49:BL50"/>
  <tableColumns count="7">
    <tableColumn id="1" name="Nature" totalsRowLabel="Total" dataDxfId="260" totalsRowDxfId="259"/>
    <tableColumn id="2" name="Catégorie" dataDxfId="258" totalsRowDxfId="257"/>
    <tableColumn id="3" name="Article" dataDxfId="256" totalsRowDxfId="255"/>
    <tableColumn id="4" name="Total BM" totalsRowFunction="sum" dataDxfId="254" totalsRowDxfId="253"/>
    <tableColumn id="5" name="Date création" dataDxfId="252" totalsRowDxfId="251"/>
    <tableColumn id="6" name="Numéro création" dataDxfId="250" totalsRowDxfId="249"/>
    <tableColumn id="7" name="Mois BM" dataDxfId="248" totalsRowDxfId="247"/>
  </tableColumns>
  <tableStyleInfo name="TableStyleMedium4" showFirstColumn="0" showLastColumn="0" showRowStripes="1" showColumnStripes="0"/>
</table>
</file>

<file path=xl/tables/table123.xml><?xml version="1.0" encoding="utf-8"?>
<table xmlns="http://schemas.openxmlformats.org/spreadsheetml/2006/main" id="123" name="tabBM11DA" displayName="tabBM11DA" ref="B54:H56" insertRow="1" totalsRowCount="1" headerRowDxfId="246">
  <autoFilter ref="B54:H55"/>
  <tableColumns count="7">
    <tableColumn id="1" name="Nature" totalsRowLabel="Total" dataDxfId="245" totalsRowDxfId="244"/>
    <tableColumn id="2" name="Catégorie" dataDxfId="243" totalsRowDxfId="242"/>
    <tableColumn id="3" name="Article" dataDxfId="241" totalsRowDxfId="240"/>
    <tableColumn id="4" name="Total BM" totalsRowFunction="sum" dataDxfId="239" totalsRowDxfId="238"/>
    <tableColumn id="5" name="Date création" dataDxfId="237" totalsRowDxfId="236"/>
    <tableColumn id="6" name="Numéro création" dataDxfId="235" totalsRowDxfId="234"/>
    <tableColumn id="7" name="Mois BM" dataDxfId="233" totalsRowDxfId="232"/>
  </tableColumns>
  <tableStyleInfo name="TableStyleMedium4" showFirstColumn="0" showLastColumn="0" showRowStripes="1" showColumnStripes="0"/>
</table>
</file>

<file path=xl/tables/table124.xml><?xml version="1.0" encoding="utf-8"?>
<table xmlns="http://schemas.openxmlformats.org/spreadsheetml/2006/main" id="124" name="tabBM11DB" displayName="tabBM11DB" ref="J54:P56" insertRow="1" totalsRowCount="1" headerRowDxfId="231">
  <autoFilter ref="J54:P55"/>
  <tableColumns count="7">
    <tableColumn id="1" name="Nature" totalsRowLabel="Total" dataDxfId="230" totalsRowDxfId="229"/>
    <tableColumn id="2" name="Catégorie" dataDxfId="228" totalsRowDxfId="227"/>
    <tableColumn id="3" name="Article" dataDxfId="226" totalsRowDxfId="225"/>
    <tableColumn id="4" name="Total BM" totalsRowFunction="sum" dataDxfId="224" totalsRowDxfId="223"/>
    <tableColumn id="5" name="Date création" dataDxfId="222" totalsRowDxfId="221"/>
    <tableColumn id="6" name="Numéro création" dataDxfId="220" totalsRowDxfId="219"/>
    <tableColumn id="7" name="Mois BM" dataDxfId="218" totalsRowDxfId="217"/>
  </tableColumns>
  <tableStyleInfo name="TableStyleMedium4" showFirstColumn="0" showLastColumn="0" showRowStripes="1" showColumnStripes="0"/>
</table>
</file>

<file path=xl/tables/table125.xml><?xml version="1.0" encoding="utf-8"?>
<table xmlns="http://schemas.openxmlformats.org/spreadsheetml/2006/main" id="125" name="tabBM11DH" displayName="tabBM11DH" ref="R54:X56" insertRow="1" totalsRowCount="1" headerRowDxfId="216">
  <autoFilter ref="R54:X55"/>
  <tableColumns count="7">
    <tableColumn id="1" name="Nature" totalsRowLabel="Total" dataDxfId="215" totalsRowDxfId="214"/>
    <tableColumn id="2" name="Catégorie" dataDxfId="213" totalsRowDxfId="212"/>
    <tableColumn id="3" name="Article" dataDxfId="211" totalsRowDxfId="210"/>
    <tableColumn id="4" name="Total BM" totalsRowFunction="sum" dataDxfId="209" totalsRowDxfId="208"/>
    <tableColumn id="5" name="Date création" dataDxfId="207" totalsRowDxfId="206"/>
    <tableColumn id="6" name="Numéro création" dataDxfId="205" totalsRowDxfId="204"/>
    <tableColumn id="7" name="Mois BM" dataDxfId="203" totalsRowDxfId="202"/>
  </tableColumns>
  <tableStyleInfo name="TableStyleMedium4" showFirstColumn="0" showLastColumn="0" showRowStripes="1" showColumnStripes="0"/>
</table>
</file>

<file path=xl/tables/table126.xml><?xml version="1.0" encoding="utf-8"?>
<table xmlns="http://schemas.openxmlformats.org/spreadsheetml/2006/main" id="126" name="tabBM11DM" displayName="tabBM11DM" ref="Z54:AF56" insertRow="1" totalsRowCount="1" headerRowDxfId="201">
  <autoFilter ref="Z54:AF55"/>
  <tableColumns count="7">
    <tableColumn id="1" name="Nature" totalsRowLabel="Total" dataDxfId="200" totalsRowDxfId="199"/>
    <tableColumn id="2" name="Catégorie" dataDxfId="198" totalsRowDxfId="197"/>
    <tableColumn id="3" name="Article" dataDxfId="196" totalsRowDxfId="195"/>
    <tableColumn id="4" name="Total BM" totalsRowFunction="custom" dataDxfId="194" totalsRowDxfId="193">
      <totalsRowFormula>SUBTOTAL(109,tabBM09DM[Total BM])</totalsRowFormula>
    </tableColumn>
    <tableColumn id="5" name="Date création" dataDxfId="192" totalsRowDxfId="191"/>
    <tableColumn id="6" name="Numéro création" dataDxfId="190" totalsRowDxfId="189"/>
    <tableColumn id="7" name="Mois BM" dataDxfId="188" totalsRowDxfId="187"/>
  </tableColumns>
  <tableStyleInfo name="TableStyleMedium4" showFirstColumn="0" showLastColumn="0" showRowStripes="1" showColumnStripes="0"/>
</table>
</file>

<file path=xl/tables/table127.xml><?xml version="1.0" encoding="utf-8"?>
<table xmlns="http://schemas.openxmlformats.org/spreadsheetml/2006/main" id="127" name="tabBM11DNA" displayName="tabBM11DNA" ref="AH54:AN56" insertRow="1" totalsRowCount="1" headerRowDxfId="186">
  <autoFilter ref="AH54:AN55"/>
  <tableColumns count="7">
    <tableColumn id="1" name="Nature" totalsRowLabel="Total" dataDxfId="185" totalsRowDxfId="184"/>
    <tableColumn id="2" name="Catégorie" dataDxfId="183" totalsRowDxfId="182"/>
    <tableColumn id="3" name="Article" dataDxfId="181" totalsRowDxfId="180"/>
    <tableColumn id="4" name="Total BM" totalsRowFunction="sum" dataDxfId="179" totalsRowDxfId="178"/>
    <tableColumn id="5" name="Date création" dataDxfId="177" totalsRowDxfId="176"/>
    <tableColumn id="6" name="Numéro création" dataDxfId="175" totalsRowDxfId="174"/>
    <tableColumn id="7" name="Mois BM" dataDxfId="173" totalsRowDxfId="172"/>
  </tableColumns>
  <tableStyleInfo name="TableStyleMedium4" showFirstColumn="0" showLastColumn="0" showRowStripes="1" showColumnStripes="0"/>
</table>
</file>

<file path=xl/tables/table128.xml><?xml version="1.0" encoding="utf-8"?>
<table xmlns="http://schemas.openxmlformats.org/spreadsheetml/2006/main" id="128" name="tabBM11RB" displayName="tabBM11RB" ref="AP54:AV56" insertRow="1" totalsRowCount="1" headerRowDxfId="171">
  <autoFilter ref="AP54:AV55"/>
  <tableColumns count="7">
    <tableColumn id="1" name="Nature" totalsRowLabel="Total" dataDxfId="170" totalsRowDxfId="169"/>
    <tableColumn id="2" name="Catégorie" dataDxfId="168" totalsRowDxfId="167"/>
    <tableColumn id="3" name="Article" dataDxfId="166" totalsRowDxfId="165"/>
    <tableColumn id="4" name="Total BM" totalsRowFunction="sum" dataDxfId="164" totalsRowDxfId="163"/>
    <tableColumn id="5" name="Date création" dataDxfId="162" totalsRowDxfId="161"/>
    <tableColumn id="6" name="Numéro création" dataDxfId="160" totalsRowDxfId="159"/>
    <tableColumn id="7" name="Mois BM" dataDxfId="158" totalsRowDxfId="157"/>
  </tableColumns>
  <tableStyleInfo name="TableStyleMedium4" showFirstColumn="0" showLastColumn="0" showRowStripes="1" showColumnStripes="0"/>
</table>
</file>

<file path=xl/tables/table129.xml><?xml version="1.0" encoding="utf-8"?>
<table xmlns="http://schemas.openxmlformats.org/spreadsheetml/2006/main" id="129" name="tabBM11RM" displayName="tabBM11RM" ref="AX54:BD56" insertRow="1" totalsRowCount="1" headerRowDxfId="156">
  <autoFilter ref="AX54:BD55"/>
  <tableColumns count="7">
    <tableColumn id="1" name="Nature" totalsRowLabel="Total" dataDxfId="155" totalsRowDxfId="154"/>
    <tableColumn id="2" name="Catégorie" dataDxfId="153" totalsRowDxfId="152"/>
    <tableColumn id="3" name="Article" dataDxfId="151" totalsRowDxfId="150"/>
    <tableColumn id="4" name="Total BM" totalsRowFunction="sum" dataDxfId="149" totalsRowDxfId="148"/>
    <tableColumn id="5" name="Date création" dataDxfId="147" totalsRowDxfId="146"/>
    <tableColumn id="6" name="Numéro création" dataDxfId="145" totalsRowDxfId="144"/>
    <tableColumn id="7" name="Mois BM" dataDxfId="143" totalsRowDxfId="142"/>
  </tableColumns>
  <tableStyleInfo name="TableStyleMedium4" showFirstColumn="0" showLastColumn="0" showRowStripes="1" showColumnStripes="0"/>
</table>
</file>

<file path=xl/tables/table130.xml><?xml version="1.0" encoding="utf-8"?>
<table xmlns="http://schemas.openxmlformats.org/spreadsheetml/2006/main" id="130" name="tabBM11RN" displayName="tabBM11RN" ref="BF54:BL56" insertRow="1" totalsRowCount="1" headerRowDxfId="141">
  <autoFilter ref="BF54:BL55"/>
  <tableColumns count="7">
    <tableColumn id="1" name="Nature" totalsRowLabel="Total" dataDxfId="140" totalsRowDxfId="139"/>
    <tableColumn id="2" name="Catégorie" dataDxfId="138" totalsRowDxfId="137"/>
    <tableColumn id="3" name="Article" dataDxfId="136" totalsRowDxfId="135"/>
    <tableColumn id="4" name="Total BM" totalsRowFunction="sum" dataDxfId="134" totalsRowDxfId="133"/>
    <tableColumn id="5" name="Date création" dataDxfId="132" totalsRowDxfId="131"/>
    <tableColumn id="6" name="Numéro création" dataDxfId="130" totalsRowDxfId="129"/>
    <tableColumn id="7" name="Mois BM" dataDxfId="128" totalsRowDxfId="127"/>
  </tableColumns>
  <tableStyleInfo name="TableStyleMedium4" showFirstColumn="0" showLastColumn="0" showRowStripes="1" showColumnStripes="0"/>
</table>
</file>

<file path=xl/tables/table131.xml><?xml version="1.0" encoding="utf-8"?>
<table xmlns="http://schemas.openxmlformats.org/spreadsheetml/2006/main" id="131" name="tabBM12DA" displayName="tabBM12DA" ref="B59:H61" insertRow="1" totalsRowCount="1" headerRowDxfId="126">
  <autoFilter ref="B59:H60"/>
  <tableColumns count="7">
    <tableColumn id="1" name="Nature" totalsRowLabel="Total" dataDxfId="125" totalsRowDxfId="124"/>
    <tableColumn id="2" name="Catégorie" dataDxfId="123" totalsRowDxfId="122"/>
    <tableColumn id="3" name="Article" dataDxfId="121" totalsRowDxfId="120"/>
    <tableColumn id="4" name="Total BM" dataDxfId="119" totalsRowDxfId="118"/>
    <tableColumn id="5" name="Date création" dataDxfId="117" totalsRowDxfId="116"/>
    <tableColumn id="6" name="Numéro création" dataDxfId="115" totalsRowDxfId="114"/>
    <tableColumn id="7" name="Mois BM" dataDxfId="113" totalsRowDxfId="112"/>
  </tableColumns>
  <tableStyleInfo name="TableStyleMedium4" showFirstColumn="0" showLastColumn="0" showRowStripes="1" showColumnStripes="0"/>
</table>
</file>

<file path=xl/tables/table132.xml><?xml version="1.0" encoding="utf-8"?>
<table xmlns="http://schemas.openxmlformats.org/spreadsheetml/2006/main" id="132" name="tabBM12DB" displayName="tabBM12DB" ref="J59:P61" insertRow="1" totalsRowCount="1" headerRowDxfId="111">
  <autoFilter ref="J59:P60"/>
  <tableColumns count="7">
    <tableColumn id="1" name="Nature" totalsRowLabel="Total" dataDxfId="110" totalsRowDxfId="109"/>
    <tableColumn id="2" name="Catégorie" dataDxfId="108" totalsRowDxfId="107"/>
    <tableColumn id="3" name="Article" dataDxfId="106" totalsRowDxfId="105"/>
    <tableColumn id="4" name="Total BM" totalsRowFunction="sum" dataDxfId="104" totalsRowDxfId="103"/>
    <tableColumn id="5" name="Date création" dataDxfId="102" totalsRowDxfId="101"/>
    <tableColumn id="6" name="Numéro création" dataDxfId="100" totalsRowDxfId="99"/>
    <tableColumn id="7" name="Mois BM" dataDxfId="98" totalsRowDxfId="97"/>
  </tableColumns>
  <tableStyleInfo name="TableStyleMedium4" showFirstColumn="0" showLastColumn="0" showRowStripes="1" showColumnStripes="0"/>
</table>
</file>

<file path=xl/tables/table133.xml><?xml version="1.0" encoding="utf-8"?>
<table xmlns="http://schemas.openxmlformats.org/spreadsheetml/2006/main" id="133" name="tabBM12DH" displayName="tabBM12DH" ref="R59:X61" insertRow="1" totalsRowCount="1" headerRowDxfId="96">
  <autoFilter ref="R59:X60"/>
  <tableColumns count="7">
    <tableColumn id="1" name="Nature" totalsRowLabel="Total" dataDxfId="95" totalsRowDxfId="94"/>
    <tableColumn id="2" name="Catégorie" dataDxfId="93" totalsRowDxfId="92"/>
    <tableColumn id="3" name="Article" dataDxfId="91" totalsRowDxfId="90"/>
    <tableColumn id="4" name="Total BM" totalsRowFunction="sum" dataDxfId="89" totalsRowDxfId="88"/>
    <tableColumn id="5" name="Date création" dataDxfId="87" totalsRowDxfId="86"/>
    <tableColumn id="6" name="Numéro création" dataDxfId="85" totalsRowDxfId="84"/>
    <tableColumn id="7" name="Mois BM" dataDxfId="83" totalsRowDxfId="82"/>
  </tableColumns>
  <tableStyleInfo name="TableStyleMedium4" showFirstColumn="0" showLastColumn="0" showRowStripes="1" showColumnStripes="0"/>
</table>
</file>

<file path=xl/tables/table134.xml><?xml version="1.0" encoding="utf-8"?>
<table xmlns="http://schemas.openxmlformats.org/spreadsheetml/2006/main" id="134" name="tabBM12DM" displayName="tabBM12DM" ref="Z59:AF61" insertRow="1" totalsRowCount="1" headerRowDxfId="81">
  <autoFilter ref="Z59:AF60"/>
  <tableColumns count="7">
    <tableColumn id="1" name="Nature" totalsRowLabel="Total" dataDxfId="80" totalsRowDxfId="79"/>
    <tableColumn id="2" name="Catégorie" dataDxfId="78" totalsRowDxfId="77"/>
    <tableColumn id="3" name="Article" dataDxfId="76" totalsRowDxfId="75"/>
    <tableColumn id="4" name="Total BM" totalsRowFunction="custom" dataDxfId="74" totalsRowDxfId="73">
      <totalsRowFormula>SUBTOTAL(109,tabBM09DM[Total BM])</totalsRowFormula>
    </tableColumn>
    <tableColumn id="5" name="Date création" dataDxfId="72" totalsRowDxfId="71"/>
    <tableColumn id="6" name="Numéro création" dataDxfId="70" totalsRowDxfId="69"/>
    <tableColumn id="7" name="Mois BM" dataDxfId="68" totalsRowDxfId="67"/>
  </tableColumns>
  <tableStyleInfo name="TableStyleMedium4" showFirstColumn="0" showLastColumn="0" showRowStripes="1" showColumnStripes="0"/>
</table>
</file>

<file path=xl/tables/table135.xml><?xml version="1.0" encoding="utf-8"?>
<table xmlns="http://schemas.openxmlformats.org/spreadsheetml/2006/main" id="135" name="tabBM12DNA" displayName="tabBM12DNA" ref="AH59:AN61" insertRow="1" totalsRowCount="1" headerRowDxfId="66">
  <autoFilter ref="AH59:AN60"/>
  <tableColumns count="7">
    <tableColumn id="1" name="Nature" totalsRowLabel="Total" dataDxfId="65" totalsRowDxfId="64"/>
    <tableColumn id="2" name="Catégorie" dataDxfId="63" totalsRowDxfId="62"/>
    <tableColumn id="3" name="Article" dataDxfId="61" totalsRowDxfId="60"/>
    <tableColumn id="4" name="Total BM" totalsRowFunction="sum" dataDxfId="59" totalsRowDxfId="58"/>
    <tableColumn id="5" name="Date création" dataDxfId="57" totalsRowDxfId="56"/>
    <tableColumn id="6" name="Numéro création" dataDxfId="55" totalsRowDxfId="54"/>
    <tableColumn id="7" name="Mois BM" dataDxfId="53" totalsRowDxfId="52"/>
  </tableColumns>
  <tableStyleInfo name="TableStyleMedium4" showFirstColumn="0" showLastColumn="0" showRowStripes="1" showColumnStripes="0"/>
</table>
</file>

<file path=xl/tables/table136.xml><?xml version="1.0" encoding="utf-8"?>
<table xmlns="http://schemas.openxmlformats.org/spreadsheetml/2006/main" id="136" name="tabBM12RB" displayName="tabBM12RB" ref="AP59:AV61" insertRow="1" totalsRowCount="1" headerRowDxfId="51">
  <autoFilter ref="AP59:AV60"/>
  <tableColumns count="7">
    <tableColumn id="1" name="Nature" totalsRowLabel="Total" dataDxfId="50" totalsRowDxfId="49"/>
    <tableColumn id="2" name="Catégorie" dataDxfId="48" totalsRowDxfId="47"/>
    <tableColumn id="3" name="Article" dataDxfId="46" totalsRowDxfId="45"/>
    <tableColumn id="4" name="Total BM" totalsRowFunction="sum" dataDxfId="44" totalsRowDxfId="43"/>
    <tableColumn id="5" name="Date création" dataDxfId="42" totalsRowDxfId="41"/>
    <tableColumn id="6" name="Numéro création" dataDxfId="40" totalsRowDxfId="39"/>
    <tableColumn id="7" name="Mois BM" dataDxfId="38" totalsRowDxfId="37"/>
  </tableColumns>
  <tableStyleInfo name="TableStyleMedium4" showFirstColumn="0" showLastColumn="0" showRowStripes="1" showColumnStripes="0"/>
</table>
</file>

<file path=xl/tables/table137.xml><?xml version="1.0" encoding="utf-8"?>
<table xmlns="http://schemas.openxmlformats.org/spreadsheetml/2006/main" id="137" name="tabBM12RM" displayName="tabBM12RM" ref="AX59:BD61" insertRow="1" totalsRowCount="1" headerRowDxfId="36">
  <autoFilter ref="AX59:BD60"/>
  <tableColumns count="7">
    <tableColumn id="1" name="Nature" totalsRowLabel="Total" dataDxfId="35" totalsRowDxfId="34"/>
    <tableColumn id="2" name="Catégorie" dataDxfId="33" totalsRowDxfId="32"/>
    <tableColumn id="3" name="Article" dataDxfId="31" totalsRowDxfId="30"/>
    <tableColumn id="4" name="Total BM" totalsRowFunction="sum" dataDxfId="29" totalsRowDxfId="28"/>
    <tableColumn id="5" name="Date création" dataDxfId="27" totalsRowDxfId="26"/>
    <tableColumn id="6" name="Numéro création" dataDxfId="25" totalsRowDxfId="24"/>
    <tableColumn id="7" name="Mois BM" dataDxfId="23" totalsRowDxfId="22"/>
  </tableColumns>
  <tableStyleInfo name="TableStyleMedium4" showFirstColumn="0" showLastColumn="0" showRowStripes="1" showColumnStripes="0"/>
</table>
</file>

<file path=xl/tables/table138.xml><?xml version="1.0" encoding="utf-8"?>
<table xmlns="http://schemas.openxmlformats.org/spreadsheetml/2006/main" id="138" name="tabBM12RN" displayName="tabBM12RN" ref="BF59:BL61" insertRow="1" totalsRowCount="1" headerRowDxfId="21">
  <autoFilter ref="BF59:BL60"/>
  <tableColumns count="7">
    <tableColumn id="1" name="Nature" totalsRowLabel="Total" dataDxfId="20" totalsRowDxfId="19"/>
    <tableColumn id="2" name="Catégorie" dataDxfId="18" totalsRowDxfId="17"/>
    <tableColumn id="3" name="Article" dataDxfId="16" totalsRowDxfId="15"/>
    <tableColumn id="4" name="Total BM" totalsRowFunction="sum" dataDxfId="14" totalsRowDxfId="13"/>
    <tableColumn id="5" name="Date création" dataDxfId="12" totalsRowDxfId="11"/>
    <tableColumn id="6" name="Numéro création" dataDxfId="10" totalsRowDxfId="9"/>
    <tableColumn id="7" name="Mois BM" dataDxfId="8" totalsRowDxfId="7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6.xml"/><Relationship Id="rId3" Type="http://schemas.openxmlformats.org/officeDocument/2006/relationships/table" Target="../tables/table21.xml"/><Relationship Id="rId7" Type="http://schemas.openxmlformats.org/officeDocument/2006/relationships/table" Target="../tables/table25.xml"/><Relationship Id="rId2" Type="http://schemas.openxmlformats.org/officeDocument/2006/relationships/table" Target="../tables/table20.xml"/><Relationship Id="rId1" Type="http://schemas.openxmlformats.org/officeDocument/2006/relationships/table" Target="../tables/table19.xml"/><Relationship Id="rId6" Type="http://schemas.openxmlformats.org/officeDocument/2006/relationships/table" Target="../tables/table24.xml"/><Relationship Id="rId5" Type="http://schemas.openxmlformats.org/officeDocument/2006/relationships/table" Target="../tables/table23.xml"/><Relationship Id="rId4" Type="http://schemas.openxmlformats.org/officeDocument/2006/relationships/table" Target="../tables/table2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4.xml"/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table" Target="../tables/table28.xml"/><Relationship Id="rId1" Type="http://schemas.openxmlformats.org/officeDocument/2006/relationships/table" Target="../tables/table27.xml"/><Relationship Id="rId6" Type="http://schemas.openxmlformats.org/officeDocument/2006/relationships/table" Target="../tables/table32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2.xml"/><Relationship Id="rId3" Type="http://schemas.openxmlformats.org/officeDocument/2006/relationships/table" Target="../tables/table37.xml"/><Relationship Id="rId7" Type="http://schemas.openxmlformats.org/officeDocument/2006/relationships/table" Target="../tables/table41.xml"/><Relationship Id="rId2" Type="http://schemas.openxmlformats.org/officeDocument/2006/relationships/table" Target="../tables/table36.xml"/><Relationship Id="rId1" Type="http://schemas.openxmlformats.org/officeDocument/2006/relationships/table" Target="../tables/table35.xml"/><Relationship Id="rId6" Type="http://schemas.openxmlformats.org/officeDocument/2006/relationships/table" Target="../tables/table40.xml"/><Relationship Id="rId5" Type="http://schemas.openxmlformats.org/officeDocument/2006/relationships/table" Target="../tables/table39.xml"/><Relationship Id="rId4" Type="http://schemas.openxmlformats.org/officeDocument/2006/relationships/table" Target="../tables/table38.x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55.xml"/><Relationship Id="rId18" Type="http://schemas.openxmlformats.org/officeDocument/2006/relationships/table" Target="../tables/table60.xml"/><Relationship Id="rId26" Type="http://schemas.openxmlformats.org/officeDocument/2006/relationships/table" Target="../tables/table68.xml"/><Relationship Id="rId39" Type="http://schemas.openxmlformats.org/officeDocument/2006/relationships/table" Target="../tables/table81.xml"/><Relationship Id="rId21" Type="http://schemas.openxmlformats.org/officeDocument/2006/relationships/table" Target="../tables/table63.xml"/><Relationship Id="rId34" Type="http://schemas.openxmlformats.org/officeDocument/2006/relationships/table" Target="../tables/table76.xml"/><Relationship Id="rId42" Type="http://schemas.openxmlformats.org/officeDocument/2006/relationships/table" Target="../tables/table84.xml"/><Relationship Id="rId47" Type="http://schemas.openxmlformats.org/officeDocument/2006/relationships/table" Target="../tables/table89.xml"/><Relationship Id="rId50" Type="http://schemas.openxmlformats.org/officeDocument/2006/relationships/table" Target="../tables/table92.xml"/><Relationship Id="rId55" Type="http://schemas.openxmlformats.org/officeDocument/2006/relationships/table" Target="../tables/table97.xml"/><Relationship Id="rId63" Type="http://schemas.openxmlformats.org/officeDocument/2006/relationships/table" Target="../tables/table105.xml"/><Relationship Id="rId68" Type="http://schemas.openxmlformats.org/officeDocument/2006/relationships/table" Target="../tables/table110.xml"/><Relationship Id="rId76" Type="http://schemas.openxmlformats.org/officeDocument/2006/relationships/table" Target="../tables/table118.xml"/><Relationship Id="rId84" Type="http://schemas.openxmlformats.org/officeDocument/2006/relationships/table" Target="../tables/table126.xml"/><Relationship Id="rId89" Type="http://schemas.openxmlformats.org/officeDocument/2006/relationships/table" Target="../tables/table131.xml"/><Relationship Id="rId7" Type="http://schemas.openxmlformats.org/officeDocument/2006/relationships/table" Target="../tables/table49.xml"/><Relationship Id="rId71" Type="http://schemas.openxmlformats.org/officeDocument/2006/relationships/table" Target="../tables/table113.xml"/><Relationship Id="rId92" Type="http://schemas.openxmlformats.org/officeDocument/2006/relationships/table" Target="../tables/table134.xml"/><Relationship Id="rId2" Type="http://schemas.openxmlformats.org/officeDocument/2006/relationships/table" Target="../tables/table44.xml"/><Relationship Id="rId16" Type="http://schemas.openxmlformats.org/officeDocument/2006/relationships/table" Target="../tables/table58.xml"/><Relationship Id="rId29" Type="http://schemas.openxmlformats.org/officeDocument/2006/relationships/table" Target="../tables/table71.xml"/><Relationship Id="rId11" Type="http://schemas.openxmlformats.org/officeDocument/2006/relationships/table" Target="../tables/table53.xml"/><Relationship Id="rId24" Type="http://schemas.openxmlformats.org/officeDocument/2006/relationships/table" Target="../tables/table66.xml"/><Relationship Id="rId32" Type="http://schemas.openxmlformats.org/officeDocument/2006/relationships/table" Target="../tables/table74.xml"/><Relationship Id="rId37" Type="http://schemas.openxmlformats.org/officeDocument/2006/relationships/table" Target="../tables/table79.xml"/><Relationship Id="rId40" Type="http://schemas.openxmlformats.org/officeDocument/2006/relationships/table" Target="../tables/table82.xml"/><Relationship Id="rId45" Type="http://schemas.openxmlformats.org/officeDocument/2006/relationships/table" Target="../tables/table87.xml"/><Relationship Id="rId53" Type="http://schemas.openxmlformats.org/officeDocument/2006/relationships/table" Target="../tables/table95.xml"/><Relationship Id="rId58" Type="http://schemas.openxmlformats.org/officeDocument/2006/relationships/table" Target="../tables/table100.xml"/><Relationship Id="rId66" Type="http://schemas.openxmlformats.org/officeDocument/2006/relationships/table" Target="../tables/table108.xml"/><Relationship Id="rId74" Type="http://schemas.openxmlformats.org/officeDocument/2006/relationships/table" Target="../tables/table116.xml"/><Relationship Id="rId79" Type="http://schemas.openxmlformats.org/officeDocument/2006/relationships/table" Target="../tables/table121.xml"/><Relationship Id="rId87" Type="http://schemas.openxmlformats.org/officeDocument/2006/relationships/table" Target="../tables/table129.xml"/><Relationship Id="rId5" Type="http://schemas.openxmlformats.org/officeDocument/2006/relationships/table" Target="../tables/table47.xml"/><Relationship Id="rId61" Type="http://schemas.openxmlformats.org/officeDocument/2006/relationships/table" Target="../tables/table103.xml"/><Relationship Id="rId82" Type="http://schemas.openxmlformats.org/officeDocument/2006/relationships/table" Target="../tables/table124.xml"/><Relationship Id="rId90" Type="http://schemas.openxmlformats.org/officeDocument/2006/relationships/table" Target="../tables/table132.xml"/><Relationship Id="rId95" Type="http://schemas.openxmlformats.org/officeDocument/2006/relationships/table" Target="../tables/table137.xml"/><Relationship Id="rId19" Type="http://schemas.openxmlformats.org/officeDocument/2006/relationships/table" Target="../tables/table61.xml"/><Relationship Id="rId14" Type="http://schemas.openxmlformats.org/officeDocument/2006/relationships/table" Target="../tables/table56.xml"/><Relationship Id="rId22" Type="http://schemas.openxmlformats.org/officeDocument/2006/relationships/table" Target="../tables/table64.xml"/><Relationship Id="rId27" Type="http://schemas.openxmlformats.org/officeDocument/2006/relationships/table" Target="../tables/table69.xml"/><Relationship Id="rId30" Type="http://schemas.openxmlformats.org/officeDocument/2006/relationships/table" Target="../tables/table72.xml"/><Relationship Id="rId35" Type="http://schemas.openxmlformats.org/officeDocument/2006/relationships/table" Target="../tables/table77.xml"/><Relationship Id="rId43" Type="http://schemas.openxmlformats.org/officeDocument/2006/relationships/table" Target="../tables/table85.xml"/><Relationship Id="rId48" Type="http://schemas.openxmlformats.org/officeDocument/2006/relationships/table" Target="../tables/table90.xml"/><Relationship Id="rId56" Type="http://schemas.openxmlformats.org/officeDocument/2006/relationships/table" Target="../tables/table98.xml"/><Relationship Id="rId64" Type="http://schemas.openxmlformats.org/officeDocument/2006/relationships/table" Target="../tables/table106.xml"/><Relationship Id="rId69" Type="http://schemas.openxmlformats.org/officeDocument/2006/relationships/table" Target="../tables/table111.xml"/><Relationship Id="rId77" Type="http://schemas.openxmlformats.org/officeDocument/2006/relationships/table" Target="../tables/table119.xml"/><Relationship Id="rId8" Type="http://schemas.openxmlformats.org/officeDocument/2006/relationships/table" Target="../tables/table50.xml"/><Relationship Id="rId51" Type="http://schemas.openxmlformats.org/officeDocument/2006/relationships/table" Target="../tables/table93.xml"/><Relationship Id="rId72" Type="http://schemas.openxmlformats.org/officeDocument/2006/relationships/table" Target="../tables/table114.xml"/><Relationship Id="rId80" Type="http://schemas.openxmlformats.org/officeDocument/2006/relationships/table" Target="../tables/table122.xml"/><Relationship Id="rId85" Type="http://schemas.openxmlformats.org/officeDocument/2006/relationships/table" Target="../tables/table127.xml"/><Relationship Id="rId93" Type="http://schemas.openxmlformats.org/officeDocument/2006/relationships/table" Target="../tables/table135.xml"/><Relationship Id="rId3" Type="http://schemas.openxmlformats.org/officeDocument/2006/relationships/table" Target="../tables/table45.xml"/><Relationship Id="rId12" Type="http://schemas.openxmlformats.org/officeDocument/2006/relationships/table" Target="../tables/table54.xml"/><Relationship Id="rId17" Type="http://schemas.openxmlformats.org/officeDocument/2006/relationships/table" Target="../tables/table59.xml"/><Relationship Id="rId25" Type="http://schemas.openxmlformats.org/officeDocument/2006/relationships/table" Target="../tables/table67.xml"/><Relationship Id="rId33" Type="http://schemas.openxmlformats.org/officeDocument/2006/relationships/table" Target="../tables/table75.xml"/><Relationship Id="rId38" Type="http://schemas.openxmlformats.org/officeDocument/2006/relationships/table" Target="../tables/table80.xml"/><Relationship Id="rId46" Type="http://schemas.openxmlformats.org/officeDocument/2006/relationships/table" Target="../tables/table88.xml"/><Relationship Id="rId59" Type="http://schemas.openxmlformats.org/officeDocument/2006/relationships/table" Target="../tables/table101.xml"/><Relationship Id="rId67" Type="http://schemas.openxmlformats.org/officeDocument/2006/relationships/table" Target="../tables/table109.xml"/><Relationship Id="rId20" Type="http://schemas.openxmlformats.org/officeDocument/2006/relationships/table" Target="../tables/table62.xml"/><Relationship Id="rId41" Type="http://schemas.openxmlformats.org/officeDocument/2006/relationships/table" Target="../tables/table83.xml"/><Relationship Id="rId54" Type="http://schemas.openxmlformats.org/officeDocument/2006/relationships/table" Target="../tables/table96.xml"/><Relationship Id="rId62" Type="http://schemas.openxmlformats.org/officeDocument/2006/relationships/table" Target="../tables/table104.xml"/><Relationship Id="rId70" Type="http://schemas.openxmlformats.org/officeDocument/2006/relationships/table" Target="../tables/table112.xml"/><Relationship Id="rId75" Type="http://schemas.openxmlformats.org/officeDocument/2006/relationships/table" Target="../tables/table117.xml"/><Relationship Id="rId83" Type="http://schemas.openxmlformats.org/officeDocument/2006/relationships/table" Target="../tables/table125.xml"/><Relationship Id="rId88" Type="http://schemas.openxmlformats.org/officeDocument/2006/relationships/table" Target="../tables/table130.xml"/><Relationship Id="rId91" Type="http://schemas.openxmlformats.org/officeDocument/2006/relationships/table" Target="../tables/table133.xml"/><Relationship Id="rId96" Type="http://schemas.openxmlformats.org/officeDocument/2006/relationships/table" Target="../tables/table138.xml"/><Relationship Id="rId1" Type="http://schemas.openxmlformats.org/officeDocument/2006/relationships/table" Target="../tables/table43.xml"/><Relationship Id="rId6" Type="http://schemas.openxmlformats.org/officeDocument/2006/relationships/table" Target="../tables/table48.xml"/><Relationship Id="rId15" Type="http://schemas.openxmlformats.org/officeDocument/2006/relationships/table" Target="../tables/table57.xml"/><Relationship Id="rId23" Type="http://schemas.openxmlformats.org/officeDocument/2006/relationships/table" Target="../tables/table65.xml"/><Relationship Id="rId28" Type="http://schemas.openxmlformats.org/officeDocument/2006/relationships/table" Target="../tables/table70.xml"/><Relationship Id="rId36" Type="http://schemas.openxmlformats.org/officeDocument/2006/relationships/table" Target="../tables/table78.xml"/><Relationship Id="rId49" Type="http://schemas.openxmlformats.org/officeDocument/2006/relationships/table" Target="../tables/table91.xml"/><Relationship Id="rId57" Type="http://schemas.openxmlformats.org/officeDocument/2006/relationships/table" Target="../tables/table99.xml"/><Relationship Id="rId10" Type="http://schemas.openxmlformats.org/officeDocument/2006/relationships/table" Target="../tables/table52.xml"/><Relationship Id="rId31" Type="http://schemas.openxmlformats.org/officeDocument/2006/relationships/table" Target="../tables/table73.xml"/><Relationship Id="rId44" Type="http://schemas.openxmlformats.org/officeDocument/2006/relationships/table" Target="../tables/table86.xml"/><Relationship Id="rId52" Type="http://schemas.openxmlformats.org/officeDocument/2006/relationships/table" Target="../tables/table94.xml"/><Relationship Id="rId60" Type="http://schemas.openxmlformats.org/officeDocument/2006/relationships/table" Target="../tables/table102.xml"/><Relationship Id="rId65" Type="http://schemas.openxmlformats.org/officeDocument/2006/relationships/table" Target="../tables/table107.xml"/><Relationship Id="rId73" Type="http://schemas.openxmlformats.org/officeDocument/2006/relationships/table" Target="../tables/table115.xml"/><Relationship Id="rId78" Type="http://schemas.openxmlformats.org/officeDocument/2006/relationships/table" Target="../tables/table120.xml"/><Relationship Id="rId81" Type="http://schemas.openxmlformats.org/officeDocument/2006/relationships/table" Target="../tables/table123.xml"/><Relationship Id="rId86" Type="http://schemas.openxmlformats.org/officeDocument/2006/relationships/table" Target="../tables/table128.xml"/><Relationship Id="rId94" Type="http://schemas.openxmlformats.org/officeDocument/2006/relationships/table" Target="../tables/table136.xml"/><Relationship Id="rId4" Type="http://schemas.openxmlformats.org/officeDocument/2006/relationships/table" Target="../tables/table46.xml"/><Relationship Id="rId9" Type="http://schemas.openxmlformats.org/officeDocument/2006/relationships/table" Target="../tables/table5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 tint="0.499984740745262"/>
  </sheetPr>
  <dimension ref="F2:G449"/>
  <sheetViews>
    <sheetView tabSelected="1" workbookViewId="0"/>
  </sheetViews>
  <sheetFormatPr baseColWidth="10" defaultColWidth="11.5546875" defaultRowHeight="13.1"/>
  <cols>
    <col min="1" max="1" width="4.33203125" style="1" customWidth="1"/>
    <col min="2" max="5" width="11.5546875" style="1"/>
    <col min="6" max="7" width="15.33203125" style="1" bestFit="1" customWidth="1"/>
    <col min="8" max="16384" width="11.5546875" style="1"/>
  </cols>
  <sheetData>
    <row r="2" spans="6:7">
      <c r="F2" s="2"/>
      <c r="G2" s="2"/>
    </row>
    <row r="3" spans="6:7">
      <c r="F3" s="2"/>
      <c r="G3" s="2"/>
    </row>
    <row r="4" spans="6:7">
      <c r="F4" s="2"/>
      <c r="G4" s="2"/>
    </row>
    <row r="5" spans="6:7">
      <c r="F5" s="2"/>
      <c r="G5" s="2"/>
    </row>
    <row r="6" spans="6:7">
      <c r="F6" s="2"/>
      <c r="G6" s="2"/>
    </row>
    <row r="7" spans="6:7">
      <c r="F7" s="2"/>
      <c r="G7" s="2"/>
    </row>
    <row r="8" spans="6:7">
      <c r="F8" s="2"/>
      <c r="G8" s="2"/>
    </row>
    <row r="9" spans="6:7">
      <c r="F9" s="2"/>
      <c r="G9" s="2"/>
    </row>
    <row r="10" spans="6:7">
      <c r="F10" s="2"/>
      <c r="G10" s="2"/>
    </row>
    <row r="11" spans="6:7">
      <c r="F11" s="2"/>
      <c r="G11" s="2"/>
    </row>
    <row r="12" spans="6:7">
      <c r="F12" s="2"/>
      <c r="G12" s="2"/>
    </row>
    <row r="13" spans="6:7">
      <c r="F13" s="2"/>
      <c r="G13" s="2"/>
    </row>
    <row r="14" spans="6:7">
      <c r="F14" s="2"/>
      <c r="G14" s="2"/>
    </row>
    <row r="15" spans="6:7">
      <c r="F15" s="2"/>
      <c r="G15" s="2"/>
    </row>
    <row r="16" spans="6:7">
      <c r="F16" s="2"/>
      <c r="G16" s="2"/>
    </row>
    <row r="17" spans="6:7">
      <c r="F17" s="2"/>
      <c r="G17" s="2"/>
    </row>
    <row r="18" spans="6:7">
      <c r="F18" s="2"/>
      <c r="G18" s="2"/>
    </row>
    <row r="19" spans="6:7">
      <c r="F19" s="2"/>
      <c r="G19" s="2"/>
    </row>
    <row r="20" spans="6:7">
      <c r="F20" s="2"/>
      <c r="G20" s="2"/>
    </row>
    <row r="21" spans="6:7">
      <c r="F21" s="2"/>
      <c r="G21" s="2"/>
    </row>
    <row r="22" spans="6:7">
      <c r="F22" s="2"/>
      <c r="G22" s="2"/>
    </row>
    <row r="23" spans="6:7">
      <c r="F23" s="2"/>
      <c r="G23" s="2"/>
    </row>
    <row r="24" spans="6:7">
      <c r="F24" s="2"/>
      <c r="G24" s="2"/>
    </row>
    <row r="25" spans="6:7">
      <c r="F25" s="2"/>
      <c r="G25" s="2"/>
    </row>
    <row r="26" spans="6:7">
      <c r="F26" s="2"/>
      <c r="G26" s="2"/>
    </row>
    <row r="27" spans="6:7">
      <c r="F27" s="2"/>
      <c r="G27" s="2"/>
    </row>
    <row r="28" spans="6:7">
      <c r="F28" s="2"/>
      <c r="G28" s="2"/>
    </row>
    <row r="29" spans="6:7">
      <c r="F29" s="2"/>
      <c r="G29" s="2"/>
    </row>
    <row r="30" spans="6:7">
      <c r="F30" s="2"/>
      <c r="G30" s="2"/>
    </row>
    <row r="31" spans="6:7">
      <c r="F31" s="2"/>
      <c r="G31" s="2"/>
    </row>
    <row r="32" spans="6:7">
      <c r="F32" s="2"/>
      <c r="G32" s="2"/>
    </row>
    <row r="33" spans="6:7">
      <c r="F33" s="2"/>
      <c r="G33" s="2"/>
    </row>
    <row r="34" spans="6:7">
      <c r="F34" s="2"/>
      <c r="G34" s="2"/>
    </row>
    <row r="35" spans="6:7">
      <c r="F35" s="2"/>
      <c r="G35" s="2"/>
    </row>
    <row r="36" spans="6:7">
      <c r="F36" s="2"/>
      <c r="G36" s="2"/>
    </row>
    <row r="37" spans="6:7">
      <c r="F37" s="2"/>
      <c r="G37" s="2"/>
    </row>
    <row r="38" spans="6:7">
      <c r="F38" s="2"/>
      <c r="G38" s="2"/>
    </row>
    <row r="39" spans="6:7">
      <c r="F39" s="2"/>
      <c r="G39" s="2"/>
    </row>
    <row r="40" spans="6:7">
      <c r="F40" s="2"/>
      <c r="G40" s="2"/>
    </row>
    <row r="41" spans="6:7">
      <c r="F41" s="2"/>
      <c r="G41" s="2"/>
    </row>
    <row r="42" spans="6:7">
      <c r="F42" s="2"/>
      <c r="G42" s="2"/>
    </row>
    <row r="43" spans="6:7">
      <c r="F43" s="2"/>
      <c r="G43" s="2"/>
    </row>
    <row r="44" spans="6:7">
      <c r="F44" s="2"/>
      <c r="G44" s="2"/>
    </row>
    <row r="45" spans="6:7">
      <c r="F45" s="2"/>
      <c r="G45" s="2"/>
    </row>
    <row r="46" spans="6:7">
      <c r="F46" s="2"/>
      <c r="G46" s="2"/>
    </row>
    <row r="47" spans="6:7">
      <c r="F47" s="2"/>
      <c r="G47" s="2"/>
    </row>
    <row r="48" spans="6:7">
      <c r="F48" s="2"/>
      <c r="G48" s="2"/>
    </row>
    <row r="49" spans="6:7">
      <c r="F49" s="2"/>
      <c r="G49" s="2"/>
    </row>
    <row r="50" spans="6:7">
      <c r="F50" s="2"/>
      <c r="G50" s="2"/>
    </row>
    <row r="51" spans="6:7">
      <c r="F51" s="2"/>
      <c r="G51" s="2"/>
    </row>
    <row r="52" spans="6:7">
      <c r="F52" s="2"/>
      <c r="G52" s="2"/>
    </row>
    <row r="53" spans="6:7">
      <c r="F53" s="2"/>
      <c r="G53" s="2"/>
    </row>
    <row r="54" spans="6:7">
      <c r="F54" s="2"/>
      <c r="G54" s="2"/>
    </row>
    <row r="55" spans="6:7">
      <c r="F55" s="2"/>
      <c r="G55" s="2"/>
    </row>
    <row r="56" spans="6:7">
      <c r="F56" s="2"/>
      <c r="G56" s="2"/>
    </row>
    <row r="57" spans="6:7">
      <c r="F57" s="2"/>
      <c r="G57" s="2"/>
    </row>
    <row r="58" spans="6:7">
      <c r="F58" s="2"/>
      <c r="G58" s="2"/>
    </row>
    <row r="59" spans="6:7">
      <c r="F59" s="2"/>
      <c r="G59" s="2"/>
    </row>
    <row r="60" spans="6:7">
      <c r="F60" s="2"/>
      <c r="G60" s="2"/>
    </row>
    <row r="61" spans="6:7">
      <c r="F61" s="2"/>
      <c r="G61" s="2"/>
    </row>
    <row r="62" spans="6:7">
      <c r="F62" s="2"/>
      <c r="G62" s="2"/>
    </row>
    <row r="63" spans="6:7">
      <c r="F63" s="2"/>
      <c r="G63" s="2"/>
    </row>
    <row r="64" spans="6:7">
      <c r="F64" s="2"/>
      <c r="G64" s="2"/>
    </row>
    <row r="65" spans="6:7">
      <c r="F65" s="2"/>
      <c r="G65" s="2"/>
    </row>
    <row r="66" spans="6:7">
      <c r="F66" s="2"/>
      <c r="G66" s="2"/>
    </row>
    <row r="67" spans="6:7">
      <c r="F67" s="2"/>
      <c r="G67" s="2"/>
    </row>
    <row r="68" spans="6:7">
      <c r="F68" s="2"/>
      <c r="G68" s="2"/>
    </row>
    <row r="69" spans="6:7">
      <c r="F69" s="2"/>
      <c r="G69" s="2"/>
    </row>
    <row r="70" spans="6:7">
      <c r="F70" s="2"/>
      <c r="G70" s="2"/>
    </row>
    <row r="71" spans="6:7">
      <c r="F71" s="2"/>
      <c r="G71" s="2"/>
    </row>
    <row r="72" spans="6:7">
      <c r="F72" s="2"/>
      <c r="G72" s="2"/>
    </row>
    <row r="73" spans="6:7">
      <c r="F73" s="2"/>
      <c r="G73" s="2"/>
    </row>
    <row r="74" spans="6:7">
      <c r="F74" s="2"/>
      <c r="G74" s="2"/>
    </row>
    <row r="75" spans="6:7">
      <c r="F75" s="2"/>
      <c r="G75" s="2"/>
    </row>
    <row r="76" spans="6:7">
      <c r="F76" s="2"/>
      <c r="G76" s="2"/>
    </row>
    <row r="77" spans="6:7">
      <c r="F77" s="2"/>
      <c r="G77" s="2"/>
    </row>
    <row r="78" spans="6:7">
      <c r="F78" s="2"/>
      <c r="G78" s="2"/>
    </row>
    <row r="79" spans="6:7">
      <c r="F79" s="2"/>
      <c r="G79" s="2"/>
    </row>
    <row r="80" spans="6:7">
      <c r="F80" s="2"/>
      <c r="G80" s="2"/>
    </row>
    <row r="81" spans="6:7">
      <c r="F81" s="2"/>
      <c r="G81" s="2"/>
    </row>
    <row r="82" spans="6:7">
      <c r="F82" s="2"/>
      <c r="G82" s="2"/>
    </row>
    <row r="83" spans="6:7">
      <c r="F83" s="2"/>
      <c r="G83" s="2"/>
    </row>
    <row r="84" spans="6:7">
      <c r="F84" s="2"/>
      <c r="G84" s="2"/>
    </row>
    <row r="85" spans="6:7">
      <c r="F85" s="2"/>
      <c r="G85" s="2"/>
    </row>
    <row r="86" spans="6:7">
      <c r="F86" s="2"/>
      <c r="G86" s="2"/>
    </row>
    <row r="87" spans="6:7">
      <c r="F87" s="2"/>
      <c r="G87" s="2"/>
    </row>
    <row r="88" spans="6:7">
      <c r="F88" s="2"/>
      <c r="G88" s="2"/>
    </row>
    <row r="89" spans="6:7">
      <c r="F89" s="2"/>
      <c r="G89" s="2"/>
    </row>
    <row r="90" spans="6:7">
      <c r="F90" s="2"/>
      <c r="G90" s="2"/>
    </row>
    <row r="91" spans="6:7">
      <c r="F91" s="2"/>
      <c r="G91" s="2"/>
    </row>
    <row r="92" spans="6:7">
      <c r="F92" s="2"/>
      <c r="G92" s="2"/>
    </row>
    <row r="93" spans="6:7">
      <c r="F93" s="2"/>
      <c r="G93" s="2"/>
    </row>
    <row r="94" spans="6:7">
      <c r="F94" s="2"/>
      <c r="G94" s="2"/>
    </row>
    <row r="95" spans="6:7">
      <c r="F95" s="2"/>
      <c r="G95" s="2"/>
    </row>
    <row r="96" spans="6:7">
      <c r="F96" s="2"/>
      <c r="G96" s="2"/>
    </row>
    <row r="97" spans="6:7">
      <c r="F97" s="2"/>
      <c r="G97" s="2"/>
    </row>
    <row r="98" spans="6:7">
      <c r="F98" s="2"/>
      <c r="G98" s="2"/>
    </row>
    <row r="99" spans="6:7">
      <c r="F99" s="2"/>
      <c r="G99" s="2"/>
    </row>
    <row r="100" spans="6:7">
      <c r="F100" s="2"/>
      <c r="G100" s="2"/>
    </row>
    <row r="101" spans="6:7">
      <c r="F101" s="2"/>
      <c r="G101" s="2"/>
    </row>
    <row r="102" spans="6:7">
      <c r="F102" s="2"/>
      <c r="G102" s="2"/>
    </row>
    <row r="103" spans="6:7">
      <c r="F103" s="2"/>
      <c r="G103" s="2"/>
    </row>
    <row r="104" spans="6:7">
      <c r="F104" s="2"/>
      <c r="G104" s="2"/>
    </row>
    <row r="105" spans="6:7">
      <c r="F105" s="2"/>
      <c r="G105" s="2"/>
    </row>
    <row r="106" spans="6:7">
      <c r="F106" s="2"/>
      <c r="G106" s="2"/>
    </row>
    <row r="107" spans="6:7">
      <c r="F107" s="2"/>
      <c r="G107" s="2"/>
    </row>
    <row r="108" spans="6:7">
      <c r="F108" s="2"/>
      <c r="G108" s="2"/>
    </row>
    <row r="109" spans="6:7">
      <c r="F109" s="2"/>
      <c r="G109" s="2"/>
    </row>
    <row r="110" spans="6:7">
      <c r="F110" s="2"/>
      <c r="G110" s="2"/>
    </row>
    <row r="111" spans="6:7">
      <c r="F111" s="2"/>
      <c r="G111" s="2"/>
    </row>
    <row r="112" spans="6:7">
      <c r="F112" s="2"/>
      <c r="G112" s="2"/>
    </row>
    <row r="113" spans="6:7">
      <c r="F113" s="2"/>
      <c r="G113" s="2"/>
    </row>
    <row r="114" spans="6:7">
      <c r="F114" s="2"/>
      <c r="G114" s="2"/>
    </row>
    <row r="115" spans="6:7">
      <c r="F115" s="2"/>
      <c r="G115" s="2"/>
    </row>
    <row r="116" spans="6:7">
      <c r="F116" s="2"/>
      <c r="G116" s="2"/>
    </row>
    <row r="117" spans="6:7">
      <c r="F117" s="2"/>
      <c r="G117" s="2"/>
    </row>
    <row r="118" spans="6:7">
      <c r="F118" s="2"/>
      <c r="G118" s="2"/>
    </row>
    <row r="119" spans="6:7">
      <c r="F119" s="2"/>
      <c r="G119" s="2"/>
    </row>
    <row r="120" spans="6:7">
      <c r="F120" s="2"/>
      <c r="G120" s="2"/>
    </row>
    <row r="121" spans="6:7">
      <c r="F121" s="2"/>
      <c r="G121" s="2"/>
    </row>
    <row r="122" spans="6:7">
      <c r="F122" s="2"/>
      <c r="G122" s="2"/>
    </row>
    <row r="123" spans="6:7">
      <c r="F123" s="2"/>
      <c r="G123" s="2"/>
    </row>
    <row r="124" spans="6:7">
      <c r="F124" s="2"/>
      <c r="G124" s="2"/>
    </row>
    <row r="125" spans="6:7">
      <c r="F125" s="2"/>
      <c r="G125" s="2"/>
    </row>
    <row r="126" spans="6:7">
      <c r="F126" s="2"/>
      <c r="G126" s="2"/>
    </row>
    <row r="127" spans="6:7">
      <c r="F127" s="2"/>
      <c r="G127" s="2"/>
    </row>
    <row r="128" spans="6:7">
      <c r="F128" s="2"/>
      <c r="G128" s="2"/>
    </row>
    <row r="129" spans="6:7">
      <c r="F129" s="2"/>
      <c r="G129" s="2"/>
    </row>
    <row r="130" spans="6:7">
      <c r="F130" s="2"/>
      <c r="G130" s="2"/>
    </row>
    <row r="131" spans="6:7">
      <c r="F131" s="2"/>
      <c r="G131" s="2"/>
    </row>
    <row r="132" spans="6:7">
      <c r="F132" s="2"/>
      <c r="G132" s="2"/>
    </row>
    <row r="133" spans="6:7">
      <c r="F133" s="2"/>
      <c r="G133" s="2"/>
    </row>
    <row r="134" spans="6:7">
      <c r="F134" s="2"/>
      <c r="G134" s="2"/>
    </row>
    <row r="135" spans="6:7">
      <c r="F135" s="2"/>
      <c r="G135" s="2"/>
    </row>
    <row r="136" spans="6:7">
      <c r="F136" s="2"/>
      <c r="G136" s="2"/>
    </row>
    <row r="137" spans="6:7">
      <c r="F137" s="2"/>
      <c r="G137" s="2"/>
    </row>
    <row r="138" spans="6:7">
      <c r="F138" s="2"/>
      <c r="G138" s="2"/>
    </row>
    <row r="139" spans="6:7">
      <c r="F139" s="2"/>
      <c r="G139" s="2"/>
    </row>
    <row r="140" spans="6:7">
      <c r="F140" s="2"/>
      <c r="G140" s="2"/>
    </row>
    <row r="141" spans="6:7">
      <c r="F141" s="2"/>
      <c r="G141" s="2"/>
    </row>
    <row r="142" spans="6:7">
      <c r="F142" s="2"/>
      <c r="G142" s="2"/>
    </row>
    <row r="143" spans="6:7">
      <c r="F143" s="2"/>
      <c r="G143" s="2"/>
    </row>
    <row r="144" spans="6:7">
      <c r="F144" s="2"/>
      <c r="G144" s="2"/>
    </row>
    <row r="145" spans="6:7">
      <c r="F145" s="2"/>
      <c r="G145" s="2"/>
    </row>
    <row r="146" spans="6:7">
      <c r="F146" s="2"/>
      <c r="G146" s="2"/>
    </row>
    <row r="147" spans="6:7">
      <c r="F147" s="2"/>
      <c r="G147" s="2"/>
    </row>
    <row r="148" spans="6:7">
      <c r="F148" s="2"/>
      <c r="G148" s="2"/>
    </row>
    <row r="149" spans="6:7">
      <c r="F149" s="2"/>
      <c r="G149" s="2"/>
    </row>
    <row r="150" spans="6:7">
      <c r="F150" s="2"/>
      <c r="G150" s="2"/>
    </row>
    <row r="151" spans="6:7">
      <c r="F151" s="2"/>
      <c r="G151" s="2"/>
    </row>
    <row r="152" spans="6:7">
      <c r="F152" s="2"/>
      <c r="G152" s="2"/>
    </row>
    <row r="153" spans="6:7">
      <c r="F153" s="2"/>
      <c r="G153" s="2"/>
    </row>
    <row r="154" spans="6:7">
      <c r="F154" s="2"/>
      <c r="G154" s="2"/>
    </row>
    <row r="155" spans="6:7">
      <c r="F155" s="2"/>
      <c r="G155" s="2"/>
    </row>
    <row r="156" spans="6:7">
      <c r="F156" s="2"/>
      <c r="G156" s="2"/>
    </row>
    <row r="157" spans="6:7">
      <c r="F157" s="2"/>
      <c r="G157" s="2"/>
    </row>
    <row r="158" spans="6:7">
      <c r="F158" s="2"/>
      <c r="G158" s="2"/>
    </row>
    <row r="159" spans="6:7">
      <c r="F159" s="2"/>
      <c r="G159" s="2"/>
    </row>
    <row r="160" spans="6:7">
      <c r="F160" s="2"/>
      <c r="G160" s="2"/>
    </row>
    <row r="161" spans="6:7">
      <c r="F161" s="2"/>
      <c r="G161" s="2"/>
    </row>
    <row r="162" spans="6:7">
      <c r="F162" s="2"/>
      <c r="G162" s="2"/>
    </row>
    <row r="163" spans="6:7">
      <c r="F163" s="2"/>
      <c r="G163" s="2"/>
    </row>
    <row r="164" spans="6:7">
      <c r="F164" s="2"/>
      <c r="G164" s="2"/>
    </row>
    <row r="165" spans="6:7">
      <c r="F165" s="2"/>
      <c r="G165" s="2"/>
    </row>
    <row r="166" spans="6:7">
      <c r="F166" s="2"/>
      <c r="G166" s="2"/>
    </row>
    <row r="167" spans="6:7">
      <c r="F167" s="2"/>
      <c r="G167" s="2"/>
    </row>
    <row r="168" spans="6:7">
      <c r="F168" s="2"/>
      <c r="G168" s="2"/>
    </row>
    <row r="169" spans="6:7">
      <c r="F169" s="2"/>
      <c r="G169" s="2"/>
    </row>
    <row r="170" spans="6:7">
      <c r="F170" s="2"/>
      <c r="G170" s="2"/>
    </row>
    <row r="171" spans="6:7">
      <c r="F171" s="2"/>
      <c r="G171" s="2"/>
    </row>
    <row r="172" spans="6:7">
      <c r="F172" s="2"/>
      <c r="G172" s="2"/>
    </row>
    <row r="173" spans="6:7">
      <c r="F173" s="2"/>
      <c r="G173" s="2"/>
    </row>
    <row r="174" spans="6:7">
      <c r="F174" s="2"/>
      <c r="G174" s="2"/>
    </row>
    <row r="175" spans="6:7">
      <c r="F175" s="2"/>
      <c r="G175" s="2"/>
    </row>
    <row r="176" spans="6:7">
      <c r="F176" s="2"/>
      <c r="G176" s="2"/>
    </row>
    <row r="177" spans="6:7">
      <c r="F177" s="2"/>
      <c r="G177" s="2"/>
    </row>
    <row r="178" spans="6:7">
      <c r="F178" s="2"/>
      <c r="G178" s="2"/>
    </row>
    <row r="179" spans="6:7">
      <c r="F179" s="2"/>
      <c r="G179" s="2"/>
    </row>
    <row r="180" spans="6:7">
      <c r="F180" s="2"/>
      <c r="G180" s="2"/>
    </row>
    <row r="181" spans="6:7">
      <c r="F181" s="2"/>
      <c r="G181" s="2"/>
    </row>
    <row r="182" spans="6:7">
      <c r="F182" s="2"/>
      <c r="G182" s="2"/>
    </row>
    <row r="183" spans="6:7">
      <c r="F183" s="2"/>
      <c r="G183" s="2"/>
    </row>
    <row r="184" spans="6:7">
      <c r="F184" s="2"/>
      <c r="G184" s="2"/>
    </row>
    <row r="185" spans="6:7">
      <c r="F185" s="2"/>
      <c r="G185" s="2"/>
    </row>
    <row r="186" spans="6:7">
      <c r="F186" s="2"/>
      <c r="G186" s="2"/>
    </row>
    <row r="187" spans="6:7">
      <c r="F187" s="2"/>
      <c r="G187" s="2"/>
    </row>
    <row r="188" spans="6:7">
      <c r="F188" s="2"/>
      <c r="G188" s="2"/>
    </row>
    <row r="189" spans="6:7">
      <c r="F189" s="2"/>
      <c r="G189" s="2"/>
    </row>
    <row r="190" spans="6:7">
      <c r="F190" s="2"/>
      <c r="G190" s="2"/>
    </row>
    <row r="191" spans="6:7">
      <c r="F191" s="2"/>
      <c r="G191" s="2"/>
    </row>
    <row r="192" spans="6:7">
      <c r="F192" s="2"/>
      <c r="G192" s="2"/>
    </row>
    <row r="193" spans="6:7">
      <c r="F193" s="2"/>
      <c r="G193" s="2"/>
    </row>
    <row r="194" spans="6:7">
      <c r="F194" s="2"/>
      <c r="G194" s="2"/>
    </row>
    <row r="195" spans="6:7">
      <c r="F195" s="2"/>
      <c r="G195" s="2"/>
    </row>
    <row r="196" spans="6:7">
      <c r="F196" s="2"/>
      <c r="G196" s="2"/>
    </row>
    <row r="197" spans="6:7">
      <c r="F197" s="2"/>
      <c r="G197" s="2"/>
    </row>
    <row r="198" spans="6:7">
      <c r="F198" s="2"/>
      <c r="G198" s="2"/>
    </row>
    <row r="199" spans="6:7">
      <c r="F199" s="2"/>
      <c r="G199" s="2"/>
    </row>
    <row r="200" spans="6:7">
      <c r="F200" s="2"/>
      <c r="G200" s="2"/>
    </row>
    <row r="201" spans="6:7">
      <c r="F201" s="2"/>
      <c r="G201" s="2"/>
    </row>
    <row r="202" spans="6:7">
      <c r="F202" s="2"/>
      <c r="G202" s="2"/>
    </row>
    <row r="203" spans="6:7">
      <c r="F203" s="2"/>
      <c r="G203" s="2"/>
    </row>
    <row r="204" spans="6:7">
      <c r="F204" s="2"/>
      <c r="G204" s="2"/>
    </row>
    <row r="205" spans="6:7">
      <c r="F205" s="2"/>
      <c r="G205" s="2"/>
    </row>
    <row r="206" spans="6:7">
      <c r="F206" s="2"/>
      <c r="G206" s="2"/>
    </row>
    <row r="207" spans="6:7">
      <c r="F207" s="2"/>
      <c r="G207" s="2"/>
    </row>
    <row r="208" spans="6:7">
      <c r="F208" s="2"/>
      <c r="G208" s="2"/>
    </row>
    <row r="209" spans="6:7">
      <c r="F209" s="2"/>
      <c r="G209" s="2"/>
    </row>
    <row r="210" spans="6:7">
      <c r="F210" s="2"/>
      <c r="G210" s="2"/>
    </row>
    <row r="211" spans="6:7">
      <c r="F211" s="2"/>
      <c r="G211" s="2"/>
    </row>
    <row r="212" spans="6:7">
      <c r="F212" s="2"/>
      <c r="G212" s="2"/>
    </row>
    <row r="213" spans="6:7">
      <c r="F213" s="2"/>
      <c r="G213" s="2"/>
    </row>
    <row r="214" spans="6:7">
      <c r="F214" s="2"/>
      <c r="G214" s="2"/>
    </row>
    <row r="215" spans="6:7">
      <c r="F215" s="2"/>
      <c r="G215" s="2"/>
    </row>
    <row r="216" spans="6:7">
      <c r="F216" s="2"/>
      <c r="G216" s="2"/>
    </row>
    <row r="217" spans="6:7">
      <c r="F217" s="2"/>
      <c r="G217" s="2"/>
    </row>
    <row r="218" spans="6:7">
      <c r="F218" s="2"/>
      <c r="G218" s="2"/>
    </row>
    <row r="219" spans="6:7">
      <c r="F219" s="2"/>
      <c r="G219" s="2"/>
    </row>
    <row r="220" spans="6:7">
      <c r="F220" s="2"/>
      <c r="G220" s="2"/>
    </row>
    <row r="221" spans="6:7">
      <c r="F221" s="2"/>
      <c r="G221" s="2"/>
    </row>
    <row r="222" spans="6:7">
      <c r="F222" s="2"/>
      <c r="G222" s="2"/>
    </row>
    <row r="223" spans="6:7">
      <c r="F223" s="2"/>
      <c r="G223" s="2"/>
    </row>
    <row r="224" spans="6:7">
      <c r="F224" s="2"/>
      <c r="G224" s="2"/>
    </row>
    <row r="225" spans="6:7">
      <c r="F225" s="2"/>
      <c r="G225" s="2"/>
    </row>
    <row r="226" spans="6:7">
      <c r="F226" s="2"/>
      <c r="G226" s="2"/>
    </row>
    <row r="227" spans="6:7">
      <c r="F227" s="2"/>
      <c r="G227" s="2"/>
    </row>
    <row r="228" spans="6:7">
      <c r="F228" s="2"/>
      <c r="G228" s="2"/>
    </row>
    <row r="229" spans="6:7">
      <c r="F229" s="2"/>
      <c r="G229" s="2"/>
    </row>
    <row r="230" spans="6:7">
      <c r="F230" s="2"/>
      <c r="G230" s="2"/>
    </row>
    <row r="231" spans="6:7">
      <c r="F231" s="2"/>
      <c r="G231" s="2"/>
    </row>
    <row r="232" spans="6:7">
      <c r="F232" s="2"/>
      <c r="G232" s="2"/>
    </row>
    <row r="233" spans="6:7">
      <c r="G233" s="2"/>
    </row>
    <row r="234" spans="6:7">
      <c r="F234" s="2"/>
      <c r="G234" s="2"/>
    </row>
    <row r="235" spans="6:7">
      <c r="G235" s="2"/>
    </row>
    <row r="236" spans="6:7">
      <c r="G236" s="2"/>
    </row>
    <row r="237" spans="6:7">
      <c r="G237" s="2"/>
    </row>
    <row r="238" spans="6:7">
      <c r="G238" s="2"/>
    </row>
    <row r="239" spans="6:7">
      <c r="G239" s="2"/>
    </row>
    <row r="240" spans="6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207"/>
  <sheetViews>
    <sheetView workbookViewId="0"/>
  </sheetViews>
  <sheetFormatPr baseColWidth="10" defaultColWidth="11.5546875" defaultRowHeight="13.1"/>
  <cols>
    <col min="1" max="1" width="25.88671875" style="1" bestFit="1" customWidth="1"/>
    <col min="2" max="2" width="12.44140625" style="1" bestFit="1" customWidth="1"/>
    <col min="3" max="3" width="3.6640625" style="1" customWidth="1"/>
    <col min="4" max="4" width="40.6640625" style="1" bestFit="1" customWidth="1"/>
    <col min="5" max="5" width="14.44140625" style="1" bestFit="1" customWidth="1"/>
    <col min="6" max="6" width="3.6640625" style="1" customWidth="1"/>
    <col min="7" max="7" width="25.88671875" style="1" bestFit="1" customWidth="1"/>
    <col min="8" max="8" width="17.109375" style="1" bestFit="1" customWidth="1"/>
    <col min="9" max="9" width="3.6640625" style="1" customWidth="1"/>
    <col min="10" max="10" width="15.5546875" style="1" bestFit="1" customWidth="1"/>
    <col min="11" max="11" width="3.6640625" style="1" customWidth="1"/>
    <col min="12" max="12" width="28.109375" style="1" bestFit="1" customWidth="1"/>
    <col min="13" max="13" width="14.33203125" style="4" bestFit="1" customWidth="1"/>
    <col min="14" max="14" width="3.6640625" style="1" customWidth="1"/>
    <col min="15" max="15" width="64" style="1" bestFit="1" customWidth="1"/>
    <col min="16" max="16" width="14.33203125" style="4" bestFit="1" customWidth="1"/>
    <col min="17" max="17" width="3.6640625" style="1" customWidth="1"/>
    <col min="18" max="18" width="25.5546875" style="1" bestFit="1" customWidth="1"/>
    <col min="19" max="19" width="14.33203125" style="4" bestFit="1" customWidth="1"/>
    <col min="20" max="20" width="3.6640625" style="1" customWidth="1"/>
    <col min="21" max="21" width="27" style="1" bestFit="1" customWidth="1"/>
    <col min="22" max="22" width="14.33203125" style="4" bestFit="1" customWidth="1"/>
    <col min="23" max="23" width="3.6640625" style="1" customWidth="1"/>
    <col min="24" max="24" width="64" style="1" bestFit="1" customWidth="1"/>
    <col min="25" max="25" width="14.33203125" style="4" bestFit="1" customWidth="1"/>
    <col min="26" max="26" width="3.6640625" style="1" customWidth="1"/>
    <col min="27" max="27" width="78.6640625" style="1" bestFit="1" customWidth="1"/>
    <col min="28" max="28" width="14.33203125" style="4" bestFit="1" customWidth="1"/>
    <col min="29" max="29" width="3.6640625" style="1" customWidth="1"/>
    <col min="30" max="30" width="42.44140625" style="1" bestFit="1" customWidth="1"/>
    <col min="31" max="31" width="14.33203125" style="4" bestFit="1" customWidth="1"/>
    <col min="32" max="32" width="3.6640625" style="1" customWidth="1"/>
    <col min="33" max="33" width="38.109375" style="1" bestFit="1" customWidth="1"/>
    <col min="34" max="34" width="14.33203125" style="4" bestFit="1" customWidth="1"/>
    <col min="35" max="35" width="3.6640625" style="1" customWidth="1"/>
    <col min="36" max="36" width="32.88671875" style="1" bestFit="1" customWidth="1"/>
    <col min="37" max="37" width="15.5546875" style="1" bestFit="1" customWidth="1"/>
    <col min="38" max="38" width="3.6640625" style="1" customWidth="1"/>
    <col min="39" max="39" width="111.44140625" style="1" bestFit="1" customWidth="1"/>
    <col min="40" max="40" width="24.109375" style="1" bestFit="1" customWidth="1"/>
    <col min="41" max="41" width="11.5546875" style="1"/>
    <col min="42" max="43" width="11.5546875" style="1" customWidth="1"/>
    <col min="44" max="16384" width="11.5546875" style="1"/>
  </cols>
  <sheetData>
    <row r="1" spans="1:40">
      <c r="A1" s="4">
        <v>2024</v>
      </c>
    </row>
    <row r="2" spans="1:40">
      <c r="A2" s="4"/>
    </row>
    <row r="3" spans="1:40">
      <c r="A3" s="1" t="s">
        <v>1796</v>
      </c>
      <c r="D3" s="1" t="s">
        <v>1797</v>
      </c>
      <c r="G3" s="1" t="s">
        <v>1798</v>
      </c>
      <c r="J3" s="1" t="s">
        <v>1801</v>
      </c>
      <c r="L3" s="1" t="s">
        <v>1802</v>
      </c>
      <c r="O3" s="1" t="s">
        <v>1803</v>
      </c>
      <c r="R3" s="1" t="s">
        <v>1804</v>
      </c>
      <c r="U3" s="1" t="s">
        <v>1805</v>
      </c>
      <c r="X3" s="1" t="s">
        <v>1806</v>
      </c>
      <c r="AA3" s="1" t="s">
        <v>1807</v>
      </c>
      <c r="AD3" s="1" t="s">
        <v>1808</v>
      </c>
      <c r="AG3" s="1" t="s">
        <v>1809</v>
      </c>
      <c r="AJ3" s="1" t="s">
        <v>1810</v>
      </c>
      <c r="AM3" s="1" t="s">
        <v>1811</v>
      </c>
    </row>
    <row r="4" spans="1:40">
      <c r="A4" s="1" t="s">
        <v>967</v>
      </c>
      <c r="B4" s="1" t="s">
        <v>968</v>
      </c>
      <c r="D4" s="1" t="s">
        <v>1469</v>
      </c>
      <c r="E4" s="1" t="s">
        <v>1470</v>
      </c>
      <c r="G4" s="1" t="s">
        <v>976</v>
      </c>
      <c r="H4" s="1" t="s">
        <v>977</v>
      </c>
      <c r="J4" s="1" t="s">
        <v>974</v>
      </c>
      <c r="L4" s="1" t="s">
        <v>912</v>
      </c>
      <c r="M4" s="4" t="s">
        <v>973</v>
      </c>
      <c r="O4" s="1" t="s">
        <v>912</v>
      </c>
      <c r="P4" s="4" t="s">
        <v>973</v>
      </c>
      <c r="R4" s="1" t="s">
        <v>912</v>
      </c>
      <c r="S4" s="4" t="s">
        <v>973</v>
      </c>
      <c r="U4" s="1" t="s">
        <v>912</v>
      </c>
      <c r="V4" s="4" t="s">
        <v>973</v>
      </c>
      <c r="X4" s="1" t="s">
        <v>912</v>
      </c>
      <c r="Y4" s="4" t="s">
        <v>973</v>
      </c>
      <c r="AA4" s="1" t="s">
        <v>912</v>
      </c>
      <c r="AB4" s="4" t="s">
        <v>973</v>
      </c>
      <c r="AD4" s="1" t="s">
        <v>912</v>
      </c>
      <c r="AE4" s="4" t="s">
        <v>973</v>
      </c>
      <c r="AG4" s="1" t="s">
        <v>912</v>
      </c>
      <c r="AH4" s="4" t="s">
        <v>973</v>
      </c>
      <c r="AJ4" s="1" t="s">
        <v>985</v>
      </c>
      <c r="AK4" s="1" t="s">
        <v>980</v>
      </c>
      <c r="AM4" s="1" t="s">
        <v>1006</v>
      </c>
      <c r="AN4" s="1" t="s">
        <v>982</v>
      </c>
    </row>
    <row r="5" spans="1:40">
      <c r="A5" s="1" t="s">
        <v>969</v>
      </c>
      <c r="B5" s="1" t="s">
        <v>971</v>
      </c>
      <c r="D5" s="1" t="s">
        <v>1471</v>
      </c>
      <c r="E5" s="1" t="s">
        <v>1133</v>
      </c>
      <c r="G5" s="1" t="s">
        <v>804</v>
      </c>
      <c r="H5" s="1" t="s">
        <v>6</v>
      </c>
      <c r="J5" s="1" t="str">
        <f>"Janvier" &amp; " " &amp;$A$1</f>
        <v>Janvier 2024</v>
      </c>
      <c r="L5" s="1" t="s">
        <v>15</v>
      </c>
      <c r="M5" s="4" t="s">
        <v>1500</v>
      </c>
      <c r="O5" s="1" t="s">
        <v>151</v>
      </c>
      <c r="P5" s="4" t="s">
        <v>152</v>
      </c>
      <c r="Q5" s="3"/>
      <c r="R5" s="1" t="s">
        <v>242</v>
      </c>
      <c r="S5" s="4" t="s">
        <v>243</v>
      </c>
      <c r="T5" s="3"/>
      <c r="U5" s="16" t="s">
        <v>263</v>
      </c>
      <c r="V5" s="17" t="s">
        <v>264</v>
      </c>
      <c r="W5" s="3"/>
      <c r="X5" s="16" t="s">
        <v>287</v>
      </c>
      <c r="Y5" s="17" t="s">
        <v>1599</v>
      </c>
      <c r="Z5" s="3"/>
      <c r="AA5" s="16" t="s">
        <v>555</v>
      </c>
      <c r="AB5" s="17" t="s">
        <v>556</v>
      </c>
      <c r="AC5" s="3"/>
      <c r="AD5" s="16" t="s">
        <v>566</v>
      </c>
      <c r="AE5" s="17" t="s">
        <v>567</v>
      </c>
      <c r="AF5" s="3"/>
      <c r="AG5" s="16" t="s">
        <v>555</v>
      </c>
      <c r="AH5" s="17" t="s">
        <v>618</v>
      </c>
      <c r="AJ5" s="18" t="s">
        <v>638</v>
      </c>
      <c r="AK5" s="1" t="s">
        <v>639</v>
      </c>
      <c r="AM5" s="18" t="s">
        <v>862</v>
      </c>
      <c r="AN5" s="1" t="s">
        <v>666</v>
      </c>
    </row>
    <row r="6" spans="1:40">
      <c r="A6" s="1" t="s">
        <v>970</v>
      </c>
      <c r="B6" s="1" t="s">
        <v>972</v>
      </c>
      <c r="D6" s="1" t="s">
        <v>1472</v>
      </c>
      <c r="E6" s="1" t="s">
        <v>1135</v>
      </c>
      <c r="G6" s="1" t="s">
        <v>0</v>
      </c>
      <c r="H6" s="1" t="s">
        <v>7</v>
      </c>
      <c r="J6" s="1" t="str">
        <f>"Février" &amp; " " &amp;$A$1</f>
        <v>Février 2024</v>
      </c>
      <c r="L6" s="1" t="s">
        <v>16</v>
      </c>
      <c r="M6" s="4" t="s">
        <v>1501</v>
      </c>
      <c r="O6" s="1" t="s">
        <v>874</v>
      </c>
      <c r="P6" s="4" t="s">
        <v>153</v>
      </c>
      <c r="Q6" s="3"/>
      <c r="R6" s="1" t="s">
        <v>244</v>
      </c>
      <c r="S6" s="4" t="s">
        <v>245</v>
      </c>
      <c r="T6" s="3"/>
      <c r="U6" s="16" t="s">
        <v>265</v>
      </c>
      <c r="V6" s="17" t="s">
        <v>266</v>
      </c>
      <c r="W6" s="3"/>
      <c r="X6" s="16" t="s">
        <v>288</v>
      </c>
      <c r="Y6" s="17" t="s">
        <v>1600</v>
      </c>
      <c r="Z6" s="3"/>
      <c r="AA6" s="16" t="s">
        <v>557</v>
      </c>
      <c r="AB6" s="17" t="s">
        <v>558</v>
      </c>
      <c r="AC6" s="3"/>
      <c r="AD6" s="16" t="s">
        <v>568</v>
      </c>
      <c r="AE6" s="17" t="s">
        <v>569</v>
      </c>
      <c r="AF6" s="3"/>
      <c r="AG6" s="16" t="s">
        <v>619</v>
      </c>
      <c r="AH6" s="17" t="s">
        <v>620</v>
      </c>
      <c r="AJ6" s="18" t="s">
        <v>640</v>
      </c>
      <c r="AK6" s="1" t="s">
        <v>641</v>
      </c>
      <c r="AM6" s="18" t="s">
        <v>861</v>
      </c>
      <c r="AN6" s="1" t="s">
        <v>667</v>
      </c>
    </row>
    <row r="7" spans="1:40">
      <c r="D7" s="1" t="s">
        <v>1473</v>
      </c>
      <c r="E7" s="1" t="s">
        <v>1136</v>
      </c>
      <c r="G7" s="1" t="s">
        <v>1</v>
      </c>
      <c r="H7" s="1" t="s">
        <v>8</v>
      </c>
      <c r="J7" s="1" t="str">
        <f>"Mars" &amp; " " &amp;$A$1</f>
        <v>Mars 2024</v>
      </c>
      <c r="L7" s="1" t="s">
        <v>17</v>
      </c>
      <c r="M7" s="4" t="s">
        <v>1502</v>
      </c>
      <c r="O7" s="1" t="s">
        <v>154</v>
      </c>
      <c r="P7" s="4" t="s">
        <v>155</v>
      </c>
      <c r="Q7" s="3"/>
      <c r="R7" s="1" t="s">
        <v>246</v>
      </c>
      <c r="S7" s="4" t="s">
        <v>247</v>
      </c>
      <c r="T7" s="3"/>
      <c r="U7" s="16" t="s">
        <v>267</v>
      </c>
      <c r="V7" s="17" t="s">
        <v>268</v>
      </c>
      <c r="W7" s="3"/>
      <c r="X7" s="16" t="s">
        <v>289</v>
      </c>
      <c r="Y7" s="17" t="s">
        <v>1601</v>
      </c>
      <c r="Z7" s="3"/>
      <c r="AA7" s="16" t="s">
        <v>212</v>
      </c>
      <c r="AB7" s="17" t="s">
        <v>559</v>
      </c>
      <c r="AC7" s="3"/>
      <c r="AD7" s="16" t="s">
        <v>570</v>
      </c>
      <c r="AE7" s="17" t="s">
        <v>571</v>
      </c>
      <c r="AF7" s="3"/>
      <c r="AG7" s="16" t="s">
        <v>621</v>
      </c>
      <c r="AH7" s="17" t="s">
        <v>622</v>
      </c>
      <c r="AJ7" s="18" t="s">
        <v>642</v>
      </c>
      <c r="AK7" s="1" t="s">
        <v>643</v>
      </c>
      <c r="AM7" s="18" t="s">
        <v>668</v>
      </c>
      <c r="AN7" s="1" t="s">
        <v>669</v>
      </c>
    </row>
    <row r="8" spans="1:40">
      <c r="D8" s="1" t="s">
        <v>1474</v>
      </c>
      <c r="E8" s="1" t="s">
        <v>1134</v>
      </c>
      <c r="G8" s="1" t="s">
        <v>2</v>
      </c>
      <c r="H8" s="1" t="s">
        <v>9</v>
      </c>
      <c r="J8" s="1" t="str">
        <f>"Avril" &amp; " " &amp; $A$1</f>
        <v>Avril 2024</v>
      </c>
      <c r="L8" s="1" t="s">
        <v>18</v>
      </c>
      <c r="M8" s="4" t="s">
        <v>1503</v>
      </c>
      <c r="O8" s="1" t="s">
        <v>156</v>
      </c>
      <c r="P8" s="4" t="s">
        <v>157</v>
      </c>
      <c r="Q8" s="3"/>
      <c r="R8" s="1" t="s">
        <v>248</v>
      </c>
      <c r="S8" s="4" t="s">
        <v>249</v>
      </c>
      <c r="T8" s="3"/>
      <c r="U8" s="16" t="s">
        <v>269</v>
      </c>
      <c r="V8" s="17" t="s">
        <v>270</v>
      </c>
      <c r="W8" s="3"/>
      <c r="X8" s="16" t="s">
        <v>290</v>
      </c>
      <c r="Y8" s="17" t="s">
        <v>1602</v>
      </c>
      <c r="Z8" s="3"/>
      <c r="AA8" s="16" t="s">
        <v>560</v>
      </c>
      <c r="AB8" s="17" t="s">
        <v>561</v>
      </c>
      <c r="AC8" s="3"/>
      <c r="AD8" s="16" t="s">
        <v>572</v>
      </c>
      <c r="AE8" s="17" t="s">
        <v>573</v>
      </c>
      <c r="AF8" s="3"/>
      <c r="AG8" s="16" t="s">
        <v>623</v>
      </c>
      <c r="AH8" s="17" t="s">
        <v>624</v>
      </c>
      <c r="AJ8" s="18" t="s">
        <v>644</v>
      </c>
      <c r="AK8" s="1" t="s">
        <v>645</v>
      </c>
      <c r="AM8" s="18" t="s">
        <v>988</v>
      </c>
      <c r="AN8" s="1" t="s">
        <v>670</v>
      </c>
    </row>
    <row r="9" spans="1:40">
      <c r="G9" s="1" t="s">
        <v>3</v>
      </c>
      <c r="H9" s="1" t="s">
        <v>10</v>
      </c>
      <c r="J9" s="1" t="str">
        <f>"Mai"&amp; " " &amp; $A$1</f>
        <v>Mai 2024</v>
      </c>
      <c r="L9" s="1" t="s">
        <v>19</v>
      </c>
      <c r="M9" s="4" t="s">
        <v>1504</v>
      </c>
      <c r="O9" s="1" t="s">
        <v>158</v>
      </c>
      <c r="P9" s="4" t="s">
        <v>159</v>
      </c>
      <c r="Q9" s="3"/>
      <c r="R9" s="1" t="s">
        <v>250</v>
      </c>
      <c r="S9" s="4" t="s">
        <v>251</v>
      </c>
      <c r="T9" s="3"/>
      <c r="U9" s="16" t="s">
        <v>271</v>
      </c>
      <c r="V9" s="17" t="s">
        <v>272</v>
      </c>
      <c r="W9" s="3"/>
      <c r="X9" s="16" t="s">
        <v>291</v>
      </c>
      <c r="Y9" s="17" t="s">
        <v>1603</v>
      </c>
      <c r="Z9" s="3"/>
      <c r="AA9" s="16" t="s">
        <v>562</v>
      </c>
      <c r="AB9" s="17" t="s">
        <v>563</v>
      </c>
      <c r="AC9" s="3"/>
      <c r="AD9" s="16" t="s">
        <v>574</v>
      </c>
      <c r="AE9" s="17" t="s">
        <v>575</v>
      </c>
      <c r="AF9" s="3"/>
      <c r="AG9" s="16" t="s">
        <v>625</v>
      </c>
      <c r="AH9" s="17" t="s">
        <v>626</v>
      </c>
      <c r="AJ9" s="18" t="s">
        <v>646</v>
      </c>
      <c r="AK9" s="1" t="s">
        <v>647</v>
      </c>
      <c r="AM9" s="18" t="s">
        <v>966</v>
      </c>
      <c r="AN9" s="1" t="s">
        <v>671</v>
      </c>
    </row>
    <row r="10" spans="1:40">
      <c r="G10" s="1" t="s">
        <v>14</v>
      </c>
      <c r="H10" s="1" t="s">
        <v>11</v>
      </c>
      <c r="J10" s="1" t="str">
        <f>"Juin" &amp; " "&amp;$A$1</f>
        <v>Juin 2024</v>
      </c>
      <c r="L10" s="1" t="s">
        <v>20</v>
      </c>
      <c r="M10" s="4" t="s">
        <v>1505</v>
      </c>
      <c r="O10" s="1" t="s">
        <v>160</v>
      </c>
      <c r="P10" s="4" t="s">
        <v>161</v>
      </c>
      <c r="Q10" s="3"/>
      <c r="R10" s="1" t="s">
        <v>252</v>
      </c>
      <c r="S10" s="4" t="s">
        <v>253</v>
      </c>
      <c r="T10" s="3"/>
      <c r="U10" s="16" t="s">
        <v>273</v>
      </c>
      <c r="V10" s="17" t="s">
        <v>274</v>
      </c>
      <c r="W10" s="3"/>
      <c r="X10" s="16" t="s">
        <v>292</v>
      </c>
      <c r="Y10" s="17" t="s">
        <v>1604</v>
      </c>
      <c r="Z10" s="3"/>
      <c r="AA10" s="16" t="s">
        <v>564</v>
      </c>
      <c r="AB10" s="17" t="s">
        <v>565</v>
      </c>
      <c r="AC10" s="3"/>
      <c r="AD10" s="16" t="s">
        <v>576</v>
      </c>
      <c r="AE10" s="17" t="s">
        <v>577</v>
      </c>
      <c r="AF10" s="3"/>
      <c r="AG10" s="16" t="s">
        <v>627</v>
      </c>
      <c r="AH10" s="17" t="s">
        <v>628</v>
      </c>
      <c r="AJ10" s="18" t="s">
        <v>648</v>
      </c>
      <c r="AK10" s="1" t="s">
        <v>649</v>
      </c>
      <c r="AM10" s="18" t="s">
        <v>905</v>
      </c>
      <c r="AN10" s="1" t="s">
        <v>672</v>
      </c>
    </row>
    <row r="11" spans="1:40">
      <c r="G11" s="1" t="s">
        <v>4</v>
      </c>
      <c r="H11" s="1" t="s">
        <v>12</v>
      </c>
      <c r="J11" s="1" t="str">
        <f>"Juillet"&amp;" "&amp;$A$1</f>
        <v>Juillet 2024</v>
      </c>
      <c r="L11" s="1" t="s">
        <v>22</v>
      </c>
      <c r="M11" s="4" t="s">
        <v>1506</v>
      </c>
      <c r="O11" s="1" t="s">
        <v>162</v>
      </c>
      <c r="P11" s="4" t="s">
        <v>163</v>
      </c>
      <c r="Q11" s="3"/>
      <c r="R11" s="1" t="s">
        <v>254</v>
      </c>
      <c r="S11" s="4" t="s">
        <v>255</v>
      </c>
      <c r="T11" s="3"/>
      <c r="U11" s="16" t="s">
        <v>275</v>
      </c>
      <c r="V11" s="17" t="s">
        <v>276</v>
      </c>
      <c r="W11" s="3"/>
      <c r="X11" s="16" t="s">
        <v>293</v>
      </c>
      <c r="Y11" s="17" t="s">
        <v>1605</v>
      </c>
      <c r="Z11" s="3"/>
      <c r="AA11" s="3"/>
      <c r="AC11" s="3"/>
      <c r="AD11" s="16" t="s">
        <v>578</v>
      </c>
      <c r="AE11" s="17" t="s">
        <v>579</v>
      </c>
      <c r="AF11" s="3"/>
      <c r="AG11" s="16" t="s">
        <v>629</v>
      </c>
      <c r="AH11" s="17" t="s">
        <v>630</v>
      </c>
      <c r="AJ11" s="18" t="s">
        <v>650</v>
      </c>
      <c r="AK11" s="1" t="s">
        <v>651</v>
      </c>
      <c r="AM11" s="18" t="s">
        <v>870</v>
      </c>
      <c r="AN11" s="1" t="s">
        <v>674</v>
      </c>
    </row>
    <row r="12" spans="1:40">
      <c r="G12" s="1" t="s">
        <v>5</v>
      </c>
      <c r="H12" s="1" t="s">
        <v>13</v>
      </c>
      <c r="J12" s="1" t="str">
        <f>"Août"&amp;" "&amp;$A$1</f>
        <v>Août 2024</v>
      </c>
      <c r="L12" s="1" t="s">
        <v>21</v>
      </c>
      <c r="M12" s="4" t="s">
        <v>1507</v>
      </c>
      <c r="O12" s="1" t="s">
        <v>164</v>
      </c>
      <c r="P12" s="4" t="s">
        <v>165</v>
      </c>
      <c r="Q12" s="3"/>
      <c r="R12" s="1" t="s">
        <v>256</v>
      </c>
      <c r="S12" s="4" t="s">
        <v>257</v>
      </c>
      <c r="T12" s="3"/>
      <c r="U12" s="16" t="s">
        <v>277</v>
      </c>
      <c r="V12" s="17" t="s">
        <v>278</v>
      </c>
      <c r="W12" s="3"/>
      <c r="X12" s="16" t="s">
        <v>294</v>
      </c>
      <c r="Y12" s="17" t="s">
        <v>1606</v>
      </c>
      <c r="Z12" s="3"/>
      <c r="AA12" s="3"/>
      <c r="AC12" s="3"/>
      <c r="AD12" s="16" t="s">
        <v>580</v>
      </c>
      <c r="AE12" s="17" t="s">
        <v>581</v>
      </c>
      <c r="AF12" s="3"/>
      <c r="AG12" s="16" t="s">
        <v>631</v>
      </c>
      <c r="AH12" s="17" t="s">
        <v>632</v>
      </c>
      <c r="AJ12" s="18" t="s">
        <v>652</v>
      </c>
      <c r="AK12" s="1" t="s">
        <v>653</v>
      </c>
      <c r="AM12" s="18" t="s">
        <v>878</v>
      </c>
      <c r="AN12" s="1" t="s">
        <v>676</v>
      </c>
    </row>
    <row r="13" spans="1:40">
      <c r="J13" s="1" t="str">
        <f>"Septembre"&amp;" "&amp;$A$1</f>
        <v>Septembre 2024</v>
      </c>
      <c r="L13" s="1" t="s">
        <v>23</v>
      </c>
      <c r="M13" s="4" t="s">
        <v>1508</v>
      </c>
      <c r="O13" s="1" t="s">
        <v>166</v>
      </c>
      <c r="P13" s="4" t="s">
        <v>167</v>
      </c>
      <c r="Q13" s="3"/>
      <c r="R13" s="1" t="s">
        <v>258</v>
      </c>
      <c r="S13" s="4" t="s">
        <v>259</v>
      </c>
      <c r="T13" s="3"/>
      <c r="U13" s="16" t="s">
        <v>279</v>
      </c>
      <c r="V13" s="17" t="s">
        <v>280</v>
      </c>
      <c r="W13" s="3"/>
      <c r="X13" s="16" t="s">
        <v>158</v>
      </c>
      <c r="Y13" s="17" t="s">
        <v>1607</v>
      </c>
      <c r="Z13" s="3"/>
      <c r="AA13" s="3"/>
      <c r="AC13" s="3"/>
      <c r="AD13" s="16" t="s">
        <v>582</v>
      </c>
      <c r="AE13" s="17" t="s">
        <v>583</v>
      </c>
      <c r="AF13" s="3"/>
      <c r="AG13" s="16" t="s">
        <v>633</v>
      </c>
      <c r="AH13" s="17" t="s">
        <v>634</v>
      </c>
      <c r="AJ13" s="18" t="s">
        <v>654</v>
      </c>
      <c r="AK13" s="1" t="s">
        <v>655</v>
      </c>
      <c r="AM13" s="18" t="s">
        <v>857</v>
      </c>
      <c r="AN13" s="1" t="s">
        <v>678</v>
      </c>
    </row>
    <row r="14" spans="1:40">
      <c r="J14" s="1" t="str">
        <f>"Octobre"&amp;" "&amp;$A$1</f>
        <v>Octobre 2024</v>
      </c>
      <c r="L14" s="1" t="s">
        <v>24</v>
      </c>
      <c r="M14" s="4" t="s">
        <v>1509</v>
      </c>
      <c r="O14" s="1" t="s">
        <v>168</v>
      </c>
      <c r="P14" s="4" t="s">
        <v>169</v>
      </c>
      <c r="Q14" s="3"/>
      <c r="R14" s="1" t="s">
        <v>637</v>
      </c>
      <c r="S14" s="4" t="s">
        <v>260</v>
      </c>
      <c r="T14" s="3"/>
      <c r="U14" s="16" t="s">
        <v>281</v>
      </c>
      <c r="V14" s="17" t="s">
        <v>282</v>
      </c>
      <c r="W14" s="3"/>
      <c r="X14" s="16" t="s">
        <v>295</v>
      </c>
      <c r="Y14" s="17" t="s">
        <v>1608</v>
      </c>
      <c r="Z14" s="3"/>
      <c r="AA14" s="3"/>
      <c r="AC14" s="3"/>
      <c r="AD14" s="16" t="s">
        <v>584</v>
      </c>
      <c r="AE14" s="17" t="s">
        <v>585</v>
      </c>
      <c r="AF14" s="3"/>
      <c r="AG14" s="16" t="s">
        <v>635</v>
      </c>
      <c r="AH14" s="17" t="s">
        <v>636</v>
      </c>
      <c r="AJ14" s="18" t="s">
        <v>656</v>
      </c>
      <c r="AK14" s="1" t="s">
        <v>657</v>
      </c>
      <c r="AM14" s="18" t="s">
        <v>868</v>
      </c>
      <c r="AN14" s="1" t="s">
        <v>680</v>
      </c>
    </row>
    <row r="15" spans="1:40">
      <c r="G15" s="1" t="s">
        <v>1799</v>
      </c>
      <c r="J15" s="1" t="str">
        <f>"Novembre"&amp;" "&amp;$A$1</f>
        <v>Novembre 2024</v>
      </c>
      <c r="L15" s="1" t="s">
        <v>25</v>
      </c>
      <c r="M15" s="4" t="s">
        <v>1510</v>
      </c>
      <c r="O15" s="1" t="s">
        <v>170</v>
      </c>
      <c r="P15" s="4" t="s">
        <v>171</v>
      </c>
      <c r="Q15" s="3"/>
      <c r="R15" s="1" t="s">
        <v>261</v>
      </c>
      <c r="S15" s="4" t="s">
        <v>262</v>
      </c>
      <c r="T15" s="3"/>
      <c r="U15" s="16" t="s">
        <v>283</v>
      </c>
      <c r="V15" s="17" t="s">
        <v>284</v>
      </c>
      <c r="W15" s="3"/>
      <c r="X15" s="16" t="s">
        <v>166</v>
      </c>
      <c r="Y15" s="17" t="s">
        <v>1609</v>
      </c>
      <c r="Z15" s="3"/>
      <c r="AA15" s="3"/>
      <c r="AC15" s="3"/>
      <c r="AD15" s="16" t="s">
        <v>586</v>
      </c>
      <c r="AE15" s="17" t="s">
        <v>587</v>
      </c>
      <c r="AF15" s="3"/>
      <c r="AG15" s="19" t="s">
        <v>240</v>
      </c>
      <c r="AH15" s="20" t="s">
        <v>932</v>
      </c>
      <c r="AJ15" s="18" t="s">
        <v>658</v>
      </c>
      <c r="AK15" s="1" t="s">
        <v>659</v>
      </c>
      <c r="AM15" s="18" t="s">
        <v>851</v>
      </c>
      <c r="AN15" s="1" t="s">
        <v>682</v>
      </c>
    </row>
    <row r="16" spans="1:40">
      <c r="G16" s="1" t="s">
        <v>976</v>
      </c>
      <c r="H16" s="1" t="s">
        <v>977</v>
      </c>
      <c r="J16" s="1" t="str">
        <f>"Décembre"&amp;" "&amp;$A$1</f>
        <v>Décembre 2024</v>
      </c>
      <c r="L16" s="1" t="s">
        <v>26</v>
      </c>
      <c r="M16" s="4" t="s">
        <v>1511</v>
      </c>
      <c r="O16" s="1" t="s">
        <v>172</v>
      </c>
      <c r="P16" s="4" t="s">
        <v>173</v>
      </c>
      <c r="Q16" s="3"/>
      <c r="R16" s="3"/>
      <c r="T16" s="3"/>
      <c r="U16" s="16" t="s">
        <v>285</v>
      </c>
      <c r="V16" s="17" t="s">
        <v>286</v>
      </c>
      <c r="W16" s="3"/>
      <c r="X16" s="16" t="s">
        <v>296</v>
      </c>
      <c r="Y16" s="17" t="s">
        <v>1610</v>
      </c>
      <c r="Z16" s="3"/>
      <c r="AA16" s="3"/>
      <c r="AC16" s="3"/>
      <c r="AD16" s="16" t="s">
        <v>588</v>
      </c>
      <c r="AE16" s="17" t="s">
        <v>589</v>
      </c>
      <c r="AF16" s="3"/>
      <c r="AG16" s="3"/>
      <c r="AJ16" s="18" t="s">
        <v>660</v>
      </c>
      <c r="AK16" s="1" t="s">
        <v>661</v>
      </c>
      <c r="AM16" s="18" t="s">
        <v>943</v>
      </c>
      <c r="AN16" s="1" t="s">
        <v>683</v>
      </c>
    </row>
    <row r="17" spans="7:40">
      <c r="G17" s="1" t="s">
        <v>804</v>
      </c>
      <c r="H17" s="1" t="s">
        <v>6</v>
      </c>
      <c r="L17" s="1" t="s">
        <v>27</v>
      </c>
      <c r="M17" s="4" t="s">
        <v>1512</v>
      </c>
      <c r="O17" s="1" t="s">
        <v>174</v>
      </c>
      <c r="P17" s="4" t="s">
        <v>175</v>
      </c>
      <c r="Q17" s="3"/>
      <c r="R17" s="3"/>
      <c r="T17" s="3"/>
      <c r="U17" s="3"/>
      <c r="W17" s="3"/>
      <c r="X17" s="16" t="s">
        <v>297</v>
      </c>
      <c r="Y17" s="17" t="s">
        <v>1611</v>
      </c>
      <c r="Z17" s="3"/>
      <c r="AA17" s="3"/>
      <c r="AC17" s="3"/>
      <c r="AD17" s="16" t="s">
        <v>590</v>
      </c>
      <c r="AE17" s="17" t="s">
        <v>591</v>
      </c>
      <c r="AF17" s="3"/>
      <c r="AG17" s="3"/>
      <c r="AJ17" s="18" t="s">
        <v>662</v>
      </c>
      <c r="AK17" s="1" t="s">
        <v>663</v>
      </c>
      <c r="AM17" s="18" t="s">
        <v>947</v>
      </c>
      <c r="AN17" s="1" t="s">
        <v>684</v>
      </c>
    </row>
    <row r="18" spans="7:40">
      <c r="G18" s="1" t="s">
        <v>0</v>
      </c>
      <c r="H18" s="1" t="s">
        <v>7</v>
      </c>
      <c r="L18" s="1" t="s">
        <v>28</v>
      </c>
      <c r="M18" s="4" t="s">
        <v>1513</v>
      </c>
      <c r="O18" s="1" t="s">
        <v>176</v>
      </c>
      <c r="P18" s="4" t="s">
        <v>177</v>
      </c>
      <c r="Q18" s="3"/>
      <c r="R18" s="3"/>
      <c r="T18" s="3"/>
      <c r="U18" s="3"/>
      <c r="W18" s="3"/>
      <c r="X18" s="16" t="s">
        <v>298</v>
      </c>
      <c r="Y18" s="17" t="s">
        <v>1612</v>
      </c>
      <c r="Z18" s="3"/>
      <c r="AA18" s="3"/>
      <c r="AC18" s="3"/>
      <c r="AD18" s="16" t="s">
        <v>592</v>
      </c>
      <c r="AE18" s="17" t="s">
        <v>593</v>
      </c>
      <c r="AF18" s="3"/>
      <c r="AG18" s="3"/>
      <c r="AJ18" s="18" t="s">
        <v>986</v>
      </c>
      <c r="AK18" s="1" t="s">
        <v>665</v>
      </c>
      <c r="AM18" s="18" t="s">
        <v>922</v>
      </c>
      <c r="AN18" s="1" t="s">
        <v>685</v>
      </c>
    </row>
    <row r="19" spans="7:40">
      <c r="G19" s="1" t="s">
        <v>1</v>
      </c>
      <c r="H19" s="1" t="s">
        <v>8</v>
      </c>
      <c r="L19" s="1" t="s">
        <v>29</v>
      </c>
      <c r="M19" s="4" t="s">
        <v>1514</v>
      </c>
      <c r="O19" s="1" t="s">
        <v>178</v>
      </c>
      <c r="P19" s="4" t="s">
        <v>179</v>
      </c>
      <c r="Q19" s="3"/>
      <c r="R19" s="3"/>
      <c r="T19" s="3"/>
      <c r="U19" s="3"/>
      <c r="W19" s="3"/>
      <c r="X19" s="16" t="s">
        <v>299</v>
      </c>
      <c r="Y19" s="17" t="s">
        <v>1613</v>
      </c>
      <c r="Z19" s="3"/>
      <c r="AA19" s="3"/>
      <c r="AC19" s="3"/>
      <c r="AD19" s="16" t="s">
        <v>594</v>
      </c>
      <c r="AE19" s="17" t="s">
        <v>595</v>
      </c>
      <c r="AF19" s="3"/>
      <c r="AG19" s="3"/>
      <c r="AJ19" s="18" t="s">
        <v>664</v>
      </c>
      <c r="AK19" s="1" t="s">
        <v>987</v>
      </c>
      <c r="AM19" s="18" t="s">
        <v>909</v>
      </c>
      <c r="AN19" s="1" t="s">
        <v>686</v>
      </c>
    </row>
    <row r="20" spans="7:40">
      <c r="G20" s="1" t="s">
        <v>2</v>
      </c>
      <c r="H20" s="1" t="s">
        <v>9</v>
      </c>
      <c r="L20" s="1" t="s">
        <v>30</v>
      </c>
      <c r="M20" s="4" t="s">
        <v>1515</v>
      </c>
      <c r="O20" s="1" t="s">
        <v>180</v>
      </c>
      <c r="P20" s="4" t="s">
        <v>181</v>
      </c>
      <c r="Q20" s="3"/>
      <c r="R20" s="3"/>
      <c r="T20" s="3"/>
      <c r="U20" s="3"/>
      <c r="W20" s="3"/>
      <c r="X20" s="16" t="s">
        <v>300</v>
      </c>
      <c r="Y20" s="17" t="s">
        <v>1614</v>
      </c>
      <c r="Z20" s="3"/>
      <c r="AA20" s="3"/>
      <c r="AC20" s="3"/>
      <c r="AD20" s="16" t="s">
        <v>596</v>
      </c>
      <c r="AE20" s="17" t="s">
        <v>597</v>
      </c>
      <c r="AF20" s="3"/>
      <c r="AG20" s="3"/>
      <c r="AM20" s="18" t="s">
        <v>837</v>
      </c>
      <c r="AN20" s="1" t="s">
        <v>687</v>
      </c>
    </row>
    <row r="21" spans="7:40">
      <c r="G21" s="1" t="s">
        <v>3</v>
      </c>
      <c r="H21" s="1" t="s">
        <v>10</v>
      </c>
      <c r="L21" s="1" t="s">
        <v>31</v>
      </c>
      <c r="M21" s="4" t="s">
        <v>1516</v>
      </c>
      <c r="O21" s="1" t="s">
        <v>182</v>
      </c>
      <c r="P21" s="4" t="s">
        <v>183</v>
      </c>
      <c r="Q21" s="3"/>
      <c r="R21" s="3"/>
      <c r="T21" s="3"/>
      <c r="U21" s="3"/>
      <c r="W21" s="3"/>
      <c r="X21" s="16" t="s">
        <v>301</v>
      </c>
      <c r="Y21" s="17" t="s">
        <v>1615</v>
      </c>
      <c r="Z21" s="3"/>
      <c r="AA21" s="3"/>
      <c r="AC21" s="3"/>
      <c r="AD21" s="16" t="s">
        <v>598</v>
      </c>
      <c r="AE21" s="17" t="s">
        <v>599</v>
      </c>
      <c r="AF21" s="3"/>
      <c r="AG21" s="3"/>
      <c r="AM21" s="18" t="s">
        <v>858</v>
      </c>
      <c r="AN21" s="1" t="s">
        <v>688</v>
      </c>
    </row>
    <row r="22" spans="7:40">
      <c r="L22" s="1" t="s">
        <v>32</v>
      </c>
      <c r="M22" s="4" t="s">
        <v>1517</v>
      </c>
      <c r="O22" s="1" t="s">
        <v>184</v>
      </c>
      <c r="P22" s="4" t="s">
        <v>185</v>
      </c>
      <c r="Q22" s="3"/>
      <c r="R22" s="3"/>
      <c r="T22" s="3"/>
      <c r="U22" s="3"/>
      <c r="W22" s="3"/>
      <c r="X22" s="16" t="s">
        <v>302</v>
      </c>
      <c r="Y22" s="17" t="s">
        <v>1616</v>
      </c>
      <c r="Z22" s="3"/>
      <c r="AA22" s="3"/>
      <c r="AC22" s="3"/>
      <c r="AD22" s="16" t="s">
        <v>600</v>
      </c>
      <c r="AE22" s="17" t="s">
        <v>601</v>
      </c>
      <c r="AF22" s="3"/>
      <c r="AG22" s="3"/>
      <c r="AM22" s="18" t="s">
        <v>998</v>
      </c>
      <c r="AN22" s="1" t="s">
        <v>690</v>
      </c>
    </row>
    <row r="23" spans="7:40">
      <c r="L23" s="1" t="s">
        <v>33</v>
      </c>
      <c r="M23" s="4" t="s">
        <v>1518</v>
      </c>
      <c r="O23" s="1" t="s">
        <v>186</v>
      </c>
      <c r="P23" s="4" t="s">
        <v>187</v>
      </c>
      <c r="Q23" s="3"/>
      <c r="R23" s="3"/>
      <c r="T23" s="3"/>
      <c r="U23" s="3"/>
      <c r="W23" s="3"/>
      <c r="X23" s="16" t="s">
        <v>303</v>
      </c>
      <c r="Y23" s="17" t="s">
        <v>1617</v>
      </c>
      <c r="Z23" s="3"/>
      <c r="AA23" s="3"/>
      <c r="AC23" s="3"/>
      <c r="AD23" s="16" t="s">
        <v>602</v>
      </c>
      <c r="AE23" s="17" t="s">
        <v>603</v>
      </c>
      <c r="AF23" s="3"/>
      <c r="AG23" s="3"/>
      <c r="AM23" s="18" t="s">
        <v>673</v>
      </c>
      <c r="AN23" s="1" t="s">
        <v>692</v>
      </c>
    </row>
    <row r="24" spans="7:40">
      <c r="G24" s="1" t="s">
        <v>1800</v>
      </c>
      <c r="L24" s="1" t="s">
        <v>34</v>
      </c>
      <c r="M24" s="4" t="s">
        <v>1519</v>
      </c>
      <c r="O24" s="1" t="s">
        <v>188</v>
      </c>
      <c r="P24" s="4" t="s">
        <v>189</v>
      </c>
      <c r="Q24" s="3"/>
      <c r="R24" s="3"/>
      <c r="T24" s="3"/>
      <c r="U24" s="3"/>
      <c r="W24" s="3"/>
      <c r="X24" s="16" t="s">
        <v>304</v>
      </c>
      <c r="Y24" s="17" t="s">
        <v>1618</v>
      </c>
      <c r="Z24" s="3"/>
      <c r="AA24" s="3"/>
      <c r="AC24" s="3"/>
      <c r="AD24" s="16" t="s">
        <v>604</v>
      </c>
      <c r="AE24" s="17" t="s">
        <v>605</v>
      </c>
      <c r="AF24" s="3"/>
      <c r="AG24" s="3"/>
      <c r="AM24" s="18" t="s">
        <v>675</v>
      </c>
      <c r="AN24" s="1" t="s">
        <v>693</v>
      </c>
    </row>
    <row r="25" spans="7:40">
      <c r="G25" s="1" t="s">
        <v>976</v>
      </c>
      <c r="H25" s="1" t="s">
        <v>977</v>
      </c>
      <c r="L25" s="1" t="s">
        <v>35</v>
      </c>
      <c r="M25" s="4" t="s">
        <v>1520</v>
      </c>
      <c r="O25" s="1" t="s">
        <v>190</v>
      </c>
      <c r="P25" s="4" t="s">
        <v>191</v>
      </c>
      <c r="Q25" s="3"/>
      <c r="R25" s="3"/>
      <c r="T25" s="3"/>
      <c r="U25" s="3"/>
      <c r="W25" s="3"/>
      <c r="X25" s="16" t="s">
        <v>305</v>
      </c>
      <c r="Y25" s="17" t="s">
        <v>1619</v>
      </c>
      <c r="Z25" s="3"/>
      <c r="AA25" s="3"/>
      <c r="AC25" s="3"/>
      <c r="AD25" s="16" t="s">
        <v>606</v>
      </c>
      <c r="AE25" s="17" t="s">
        <v>607</v>
      </c>
      <c r="AF25" s="3"/>
      <c r="AG25" s="3"/>
      <c r="AM25" s="18" t="s">
        <v>677</v>
      </c>
      <c r="AN25" s="1" t="s">
        <v>695</v>
      </c>
    </row>
    <row r="26" spans="7:40">
      <c r="G26" s="1" t="s">
        <v>14</v>
      </c>
      <c r="H26" s="1" t="s">
        <v>11</v>
      </c>
      <c r="L26" s="1" t="s">
        <v>36</v>
      </c>
      <c r="M26" s="4" t="s">
        <v>1521</v>
      </c>
      <c r="O26" s="1" t="s">
        <v>192</v>
      </c>
      <c r="P26" s="4" t="s">
        <v>193</v>
      </c>
      <c r="Q26" s="3"/>
      <c r="R26" s="3"/>
      <c r="T26" s="3"/>
      <c r="U26" s="3"/>
      <c r="W26" s="3"/>
      <c r="X26" s="16" t="s">
        <v>306</v>
      </c>
      <c r="Y26" s="17" t="s">
        <v>1620</v>
      </c>
      <c r="Z26" s="3"/>
      <c r="AA26" s="3"/>
      <c r="AC26" s="3"/>
      <c r="AD26" s="16" t="s">
        <v>608</v>
      </c>
      <c r="AE26" s="17" t="s">
        <v>609</v>
      </c>
      <c r="AF26" s="3"/>
      <c r="AG26" s="3"/>
      <c r="AM26" s="18" t="s">
        <v>854</v>
      </c>
      <c r="AN26" s="1" t="s">
        <v>696</v>
      </c>
    </row>
    <row r="27" spans="7:40">
      <c r="G27" s="1" t="s">
        <v>4</v>
      </c>
      <c r="H27" s="1" t="s">
        <v>12</v>
      </c>
      <c r="L27" s="1" t="s">
        <v>37</v>
      </c>
      <c r="M27" s="4" t="s">
        <v>1522</v>
      </c>
      <c r="O27" s="1" t="s">
        <v>194</v>
      </c>
      <c r="P27" s="4" t="s">
        <v>195</v>
      </c>
      <c r="Q27" s="3"/>
      <c r="R27" s="3"/>
      <c r="T27" s="3"/>
      <c r="U27" s="3"/>
      <c r="W27" s="3"/>
      <c r="X27" s="16" t="s">
        <v>307</v>
      </c>
      <c r="Y27" s="17" t="s">
        <v>1621</v>
      </c>
      <c r="Z27" s="3"/>
      <c r="AA27" s="3"/>
      <c r="AC27" s="3"/>
      <c r="AD27" s="16" t="s">
        <v>610</v>
      </c>
      <c r="AE27" s="17" t="s">
        <v>611</v>
      </c>
      <c r="AF27" s="3"/>
      <c r="AG27" s="3"/>
      <c r="AM27" s="18" t="s">
        <v>832</v>
      </c>
      <c r="AN27" s="1" t="s">
        <v>697</v>
      </c>
    </row>
    <row r="28" spans="7:40">
      <c r="G28" s="1" t="s">
        <v>5</v>
      </c>
      <c r="H28" s="1" t="s">
        <v>13</v>
      </c>
      <c r="L28" s="1" t="s">
        <v>38</v>
      </c>
      <c r="M28" s="4" t="s">
        <v>1523</v>
      </c>
      <c r="O28" s="1" t="s">
        <v>196</v>
      </c>
      <c r="P28" s="4" t="s">
        <v>197</v>
      </c>
      <c r="Q28" s="3"/>
      <c r="R28" s="3"/>
      <c r="T28" s="3"/>
      <c r="U28" s="3"/>
      <c r="W28" s="3"/>
      <c r="X28" s="16" t="s">
        <v>308</v>
      </c>
      <c r="Y28" s="17" t="s">
        <v>1622</v>
      </c>
      <c r="Z28" s="3"/>
      <c r="AA28" s="3"/>
      <c r="AC28" s="3"/>
      <c r="AD28" s="16" t="s">
        <v>612</v>
      </c>
      <c r="AE28" s="17" t="s">
        <v>613</v>
      </c>
      <c r="AF28" s="3"/>
      <c r="AG28" s="3"/>
      <c r="AM28" s="18" t="s">
        <v>831</v>
      </c>
      <c r="AN28" s="1" t="s">
        <v>699</v>
      </c>
    </row>
    <row r="29" spans="7:40">
      <c r="L29" s="1" t="s">
        <v>39</v>
      </c>
      <c r="M29" s="4" t="s">
        <v>1524</v>
      </c>
      <c r="O29" s="1" t="s">
        <v>198</v>
      </c>
      <c r="P29" s="4" t="s">
        <v>199</v>
      </c>
      <c r="Q29" s="3"/>
      <c r="R29" s="3"/>
      <c r="T29" s="3"/>
      <c r="U29" s="3"/>
      <c r="W29" s="3"/>
      <c r="X29" s="16" t="s">
        <v>309</v>
      </c>
      <c r="Y29" s="17" t="s">
        <v>1623</v>
      </c>
      <c r="Z29" s="3"/>
      <c r="AA29" s="3"/>
      <c r="AC29" s="3"/>
      <c r="AD29" s="16" t="s">
        <v>614</v>
      </c>
      <c r="AE29" s="17" t="s">
        <v>615</v>
      </c>
      <c r="AF29" s="3"/>
      <c r="AG29" s="3"/>
      <c r="AM29" s="18" t="s">
        <v>679</v>
      </c>
      <c r="AN29" s="1" t="s">
        <v>701</v>
      </c>
    </row>
    <row r="30" spans="7:40">
      <c r="L30" s="1" t="s">
        <v>40</v>
      </c>
      <c r="M30" s="4" t="s">
        <v>1525</v>
      </c>
      <c r="O30" s="1" t="s">
        <v>200</v>
      </c>
      <c r="P30" s="4" t="s">
        <v>201</v>
      </c>
      <c r="Q30" s="3"/>
      <c r="R30" s="3"/>
      <c r="T30" s="3"/>
      <c r="U30" s="3"/>
      <c r="W30" s="3"/>
      <c r="X30" s="16" t="s">
        <v>310</v>
      </c>
      <c r="Y30" s="17" t="s">
        <v>1624</v>
      </c>
      <c r="Z30" s="3"/>
      <c r="AA30" s="3"/>
      <c r="AC30" s="3"/>
      <c r="AD30" s="16" t="s">
        <v>616</v>
      </c>
      <c r="AE30" s="17" t="s">
        <v>617</v>
      </c>
      <c r="AF30" s="3"/>
      <c r="AG30" s="3"/>
      <c r="AM30" s="18" t="s">
        <v>944</v>
      </c>
      <c r="AN30" s="1" t="s">
        <v>703</v>
      </c>
    </row>
    <row r="31" spans="7:40">
      <c r="L31" s="1" t="s">
        <v>41</v>
      </c>
      <c r="M31" s="4" t="s">
        <v>1526</v>
      </c>
      <c r="O31" s="1" t="s">
        <v>202</v>
      </c>
      <c r="P31" s="4" t="s">
        <v>203</v>
      </c>
      <c r="Q31" s="3"/>
      <c r="R31" s="3"/>
      <c r="T31" s="3"/>
      <c r="U31" s="3"/>
      <c r="W31" s="3"/>
      <c r="X31" s="16" t="s">
        <v>311</v>
      </c>
      <c r="Y31" s="17" t="s">
        <v>1625</v>
      </c>
      <c r="Z31" s="3"/>
      <c r="AA31" s="3"/>
      <c r="AC31" s="3"/>
      <c r="AD31" s="3"/>
      <c r="AF31" s="3"/>
      <c r="AG31" s="3"/>
      <c r="AM31" s="18" t="s">
        <v>956</v>
      </c>
      <c r="AN31" s="1" t="s">
        <v>705</v>
      </c>
    </row>
    <row r="32" spans="7:40">
      <c r="L32" s="1" t="s">
        <v>42</v>
      </c>
      <c r="M32" s="4" t="s">
        <v>1527</v>
      </c>
      <c r="O32" s="1" t="s">
        <v>204</v>
      </c>
      <c r="P32" s="4" t="s">
        <v>205</v>
      </c>
      <c r="Q32" s="3"/>
      <c r="R32" s="3"/>
      <c r="T32" s="3"/>
      <c r="U32" s="3"/>
      <c r="W32" s="3"/>
      <c r="X32" s="16" t="s">
        <v>312</v>
      </c>
      <c r="Y32" s="17" t="s">
        <v>1626</v>
      </c>
      <c r="Z32" s="3"/>
      <c r="AA32" s="3"/>
      <c r="AC32" s="3"/>
      <c r="AD32" s="3"/>
      <c r="AF32" s="3"/>
      <c r="AG32" s="3"/>
      <c r="AM32" s="18" t="s">
        <v>957</v>
      </c>
      <c r="AN32" s="1" t="s">
        <v>706</v>
      </c>
    </row>
    <row r="33" spans="12:40">
      <c r="L33" s="1" t="s">
        <v>43</v>
      </c>
      <c r="M33" s="4" t="s">
        <v>1528</v>
      </c>
      <c r="O33" s="1" t="s">
        <v>206</v>
      </c>
      <c r="P33" s="4" t="s">
        <v>207</v>
      </c>
      <c r="Q33" s="3"/>
      <c r="R33" s="3"/>
      <c r="T33" s="3"/>
      <c r="U33" s="3"/>
      <c r="W33" s="3"/>
      <c r="X33" s="16" t="s">
        <v>313</v>
      </c>
      <c r="Y33" s="17" t="s">
        <v>1627</v>
      </c>
      <c r="Z33" s="3"/>
      <c r="AA33" s="3"/>
      <c r="AC33" s="3"/>
      <c r="AD33" s="3"/>
      <c r="AF33" s="3"/>
      <c r="AG33" s="3"/>
      <c r="AM33" s="18" t="s">
        <v>681</v>
      </c>
      <c r="AN33" s="1" t="s">
        <v>707</v>
      </c>
    </row>
    <row r="34" spans="12:40">
      <c r="L34" s="1" t="s">
        <v>44</v>
      </c>
      <c r="M34" s="4" t="s">
        <v>1529</v>
      </c>
      <c r="O34" s="1" t="s">
        <v>208</v>
      </c>
      <c r="P34" s="4" t="s">
        <v>209</v>
      </c>
      <c r="Q34" s="3"/>
      <c r="R34" s="3"/>
      <c r="T34" s="3"/>
      <c r="U34" s="3"/>
      <c r="W34" s="3"/>
      <c r="X34" s="16" t="s">
        <v>170</v>
      </c>
      <c r="Y34" s="17" t="s">
        <v>1628</v>
      </c>
      <c r="Z34" s="3"/>
      <c r="AA34" s="3"/>
      <c r="AC34" s="3"/>
      <c r="AD34" s="3"/>
      <c r="AF34" s="3"/>
      <c r="AG34" s="3"/>
      <c r="AM34" s="18" t="s">
        <v>844</v>
      </c>
      <c r="AN34" s="1" t="s">
        <v>708</v>
      </c>
    </row>
    <row r="35" spans="12:40">
      <c r="L35" s="1" t="s">
        <v>45</v>
      </c>
      <c r="M35" s="4" t="s">
        <v>1530</v>
      </c>
      <c r="O35" s="1" t="s">
        <v>210</v>
      </c>
      <c r="P35" s="4" t="s">
        <v>211</v>
      </c>
      <c r="Q35" s="3"/>
      <c r="R35" s="3"/>
      <c r="T35" s="3"/>
      <c r="U35" s="3"/>
      <c r="W35" s="3"/>
      <c r="X35" s="16" t="s">
        <v>314</v>
      </c>
      <c r="Y35" s="17" t="s">
        <v>1629</v>
      </c>
      <c r="Z35" s="3"/>
      <c r="AA35" s="3"/>
      <c r="AC35" s="3"/>
      <c r="AD35" s="3"/>
      <c r="AF35" s="3"/>
      <c r="AG35" s="3"/>
      <c r="AM35" s="18" t="s">
        <v>842</v>
      </c>
      <c r="AN35" s="1" t="s">
        <v>710</v>
      </c>
    </row>
    <row r="36" spans="12:40">
      <c r="L36" s="1" t="s">
        <v>46</v>
      </c>
      <c r="M36" s="4" t="s">
        <v>1531</v>
      </c>
      <c r="O36" s="1" t="s">
        <v>212</v>
      </c>
      <c r="P36" s="4" t="s">
        <v>213</v>
      </c>
      <c r="Q36" s="3"/>
      <c r="R36" s="3"/>
      <c r="T36" s="3"/>
      <c r="U36" s="3"/>
      <c r="W36" s="3"/>
      <c r="X36" s="16" t="s">
        <v>172</v>
      </c>
      <c r="Y36" s="17" t="s">
        <v>1630</v>
      </c>
      <c r="Z36" s="3"/>
      <c r="AA36" s="3"/>
      <c r="AC36" s="3"/>
      <c r="AD36" s="3"/>
      <c r="AF36" s="3"/>
      <c r="AG36" s="3"/>
      <c r="AM36" s="18" t="s">
        <v>953</v>
      </c>
      <c r="AN36" s="1" t="s">
        <v>711</v>
      </c>
    </row>
    <row r="37" spans="12:40">
      <c r="L37" s="1" t="s">
        <v>47</v>
      </c>
      <c r="M37" s="4" t="s">
        <v>1532</v>
      </c>
      <c r="O37" s="1" t="s">
        <v>214</v>
      </c>
      <c r="P37" s="4" t="s">
        <v>215</v>
      </c>
      <c r="Q37" s="3"/>
      <c r="R37" s="3"/>
      <c r="T37" s="3"/>
      <c r="U37" s="3"/>
      <c r="W37" s="3"/>
      <c r="X37" s="16" t="s">
        <v>315</v>
      </c>
      <c r="Y37" s="17" t="s">
        <v>1631</v>
      </c>
      <c r="Z37" s="3"/>
      <c r="AA37" s="3"/>
      <c r="AC37" s="3"/>
      <c r="AD37" s="3"/>
      <c r="AF37" s="3"/>
      <c r="AG37" s="3"/>
      <c r="AM37" s="18" t="s">
        <v>954</v>
      </c>
      <c r="AN37" s="1" t="s">
        <v>713</v>
      </c>
    </row>
    <row r="38" spans="12:40">
      <c r="L38" s="1" t="s">
        <v>48</v>
      </c>
      <c r="M38" s="4" t="s">
        <v>1533</v>
      </c>
      <c r="O38" s="1" t="s">
        <v>216</v>
      </c>
      <c r="P38" s="4" t="s">
        <v>217</v>
      </c>
      <c r="Q38" s="3"/>
      <c r="R38" s="3"/>
      <c r="T38" s="3"/>
      <c r="U38" s="3"/>
      <c r="W38" s="3"/>
      <c r="X38" s="16" t="s">
        <v>316</v>
      </c>
      <c r="Y38" s="17" t="s">
        <v>1632</v>
      </c>
      <c r="Z38" s="3"/>
      <c r="AA38" s="3"/>
      <c r="AC38" s="3"/>
      <c r="AD38" s="3"/>
      <c r="AF38" s="3"/>
      <c r="AG38" s="3"/>
      <c r="AM38" s="18" t="s">
        <v>883</v>
      </c>
      <c r="AN38" s="1" t="s">
        <v>715</v>
      </c>
    </row>
    <row r="39" spans="12:40">
      <c r="L39" s="1" t="s">
        <v>49</v>
      </c>
      <c r="M39" s="4" t="s">
        <v>1534</v>
      </c>
      <c r="O39" s="1" t="s">
        <v>218</v>
      </c>
      <c r="P39" s="4" t="s">
        <v>219</v>
      </c>
      <c r="Q39" s="3"/>
      <c r="R39" s="3"/>
      <c r="T39" s="3"/>
      <c r="U39" s="3"/>
      <c r="W39" s="3"/>
      <c r="X39" s="16" t="s">
        <v>317</v>
      </c>
      <c r="Y39" s="17" t="s">
        <v>1633</v>
      </c>
      <c r="Z39" s="3"/>
      <c r="AA39" s="3"/>
      <c r="AC39" s="3"/>
      <c r="AD39" s="3"/>
      <c r="AF39" s="3"/>
      <c r="AG39" s="3"/>
      <c r="AM39" s="18" t="s">
        <v>964</v>
      </c>
      <c r="AN39" s="1" t="s">
        <v>716</v>
      </c>
    </row>
    <row r="40" spans="12:40">
      <c r="L40" s="1" t="s">
        <v>50</v>
      </c>
      <c r="M40" s="4" t="s">
        <v>1535</v>
      </c>
      <c r="O40" s="1" t="s">
        <v>220</v>
      </c>
      <c r="P40" s="4" t="s">
        <v>221</v>
      </c>
      <c r="Q40" s="3"/>
      <c r="R40" s="3"/>
      <c r="T40" s="3"/>
      <c r="U40" s="3"/>
      <c r="W40" s="3"/>
      <c r="X40" s="16" t="s">
        <v>318</v>
      </c>
      <c r="Y40" s="17" t="s">
        <v>1634</v>
      </c>
      <c r="Z40" s="3"/>
      <c r="AA40" s="3"/>
      <c r="AC40" s="3"/>
      <c r="AD40" s="3"/>
      <c r="AF40" s="3"/>
      <c r="AG40" s="3"/>
      <c r="AM40" s="18" t="s">
        <v>689</v>
      </c>
      <c r="AN40" s="1" t="s">
        <v>718</v>
      </c>
    </row>
    <row r="41" spans="12:40">
      <c r="L41" s="1" t="s">
        <v>51</v>
      </c>
      <c r="M41" s="4" t="s">
        <v>1536</v>
      </c>
      <c r="O41" s="1" t="s">
        <v>222</v>
      </c>
      <c r="P41" s="4" t="s">
        <v>223</v>
      </c>
      <c r="Q41" s="3"/>
      <c r="R41" s="3"/>
      <c r="T41" s="3"/>
      <c r="U41" s="3"/>
      <c r="W41" s="3"/>
      <c r="X41" s="16" t="s">
        <v>319</v>
      </c>
      <c r="Y41" s="17" t="s">
        <v>1635</v>
      </c>
      <c r="Z41" s="3"/>
      <c r="AA41" s="3"/>
      <c r="AC41" s="3"/>
      <c r="AD41" s="3"/>
      <c r="AF41" s="3"/>
      <c r="AG41" s="3"/>
      <c r="AM41" s="18" t="s">
        <v>856</v>
      </c>
      <c r="AN41" s="1" t="s">
        <v>720</v>
      </c>
    </row>
    <row r="42" spans="12:40">
      <c r="L42" s="1" t="s">
        <v>52</v>
      </c>
      <c r="M42" s="4" t="s">
        <v>1537</v>
      </c>
      <c r="O42" s="1" t="s">
        <v>224</v>
      </c>
      <c r="P42" s="4" t="s">
        <v>225</v>
      </c>
      <c r="Q42" s="3"/>
      <c r="R42" s="3"/>
      <c r="T42" s="3"/>
      <c r="U42" s="3"/>
      <c r="W42" s="3"/>
      <c r="X42" s="16" t="s">
        <v>320</v>
      </c>
      <c r="Y42" s="17" t="s">
        <v>1636</v>
      </c>
      <c r="Z42" s="3"/>
      <c r="AA42" s="3"/>
      <c r="AC42" s="3"/>
      <c r="AD42" s="3"/>
      <c r="AF42" s="3"/>
      <c r="AG42" s="3"/>
      <c r="AM42" s="18" t="s">
        <v>691</v>
      </c>
      <c r="AN42" s="1" t="s">
        <v>722</v>
      </c>
    </row>
    <row r="43" spans="12:40">
      <c r="L43" s="1" t="s">
        <v>53</v>
      </c>
      <c r="M43" s="4" t="s">
        <v>1538</v>
      </c>
      <c r="O43" s="1" t="s">
        <v>226</v>
      </c>
      <c r="P43" s="4" t="s">
        <v>227</v>
      </c>
      <c r="Q43" s="3"/>
      <c r="R43" s="3"/>
      <c r="T43" s="3"/>
      <c r="U43" s="3"/>
      <c r="W43" s="3"/>
      <c r="X43" s="16" t="s">
        <v>321</v>
      </c>
      <c r="Y43" s="17" t="s">
        <v>1637</v>
      </c>
      <c r="Z43" s="3"/>
      <c r="AA43" s="3"/>
      <c r="AC43" s="3"/>
      <c r="AD43" s="3"/>
      <c r="AF43" s="3"/>
      <c r="AG43" s="3"/>
      <c r="AM43" s="18" t="s">
        <v>955</v>
      </c>
      <c r="AN43" s="1" t="s">
        <v>723</v>
      </c>
    </row>
    <row r="44" spans="12:40">
      <c r="L44" s="1" t="s">
        <v>54</v>
      </c>
      <c r="M44" s="4" t="s">
        <v>1539</v>
      </c>
      <c r="O44" s="1" t="s">
        <v>228</v>
      </c>
      <c r="P44" s="4" t="s">
        <v>229</v>
      </c>
      <c r="Q44" s="3"/>
      <c r="R44" s="3"/>
      <c r="T44" s="3"/>
      <c r="U44" s="3"/>
      <c r="W44" s="3"/>
      <c r="X44" s="16" t="s">
        <v>322</v>
      </c>
      <c r="Y44" s="17" t="s">
        <v>1638</v>
      </c>
      <c r="Z44" s="3"/>
      <c r="AA44" s="3"/>
      <c r="AC44" s="3"/>
      <c r="AD44" s="3"/>
      <c r="AF44" s="3"/>
      <c r="AG44" s="3"/>
      <c r="AM44" s="18" t="s">
        <v>694</v>
      </c>
      <c r="AN44" s="1" t="s">
        <v>724</v>
      </c>
    </row>
    <row r="45" spans="12:40">
      <c r="L45" s="1" t="s">
        <v>55</v>
      </c>
      <c r="M45" s="4" t="s">
        <v>1540</v>
      </c>
      <c r="O45" s="1" t="s">
        <v>230</v>
      </c>
      <c r="P45" s="4" t="s">
        <v>231</v>
      </c>
      <c r="Q45" s="3"/>
      <c r="R45" s="3"/>
      <c r="T45" s="3"/>
      <c r="U45" s="3"/>
      <c r="W45" s="3"/>
      <c r="X45" s="16" t="s">
        <v>323</v>
      </c>
      <c r="Y45" s="17" t="s">
        <v>1639</v>
      </c>
      <c r="Z45" s="3"/>
      <c r="AA45" s="3"/>
      <c r="AC45" s="3"/>
      <c r="AD45" s="3"/>
      <c r="AF45" s="3"/>
      <c r="AG45" s="3"/>
      <c r="AM45" s="18" t="s">
        <v>903</v>
      </c>
      <c r="AN45" s="1" t="s">
        <v>726</v>
      </c>
    </row>
    <row r="46" spans="12:40">
      <c r="L46" s="1" t="s">
        <v>56</v>
      </c>
      <c r="M46" s="4" t="s">
        <v>1541</v>
      </c>
      <c r="O46" s="1" t="s">
        <v>232</v>
      </c>
      <c r="P46" s="4" t="s">
        <v>233</v>
      </c>
      <c r="Q46" s="3"/>
      <c r="R46" s="3"/>
      <c r="T46" s="3"/>
      <c r="U46" s="3"/>
      <c r="W46" s="3"/>
      <c r="X46" s="16" t="s">
        <v>324</v>
      </c>
      <c r="Y46" s="17" t="s">
        <v>1640</v>
      </c>
      <c r="Z46" s="3"/>
      <c r="AA46" s="3"/>
      <c r="AC46" s="3"/>
      <c r="AD46" s="3"/>
      <c r="AF46" s="3"/>
      <c r="AG46" s="3"/>
      <c r="AM46" s="18" t="s">
        <v>907</v>
      </c>
      <c r="AN46" s="1" t="s">
        <v>728</v>
      </c>
    </row>
    <row r="47" spans="12:40">
      <c r="L47" s="1" t="s">
        <v>57</v>
      </c>
      <c r="M47" s="4" t="s">
        <v>1542</v>
      </c>
      <c r="O47" s="1" t="s">
        <v>234</v>
      </c>
      <c r="P47" s="4" t="s">
        <v>235</v>
      </c>
      <c r="Q47" s="3"/>
      <c r="R47" s="3"/>
      <c r="T47" s="3"/>
      <c r="U47" s="3"/>
      <c r="W47" s="3"/>
      <c r="X47" s="16" t="s">
        <v>999</v>
      </c>
      <c r="Y47" s="17" t="s">
        <v>1641</v>
      </c>
      <c r="Z47" s="3"/>
      <c r="AA47" s="3"/>
      <c r="AC47" s="3"/>
      <c r="AD47" s="3"/>
      <c r="AF47" s="3"/>
      <c r="AG47" s="3"/>
      <c r="AM47" s="18" t="s">
        <v>949</v>
      </c>
      <c r="AN47" s="1" t="s">
        <v>729</v>
      </c>
    </row>
    <row r="48" spans="12:40">
      <c r="L48" s="1" t="s">
        <v>58</v>
      </c>
      <c r="M48" s="4" t="s">
        <v>1543</v>
      </c>
      <c r="O48" s="1" t="s">
        <v>236</v>
      </c>
      <c r="P48" s="4" t="s">
        <v>237</v>
      </c>
      <c r="Q48" s="3"/>
      <c r="R48" s="3"/>
      <c r="T48" s="3"/>
      <c r="U48" s="3"/>
      <c r="W48" s="3"/>
      <c r="X48" s="16" t="s">
        <v>325</v>
      </c>
      <c r="Y48" s="17" t="s">
        <v>1642</v>
      </c>
      <c r="Z48" s="3"/>
      <c r="AA48" s="3"/>
      <c r="AC48" s="3"/>
      <c r="AD48" s="3"/>
      <c r="AF48" s="3"/>
      <c r="AG48" s="3"/>
      <c r="AM48" s="18" t="s">
        <v>898</v>
      </c>
      <c r="AN48" s="1" t="s">
        <v>730</v>
      </c>
    </row>
    <row r="49" spans="12:40">
      <c r="L49" s="1" t="s">
        <v>59</v>
      </c>
      <c r="M49" s="4" t="s">
        <v>1544</v>
      </c>
      <c r="O49" s="1" t="s">
        <v>238</v>
      </c>
      <c r="P49" s="4" t="s">
        <v>239</v>
      </c>
      <c r="Q49" s="3"/>
      <c r="R49" s="3"/>
      <c r="T49" s="3"/>
      <c r="U49" s="3"/>
      <c r="W49" s="3"/>
      <c r="X49" s="16" t="s">
        <v>326</v>
      </c>
      <c r="Y49" s="17" t="s">
        <v>1643</v>
      </c>
      <c r="Z49" s="3"/>
      <c r="AA49" s="3"/>
      <c r="AC49" s="3"/>
      <c r="AD49" s="3"/>
      <c r="AF49" s="3"/>
      <c r="AG49" s="3"/>
      <c r="AM49" s="18" t="s">
        <v>698</v>
      </c>
      <c r="AN49" s="1" t="s">
        <v>732</v>
      </c>
    </row>
    <row r="50" spans="12:40">
      <c r="L50" s="1" t="s">
        <v>60</v>
      </c>
      <c r="M50" s="4" t="s">
        <v>1545</v>
      </c>
      <c r="O50" s="1" t="s">
        <v>240</v>
      </c>
      <c r="P50" s="4" t="s">
        <v>241</v>
      </c>
      <c r="Q50" s="3"/>
      <c r="R50" s="3"/>
      <c r="T50" s="3"/>
      <c r="U50" s="3"/>
      <c r="W50" s="3"/>
      <c r="X50" s="16" t="s">
        <v>327</v>
      </c>
      <c r="Y50" s="17" t="s">
        <v>1644</v>
      </c>
      <c r="Z50" s="3"/>
      <c r="AA50" s="3"/>
      <c r="AC50" s="3"/>
      <c r="AD50" s="3"/>
      <c r="AF50" s="3"/>
      <c r="AG50" s="3"/>
      <c r="AM50" s="18" t="s">
        <v>700</v>
      </c>
      <c r="AN50" s="1" t="s">
        <v>734</v>
      </c>
    </row>
    <row r="51" spans="12:40">
      <c r="L51" s="1" t="s">
        <v>61</v>
      </c>
      <c r="M51" s="4" t="s">
        <v>1546</v>
      </c>
      <c r="X51" s="16" t="s">
        <v>328</v>
      </c>
      <c r="Y51" s="17" t="s">
        <v>1645</v>
      </c>
      <c r="AM51" s="18" t="s">
        <v>881</v>
      </c>
      <c r="AN51" s="1" t="s">
        <v>735</v>
      </c>
    </row>
    <row r="52" spans="12:40">
      <c r="L52" s="1" t="s">
        <v>62</v>
      </c>
      <c r="M52" s="4" t="s">
        <v>1547</v>
      </c>
      <c r="X52" s="16" t="s">
        <v>329</v>
      </c>
      <c r="Y52" s="17" t="s">
        <v>1646</v>
      </c>
      <c r="AM52" s="18" t="s">
        <v>702</v>
      </c>
      <c r="AN52" s="1" t="s">
        <v>737</v>
      </c>
    </row>
    <row r="53" spans="12:40">
      <c r="L53" s="1" t="s">
        <v>63</v>
      </c>
      <c r="M53" s="4" t="s">
        <v>1548</v>
      </c>
      <c r="X53" s="16" t="s">
        <v>330</v>
      </c>
      <c r="Y53" s="17" t="s">
        <v>1647</v>
      </c>
      <c r="AM53" s="18" t="s">
        <v>704</v>
      </c>
      <c r="AN53" s="1" t="s">
        <v>738</v>
      </c>
    </row>
    <row r="54" spans="12:40">
      <c r="L54" s="1" t="s">
        <v>64</v>
      </c>
      <c r="M54" s="4" t="s">
        <v>1549</v>
      </c>
      <c r="X54" s="16" t="s">
        <v>331</v>
      </c>
      <c r="Y54" s="17" t="s">
        <v>1648</v>
      </c>
      <c r="AM54" s="18" t="s">
        <v>921</v>
      </c>
      <c r="AN54" s="1" t="s">
        <v>739</v>
      </c>
    </row>
    <row r="55" spans="12:40">
      <c r="L55" s="1" t="s">
        <v>65</v>
      </c>
      <c r="M55" s="4" t="s">
        <v>1550</v>
      </c>
      <c r="X55" s="16" t="s">
        <v>332</v>
      </c>
      <c r="Y55" s="17" t="s">
        <v>1649</v>
      </c>
      <c r="AM55" s="18" t="s">
        <v>911</v>
      </c>
      <c r="AN55" s="1" t="s">
        <v>741</v>
      </c>
    </row>
    <row r="56" spans="12:40">
      <c r="L56" s="1" t="s">
        <v>66</v>
      </c>
      <c r="M56" s="4" t="s">
        <v>1551</v>
      </c>
      <c r="X56" s="16" t="s">
        <v>333</v>
      </c>
      <c r="Y56" s="17" t="s">
        <v>1650</v>
      </c>
      <c r="AM56" s="18" t="s">
        <v>900</v>
      </c>
      <c r="AN56" s="1" t="s">
        <v>743</v>
      </c>
    </row>
    <row r="57" spans="12:40">
      <c r="L57" s="1" t="s">
        <v>67</v>
      </c>
      <c r="M57" s="4" t="s">
        <v>1552</v>
      </c>
      <c r="X57" s="16" t="s">
        <v>334</v>
      </c>
      <c r="Y57" s="17" t="s">
        <v>1651</v>
      </c>
      <c r="AM57" s="18" t="s">
        <v>927</v>
      </c>
      <c r="AN57" s="1" t="s">
        <v>744</v>
      </c>
    </row>
    <row r="58" spans="12:40">
      <c r="L58" s="1" t="s">
        <v>68</v>
      </c>
      <c r="M58" s="4" t="s">
        <v>1553</v>
      </c>
      <c r="X58" s="16" t="s">
        <v>335</v>
      </c>
      <c r="Y58" s="17" t="s">
        <v>1652</v>
      </c>
      <c r="AM58" s="18" t="s">
        <v>709</v>
      </c>
      <c r="AN58" s="1" t="s">
        <v>745</v>
      </c>
    </row>
    <row r="59" spans="12:40">
      <c r="L59" s="1" t="s">
        <v>69</v>
      </c>
      <c r="M59" s="4" t="s">
        <v>1554</v>
      </c>
      <c r="X59" s="16" t="s">
        <v>174</v>
      </c>
      <c r="Y59" s="17" t="s">
        <v>1653</v>
      </c>
      <c r="AM59" s="18" t="s">
        <v>904</v>
      </c>
      <c r="AN59" s="1" t="s">
        <v>747</v>
      </c>
    </row>
    <row r="60" spans="12:40">
      <c r="L60" s="1" t="s">
        <v>70</v>
      </c>
      <c r="M60" s="4" t="s">
        <v>1555</v>
      </c>
      <c r="X60" s="16" t="s">
        <v>336</v>
      </c>
      <c r="Y60" s="17" t="s">
        <v>1654</v>
      </c>
      <c r="AM60" s="18" t="s">
        <v>712</v>
      </c>
      <c r="AN60" s="1" t="s">
        <v>749</v>
      </c>
    </row>
    <row r="61" spans="12:40">
      <c r="L61" s="1" t="s">
        <v>71</v>
      </c>
      <c r="M61" s="4" t="s">
        <v>1556</v>
      </c>
      <c r="X61" s="16" t="s">
        <v>892</v>
      </c>
      <c r="Y61" s="17" t="s">
        <v>1655</v>
      </c>
      <c r="AM61" s="18" t="s">
        <v>916</v>
      </c>
      <c r="AN61" s="1" t="s">
        <v>750</v>
      </c>
    </row>
    <row r="62" spans="12:40">
      <c r="L62" s="1" t="s">
        <v>72</v>
      </c>
      <c r="M62" s="4" t="s">
        <v>1557</v>
      </c>
      <c r="X62" s="16" t="s">
        <v>337</v>
      </c>
      <c r="Y62" s="17" t="s">
        <v>1656</v>
      </c>
      <c r="AM62" s="18" t="s">
        <v>714</v>
      </c>
      <c r="AN62" s="1" t="s">
        <v>751</v>
      </c>
    </row>
    <row r="63" spans="12:40">
      <c r="L63" s="1" t="s">
        <v>73</v>
      </c>
      <c r="M63" s="4" t="s">
        <v>1558</v>
      </c>
      <c r="X63" s="16" t="s">
        <v>338</v>
      </c>
      <c r="Y63" s="17" t="s">
        <v>1657</v>
      </c>
      <c r="AM63" s="18" t="s">
        <v>835</v>
      </c>
      <c r="AN63" s="1" t="s">
        <v>752</v>
      </c>
    </row>
    <row r="64" spans="12:40">
      <c r="L64" s="1" t="s">
        <v>74</v>
      </c>
      <c r="M64" s="4" t="s">
        <v>1559</v>
      </c>
      <c r="X64" s="16" t="s">
        <v>339</v>
      </c>
      <c r="Y64" s="17" t="s">
        <v>1658</v>
      </c>
      <c r="AM64" s="18" t="s">
        <v>884</v>
      </c>
      <c r="AN64" s="1" t="s">
        <v>753</v>
      </c>
    </row>
    <row r="65" spans="12:40">
      <c r="L65" s="1" t="s">
        <v>75</v>
      </c>
      <c r="M65" s="4" t="s">
        <v>1560</v>
      </c>
      <c r="X65" s="16" t="s">
        <v>176</v>
      </c>
      <c r="Y65" s="17" t="s">
        <v>1659</v>
      </c>
      <c r="AM65" s="18" t="s">
        <v>717</v>
      </c>
      <c r="AN65" s="1" t="s">
        <v>754</v>
      </c>
    </row>
    <row r="66" spans="12:40">
      <c r="L66" s="1" t="s">
        <v>76</v>
      </c>
      <c r="M66" s="4" t="s">
        <v>1561</v>
      </c>
      <c r="X66" s="16" t="s">
        <v>340</v>
      </c>
      <c r="Y66" s="17" t="s">
        <v>1660</v>
      </c>
      <c r="AM66" s="18" t="s">
        <v>719</v>
      </c>
      <c r="AN66" s="1" t="s">
        <v>755</v>
      </c>
    </row>
    <row r="67" spans="12:40">
      <c r="L67" s="1" t="s">
        <v>77</v>
      </c>
      <c r="M67" s="4" t="s">
        <v>1562</v>
      </c>
      <c r="X67" s="16" t="s">
        <v>341</v>
      </c>
      <c r="Y67" s="17" t="s">
        <v>1661</v>
      </c>
      <c r="AM67" s="18" t="s">
        <v>721</v>
      </c>
      <c r="AN67" s="1" t="s">
        <v>757</v>
      </c>
    </row>
    <row r="68" spans="12:40">
      <c r="L68" s="1" t="s">
        <v>78</v>
      </c>
      <c r="M68" s="4" t="s">
        <v>1563</v>
      </c>
      <c r="X68" s="16" t="s">
        <v>342</v>
      </c>
      <c r="Y68" s="17" t="s">
        <v>1662</v>
      </c>
      <c r="AM68" s="18" t="s">
        <v>951</v>
      </c>
      <c r="AN68" s="1" t="s">
        <v>759</v>
      </c>
    </row>
    <row r="69" spans="12:40">
      <c r="L69" s="1" t="s">
        <v>79</v>
      </c>
      <c r="M69" s="4" t="s">
        <v>1564</v>
      </c>
      <c r="X69" s="16" t="s">
        <v>343</v>
      </c>
      <c r="Y69" s="17" t="s">
        <v>1663</v>
      </c>
      <c r="AM69" s="18" t="s">
        <v>725</v>
      </c>
      <c r="AN69" s="1" t="s">
        <v>761</v>
      </c>
    </row>
    <row r="70" spans="12:40">
      <c r="L70" s="1" t="s">
        <v>80</v>
      </c>
      <c r="M70" s="4" t="s">
        <v>1565</v>
      </c>
      <c r="X70" s="16" t="s">
        <v>344</v>
      </c>
      <c r="Y70" s="17" t="s">
        <v>1664</v>
      </c>
      <c r="AM70" s="18" t="s">
        <v>727</v>
      </c>
      <c r="AN70" s="1" t="s">
        <v>762</v>
      </c>
    </row>
    <row r="71" spans="12:40">
      <c r="L71" s="1" t="s">
        <v>81</v>
      </c>
      <c r="M71" s="4" t="s">
        <v>1566</v>
      </c>
      <c r="X71" s="16" t="s">
        <v>178</v>
      </c>
      <c r="Y71" s="17" t="s">
        <v>1665</v>
      </c>
      <c r="AM71" s="18" t="s">
        <v>950</v>
      </c>
      <c r="AN71" s="1" t="s">
        <v>763</v>
      </c>
    </row>
    <row r="72" spans="12:40">
      <c r="L72" s="1" t="s">
        <v>82</v>
      </c>
      <c r="M72" s="4" t="s">
        <v>1567</v>
      </c>
      <c r="X72" s="16" t="s">
        <v>345</v>
      </c>
      <c r="Y72" s="17" t="s">
        <v>1666</v>
      </c>
      <c r="AM72" s="18" t="s">
        <v>846</v>
      </c>
      <c r="AN72" s="1" t="s">
        <v>764</v>
      </c>
    </row>
    <row r="73" spans="12:40">
      <c r="L73" s="1" t="s">
        <v>83</v>
      </c>
      <c r="M73" s="4" t="s">
        <v>1568</v>
      </c>
      <c r="X73" s="16" t="s">
        <v>346</v>
      </c>
      <c r="Y73" s="17" t="s">
        <v>1667</v>
      </c>
      <c r="AM73" s="18" t="s">
        <v>899</v>
      </c>
      <c r="AN73" s="1" t="s">
        <v>765</v>
      </c>
    </row>
    <row r="74" spans="12:40">
      <c r="L74" s="1" t="s">
        <v>84</v>
      </c>
      <c r="M74" s="4" t="s">
        <v>1569</v>
      </c>
      <c r="X74" s="16" t="s">
        <v>347</v>
      </c>
      <c r="Y74" s="17" t="s">
        <v>1668</v>
      </c>
      <c r="AM74" s="18" t="s">
        <v>731</v>
      </c>
      <c r="AN74" s="1" t="s">
        <v>767</v>
      </c>
    </row>
    <row r="75" spans="12:40">
      <c r="L75" s="1" t="s">
        <v>85</v>
      </c>
      <c r="M75" s="4" t="s">
        <v>1570</v>
      </c>
      <c r="X75" s="16" t="s">
        <v>348</v>
      </c>
      <c r="Y75" s="17" t="s">
        <v>1669</v>
      </c>
      <c r="AM75" s="18" t="s">
        <v>733</v>
      </c>
      <c r="AN75" s="1" t="s">
        <v>768</v>
      </c>
    </row>
    <row r="76" spans="12:40">
      <c r="L76" s="1" t="s">
        <v>86</v>
      </c>
      <c r="M76" s="4" t="s">
        <v>1571</v>
      </c>
      <c r="X76" s="16" t="s">
        <v>349</v>
      </c>
      <c r="Y76" s="17" t="s">
        <v>1670</v>
      </c>
      <c r="AM76" s="18" t="s">
        <v>915</v>
      </c>
      <c r="AN76" s="1" t="s">
        <v>769</v>
      </c>
    </row>
    <row r="77" spans="12:40">
      <c r="L77" s="1" t="s">
        <v>87</v>
      </c>
      <c r="M77" s="4" t="s">
        <v>1572</v>
      </c>
      <c r="X77" s="16" t="s">
        <v>350</v>
      </c>
      <c r="Y77" s="17" t="s">
        <v>1671</v>
      </c>
      <c r="AM77" s="18" t="s">
        <v>736</v>
      </c>
      <c r="AN77" s="1" t="s">
        <v>771</v>
      </c>
    </row>
    <row r="78" spans="12:40">
      <c r="L78" s="1" t="s">
        <v>822</v>
      </c>
      <c r="M78" s="4" t="s">
        <v>1573</v>
      </c>
      <c r="X78" s="16" t="s">
        <v>351</v>
      </c>
      <c r="Y78" s="17" t="s">
        <v>1672</v>
      </c>
      <c r="AM78" s="18" t="s">
        <v>936</v>
      </c>
      <c r="AN78" s="1" t="s">
        <v>772</v>
      </c>
    </row>
    <row r="79" spans="12:40">
      <c r="L79" s="1" t="s">
        <v>823</v>
      </c>
      <c r="M79" s="4" t="s">
        <v>1574</v>
      </c>
      <c r="X79" s="16" t="s">
        <v>352</v>
      </c>
      <c r="Y79" s="17" t="s">
        <v>1673</v>
      </c>
      <c r="AM79" s="18" t="s">
        <v>937</v>
      </c>
      <c r="AN79" s="1" t="s">
        <v>774</v>
      </c>
    </row>
    <row r="80" spans="12:40">
      <c r="L80" s="1" t="s">
        <v>824</v>
      </c>
      <c r="M80" s="4" t="s">
        <v>1575</v>
      </c>
      <c r="X80" s="16" t="s">
        <v>353</v>
      </c>
      <c r="Y80" s="17" t="s">
        <v>1674</v>
      </c>
      <c r="AM80" s="18" t="s">
        <v>906</v>
      </c>
      <c r="AN80" s="1" t="s">
        <v>776</v>
      </c>
    </row>
    <row r="81" spans="12:40">
      <c r="L81" s="1" t="s">
        <v>88</v>
      </c>
      <c r="M81" s="4" t="s">
        <v>1576</v>
      </c>
      <c r="X81" s="16" t="s">
        <v>354</v>
      </c>
      <c r="Y81" s="17" t="s">
        <v>1675</v>
      </c>
      <c r="AM81" s="18" t="s">
        <v>740</v>
      </c>
      <c r="AN81" s="1" t="s">
        <v>777</v>
      </c>
    </row>
    <row r="82" spans="12:40">
      <c r="L82" s="1" t="s">
        <v>89</v>
      </c>
      <c r="M82" s="4" t="s">
        <v>1577</v>
      </c>
      <c r="X82" s="16" t="s">
        <v>355</v>
      </c>
      <c r="Y82" s="17" t="s">
        <v>1676</v>
      </c>
      <c r="AM82" s="18" t="s">
        <v>742</v>
      </c>
      <c r="AN82" s="1" t="s">
        <v>778</v>
      </c>
    </row>
    <row r="83" spans="12:40">
      <c r="L83" s="1" t="s">
        <v>90</v>
      </c>
      <c r="M83" s="4" t="s">
        <v>1578</v>
      </c>
      <c r="X83" s="16" t="s">
        <v>356</v>
      </c>
      <c r="Y83" s="17" t="s">
        <v>1677</v>
      </c>
      <c r="AM83" s="18" t="s">
        <v>849</v>
      </c>
      <c r="AN83" s="1" t="s">
        <v>780</v>
      </c>
    </row>
    <row r="84" spans="12:40">
      <c r="L84" s="1" t="s">
        <v>91</v>
      </c>
      <c r="M84" s="4" t="s">
        <v>1579</v>
      </c>
      <c r="X84" s="16" t="s">
        <v>357</v>
      </c>
      <c r="Y84" s="17" t="s">
        <v>1678</v>
      </c>
      <c r="AM84" s="18" t="s">
        <v>961</v>
      </c>
      <c r="AN84" s="1" t="s">
        <v>781</v>
      </c>
    </row>
    <row r="85" spans="12:40">
      <c r="L85" s="1" t="s">
        <v>92</v>
      </c>
      <c r="M85" s="4" t="s">
        <v>1580</v>
      </c>
      <c r="X85" s="16" t="s">
        <v>358</v>
      </c>
      <c r="Y85" s="17" t="s">
        <v>1679</v>
      </c>
      <c r="AM85" s="18" t="s">
        <v>995</v>
      </c>
      <c r="AN85" s="1" t="s">
        <v>783</v>
      </c>
    </row>
    <row r="86" spans="12:40">
      <c r="L86" s="1" t="s">
        <v>93</v>
      </c>
      <c r="M86" s="4" t="s">
        <v>1581</v>
      </c>
      <c r="X86" s="16" t="s">
        <v>359</v>
      </c>
      <c r="Y86" s="17" t="s">
        <v>1680</v>
      </c>
      <c r="AM86" s="18" t="s">
        <v>908</v>
      </c>
      <c r="AN86" s="1" t="s">
        <v>784</v>
      </c>
    </row>
    <row r="87" spans="12:40">
      <c r="L87" s="1" t="s">
        <v>94</v>
      </c>
      <c r="M87" s="4" t="s">
        <v>1582</v>
      </c>
      <c r="X87" s="16" t="s">
        <v>360</v>
      </c>
      <c r="Y87" s="17" t="s">
        <v>1681</v>
      </c>
      <c r="AM87" s="18" t="s">
        <v>746</v>
      </c>
      <c r="AN87" s="1" t="s">
        <v>785</v>
      </c>
    </row>
    <row r="88" spans="12:40">
      <c r="L88" s="1" t="s">
        <v>95</v>
      </c>
      <c r="M88" s="4" t="s">
        <v>1583</v>
      </c>
      <c r="X88" s="16" t="s">
        <v>361</v>
      </c>
      <c r="Y88" s="17" t="s">
        <v>1682</v>
      </c>
      <c r="AM88" s="18" t="s">
        <v>748</v>
      </c>
      <c r="AN88" s="1" t="s">
        <v>786</v>
      </c>
    </row>
    <row r="89" spans="12:40">
      <c r="L89" s="1" t="s">
        <v>96</v>
      </c>
      <c r="M89" s="4" t="s">
        <v>1584</v>
      </c>
      <c r="X89" s="16" t="s">
        <v>362</v>
      </c>
      <c r="Y89" s="17" t="s">
        <v>1683</v>
      </c>
      <c r="AM89" s="18" t="s">
        <v>960</v>
      </c>
      <c r="AN89" s="1" t="s">
        <v>787</v>
      </c>
    </row>
    <row r="90" spans="12:40">
      <c r="L90" s="1" t="s">
        <v>97</v>
      </c>
      <c r="M90" s="4" t="s">
        <v>1585</v>
      </c>
      <c r="X90" s="16" t="s">
        <v>363</v>
      </c>
      <c r="Y90" s="17" t="s">
        <v>1684</v>
      </c>
      <c r="AM90" s="18" t="s">
        <v>952</v>
      </c>
      <c r="AN90" s="1" t="s">
        <v>789</v>
      </c>
    </row>
    <row r="91" spans="12:40">
      <c r="L91" s="1" t="s">
        <v>98</v>
      </c>
      <c r="M91" s="4" t="s">
        <v>1586</v>
      </c>
      <c r="X91" s="16" t="s">
        <v>364</v>
      </c>
      <c r="Y91" s="17" t="s">
        <v>1685</v>
      </c>
      <c r="AM91" s="18" t="s">
        <v>962</v>
      </c>
      <c r="AN91" s="1" t="s">
        <v>791</v>
      </c>
    </row>
    <row r="92" spans="12:40">
      <c r="L92" s="1" t="s">
        <v>99</v>
      </c>
      <c r="M92" s="4" t="s">
        <v>1587</v>
      </c>
      <c r="X92" s="16" t="s">
        <v>365</v>
      </c>
      <c r="Y92" s="17" t="s">
        <v>1686</v>
      </c>
      <c r="AM92" s="18" t="s">
        <v>938</v>
      </c>
      <c r="AN92" s="1" t="s">
        <v>792</v>
      </c>
    </row>
    <row r="93" spans="12:40">
      <c r="L93" s="1" t="s">
        <v>100</v>
      </c>
      <c r="M93" s="4" t="s">
        <v>1588</v>
      </c>
      <c r="X93" s="16" t="s">
        <v>366</v>
      </c>
      <c r="Y93" s="17" t="s">
        <v>1687</v>
      </c>
      <c r="AM93" s="18" t="s">
        <v>886</v>
      </c>
      <c r="AN93" s="1" t="s">
        <v>794</v>
      </c>
    </row>
    <row r="94" spans="12:40">
      <c r="L94" s="1" t="s">
        <v>811</v>
      </c>
      <c r="M94" s="4" t="s">
        <v>1589</v>
      </c>
      <c r="X94" s="16" t="s">
        <v>367</v>
      </c>
      <c r="Y94" s="17" t="s">
        <v>1688</v>
      </c>
      <c r="AM94" s="18" t="s">
        <v>895</v>
      </c>
      <c r="AN94" s="1" t="s">
        <v>795</v>
      </c>
    </row>
    <row r="95" spans="12:40">
      <c r="L95" s="1" t="s">
        <v>828</v>
      </c>
      <c r="M95" s="4" t="s">
        <v>1590</v>
      </c>
      <c r="X95" s="16" t="s">
        <v>368</v>
      </c>
      <c r="Y95" s="17" t="s">
        <v>1689</v>
      </c>
      <c r="AM95" s="18" t="s">
        <v>863</v>
      </c>
      <c r="AN95" s="1" t="s">
        <v>797</v>
      </c>
    </row>
    <row r="96" spans="12:40">
      <c r="L96" s="1" t="s">
        <v>829</v>
      </c>
      <c r="M96" s="4" t="s">
        <v>1591</v>
      </c>
      <c r="X96" s="16" t="s">
        <v>369</v>
      </c>
      <c r="Y96" s="17" t="s">
        <v>1690</v>
      </c>
      <c r="AM96" s="18" t="s">
        <v>926</v>
      </c>
      <c r="AN96" s="1" t="s">
        <v>798</v>
      </c>
    </row>
    <row r="97" spans="12:40">
      <c r="L97" s="1" t="s">
        <v>101</v>
      </c>
      <c r="M97" s="4" t="s">
        <v>1592</v>
      </c>
      <c r="X97" s="16" t="s">
        <v>370</v>
      </c>
      <c r="Y97" s="17" t="s">
        <v>1691</v>
      </c>
      <c r="AM97" s="18" t="s">
        <v>847</v>
      </c>
      <c r="AN97" s="1" t="s">
        <v>799</v>
      </c>
    </row>
    <row r="98" spans="12:40">
      <c r="L98" s="1" t="s">
        <v>102</v>
      </c>
      <c r="M98" s="4" t="s">
        <v>1593</v>
      </c>
      <c r="X98" s="16" t="s">
        <v>371</v>
      </c>
      <c r="Y98" s="17" t="s">
        <v>1692</v>
      </c>
      <c r="AM98" s="18" t="s">
        <v>928</v>
      </c>
      <c r="AN98" s="1" t="s">
        <v>800</v>
      </c>
    </row>
    <row r="99" spans="12:40">
      <c r="L99" s="1" t="s">
        <v>103</v>
      </c>
      <c r="M99" s="4" t="s">
        <v>1594</v>
      </c>
      <c r="X99" s="16" t="s">
        <v>372</v>
      </c>
      <c r="Y99" s="17" t="s">
        <v>1693</v>
      </c>
      <c r="AM99" s="18" t="s">
        <v>888</v>
      </c>
      <c r="AN99" s="1" t="s">
        <v>801</v>
      </c>
    </row>
    <row r="100" spans="12:40">
      <c r="L100" s="1" t="s">
        <v>104</v>
      </c>
      <c r="M100" s="4" t="s">
        <v>1595</v>
      </c>
      <c r="X100" s="16" t="s">
        <v>373</v>
      </c>
      <c r="Y100" s="17" t="s">
        <v>1694</v>
      </c>
      <c r="AM100" s="18" t="s">
        <v>756</v>
      </c>
      <c r="AN100" s="1" t="s">
        <v>803</v>
      </c>
    </row>
    <row r="101" spans="12:40">
      <c r="L101" s="1" t="s">
        <v>105</v>
      </c>
      <c r="M101" s="4" t="s">
        <v>1596</v>
      </c>
      <c r="X101" s="16" t="s">
        <v>374</v>
      </c>
      <c r="Y101" s="17" t="s">
        <v>1695</v>
      </c>
      <c r="AM101" s="18" t="s">
        <v>758</v>
      </c>
      <c r="AN101" s="1" t="s">
        <v>808</v>
      </c>
    </row>
    <row r="102" spans="12:40">
      <c r="L102" s="1" t="s">
        <v>106</v>
      </c>
      <c r="M102" s="4" t="s">
        <v>1597</v>
      </c>
      <c r="X102" s="16" t="s">
        <v>375</v>
      </c>
      <c r="Y102" s="17" t="s">
        <v>1696</v>
      </c>
      <c r="AM102" s="18" t="s">
        <v>880</v>
      </c>
      <c r="AN102" s="1" t="s">
        <v>810</v>
      </c>
    </row>
    <row r="103" spans="12:40">
      <c r="L103" s="1" t="s">
        <v>107</v>
      </c>
      <c r="M103" s="4" t="s">
        <v>1598</v>
      </c>
      <c r="X103" s="16" t="s">
        <v>182</v>
      </c>
      <c r="Y103" s="17" t="s">
        <v>1697</v>
      </c>
      <c r="AM103" s="18" t="s">
        <v>760</v>
      </c>
      <c r="AN103" s="1" t="s">
        <v>814</v>
      </c>
    </row>
    <row r="104" spans="12:40">
      <c r="L104" s="1" t="s">
        <v>108</v>
      </c>
      <c r="M104" s="4" t="s">
        <v>112</v>
      </c>
      <c r="X104" s="16" t="s">
        <v>376</v>
      </c>
      <c r="Y104" s="17" t="s">
        <v>378</v>
      </c>
      <c r="AM104" s="18" t="s">
        <v>997</v>
      </c>
      <c r="AN104" s="1" t="s">
        <v>816</v>
      </c>
    </row>
    <row r="105" spans="12:40">
      <c r="L105" s="1" t="s">
        <v>109</v>
      </c>
      <c r="M105" s="4" t="s">
        <v>114</v>
      </c>
      <c r="X105" s="16" t="s">
        <v>377</v>
      </c>
      <c r="Y105" s="17" t="s">
        <v>379</v>
      </c>
      <c r="AM105" s="18" t="s">
        <v>819</v>
      </c>
      <c r="AN105" s="1" t="s">
        <v>833</v>
      </c>
    </row>
    <row r="106" spans="12:40">
      <c r="L106" s="1" t="s">
        <v>110</v>
      </c>
      <c r="M106" s="4" t="s">
        <v>116</v>
      </c>
      <c r="X106" s="16" t="s">
        <v>184</v>
      </c>
      <c r="Y106" s="17" t="s">
        <v>381</v>
      </c>
      <c r="AM106" s="18" t="s">
        <v>809</v>
      </c>
      <c r="AN106" s="1" t="s">
        <v>834</v>
      </c>
    </row>
    <row r="107" spans="12:40">
      <c r="L107" s="1" t="s">
        <v>111</v>
      </c>
      <c r="M107" s="4" t="s">
        <v>118</v>
      </c>
      <c r="X107" s="16" t="s">
        <v>380</v>
      </c>
      <c r="Y107" s="17" t="s">
        <v>383</v>
      </c>
      <c r="AM107" s="18" t="s">
        <v>989</v>
      </c>
      <c r="AN107" s="1" t="s">
        <v>839</v>
      </c>
    </row>
    <row r="108" spans="12:40">
      <c r="L108" s="1" t="s">
        <v>113</v>
      </c>
      <c r="M108" s="4" t="s">
        <v>120</v>
      </c>
      <c r="X108" s="16" t="s">
        <v>382</v>
      </c>
      <c r="Y108" s="17" t="s">
        <v>385</v>
      </c>
      <c r="AM108" s="18" t="s">
        <v>766</v>
      </c>
      <c r="AN108" s="1" t="s">
        <v>841</v>
      </c>
    </row>
    <row r="109" spans="12:40">
      <c r="L109" s="1" t="s">
        <v>115</v>
      </c>
      <c r="M109" s="4" t="s">
        <v>122</v>
      </c>
      <c r="X109" s="16" t="s">
        <v>384</v>
      </c>
      <c r="Y109" s="17" t="s">
        <v>387</v>
      </c>
      <c r="AM109" s="18" t="s">
        <v>992</v>
      </c>
      <c r="AN109" s="1" t="s">
        <v>845</v>
      </c>
    </row>
    <row r="110" spans="12:40">
      <c r="L110" s="1" t="s">
        <v>117</v>
      </c>
      <c r="M110" s="4" t="s">
        <v>124</v>
      </c>
      <c r="X110" s="16" t="s">
        <v>386</v>
      </c>
      <c r="Y110" s="17" t="s">
        <v>388</v>
      </c>
      <c r="AM110" s="18" t="s">
        <v>864</v>
      </c>
      <c r="AN110" s="1" t="s">
        <v>848</v>
      </c>
    </row>
    <row r="111" spans="12:40">
      <c r="L111" s="1" t="s">
        <v>119</v>
      </c>
      <c r="M111" s="4" t="s">
        <v>126</v>
      </c>
      <c r="X111" s="16" t="s">
        <v>198</v>
      </c>
      <c r="Y111" s="17" t="s">
        <v>390</v>
      </c>
      <c r="AM111" s="18" t="s">
        <v>996</v>
      </c>
      <c r="AN111" s="1" t="s">
        <v>850</v>
      </c>
    </row>
    <row r="112" spans="12:40">
      <c r="L112" s="1" t="s">
        <v>121</v>
      </c>
      <c r="M112" s="4" t="s">
        <v>128</v>
      </c>
      <c r="X112" s="16" t="s">
        <v>389</v>
      </c>
      <c r="Y112" s="17" t="s">
        <v>392</v>
      </c>
      <c r="AM112" s="18" t="s">
        <v>1004</v>
      </c>
      <c r="AN112" s="1" t="s">
        <v>852</v>
      </c>
    </row>
    <row r="113" spans="12:40">
      <c r="L113" s="1" t="s">
        <v>123</v>
      </c>
      <c r="M113" s="4" t="s">
        <v>130</v>
      </c>
      <c r="X113" s="16" t="s">
        <v>391</v>
      </c>
      <c r="Y113" s="17" t="s">
        <v>394</v>
      </c>
      <c r="AM113" s="18" t="s">
        <v>924</v>
      </c>
      <c r="AN113" s="1" t="s">
        <v>853</v>
      </c>
    </row>
    <row r="114" spans="12:40">
      <c r="L114" s="1" t="s">
        <v>125</v>
      </c>
      <c r="M114" s="4" t="s">
        <v>132</v>
      </c>
      <c r="X114" s="16" t="s">
        <v>393</v>
      </c>
      <c r="Y114" s="17" t="s">
        <v>395</v>
      </c>
      <c r="AM114" s="18" t="s">
        <v>925</v>
      </c>
      <c r="AN114" s="1" t="s">
        <v>855</v>
      </c>
    </row>
    <row r="115" spans="12:40">
      <c r="L115" s="1" t="s">
        <v>127</v>
      </c>
      <c r="M115" s="4" t="s">
        <v>134</v>
      </c>
      <c r="X115" s="16" t="s">
        <v>918</v>
      </c>
      <c r="Y115" s="17" t="s">
        <v>397</v>
      </c>
      <c r="AM115" s="18" t="s">
        <v>770</v>
      </c>
      <c r="AN115" s="1" t="s">
        <v>859</v>
      </c>
    </row>
    <row r="116" spans="12:40">
      <c r="L116" s="1" t="s">
        <v>129</v>
      </c>
      <c r="M116" s="4" t="s">
        <v>136</v>
      </c>
      <c r="X116" s="16" t="s">
        <v>396</v>
      </c>
      <c r="Y116" s="17" t="s">
        <v>399</v>
      </c>
      <c r="AM116" s="21" t="s">
        <v>813</v>
      </c>
      <c r="AN116" s="1" t="s">
        <v>860</v>
      </c>
    </row>
    <row r="117" spans="12:40">
      <c r="L117" s="1" t="s">
        <v>131</v>
      </c>
      <c r="M117" s="4" t="s">
        <v>138</v>
      </c>
      <c r="X117" s="16" t="s">
        <v>398</v>
      </c>
      <c r="Y117" s="17" t="s">
        <v>401</v>
      </c>
      <c r="AM117" s="18" t="s">
        <v>991</v>
      </c>
      <c r="AN117" s="1" t="s">
        <v>865</v>
      </c>
    </row>
    <row r="118" spans="12:40">
      <c r="L118" s="1" t="s">
        <v>133</v>
      </c>
      <c r="M118" s="4" t="s">
        <v>140</v>
      </c>
      <c r="X118" s="16" t="s">
        <v>400</v>
      </c>
      <c r="Y118" s="17" t="s">
        <v>403</v>
      </c>
      <c r="AM118" s="18" t="s">
        <v>817</v>
      </c>
      <c r="AN118" s="1" t="s">
        <v>866</v>
      </c>
    </row>
    <row r="119" spans="12:40">
      <c r="L119" s="1" t="s">
        <v>135</v>
      </c>
      <c r="M119" s="4" t="s">
        <v>142</v>
      </c>
      <c r="X119" s="16" t="s">
        <v>402</v>
      </c>
      <c r="Y119" s="17" t="s">
        <v>405</v>
      </c>
      <c r="AM119" s="18" t="s">
        <v>773</v>
      </c>
      <c r="AN119" s="1" t="s">
        <v>869</v>
      </c>
    </row>
    <row r="120" spans="12:40">
      <c r="L120" s="1" t="s">
        <v>137</v>
      </c>
      <c r="M120" s="4" t="s">
        <v>144</v>
      </c>
      <c r="X120" s="16" t="s">
        <v>404</v>
      </c>
      <c r="Y120" s="17" t="s">
        <v>407</v>
      </c>
      <c r="AM120" s="21" t="s">
        <v>838</v>
      </c>
      <c r="AN120" s="1" t="s">
        <v>871</v>
      </c>
    </row>
    <row r="121" spans="12:40">
      <c r="L121" s="1" t="s">
        <v>139</v>
      </c>
      <c r="M121" s="4" t="s">
        <v>146</v>
      </c>
      <c r="X121" s="16" t="s">
        <v>406</v>
      </c>
      <c r="Y121" s="17" t="s">
        <v>409</v>
      </c>
      <c r="AM121" s="18" t="s">
        <v>775</v>
      </c>
      <c r="AN121" s="1" t="s">
        <v>873</v>
      </c>
    </row>
    <row r="122" spans="12:40">
      <c r="L122" s="1" t="s">
        <v>141</v>
      </c>
      <c r="M122" s="4" t="s">
        <v>148</v>
      </c>
      <c r="X122" s="16" t="s">
        <v>408</v>
      </c>
      <c r="Y122" s="17" t="s">
        <v>411</v>
      </c>
      <c r="AM122" s="18" t="s">
        <v>965</v>
      </c>
      <c r="AN122" s="1" t="s">
        <v>877</v>
      </c>
    </row>
    <row r="123" spans="12:40">
      <c r="L123" s="1" t="s">
        <v>143</v>
      </c>
      <c r="M123" s="4" t="s">
        <v>150</v>
      </c>
      <c r="X123" s="16" t="s">
        <v>410</v>
      </c>
      <c r="Y123" s="17" t="s">
        <v>412</v>
      </c>
      <c r="AM123" s="18" t="s">
        <v>805</v>
      </c>
      <c r="AN123" s="1" t="s">
        <v>879</v>
      </c>
    </row>
    <row r="124" spans="12:40">
      <c r="L124" s="1" t="s">
        <v>145</v>
      </c>
      <c r="M124" s="4" t="s">
        <v>825</v>
      </c>
      <c r="X124" s="16" t="s">
        <v>919</v>
      </c>
      <c r="Y124" s="17" t="s">
        <v>413</v>
      </c>
      <c r="AM124" s="18" t="s">
        <v>867</v>
      </c>
      <c r="AN124" s="1" t="s">
        <v>882</v>
      </c>
    </row>
    <row r="125" spans="12:40">
      <c r="L125" s="1" t="s">
        <v>147</v>
      </c>
      <c r="M125" s="4" t="s">
        <v>826</v>
      </c>
      <c r="X125" s="16" t="s">
        <v>200</v>
      </c>
      <c r="Y125" s="17" t="s">
        <v>414</v>
      </c>
      <c r="AM125" s="18" t="s">
        <v>894</v>
      </c>
      <c r="AN125" s="1" t="s">
        <v>885</v>
      </c>
    </row>
    <row r="126" spans="12:40">
      <c r="L126" s="1" t="s">
        <v>149</v>
      </c>
      <c r="M126" s="4" t="s">
        <v>830</v>
      </c>
      <c r="X126" s="16" t="s">
        <v>202</v>
      </c>
      <c r="Y126" s="17" t="s">
        <v>415</v>
      </c>
      <c r="AM126" s="18" t="s">
        <v>902</v>
      </c>
      <c r="AN126" s="1" t="s">
        <v>887</v>
      </c>
    </row>
    <row r="127" spans="12:40">
      <c r="X127" s="16" t="s">
        <v>204</v>
      </c>
      <c r="Y127" s="17" t="s">
        <v>417</v>
      </c>
      <c r="AM127" s="18" t="s">
        <v>779</v>
      </c>
      <c r="AN127" s="1" t="s">
        <v>889</v>
      </c>
    </row>
    <row r="128" spans="12:40">
      <c r="X128" s="16" t="s">
        <v>416</v>
      </c>
      <c r="Y128" s="17" t="s">
        <v>419</v>
      </c>
      <c r="AM128" s="18" t="s">
        <v>812</v>
      </c>
      <c r="AN128" s="1" t="s">
        <v>890</v>
      </c>
    </row>
    <row r="129" spans="24:40">
      <c r="X129" s="16" t="s">
        <v>418</v>
      </c>
      <c r="Y129" s="17" t="s">
        <v>420</v>
      </c>
      <c r="AM129" s="18" t="s">
        <v>782</v>
      </c>
      <c r="AN129" s="1" t="s">
        <v>891</v>
      </c>
    </row>
    <row r="130" spans="24:40">
      <c r="X130" s="16" t="s">
        <v>208</v>
      </c>
      <c r="Y130" s="17" t="s">
        <v>421</v>
      </c>
      <c r="AM130" s="18" t="s">
        <v>821</v>
      </c>
      <c r="AN130" s="1" t="s">
        <v>893</v>
      </c>
    </row>
    <row r="131" spans="24:40">
      <c r="X131" s="16" t="s">
        <v>210</v>
      </c>
      <c r="Y131" s="17" t="s">
        <v>423</v>
      </c>
      <c r="AM131" s="18" t="s">
        <v>836</v>
      </c>
      <c r="AN131" s="1" t="s">
        <v>896</v>
      </c>
    </row>
    <row r="132" spans="24:40">
      <c r="X132" s="16" t="s">
        <v>422</v>
      </c>
      <c r="Y132" s="17" t="s">
        <v>425</v>
      </c>
      <c r="AM132" s="18" t="s">
        <v>827</v>
      </c>
      <c r="AN132" s="1" t="s">
        <v>897</v>
      </c>
    </row>
    <row r="133" spans="24:40">
      <c r="X133" s="16" t="s">
        <v>424</v>
      </c>
      <c r="Y133" s="17" t="s">
        <v>427</v>
      </c>
      <c r="AM133" s="18" t="s">
        <v>1001</v>
      </c>
      <c r="AN133" s="1" t="s">
        <v>901</v>
      </c>
    </row>
    <row r="134" spans="24:40">
      <c r="X134" s="16" t="s">
        <v>426</v>
      </c>
      <c r="Y134" s="17" t="s">
        <v>429</v>
      </c>
      <c r="AM134" s="18" t="s">
        <v>788</v>
      </c>
      <c r="AN134" s="1" t="s">
        <v>910</v>
      </c>
    </row>
    <row r="135" spans="24:40">
      <c r="X135" s="16" t="s">
        <v>428</v>
      </c>
      <c r="Y135" s="17" t="s">
        <v>431</v>
      </c>
      <c r="AM135" s="18" t="s">
        <v>790</v>
      </c>
      <c r="AN135" s="1" t="s">
        <v>917</v>
      </c>
    </row>
    <row r="136" spans="24:40">
      <c r="X136" s="16" t="s">
        <v>430</v>
      </c>
      <c r="Y136" s="17" t="s">
        <v>433</v>
      </c>
      <c r="AM136" s="18" t="s">
        <v>793</v>
      </c>
      <c r="AN136" s="1" t="s">
        <v>923</v>
      </c>
    </row>
    <row r="137" spans="24:40">
      <c r="X137" s="16" t="s">
        <v>432</v>
      </c>
      <c r="Y137" s="17" t="s">
        <v>434</v>
      </c>
      <c r="AM137" s="18" t="s">
        <v>815</v>
      </c>
      <c r="AN137" s="1" t="s">
        <v>933</v>
      </c>
    </row>
    <row r="138" spans="24:40">
      <c r="X138" s="16" t="s">
        <v>1002</v>
      </c>
      <c r="Y138" s="17" t="s">
        <v>435</v>
      </c>
      <c r="AM138" s="18" t="s">
        <v>875</v>
      </c>
      <c r="AN138" s="1" t="s">
        <v>935</v>
      </c>
    </row>
    <row r="139" spans="24:40">
      <c r="X139" s="16" t="s">
        <v>920</v>
      </c>
      <c r="Y139" s="17" t="s">
        <v>436</v>
      </c>
      <c r="AM139" s="18" t="s">
        <v>796</v>
      </c>
      <c r="AN139" s="1" t="s">
        <v>941</v>
      </c>
    </row>
    <row r="140" spans="24:40">
      <c r="X140" s="16" t="s">
        <v>214</v>
      </c>
      <c r="Y140" s="17" t="s">
        <v>438</v>
      </c>
      <c r="AM140" s="18" t="s">
        <v>876</v>
      </c>
      <c r="AN140" s="1" t="s">
        <v>945</v>
      </c>
    </row>
    <row r="141" spans="24:40">
      <c r="X141" s="16" t="s">
        <v>216</v>
      </c>
      <c r="Y141" s="17" t="s">
        <v>440</v>
      </c>
      <c r="AM141" s="21" t="s">
        <v>807</v>
      </c>
      <c r="AN141" s="1" t="s">
        <v>946</v>
      </c>
    </row>
    <row r="142" spans="24:40">
      <c r="X142" s="16" t="s">
        <v>437</v>
      </c>
      <c r="Y142" s="17" t="s">
        <v>442</v>
      </c>
      <c r="AM142" s="18" t="s">
        <v>818</v>
      </c>
      <c r="AN142" s="1" t="s">
        <v>948</v>
      </c>
    </row>
    <row r="143" spans="24:40">
      <c r="X143" s="16" t="s">
        <v>439</v>
      </c>
      <c r="Y143" s="17" t="s">
        <v>444</v>
      </c>
      <c r="AM143" s="18" t="s">
        <v>843</v>
      </c>
      <c r="AN143" s="1" t="s">
        <v>958</v>
      </c>
    </row>
    <row r="144" spans="24:40">
      <c r="X144" s="16" t="s">
        <v>441</v>
      </c>
      <c r="Y144" s="17" t="s">
        <v>445</v>
      </c>
      <c r="AM144" s="21" t="s">
        <v>840</v>
      </c>
      <c r="AN144" s="1" t="s">
        <v>959</v>
      </c>
    </row>
    <row r="145" spans="24:40">
      <c r="X145" s="16" t="s">
        <v>443</v>
      </c>
      <c r="Y145" s="17" t="s">
        <v>447</v>
      </c>
      <c r="AM145" s="18" t="s">
        <v>820</v>
      </c>
      <c r="AN145" s="1" t="s">
        <v>990</v>
      </c>
    </row>
    <row r="146" spans="24:40">
      <c r="X146" s="16" t="s">
        <v>806</v>
      </c>
      <c r="Y146" s="17" t="s">
        <v>449</v>
      </c>
      <c r="AM146" s="18" t="s">
        <v>802</v>
      </c>
      <c r="AN146" s="1" t="s">
        <v>993</v>
      </c>
    </row>
    <row r="147" spans="24:40">
      <c r="X147" s="16" t="s">
        <v>446</v>
      </c>
      <c r="Y147" s="17" t="s">
        <v>451</v>
      </c>
      <c r="AM147" s="18" t="s">
        <v>872</v>
      </c>
      <c r="AN147" s="1" t="s">
        <v>994</v>
      </c>
    </row>
    <row r="148" spans="24:40">
      <c r="X148" s="16" t="s">
        <v>448</v>
      </c>
      <c r="Y148" s="17" t="s">
        <v>453</v>
      </c>
      <c r="AM148" s="18" t="s">
        <v>934</v>
      </c>
      <c r="AN148" s="1" t="s">
        <v>1005</v>
      </c>
    </row>
    <row r="149" spans="24:40">
      <c r="X149" s="16" t="s">
        <v>450</v>
      </c>
      <c r="Y149" s="17" t="s">
        <v>455</v>
      </c>
    </row>
    <row r="150" spans="24:40">
      <c r="X150" s="16" t="s">
        <v>452</v>
      </c>
      <c r="Y150" s="17" t="s">
        <v>457</v>
      </c>
    </row>
    <row r="151" spans="24:40">
      <c r="X151" s="16" t="s">
        <v>454</v>
      </c>
      <c r="Y151" s="17" t="s">
        <v>458</v>
      </c>
    </row>
    <row r="152" spans="24:40">
      <c r="X152" s="16" t="s">
        <v>456</v>
      </c>
      <c r="Y152" s="17" t="s">
        <v>459</v>
      </c>
    </row>
    <row r="153" spans="24:40">
      <c r="X153" s="16" t="s">
        <v>930</v>
      </c>
      <c r="Y153" s="17" t="s">
        <v>460</v>
      </c>
    </row>
    <row r="154" spans="24:40">
      <c r="X154" s="16" t="s">
        <v>931</v>
      </c>
      <c r="Y154" s="17" t="s">
        <v>462</v>
      </c>
    </row>
    <row r="155" spans="24:40">
      <c r="X155" s="16" t="s">
        <v>929</v>
      </c>
      <c r="Y155" s="17" t="s">
        <v>464</v>
      </c>
    </row>
    <row r="156" spans="24:40">
      <c r="X156" s="16" t="s">
        <v>942</v>
      </c>
      <c r="Y156" s="17" t="s">
        <v>466</v>
      </c>
    </row>
    <row r="157" spans="24:40">
      <c r="X157" s="16" t="s">
        <v>461</v>
      </c>
      <c r="Y157" s="17" t="s">
        <v>468</v>
      </c>
    </row>
    <row r="158" spans="24:40">
      <c r="X158" s="16" t="s">
        <v>463</v>
      </c>
      <c r="Y158" s="17" t="s">
        <v>470</v>
      </c>
    </row>
    <row r="159" spans="24:40">
      <c r="X159" s="16" t="s">
        <v>465</v>
      </c>
      <c r="Y159" s="17" t="s">
        <v>472</v>
      </c>
    </row>
    <row r="160" spans="24:40">
      <c r="X160" s="16" t="s">
        <v>467</v>
      </c>
      <c r="Y160" s="17" t="s">
        <v>474</v>
      </c>
    </row>
    <row r="161" spans="24:25">
      <c r="X161" s="16" t="s">
        <v>469</v>
      </c>
      <c r="Y161" s="17" t="s">
        <v>476</v>
      </c>
    </row>
    <row r="162" spans="24:25">
      <c r="X162" s="16" t="s">
        <v>471</v>
      </c>
      <c r="Y162" s="17" t="s">
        <v>478</v>
      </c>
    </row>
    <row r="163" spans="24:25">
      <c r="X163" s="16" t="s">
        <v>473</v>
      </c>
      <c r="Y163" s="17" t="s">
        <v>479</v>
      </c>
    </row>
    <row r="164" spans="24:25">
      <c r="X164" s="16" t="s">
        <v>475</v>
      </c>
      <c r="Y164" s="17" t="s">
        <v>480</v>
      </c>
    </row>
    <row r="165" spans="24:25">
      <c r="X165" s="16" t="s">
        <v>477</v>
      </c>
      <c r="Y165" s="17" t="s">
        <v>482</v>
      </c>
    </row>
    <row r="166" spans="24:25">
      <c r="X166" s="16" t="s">
        <v>220</v>
      </c>
      <c r="Y166" s="17" t="s">
        <v>483</v>
      </c>
    </row>
    <row r="167" spans="24:25">
      <c r="X167" s="16" t="s">
        <v>481</v>
      </c>
      <c r="Y167" s="17" t="s">
        <v>485</v>
      </c>
    </row>
    <row r="168" spans="24:25">
      <c r="X168" s="16" t="s">
        <v>224</v>
      </c>
      <c r="Y168" s="17" t="s">
        <v>486</v>
      </c>
    </row>
    <row r="169" spans="24:25">
      <c r="X169" s="16" t="s">
        <v>484</v>
      </c>
      <c r="Y169" s="17" t="s">
        <v>487</v>
      </c>
    </row>
    <row r="170" spans="24:25">
      <c r="X170" s="16" t="s">
        <v>226</v>
      </c>
      <c r="Y170" s="17" t="s">
        <v>489</v>
      </c>
    </row>
    <row r="171" spans="24:25">
      <c r="X171" s="16" t="s">
        <v>228</v>
      </c>
      <c r="Y171" s="17" t="s">
        <v>491</v>
      </c>
    </row>
    <row r="172" spans="24:25">
      <c r="X172" s="16" t="s">
        <v>488</v>
      </c>
      <c r="Y172" s="17" t="s">
        <v>493</v>
      </c>
    </row>
    <row r="173" spans="24:25">
      <c r="X173" s="16" t="s">
        <v>490</v>
      </c>
      <c r="Y173" s="17" t="s">
        <v>495</v>
      </c>
    </row>
    <row r="174" spans="24:25">
      <c r="X174" s="16" t="s">
        <v>492</v>
      </c>
      <c r="Y174" s="17" t="s">
        <v>497</v>
      </c>
    </row>
    <row r="175" spans="24:25">
      <c r="X175" s="16" t="s">
        <v>496</v>
      </c>
      <c r="Y175" s="17" t="s">
        <v>499</v>
      </c>
    </row>
    <row r="176" spans="24:25">
      <c r="X176" s="16" t="s">
        <v>494</v>
      </c>
      <c r="Y176" s="17" t="s">
        <v>501</v>
      </c>
    </row>
    <row r="177" spans="24:25">
      <c r="X177" s="16" t="s">
        <v>498</v>
      </c>
      <c r="Y177" s="17" t="s">
        <v>503</v>
      </c>
    </row>
    <row r="178" spans="24:25">
      <c r="X178" s="16" t="s">
        <v>500</v>
      </c>
      <c r="Y178" s="17" t="s">
        <v>505</v>
      </c>
    </row>
    <row r="179" spans="24:25">
      <c r="X179" s="16" t="s">
        <v>502</v>
      </c>
      <c r="Y179" s="17" t="s">
        <v>507</v>
      </c>
    </row>
    <row r="180" spans="24:25">
      <c r="X180" s="16" t="s">
        <v>504</v>
      </c>
      <c r="Y180" s="17" t="s">
        <v>509</v>
      </c>
    </row>
    <row r="181" spans="24:25">
      <c r="X181" s="16" t="s">
        <v>506</v>
      </c>
      <c r="Y181" s="17" t="s">
        <v>510</v>
      </c>
    </row>
    <row r="182" spans="24:25">
      <c r="X182" s="16" t="s">
        <v>508</v>
      </c>
      <c r="Y182" s="17" t="s">
        <v>512</v>
      </c>
    </row>
    <row r="183" spans="24:25">
      <c r="X183" s="16" t="s">
        <v>963</v>
      </c>
      <c r="Y183" s="17" t="s">
        <v>514</v>
      </c>
    </row>
    <row r="184" spans="24:25">
      <c r="X184" s="16" t="s">
        <v>511</v>
      </c>
      <c r="Y184" s="17" t="s">
        <v>516</v>
      </c>
    </row>
    <row r="185" spans="24:25">
      <c r="X185" s="16" t="s">
        <v>513</v>
      </c>
      <c r="Y185" s="17" t="s">
        <v>518</v>
      </c>
    </row>
    <row r="186" spans="24:25">
      <c r="X186" s="16" t="s">
        <v>515</v>
      </c>
      <c r="Y186" s="17" t="s">
        <v>520</v>
      </c>
    </row>
    <row r="187" spans="24:25">
      <c r="X187" s="16" t="s">
        <v>517</v>
      </c>
      <c r="Y187" s="17" t="s">
        <v>522</v>
      </c>
    </row>
    <row r="188" spans="24:25">
      <c r="X188" s="16" t="s">
        <v>519</v>
      </c>
      <c r="Y188" s="17" t="s">
        <v>524</v>
      </c>
    </row>
    <row r="189" spans="24:25">
      <c r="X189" s="16" t="s">
        <v>521</v>
      </c>
      <c r="Y189" s="17" t="s">
        <v>525</v>
      </c>
    </row>
    <row r="190" spans="24:25">
      <c r="X190" s="16" t="s">
        <v>523</v>
      </c>
      <c r="Y190" s="17" t="s">
        <v>526</v>
      </c>
    </row>
    <row r="191" spans="24:25">
      <c r="X191" s="16" t="s">
        <v>234</v>
      </c>
      <c r="Y191" s="17" t="s">
        <v>528</v>
      </c>
    </row>
    <row r="192" spans="24:25">
      <c r="X192" s="16" t="s">
        <v>236</v>
      </c>
      <c r="Y192" s="17" t="s">
        <v>530</v>
      </c>
    </row>
    <row r="193" spans="24:25">
      <c r="X193" s="16" t="s">
        <v>527</v>
      </c>
      <c r="Y193" s="17" t="s">
        <v>532</v>
      </c>
    </row>
    <row r="194" spans="24:25">
      <c r="X194" s="16" t="s">
        <v>529</v>
      </c>
      <c r="Y194" s="17" t="s">
        <v>534</v>
      </c>
    </row>
    <row r="195" spans="24:25">
      <c r="X195" s="16" t="s">
        <v>531</v>
      </c>
      <c r="Y195" s="17" t="s">
        <v>536</v>
      </c>
    </row>
    <row r="196" spans="24:25">
      <c r="X196" s="16" t="s">
        <v>533</v>
      </c>
      <c r="Y196" s="17" t="s">
        <v>538</v>
      </c>
    </row>
    <row r="197" spans="24:25">
      <c r="X197" s="16" t="s">
        <v>535</v>
      </c>
      <c r="Y197" s="17" t="s">
        <v>540</v>
      </c>
    </row>
    <row r="198" spans="24:25">
      <c r="X198" s="16" t="s">
        <v>537</v>
      </c>
      <c r="Y198" s="17" t="s">
        <v>542</v>
      </c>
    </row>
    <row r="199" spans="24:25">
      <c r="X199" s="16" t="s">
        <v>539</v>
      </c>
      <c r="Y199" s="17" t="s">
        <v>544</v>
      </c>
    </row>
    <row r="200" spans="24:25">
      <c r="X200" s="16" t="s">
        <v>939</v>
      </c>
      <c r="Y200" s="17" t="s">
        <v>546</v>
      </c>
    </row>
    <row r="201" spans="24:25">
      <c r="X201" s="16" t="s">
        <v>541</v>
      </c>
      <c r="Y201" s="17" t="s">
        <v>548</v>
      </c>
    </row>
    <row r="202" spans="24:25">
      <c r="X202" s="16" t="s">
        <v>543</v>
      </c>
      <c r="Y202" s="17" t="s">
        <v>550</v>
      </c>
    </row>
    <row r="203" spans="24:25">
      <c r="X203" s="16" t="s">
        <v>545</v>
      </c>
      <c r="Y203" s="17" t="s">
        <v>552</v>
      </c>
    </row>
    <row r="204" spans="24:25">
      <c r="X204" s="16" t="s">
        <v>547</v>
      </c>
      <c r="Y204" s="17" t="s">
        <v>554</v>
      </c>
    </row>
    <row r="205" spans="24:25">
      <c r="X205" s="1" t="s">
        <v>549</v>
      </c>
      <c r="Y205" s="17" t="s">
        <v>940</v>
      </c>
    </row>
    <row r="206" spans="24:25">
      <c r="X206" s="1" t="s">
        <v>551</v>
      </c>
      <c r="Y206" s="17" t="s">
        <v>1000</v>
      </c>
    </row>
    <row r="207" spans="24:25">
      <c r="X207" s="1" t="s">
        <v>553</v>
      </c>
      <c r="Y207" s="17" t="s">
        <v>1003</v>
      </c>
    </row>
  </sheetData>
  <phoneticPr fontId="5" type="noConversion"/>
  <conditionalFormatting sqref="L5:L126">
    <cfRule type="duplicateValues" dxfId="1984" priority="8"/>
  </conditionalFormatting>
  <conditionalFormatting sqref="O5:O50">
    <cfRule type="duplicateValues" dxfId="1983" priority="7"/>
  </conditionalFormatting>
  <conditionalFormatting sqref="R5:R15">
    <cfRule type="duplicateValues" dxfId="1982" priority="6"/>
  </conditionalFormatting>
  <conditionalFormatting sqref="U5:U16">
    <cfRule type="duplicateValues" dxfId="1981" priority="5"/>
  </conditionalFormatting>
  <conditionalFormatting sqref="X5:X207">
    <cfRule type="duplicateValues" dxfId="1980" priority="4"/>
  </conditionalFormatting>
  <conditionalFormatting sqref="AA5:AA10">
    <cfRule type="duplicateValues" dxfId="1979" priority="3"/>
  </conditionalFormatting>
  <conditionalFormatting sqref="AD5:AD30">
    <cfRule type="duplicateValues" dxfId="1978" priority="2"/>
  </conditionalFormatting>
  <conditionalFormatting sqref="AG5:AG15">
    <cfRule type="duplicateValues" dxfId="1977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M441"/>
  <sheetViews>
    <sheetView workbookViewId="0"/>
  </sheetViews>
  <sheetFormatPr baseColWidth="10" defaultColWidth="11.5546875" defaultRowHeight="13.1"/>
  <cols>
    <col min="1" max="1" width="3.6640625" style="4" customWidth="1"/>
    <col min="2" max="2" width="25.88671875" style="4" bestFit="1" customWidth="1"/>
    <col min="3" max="3" width="12.44140625" style="4" bestFit="1" customWidth="1"/>
    <col min="4" max="4" width="24.6640625" style="4" customWidth="1"/>
    <col min="5" max="5" width="17.109375" style="4" bestFit="1" customWidth="1"/>
    <col min="6" max="6" width="76" style="4" customWidth="1"/>
    <col min="7" max="7" width="13.6640625" style="4" customWidth="1"/>
    <col min="8" max="8" width="31.5546875" style="4" customWidth="1"/>
    <col min="9" max="9" width="14.88671875" style="4" customWidth="1"/>
    <col min="10" max="10" width="107" style="4" customWidth="1"/>
    <col min="11" max="11" width="23" style="4" customWidth="1"/>
    <col min="12" max="12" width="26.6640625" style="4" customWidth="1"/>
    <col min="13" max="13" width="17.6640625" style="4" customWidth="1"/>
    <col min="14" max="16384" width="11.5546875" style="4"/>
  </cols>
  <sheetData>
    <row r="2" spans="2:13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2:13">
      <c r="B3" s="4" t="s">
        <v>1699</v>
      </c>
    </row>
    <row r="4" spans="2:13">
      <c r="B4" s="4" t="s">
        <v>975</v>
      </c>
      <c r="C4" s="4" t="s">
        <v>968</v>
      </c>
      <c r="D4" s="4" t="s">
        <v>976</v>
      </c>
      <c r="E4" s="4" t="s">
        <v>977</v>
      </c>
      <c r="F4" s="4" t="s">
        <v>978</v>
      </c>
      <c r="G4" s="4" t="s">
        <v>973</v>
      </c>
      <c r="H4" s="4" t="s">
        <v>979</v>
      </c>
      <c r="I4" s="4" t="s">
        <v>980</v>
      </c>
      <c r="J4" s="4" t="s">
        <v>981</v>
      </c>
      <c r="K4" s="4" t="s">
        <v>982</v>
      </c>
      <c r="L4" s="4" t="s">
        <v>983</v>
      </c>
      <c r="M4" s="4" t="s">
        <v>984</v>
      </c>
    </row>
    <row r="5" spans="2:13">
      <c r="B5" s="4" t="s">
        <v>969</v>
      </c>
      <c r="C5" s="4" t="s">
        <v>971</v>
      </c>
      <c r="D5" s="4" t="s">
        <v>804</v>
      </c>
      <c r="E5" s="4" t="s">
        <v>6</v>
      </c>
      <c r="F5" s="22" t="s">
        <v>15</v>
      </c>
      <c r="G5" s="17" t="s">
        <v>1500</v>
      </c>
      <c r="H5" s="23" t="s">
        <v>658</v>
      </c>
      <c r="I5" s="4" t="s">
        <v>659</v>
      </c>
      <c r="J5" s="4" t="s">
        <v>1009</v>
      </c>
      <c r="K5" s="4" t="s">
        <v>879</v>
      </c>
      <c r="L5" s="4" t="s">
        <v>1007</v>
      </c>
      <c r="M5" s="4" t="s">
        <v>1008</v>
      </c>
    </row>
    <row r="6" spans="2:13">
      <c r="B6" s="4" t="s">
        <v>969</v>
      </c>
      <c r="C6" s="4" t="s">
        <v>971</v>
      </c>
      <c r="D6" s="4" t="s">
        <v>804</v>
      </c>
      <c r="E6" s="4" t="s">
        <v>6</v>
      </c>
      <c r="F6" s="22" t="s">
        <v>16</v>
      </c>
      <c r="G6" s="17" t="s">
        <v>1501</v>
      </c>
      <c r="H6" s="23" t="s">
        <v>658</v>
      </c>
      <c r="I6" s="4" t="s">
        <v>659</v>
      </c>
      <c r="J6" s="4" t="s">
        <v>843</v>
      </c>
      <c r="K6" s="4" t="s">
        <v>958</v>
      </c>
      <c r="L6" s="4" t="s">
        <v>1007</v>
      </c>
      <c r="M6" s="4" t="s">
        <v>1010</v>
      </c>
    </row>
    <row r="7" spans="2:13">
      <c r="B7" s="4" t="s">
        <v>969</v>
      </c>
      <c r="C7" s="4" t="s">
        <v>971</v>
      </c>
      <c r="D7" s="4" t="s">
        <v>804</v>
      </c>
      <c r="E7" s="4" t="s">
        <v>6</v>
      </c>
      <c r="F7" s="22" t="s">
        <v>17</v>
      </c>
      <c r="G7" s="17" t="s">
        <v>1502</v>
      </c>
      <c r="H7" s="23" t="s">
        <v>654</v>
      </c>
      <c r="I7" s="4" t="s">
        <v>655</v>
      </c>
      <c r="J7" s="4" t="s">
        <v>842</v>
      </c>
      <c r="K7" s="4" t="s">
        <v>710</v>
      </c>
      <c r="L7" s="4" t="s">
        <v>1007</v>
      </c>
      <c r="M7" s="4" t="s">
        <v>1011</v>
      </c>
    </row>
    <row r="8" spans="2:13">
      <c r="B8" s="4" t="s">
        <v>969</v>
      </c>
      <c r="C8" s="4" t="s">
        <v>971</v>
      </c>
      <c r="D8" s="4" t="s">
        <v>804</v>
      </c>
      <c r="E8" s="4" t="s">
        <v>6</v>
      </c>
      <c r="F8" s="22" t="s">
        <v>18</v>
      </c>
      <c r="G8" s="17" t="s">
        <v>1503</v>
      </c>
      <c r="H8" s="23" t="s">
        <v>658</v>
      </c>
      <c r="I8" s="4" t="s">
        <v>659</v>
      </c>
      <c r="J8" s="4" t="s">
        <v>988</v>
      </c>
      <c r="K8" s="4" t="s">
        <v>670</v>
      </c>
      <c r="L8" s="4" t="s">
        <v>1007</v>
      </c>
      <c r="M8" s="4" t="s">
        <v>1012</v>
      </c>
    </row>
    <row r="9" spans="2:13">
      <c r="B9" s="4" t="s">
        <v>969</v>
      </c>
      <c r="C9" s="4" t="s">
        <v>971</v>
      </c>
      <c r="D9" s="4" t="s">
        <v>804</v>
      </c>
      <c r="E9" s="4" t="s">
        <v>6</v>
      </c>
      <c r="F9" s="22" t="s">
        <v>19</v>
      </c>
      <c r="G9" s="17" t="s">
        <v>1504</v>
      </c>
      <c r="H9" s="23" t="s">
        <v>654</v>
      </c>
      <c r="I9" s="4" t="s">
        <v>655</v>
      </c>
      <c r="J9" s="4" t="s">
        <v>872</v>
      </c>
      <c r="K9" s="4" t="s">
        <v>994</v>
      </c>
      <c r="L9" s="4" t="s">
        <v>1007</v>
      </c>
      <c r="M9" s="4" t="s">
        <v>1013</v>
      </c>
    </row>
    <row r="10" spans="2:13">
      <c r="B10" s="4" t="s">
        <v>969</v>
      </c>
      <c r="C10" s="4" t="s">
        <v>971</v>
      </c>
      <c r="D10" s="4" t="s">
        <v>804</v>
      </c>
      <c r="E10" s="4" t="s">
        <v>6</v>
      </c>
      <c r="F10" s="22" t="s">
        <v>20</v>
      </c>
      <c r="G10" s="17" t="s">
        <v>1505</v>
      </c>
      <c r="H10" s="23" t="s">
        <v>658</v>
      </c>
      <c r="I10" s="4" t="s">
        <v>659</v>
      </c>
      <c r="J10" s="4" t="s">
        <v>820</v>
      </c>
      <c r="K10" s="4" t="s">
        <v>990</v>
      </c>
      <c r="L10" s="4" t="s">
        <v>1007</v>
      </c>
      <c r="M10" s="4" t="s">
        <v>1014</v>
      </c>
    </row>
    <row r="11" spans="2:13">
      <c r="B11" s="4" t="s">
        <v>969</v>
      </c>
      <c r="C11" s="4" t="s">
        <v>971</v>
      </c>
      <c r="D11" s="4" t="s">
        <v>804</v>
      </c>
      <c r="E11" s="4" t="s">
        <v>6</v>
      </c>
      <c r="F11" s="22" t="s">
        <v>21</v>
      </c>
      <c r="G11" s="17" t="s">
        <v>1506</v>
      </c>
      <c r="H11" s="23" t="s">
        <v>658</v>
      </c>
      <c r="I11" s="4" t="s">
        <v>659</v>
      </c>
      <c r="J11" s="4" t="s">
        <v>807</v>
      </c>
      <c r="K11" s="4" t="s">
        <v>946</v>
      </c>
      <c r="L11" s="4" t="s">
        <v>1007</v>
      </c>
      <c r="M11" s="4" t="s">
        <v>1015</v>
      </c>
    </row>
    <row r="12" spans="2:13">
      <c r="B12" s="4" t="s">
        <v>969</v>
      </c>
      <c r="C12" s="4" t="s">
        <v>971</v>
      </c>
      <c r="D12" s="4" t="s">
        <v>804</v>
      </c>
      <c r="E12" s="4" t="s">
        <v>6</v>
      </c>
      <c r="F12" s="22" t="s">
        <v>22</v>
      </c>
      <c r="G12" s="17" t="s">
        <v>1507</v>
      </c>
      <c r="H12" s="23" t="s">
        <v>658</v>
      </c>
      <c r="I12" s="4" t="s">
        <v>659</v>
      </c>
      <c r="J12" s="4" t="s">
        <v>807</v>
      </c>
      <c r="K12" s="4" t="s">
        <v>946</v>
      </c>
      <c r="L12" s="4" t="s">
        <v>1007</v>
      </c>
      <c r="M12" s="4" t="s">
        <v>1016</v>
      </c>
    </row>
    <row r="13" spans="2:13">
      <c r="B13" s="4" t="s">
        <v>969</v>
      </c>
      <c r="C13" s="4" t="s">
        <v>971</v>
      </c>
      <c r="D13" s="4" t="s">
        <v>804</v>
      </c>
      <c r="E13" s="4" t="s">
        <v>6</v>
      </c>
      <c r="F13" s="22" t="s">
        <v>23</v>
      </c>
      <c r="G13" s="17" t="s">
        <v>1508</v>
      </c>
      <c r="H13" s="23" t="s">
        <v>658</v>
      </c>
      <c r="I13" s="4" t="s">
        <v>659</v>
      </c>
      <c r="J13" s="4" t="s">
        <v>807</v>
      </c>
      <c r="K13" s="4" t="s">
        <v>946</v>
      </c>
      <c r="L13" s="4" t="s">
        <v>1007</v>
      </c>
      <c r="M13" s="4" t="s">
        <v>1017</v>
      </c>
    </row>
    <row r="14" spans="2:13">
      <c r="B14" s="4" t="s">
        <v>969</v>
      </c>
      <c r="C14" s="4" t="s">
        <v>971</v>
      </c>
      <c r="D14" s="4" t="s">
        <v>804</v>
      </c>
      <c r="E14" s="4" t="s">
        <v>6</v>
      </c>
      <c r="F14" s="22" t="s">
        <v>24</v>
      </c>
      <c r="G14" s="17" t="s">
        <v>1509</v>
      </c>
      <c r="H14" s="23" t="s">
        <v>648</v>
      </c>
      <c r="I14" s="4" t="s">
        <v>649</v>
      </c>
      <c r="J14" s="4" t="s">
        <v>807</v>
      </c>
      <c r="K14" s="4" t="s">
        <v>946</v>
      </c>
      <c r="L14" s="4" t="s">
        <v>1007</v>
      </c>
      <c r="M14" s="4" t="s">
        <v>1018</v>
      </c>
    </row>
    <row r="15" spans="2:13">
      <c r="B15" s="4" t="s">
        <v>969</v>
      </c>
      <c r="C15" s="4" t="s">
        <v>971</v>
      </c>
      <c r="D15" s="4" t="s">
        <v>804</v>
      </c>
      <c r="E15" s="4" t="s">
        <v>6</v>
      </c>
      <c r="F15" s="22" t="s">
        <v>25</v>
      </c>
      <c r="G15" s="17" t="s">
        <v>1510</v>
      </c>
      <c r="H15" s="23" t="s">
        <v>658</v>
      </c>
      <c r="I15" s="4" t="s">
        <v>659</v>
      </c>
      <c r="J15" s="4" t="s">
        <v>809</v>
      </c>
      <c r="K15" s="4" t="s">
        <v>834</v>
      </c>
      <c r="L15" s="4" t="s">
        <v>1007</v>
      </c>
      <c r="M15" s="4" t="s">
        <v>1019</v>
      </c>
    </row>
    <row r="16" spans="2:13">
      <c r="B16" s="4" t="s">
        <v>969</v>
      </c>
      <c r="C16" s="4" t="s">
        <v>971</v>
      </c>
      <c r="D16" s="4" t="s">
        <v>804</v>
      </c>
      <c r="E16" s="4" t="s">
        <v>6</v>
      </c>
      <c r="F16" s="22" t="s">
        <v>26</v>
      </c>
      <c r="G16" s="17" t="s">
        <v>1511</v>
      </c>
      <c r="H16" s="23" t="s">
        <v>640</v>
      </c>
      <c r="I16" s="4" t="s">
        <v>641</v>
      </c>
      <c r="J16" s="4" t="s">
        <v>989</v>
      </c>
      <c r="K16" s="4" t="s">
        <v>839</v>
      </c>
      <c r="L16" s="4" t="s">
        <v>1007</v>
      </c>
      <c r="M16" s="4" t="s">
        <v>1020</v>
      </c>
    </row>
    <row r="17" spans="2:13">
      <c r="B17" s="4" t="s">
        <v>969</v>
      </c>
      <c r="C17" s="4" t="s">
        <v>971</v>
      </c>
      <c r="D17" s="4" t="s">
        <v>804</v>
      </c>
      <c r="E17" s="4" t="s">
        <v>6</v>
      </c>
      <c r="F17" s="22" t="s">
        <v>27</v>
      </c>
      <c r="G17" s="17" t="s">
        <v>1512</v>
      </c>
      <c r="H17" s="23" t="s">
        <v>658</v>
      </c>
      <c r="I17" s="4" t="s">
        <v>659</v>
      </c>
      <c r="J17" s="4" t="s">
        <v>760</v>
      </c>
      <c r="K17" s="4" t="s">
        <v>814</v>
      </c>
      <c r="L17" s="4" t="s">
        <v>1007</v>
      </c>
      <c r="M17" s="4" t="s">
        <v>1021</v>
      </c>
    </row>
    <row r="18" spans="2:13">
      <c r="B18" s="4" t="s">
        <v>969</v>
      </c>
      <c r="C18" s="4" t="s">
        <v>971</v>
      </c>
      <c r="D18" s="4" t="s">
        <v>804</v>
      </c>
      <c r="E18" s="4" t="s">
        <v>6</v>
      </c>
      <c r="F18" s="22" t="s">
        <v>28</v>
      </c>
      <c r="G18" s="17" t="s">
        <v>1513</v>
      </c>
      <c r="H18" s="23" t="s">
        <v>658</v>
      </c>
      <c r="I18" s="4" t="s">
        <v>659</v>
      </c>
      <c r="J18" s="4" t="s">
        <v>812</v>
      </c>
      <c r="K18" s="4" t="s">
        <v>890</v>
      </c>
      <c r="L18" s="4" t="s">
        <v>1007</v>
      </c>
      <c r="M18" s="4" t="s">
        <v>1022</v>
      </c>
    </row>
    <row r="19" spans="2:13">
      <c r="B19" s="4" t="s">
        <v>969</v>
      </c>
      <c r="C19" s="4" t="s">
        <v>971</v>
      </c>
      <c r="D19" s="4" t="s">
        <v>804</v>
      </c>
      <c r="E19" s="4" t="s">
        <v>6</v>
      </c>
      <c r="F19" s="22" t="s">
        <v>29</v>
      </c>
      <c r="G19" s="17" t="s">
        <v>1514</v>
      </c>
      <c r="H19" s="23" t="s">
        <v>658</v>
      </c>
      <c r="I19" s="4" t="s">
        <v>659</v>
      </c>
      <c r="J19" s="4" t="s">
        <v>760</v>
      </c>
      <c r="K19" s="4" t="s">
        <v>814</v>
      </c>
      <c r="L19" s="4" t="s">
        <v>1007</v>
      </c>
      <c r="M19" s="4" t="s">
        <v>1023</v>
      </c>
    </row>
    <row r="20" spans="2:13">
      <c r="B20" s="4" t="s">
        <v>969</v>
      </c>
      <c r="C20" s="4" t="s">
        <v>971</v>
      </c>
      <c r="D20" s="4" t="s">
        <v>804</v>
      </c>
      <c r="E20" s="4" t="s">
        <v>6</v>
      </c>
      <c r="F20" s="22" t="s">
        <v>30</v>
      </c>
      <c r="G20" s="17" t="s">
        <v>1515</v>
      </c>
      <c r="H20" s="23" t="s">
        <v>658</v>
      </c>
      <c r="I20" s="4" t="s">
        <v>659</v>
      </c>
      <c r="J20" s="4" t="s">
        <v>1009</v>
      </c>
      <c r="K20" s="4" t="s">
        <v>879</v>
      </c>
      <c r="L20" s="4" t="s">
        <v>1007</v>
      </c>
      <c r="M20" s="4" t="s">
        <v>1024</v>
      </c>
    </row>
    <row r="21" spans="2:13">
      <c r="B21" s="4" t="s">
        <v>969</v>
      </c>
      <c r="C21" s="4" t="s">
        <v>971</v>
      </c>
      <c r="D21" s="4" t="s">
        <v>804</v>
      </c>
      <c r="E21" s="4" t="s">
        <v>6</v>
      </c>
      <c r="F21" s="22" t="s">
        <v>31</v>
      </c>
      <c r="G21" s="17" t="s">
        <v>1516</v>
      </c>
      <c r="H21" s="23" t="s">
        <v>656</v>
      </c>
      <c r="I21" s="4" t="s">
        <v>657</v>
      </c>
      <c r="J21" s="4" t="s">
        <v>991</v>
      </c>
      <c r="K21" s="4" t="s">
        <v>865</v>
      </c>
      <c r="L21" s="4" t="s">
        <v>1007</v>
      </c>
      <c r="M21" s="4" t="s">
        <v>1025</v>
      </c>
    </row>
    <row r="22" spans="2:13">
      <c r="B22" s="4" t="s">
        <v>969</v>
      </c>
      <c r="C22" s="4" t="s">
        <v>971</v>
      </c>
      <c r="D22" s="4" t="s">
        <v>804</v>
      </c>
      <c r="E22" s="4" t="s">
        <v>6</v>
      </c>
      <c r="F22" s="22" t="s">
        <v>32</v>
      </c>
      <c r="G22" s="17" t="s">
        <v>1517</v>
      </c>
      <c r="H22" s="23" t="s">
        <v>658</v>
      </c>
      <c r="I22" s="4" t="s">
        <v>659</v>
      </c>
      <c r="J22" s="4" t="s">
        <v>677</v>
      </c>
      <c r="K22" s="4" t="s">
        <v>695</v>
      </c>
      <c r="L22" s="4" t="s">
        <v>1007</v>
      </c>
      <c r="M22" s="4" t="s">
        <v>1026</v>
      </c>
    </row>
    <row r="23" spans="2:13">
      <c r="B23" s="4" t="s">
        <v>969</v>
      </c>
      <c r="C23" s="4" t="s">
        <v>971</v>
      </c>
      <c r="D23" s="4" t="s">
        <v>804</v>
      </c>
      <c r="E23" s="4" t="s">
        <v>6</v>
      </c>
      <c r="F23" s="22" t="s">
        <v>33</v>
      </c>
      <c r="G23" s="17" t="s">
        <v>1518</v>
      </c>
      <c r="H23" s="23" t="s">
        <v>658</v>
      </c>
      <c r="I23" s="4" t="s">
        <v>659</v>
      </c>
      <c r="J23" s="4" t="s">
        <v>760</v>
      </c>
      <c r="K23" s="4" t="s">
        <v>814</v>
      </c>
      <c r="L23" s="4" t="s">
        <v>1007</v>
      </c>
      <c r="M23" s="4" t="s">
        <v>1027</v>
      </c>
    </row>
    <row r="24" spans="2:13">
      <c r="B24" s="4" t="s">
        <v>969</v>
      </c>
      <c r="C24" s="4" t="s">
        <v>971</v>
      </c>
      <c r="D24" s="4" t="s">
        <v>804</v>
      </c>
      <c r="E24" s="4" t="s">
        <v>6</v>
      </c>
      <c r="F24" s="22" t="s">
        <v>34</v>
      </c>
      <c r="G24" s="17" t="s">
        <v>1519</v>
      </c>
      <c r="H24" s="23" t="s">
        <v>656</v>
      </c>
      <c r="I24" s="4" t="s">
        <v>657</v>
      </c>
      <c r="J24" s="4" t="s">
        <v>992</v>
      </c>
      <c r="K24" s="4" t="s">
        <v>845</v>
      </c>
      <c r="L24" s="4" t="s">
        <v>1007</v>
      </c>
      <c r="M24" s="4" t="s">
        <v>1028</v>
      </c>
    </row>
    <row r="25" spans="2:13">
      <c r="B25" s="4" t="s">
        <v>969</v>
      </c>
      <c r="C25" s="4" t="s">
        <v>971</v>
      </c>
      <c r="D25" s="4" t="s">
        <v>804</v>
      </c>
      <c r="E25" s="4" t="s">
        <v>6</v>
      </c>
      <c r="F25" s="22" t="s">
        <v>35</v>
      </c>
      <c r="G25" s="17" t="s">
        <v>1520</v>
      </c>
      <c r="H25" s="23" t="s">
        <v>658</v>
      </c>
      <c r="I25" s="4" t="s">
        <v>659</v>
      </c>
      <c r="J25" s="4" t="s">
        <v>802</v>
      </c>
      <c r="K25" s="4" t="s">
        <v>993</v>
      </c>
      <c r="L25" s="4" t="s">
        <v>1007</v>
      </c>
      <c r="M25" s="4" t="s">
        <v>1029</v>
      </c>
    </row>
    <row r="26" spans="2:13">
      <c r="B26" s="4" t="s">
        <v>969</v>
      </c>
      <c r="C26" s="4" t="s">
        <v>971</v>
      </c>
      <c r="D26" s="4" t="s">
        <v>804</v>
      </c>
      <c r="E26" s="4" t="s">
        <v>6</v>
      </c>
      <c r="F26" s="22" t="s">
        <v>36</v>
      </c>
      <c r="G26" s="17" t="s">
        <v>1521</v>
      </c>
      <c r="H26" s="23" t="s">
        <v>658</v>
      </c>
      <c r="I26" s="4" t="s">
        <v>659</v>
      </c>
      <c r="J26" s="4" t="s">
        <v>677</v>
      </c>
      <c r="K26" s="4" t="s">
        <v>695</v>
      </c>
      <c r="L26" s="4" t="s">
        <v>1007</v>
      </c>
      <c r="M26" s="4" t="s">
        <v>1030</v>
      </c>
    </row>
    <row r="27" spans="2:13">
      <c r="B27" s="4" t="s">
        <v>969</v>
      </c>
      <c r="C27" s="4" t="s">
        <v>971</v>
      </c>
      <c r="D27" s="4" t="s">
        <v>804</v>
      </c>
      <c r="E27" s="4" t="s">
        <v>6</v>
      </c>
      <c r="F27" s="22" t="s">
        <v>37</v>
      </c>
      <c r="G27" s="17" t="s">
        <v>1522</v>
      </c>
      <c r="H27" s="23" t="s">
        <v>658</v>
      </c>
      <c r="I27" s="4" t="s">
        <v>659</v>
      </c>
      <c r="J27" s="4" t="s">
        <v>815</v>
      </c>
      <c r="K27" s="4" t="s">
        <v>933</v>
      </c>
      <c r="L27" s="4" t="s">
        <v>1007</v>
      </c>
      <c r="M27" s="4" t="s">
        <v>1031</v>
      </c>
    </row>
    <row r="28" spans="2:13">
      <c r="B28" s="4" t="s">
        <v>969</v>
      </c>
      <c r="C28" s="4" t="s">
        <v>971</v>
      </c>
      <c r="D28" s="4" t="s">
        <v>804</v>
      </c>
      <c r="E28" s="4" t="s">
        <v>6</v>
      </c>
      <c r="F28" s="22" t="s">
        <v>38</v>
      </c>
      <c r="G28" s="17" t="s">
        <v>1523</v>
      </c>
      <c r="H28" s="23" t="s">
        <v>658</v>
      </c>
      <c r="I28" s="4" t="s">
        <v>659</v>
      </c>
      <c r="J28" s="4" t="s">
        <v>760</v>
      </c>
      <c r="K28" s="4" t="s">
        <v>814</v>
      </c>
      <c r="L28" s="4" t="s">
        <v>1007</v>
      </c>
      <c r="M28" s="4" t="s">
        <v>1032</v>
      </c>
    </row>
    <row r="29" spans="2:13">
      <c r="B29" s="4" t="s">
        <v>969</v>
      </c>
      <c r="C29" s="4" t="s">
        <v>971</v>
      </c>
      <c r="D29" s="4" t="s">
        <v>804</v>
      </c>
      <c r="E29" s="4" t="s">
        <v>6</v>
      </c>
      <c r="F29" s="22" t="s">
        <v>39</v>
      </c>
      <c r="G29" s="17" t="s">
        <v>1524</v>
      </c>
      <c r="H29" s="23" t="s">
        <v>658</v>
      </c>
      <c r="I29" s="4" t="s">
        <v>659</v>
      </c>
      <c r="J29" s="4" t="s">
        <v>675</v>
      </c>
      <c r="K29" s="4" t="s">
        <v>693</v>
      </c>
      <c r="L29" s="4" t="s">
        <v>1007</v>
      </c>
      <c r="M29" s="4" t="s">
        <v>1033</v>
      </c>
    </row>
    <row r="30" spans="2:13">
      <c r="B30" s="4" t="s">
        <v>969</v>
      </c>
      <c r="C30" s="4" t="s">
        <v>971</v>
      </c>
      <c r="D30" s="4" t="s">
        <v>804</v>
      </c>
      <c r="E30" s="4" t="s">
        <v>6</v>
      </c>
      <c r="F30" s="22" t="s">
        <v>40</v>
      </c>
      <c r="G30" s="17" t="s">
        <v>1525</v>
      </c>
      <c r="H30" s="23" t="s">
        <v>658</v>
      </c>
      <c r="I30" s="4" t="s">
        <v>659</v>
      </c>
      <c r="J30" s="4" t="s">
        <v>1009</v>
      </c>
      <c r="K30" s="4" t="s">
        <v>879</v>
      </c>
      <c r="L30" s="4" t="s">
        <v>1007</v>
      </c>
      <c r="M30" s="4" t="s">
        <v>1034</v>
      </c>
    </row>
    <row r="31" spans="2:13">
      <c r="B31" s="4" t="s">
        <v>969</v>
      </c>
      <c r="C31" s="4" t="s">
        <v>971</v>
      </c>
      <c r="D31" s="4" t="s">
        <v>804</v>
      </c>
      <c r="E31" s="4" t="s">
        <v>6</v>
      </c>
      <c r="F31" s="22" t="s">
        <v>41</v>
      </c>
      <c r="G31" s="17" t="s">
        <v>1526</v>
      </c>
      <c r="H31" s="23" t="s">
        <v>658</v>
      </c>
      <c r="I31" s="4" t="s">
        <v>659</v>
      </c>
      <c r="J31" s="4" t="s">
        <v>817</v>
      </c>
      <c r="K31" s="4" t="s">
        <v>866</v>
      </c>
      <c r="L31" s="4" t="s">
        <v>1007</v>
      </c>
      <c r="M31" s="4" t="s">
        <v>1035</v>
      </c>
    </row>
    <row r="32" spans="2:13">
      <c r="B32" s="4" t="s">
        <v>969</v>
      </c>
      <c r="C32" s="4" t="s">
        <v>971</v>
      </c>
      <c r="D32" s="4" t="s">
        <v>804</v>
      </c>
      <c r="E32" s="4" t="s">
        <v>6</v>
      </c>
      <c r="F32" s="22" t="s">
        <v>42</v>
      </c>
      <c r="G32" s="17" t="s">
        <v>1527</v>
      </c>
      <c r="H32" s="23" t="s">
        <v>656</v>
      </c>
      <c r="I32" s="4" t="s">
        <v>657</v>
      </c>
      <c r="J32" s="4" t="s">
        <v>995</v>
      </c>
      <c r="K32" s="4" t="s">
        <v>783</v>
      </c>
      <c r="L32" s="4" t="s">
        <v>1007</v>
      </c>
      <c r="M32" s="4" t="s">
        <v>1036</v>
      </c>
    </row>
    <row r="33" spans="2:13">
      <c r="B33" s="4" t="s">
        <v>969</v>
      </c>
      <c r="C33" s="4" t="s">
        <v>971</v>
      </c>
      <c r="D33" s="4" t="s">
        <v>804</v>
      </c>
      <c r="E33" s="4" t="s">
        <v>6</v>
      </c>
      <c r="F33" s="22" t="s">
        <v>43</v>
      </c>
      <c r="G33" s="17" t="s">
        <v>1528</v>
      </c>
      <c r="H33" s="23" t="s">
        <v>658</v>
      </c>
      <c r="I33" s="4" t="s">
        <v>659</v>
      </c>
      <c r="J33" s="4" t="s">
        <v>677</v>
      </c>
      <c r="K33" s="4" t="s">
        <v>695</v>
      </c>
      <c r="L33" s="4" t="s">
        <v>1007</v>
      </c>
      <c r="M33" s="4" t="s">
        <v>1037</v>
      </c>
    </row>
    <row r="34" spans="2:13">
      <c r="B34" s="4" t="s">
        <v>969</v>
      </c>
      <c r="C34" s="4" t="s">
        <v>971</v>
      </c>
      <c r="D34" s="4" t="s">
        <v>804</v>
      </c>
      <c r="E34" s="4" t="s">
        <v>6</v>
      </c>
      <c r="F34" s="22" t="s">
        <v>44</v>
      </c>
      <c r="G34" s="17" t="s">
        <v>1529</v>
      </c>
      <c r="H34" s="23" t="s">
        <v>658</v>
      </c>
      <c r="I34" s="4" t="s">
        <v>659</v>
      </c>
      <c r="J34" s="4" t="s">
        <v>818</v>
      </c>
      <c r="K34" s="4" t="s">
        <v>948</v>
      </c>
      <c r="L34" s="4" t="s">
        <v>1007</v>
      </c>
      <c r="M34" s="4" t="s">
        <v>1038</v>
      </c>
    </row>
    <row r="35" spans="2:13">
      <c r="B35" s="4" t="s">
        <v>969</v>
      </c>
      <c r="C35" s="4" t="s">
        <v>971</v>
      </c>
      <c r="D35" s="4" t="s">
        <v>804</v>
      </c>
      <c r="E35" s="4" t="s">
        <v>6</v>
      </c>
      <c r="F35" s="22" t="s">
        <v>45</v>
      </c>
      <c r="G35" s="17" t="s">
        <v>1530</v>
      </c>
      <c r="H35" s="23" t="s">
        <v>658</v>
      </c>
      <c r="I35" s="4" t="s">
        <v>659</v>
      </c>
      <c r="J35" s="4" t="s">
        <v>677</v>
      </c>
      <c r="K35" s="4" t="s">
        <v>695</v>
      </c>
      <c r="L35" s="4" t="s">
        <v>1007</v>
      </c>
      <c r="M35" s="4" t="s">
        <v>1039</v>
      </c>
    </row>
    <row r="36" spans="2:13">
      <c r="B36" s="4" t="s">
        <v>969</v>
      </c>
      <c r="C36" s="4" t="s">
        <v>971</v>
      </c>
      <c r="D36" s="4" t="s">
        <v>804</v>
      </c>
      <c r="E36" s="4" t="s">
        <v>6</v>
      </c>
      <c r="F36" s="22" t="s">
        <v>46</v>
      </c>
      <c r="G36" s="17" t="s">
        <v>1531</v>
      </c>
      <c r="H36" s="23" t="s">
        <v>658</v>
      </c>
      <c r="I36" s="4" t="s">
        <v>659</v>
      </c>
      <c r="J36" s="4" t="s">
        <v>820</v>
      </c>
      <c r="K36" s="4" t="s">
        <v>990</v>
      </c>
      <c r="L36" s="4" t="s">
        <v>1007</v>
      </c>
      <c r="M36" s="4" t="s">
        <v>1040</v>
      </c>
    </row>
    <row r="37" spans="2:13">
      <c r="B37" s="4" t="s">
        <v>969</v>
      </c>
      <c r="C37" s="4" t="s">
        <v>971</v>
      </c>
      <c r="D37" s="4" t="s">
        <v>804</v>
      </c>
      <c r="E37" s="4" t="s">
        <v>6</v>
      </c>
      <c r="F37" s="22" t="s">
        <v>47</v>
      </c>
      <c r="G37" s="17" t="s">
        <v>1532</v>
      </c>
      <c r="H37" s="23" t="s">
        <v>652</v>
      </c>
      <c r="I37" s="4" t="s">
        <v>653</v>
      </c>
      <c r="J37" s="4" t="s">
        <v>844</v>
      </c>
      <c r="K37" s="4" t="s">
        <v>708</v>
      </c>
      <c r="L37" s="4" t="s">
        <v>1007</v>
      </c>
      <c r="M37" s="4" t="s">
        <v>1041</v>
      </c>
    </row>
    <row r="38" spans="2:13">
      <c r="B38" s="4" t="s">
        <v>969</v>
      </c>
      <c r="C38" s="4" t="s">
        <v>971</v>
      </c>
      <c r="D38" s="4" t="s">
        <v>804</v>
      </c>
      <c r="E38" s="4" t="s">
        <v>6</v>
      </c>
      <c r="F38" s="22" t="s">
        <v>48</v>
      </c>
      <c r="G38" s="17" t="s">
        <v>1533</v>
      </c>
      <c r="H38" s="23" t="s">
        <v>658</v>
      </c>
      <c r="I38" s="4" t="s">
        <v>659</v>
      </c>
      <c r="J38" s="4" t="s">
        <v>760</v>
      </c>
      <c r="K38" s="4" t="s">
        <v>814</v>
      </c>
      <c r="L38" s="4" t="s">
        <v>1007</v>
      </c>
      <c r="M38" s="4" t="s">
        <v>1042</v>
      </c>
    </row>
    <row r="39" spans="2:13">
      <c r="B39" s="4" t="s">
        <v>969</v>
      </c>
      <c r="C39" s="4" t="s">
        <v>971</v>
      </c>
      <c r="D39" s="4" t="s">
        <v>804</v>
      </c>
      <c r="E39" s="4" t="s">
        <v>6</v>
      </c>
      <c r="F39" s="22" t="s">
        <v>49</v>
      </c>
      <c r="G39" s="17" t="s">
        <v>1534</v>
      </c>
      <c r="H39" s="23" t="s">
        <v>658</v>
      </c>
      <c r="I39" s="4" t="s">
        <v>659</v>
      </c>
      <c r="J39" s="4" t="s">
        <v>807</v>
      </c>
      <c r="K39" s="4" t="s">
        <v>946</v>
      </c>
      <c r="L39" s="4" t="s">
        <v>1007</v>
      </c>
      <c r="M39" s="4" t="s">
        <v>1043</v>
      </c>
    </row>
    <row r="40" spans="2:13">
      <c r="B40" s="4" t="s">
        <v>969</v>
      </c>
      <c r="C40" s="4" t="s">
        <v>971</v>
      </c>
      <c r="D40" s="4" t="s">
        <v>804</v>
      </c>
      <c r="E40" s="4" t="s">
        <v>6</v>
      </c>
      <c r="F40" s="22" t="s">
        <v>50</v>
      </c>
      <c r="G40" s="17" t="s">
        <v>1535</v>
      </c>
      <c r="H40" s="23" t="s">
        <v>656</v>
      </c>
      <c r="I40" s="4" t="s">
        <v>657</v>
      </c>
      <c r="J40" s="4" t="s">
        <v>996</v>
      </c>
      <c r="K40" s="4" t="s">
        <v>850</v>
      </c>
      <c r="L40" s="4" t="s">
        <v>1007</v>
      </c>
      <c r="M40" s="4" t="s">
        <v>1044</v>
      </c>
    </row>
    <row r="41" spans="2:13">
      <c r="B41" s="4" t="s">
        <v>969</v>
      </c>
      <c r="C41" s="4" t="s">
        <v>971</v>
      </c>
      <c r="D41" s="4" t="s">
        <v>804</v>
      </c>
      <c r="E41" s="4" t="s">
        <v>6</v>
      </c>
      <c r="F41" s="22" t="s">
        <v>51</v>
      </c>
      <c r="G41" s="17" t="s">
        <v>1536</v>
      </c>
      <c r="H41" s="23" t="s">
        <v>658</v>
      </c>
      <c r="I41" s="4" t="s">
        <v>659</v>
      </c>
      <c r="J41" s="4" t="s">
        <v>821</v>
      </c>
      <c r="K41" s="4" t="s">
        <v>893</v>
      </c>
      <c r="L41" s="4" t="s">
        <v>1007</v>
      </c>
      <c r="M41" s="4" t="s">
        <v>1045</v>
      </c>
    </row>
    <row r="42" spans="2:13">
      <c r="B42" s="4" t="s">
        <v>969</v>
      </c>
      <c r="C42" s="4" t="s">
        <v>971</v>
      </c>
      <c r="D42" s="4" t="s">
        <v>804</v>
      </c>
      <c r="E42" s="4" t="s">
        <v>6</v>
      </c>
      <c r="F42" s="22" t="s">
        <v>52</v>
      </c>
      <c r="G42" s="17" t="s">
        <v>1537</v>
      </c>
      <c r="H42" s="23" t="s">
        <v>658</v>
      </c>
      <c r="I42" s="4" t="s">
        <v>659</v>
      </c>
      <c r="J42" s="4" t="s">
        <v>748</v>
      </c>
      <c r="K42" s="4" t="s">
        <v>786</v>
      </c>
      <c r="L42" s="4" t="s">
        <v>1007</v>
      </c>
      <c r="M42" s="4" t="s">
        <v>1046</v>
      </c>
    </row>
    <row r="43" spans="2:13">
      <c r="B43" s="4" t="s">
        <v>969</v>
      </c>
      <c r="C43" s="4" t="s">
        <v>971</v>
      </c>
      <c r="D43" s="4" t="s">
        <v>804</v>
      </c>
      <c r="E43" s="4" t="s">
        <v>6</v>
      </c>
      <c r="F43" s="22" t="s">
        <v>53</v>
      </c>
      <c r="G43" s="17" t="s">
        <v>1538</v>
      </c>
      <c r="H43" s="23" t="s">
        <v>658</v>
      </c>
      <c r="I43" s="4" t="s">
        <v>659</v>
      </c>
      <c r="J43" s="4" t="s">
        <v>677</v>
      </c>
      <c r="K43" s="4" t="s">
        <v>695</v>
      </c>
      <c r="L43" s="4" t="s">
        <v>1007</v>
      </c>
      <c r="M43" s="4" t="s">
        <v>1047</v>
      </c>
    </row>
    <row r="44" spans="2:13">
      <c r="B44" s="4" t="s">
        <v>969</v>
      </c>
      <c r="C44" s="4" t="s">
        <v>971</v>
      </c>
      <c r="D44" s="4" t="s">
        <v>804</v>
      </c>
      <c r="E44" s="4" t="s">
        <v>6</v>
      </c>
      <c r="F44" s="22" t="s">
        <v>54</v>
      </c>
      <c r="G44" s="17" t="s">
        <v>1539</v>
      </c>
      <c r="H44" s="23" t="s">
        <v>658</v>
      </c>
      <c r="I44" s="4" t="s">
        <v>659</v>
      </c>
      <c r="J44" s="4" t="s">
        <v>819</v>
      </c>
      <c r="K44" s="4" t="s">
        <v>833</v>
      </c>
      <c r="L44" s="4" t="s">
        <v>1007</v>
      </c>
      <c r="M44" s="4" t="s">
        <v>1048</v>
      </c>
    </row>
    <row r="45" spans="2:13">
      <c r="B45" s="4" t="s">
        <v>969</v>
      </c>
      <c r="C45" s="4" t="s">
        <v>971</v>
      </c>
      <c r="D45" s="4" t="s">
        <v>804</v>
      </c>
      <c r="E45" s="4" t="s">
        <v>6</v>
      </c>
      <c r="F45" s="22" t="s">
        <v>55</v>
      </c>
      <c r="G45" s="17" t="s">
        <v>1540</v>
      </c>
      <c r="H45" s="23" t="s">
        <v>658</v>
      </c>
      <c r="I45" s="4" t="s">
        <v>659</v>
      </c>
      <c r="J45" s="4" t="s">
        <v>1009</v>
      </c>
      <c r="K45" s="4" t="s">
        <v>879</v>
      </c>
      <c r="L45" s="4" t="s">
        <v>1007</v>
      </c>
      <c r="M45" s="4" t="s">
        <v>1049</v>
      </c>
    </row>
    <row r="46" spans="2:13">
      <c r="B46" s="4" t="s">
        <v>969</v>
      </c>
      <c r="C46" s="4" t="s">
        <v>971</v>
      </c>
      <c r="D46" s="4" t="s">
        <v>804</v>
      </c>
      <c r="E46" s="4" t="s">
        <v>6</v>
      </c>
      <c r="F46" s="22" t="s">
        <v>56</v>
      </c>
      <c r="G46" s="17" t="s">
        <v>1541</v>
      </c>
      <c r="H46" s="23" t="s">
        <v>656</v>
      </c>
      <c r="I46" s="4" t="s">
        <v>657</v>
      </c>
      <c r="J46" s="4" t="s">
        <v>844</v>
      </c>
      <c r="K46" s="4" t="s">
        <v>708</v>
      </c>
      <c r="L46" s="4" t="s">
        <v>1007</v>
      </c>
      <c r="M46" s="4" t="s">
        <v>1050</v>
      </c>
    </row>
    <row r="47" spans="2:13">
      <c r="B47" s="4" t="s">
        <v>969</v>
      </c>
      <c r="C47" s="4" t="s">
        <v>971</v>
      </c>
      <c r="D47" s="4" t="s">
        <v>804</v>
      </c>
      <c r="E47" s="4" t="s">
        <v>6</v>
      </c>
      <c r="F47" s="22" t="s">
        <v>57</v>
      </c>
      <c r="G47" s="17" t="s">
        <v>1542</v>
      </c>
      <c r="H47" s="23" t="s">
        <v>658</v>
      </c>
      <c r="I47" s="4" t="s">
        <v>659</v>
      </c>
      <c r="J47" s="4" t="s">
        <v>677</v>
      </c>
      <c r="K47" s="4" t="s">
        <v>695</v>
      </c>
      <c r="L47" s="4" t="s">
        <v>1007</v>
      </c>
      <c r="M47" s="4" t="s">
        <v>1051</v>
      </c>
    </row>
    <row r="48" spans="2:13">
      <c r="B48" s="4" t="s">
        <v>969</v>
      </c>
      <c r="C48" s="4" t="s">
        <v>971</v>
      </c>
      <c r="D48" s="4" t="s">
        <v>804</v>
      </c>
      <c r="E48" s="4" t="s">
        <v>6</v>
      </c>
      <c r="F48" s="22" t="s">
        <v>58</v>
      </c>
      <c r="G48" s="17" t="s">
        <v>1543</v>
      </c>
      <c r="H48" s="23" t="s">
        <v>658</v>
      </c>
      <c r="I48" s="4" t="s">
        <v>659</v>
      </c>
      <c r="J48" s="4" t="s">
        <v>819</v>
      </c>
      <c r="K48" s="4" t="s">
        <v>833</v>
      </c>
      <c r="L48" s="4" t="s">
        <v>1007</v>
      </c>
      <c r="M48" s="4" t="s">
        <v>1052</v>
      </c>
    </row>
    <row r="49" spans="2:13">
      <c r="B49" s="4" t="s">
        <v>969</v>
      </c>
      <c r="C49" s="4" t="s">
        <v>971</v>
      </c>
      <c r="D49" s="4" t="s">
        <v>804</v>
      </c>
      <c r="E49" s="4" t="s">
        <v>6</v>
      </c>
      <c r="F49" s="22" t="s">
        <v>59</v>
      </c>
      <c r="G49" s="17" t="s">
        <v>1544</v>
      </c>
      <c r="H49" s="23" t="s">
        <v>658</v>
      </c>
      <c r="I49" s="4" t="s">
        <v>659</v>
      </c>
      <c r="J49" s="4" t="s">
        <v>760</v>
      </c>
      <c r="K49" s="4" t="s">
        <v>814</v>
      </c>
      <c r="L49" s="4" t="s">
        <v>1007</v>
      </c>
      <c r="M49" s="4" t="s">
        <v>1053</v>
      </c>
    </row>
    <row r="50" spans="2:13">
      <c r="B50" s="4" t="s">
        <v>969</v>
      </c>
      <c r="C50" s="4" t="s">
        <v>971</v>
      </c>
      <c r="D50" s="4" t="s">
        <v>804</v>
      </c>
      <c r="E50" s="4" t="s">
        <v>6</v>
      </c>
      <c r="F50" s="22" t="s">
        <v>60</v>
      </c>
      <c r="G50" s="17" t="s">
        <v>1545</v>
      </c>
      <c r="H50" s="23" t="s">
        <v>658</v>
      </c>
      <c r="I50" s="4" t="s">
        <v>659</v>
      </c>
      <c r="J50" s="4" t="s">
        <v>782</v>
      </c>
      <c r="K50" s="4" t="s">
        <v>891</v>
      </c>
      <c r="L50" s="4" t="s">
        <v>1007</v>
      </c>
      <c r="M50" s="4" t="s">
        <v>1054</v>
      </c>
    </row>
    <row r="51" spans="2:13">
      <c r="B51" s="4" t="s">
        <v>969</v>
      </c>
      <c r="C51" s="4" t="s">
        <v>971</v>
      </c>
      <c r="D51" s="4" t="s">
        <v>804</v>
      </c>
      <c r="E51" s="4" t="s">
        <v>6</v>
      </c>
      <c r="F51" s="22" t="s">
        <v>61</v>
      </c>
      <c r="G51" s="17" t="s">
        <v>1546</v>
      </c>
      <c r="H51" s="23" t="s">
        <v>658</v>
      </c>
      <c r="I51" s="4" t="s">
        <v>659</v>
      </c>
      <c r="J51" s="4" t="s">
        <v>748</v>
      </c>
      <c r="K51" s="4" t="s">
        <v>786</v>
      </c>
      <c r="L51" s="4" t="s">
        <v>1007</v>
      </c>
      <c r="M51" s="4" t="s">
        <v>1055</v>
      </c>
    </row>
    <row r="52" spans="2:13">
      <c r="B52" s="4" t="s">
        <v>969</v>
      </c>
      <c r="C52" s="4" t="s">
        <v>971</v>
      </c>
      <c r="D52" s="4" t="s">
        <v>804</v>
      </c>
      <c r="E52" s="4" t="s">
        <v>6</v>
      </c>
      <c r="F52" s="22" t="s">
        <v>62</v>
      </c>
      <c r="G52" s="17" t="s">
        <v>1547</v>
      </c>
      <c r="H52" s="23" t="s">
        <v>646</v>
      </c>
      <c r="I52" s="4" t="s">
        <v>647</v>
      </c>
      <c r="J52" s="4" t="s">
        <v>847</v>
      </c>
      <c r="K52" s="4" t="s">
        <v>799</v>
      </c>
      <c r="L52" s="4" t="s">
        <v>1007</v>
      </c>
      <c r="M52" s="4" t="s">
        <v>1056</v>
      </c>
    </row>
    <row r="53" spans="2:13">
      <c r="B53" s="4" t="s">
        <v>969</v>
      </c>
      <c r="C53" s="4" t="s">
        <v>971</v>
      </c>
      <c r="D53" s="4" t="s">
        <v>804</v>
      </c>
      <c r="E53" s="4" t="s">
        <v>6</v>
      </c>
      <c r="F53" s="22" t="s">
        <v>63</v>
      </c>
      <c r="G53" s="17" t="s">
        <v>1548</v>
      </c>
      <c r="H53" s="23" t="s">
        <v>658</v>
      </c>
      <c r="I53" s="4" t="s">
        <v>659</v>
      </c>
      <c r="J53" s="4" t="s">
        <v>760</v>
      </c>
      <c r="K53" s="4" t="s">
        <v>814</v>
      </c>
      <c r="L53" s="4" t="s">
        <v>1007</v>
      </c>
      <c r="M53" s="4" t="s">
        <v>1057</v>
      </c>
    </row>
    <row r="54" spans="2:13">
      <c r="B54" s="4" t="s">
        <v>969</v>
      </c>
      <c r="C54" s="4" t="s">
        <v>971</v>
      </c>
      <c r="D54" s="4" t="s">
        <v>804</v>
      </c>
      <c r="E54" s="4" t="s">
        <v>6</v>
      </c>
      <c r="F54" s="22" t="s">
        <v>64</v>
      </c>
      <c r="G54" s="17" t="s">
        <v>1549</v>
      </c>
      <c r="H54" s="23" t="s">
        <v>656</v>
      </c>
      <c r="I54" s="4" t="s">
        <v>657</v>
      </c>
      <c r="J54" s="4" t="s">
        <v>849</v>
      </c>
      <c r="K54" s="4" t="s">
        <v>780</v>
      </c>
      <c r="L54" s="4" t="s">
        <v>1007</v>
      </c>
      <c r="M54" s="4" t="s">
        <v>1058</v>
      </c>
    </row>
    <row r="55" spans="2:13">
      <c r="B55" s="4" t="s">
        <v>969</v>
      </c>
      <c r="C55" s="4" t="s">
        <v>971</v>
      </c>
      <c r="D55" s="4" t="s">
        <v>804</v>
      </c>
      <c r="E55" s="4" t="s">
        <v>6</v>
      </c>
      <c r="F55" s="22" t="s">
        <v>65</v>
      </c>
      <c r="G55" s="17" t="s">
        <v>1550</v>
      </c>
      <c r="H55" s="23" t="s">
        <v>652</v>
      </c>
      <c r="I55" s="4" t="s">
        <v>653</v>
      </c>
      <c r="J55" s="4" t="s">
        <v>851</v>
      </c>
      <c r="K55" s="4" t="s">
        <v>682</v>
      </c>
      <c r="L55" s="4" t="s">
        <v>1007</v>
      </c>
      <c r="M55" s="4" t="s">
        <v>1059</v>
      </c>
    </row>
    <row r="56" spans="2:13">
      <c r="B56" s="4" t="s">
        <v>969</v>
      </c>
      <c r="C56" s="4" t="s">
        <v>971</v>
      </c>
      <c r="D56" s="4" t="s">
        <v>804</v>
      </c>
      <c r="E56" s="4" t="s">
        <v>6</v>
      </c>
      <c r="F56" s="22" t="s">
        <v>66</v>
      </c>
      <c r="G56" s="17" t="s">
        <v>1551</v>
      </c>
      <c r="H56" s="23" t="s">
        <v>658</v>
      </c>
      <c r="I56" s="4" t="s">
        <v>659</v>
      </c>
      <c r="J56" s="4" t="s">
        <v>677</v>
      </c>
      <c r="K56" s="4" t="s">
        <v>695</v>
      </c>
      <c r="L56" s="4" t="s">
        <v>1007</v>
      </c>
      <c r="M56" s="4" t="s">
        <v>1060</v>
      </c>
    </row>
    <row r="57" spans="2:13">
      <c r="B57" s="4" t="s">
        <v>969</v>
      </c>
      <c r="C57" s="4" t="s">
        <v>971</v>
      </c>
      <c r="D57" s="4" t="s">
        <v>804</v>
      </c>
      <c r="E57" s="4" t="s">
        <v>6</v>
      </c>
      <c r="F57" s="22" t="s">
        <v>67</v>
      </c>
      <c r="G57" s="17" t="s">
        <v>1552</v>
      </c>
      <c r="H57" s="23" t="s">
        <v>658</v>
      </c>
      <c r="I57" s="4" t="s">
        <v>659</v>
      </c>
      <c r="J57" s="4" t="s">
        <v>820</v>
      </c>
      <c r="K57" s="4" t="s">
        <v>990</v>
      </c>
      <c r="L57" s="4" t="s">
        <v>1007</v>
      </c>
      <c r="M57" s="4" t="s">
        <v>1061</v>
      </c>
    </row>
    <row r="58" spans="2:13">
      <c r="B58" s="4" t="s">
        <v>969</v>
      </c>
      <c r="C58" s="4" t="s">
        <v>971</v>
      </c>
      <c r="D58" s="4" t="s">
        <v>804</v>
      </c>
      <c r="E58" s="4" t="s">
        <v>6</v>
      </c>
      <c r="F58" s="22" t="s">
        <v>68</v>
      </c>
      <c r="G58" s="17" t="s">
        <v>1553</v>
      </c>
      <c r="H58" s="23" t="s">
        <v>658</v>
      </c>
      <c r="I58" s="4" t="s">
        <v>659</v>
      </c>
      <c r="J58" s="4" t="s">
        <v>748</v>
      </c>
      <c r="K58" s="4" t="s">
        <v>786</v>
      </c>
      <c r="L58" s="4" t="s">
        <v>1007</v>
      </c>
      <c r="M58" s="4" t="s">
        <v>1062</v>
      </c>
    </row>
    <row r="59" spans="2:13">
      <c r="B59" s="4" t="s">
        <v>969</v>
      </c>
      <c r="C59" s="4" t="s">
        <v>971</v>
      </c>
      <c r="D59" s="4" t="s">
        <v>804</v>
      </c>
      <c r="E59" s="4" t="s">
        <v>6</v>
      </c>
      <c r="F59" s="22" t="s">
        <v>69</v>
      </c>
      <c r="G59" s="17" t="s">
        <v>1554</v>
      </c>
      <c r="H59" s="23" t="s">
        <v>658</v>
      </c>
      <c r="I59" s="4" t="s">
        <v>659</v>
      </c>
      <c r="J59" s="4" t="s">
        <v>748</v>
      </c>
      <c r="K59" s="4" t="s">
        <v>786</v>
      </c>
      <c r="L59" s="4" t="s">
        <v>1007</v>
      </c>
      <c r="M59" s="4" t="s">
        <v>1063</v>
      </c>
    </row>
    <row r="60" spans="2:13">
      <c r="B60" s="4" t="s">
        <v>969</v>
      </c>
      <c r="C60" s="4" t="s">
        <v>971</v>
      </c>
      <c r="D60" s="4" t="s">
        <v>804</v>
      </c>
      <c r="E60" s="4" t="s">
        <v>6</v>
      </c>
      <c r="F60" s="22" t="s">
        <v>70</v>
      </c>
      <c r="G60" s="17" t="s">
        <v>1555</v>
      </c>
      <c r="H60" s="23" t="s">
        <v>654</v>
      </c>
      <c r="I60" s="4" t="s">
        <v>655</v>
      </c>
      <c r="J60" s="4" t="s">
        <v>854</v>
      </c>
      <c r="K60" s="4" t="s">
        <v>696</v>
      </c>
      <c r="L60" s="4" t="s">
        <v>1007</v>
      </c>
      <c r="M60" s="4" t="s">
        <v>1064</v>
      </c>
    </row>
    <row r="61" spans="2:13">
      <c r="B61" s="4" t="s">
        <v>969</v>
      </c>
      <c r="C61" s="4" t="s">
        <v>971</v>
      </c>
      <c r="D61" s="4" t="s">
        <v>804</v>
      </c>
      <c r="E61" s="4" t="s">
        <v>6</v>
      </c>
      <c r="F61" s="22" t="s">
        <v>71</v>
      </c>
      <c r="G61" s="17" t="s">
        <v>1556</v>
      </c>
      <c r="H61" s="23" t="s">
        <v>658</v>
      </c>
      <c r="I61" s="4" t="s">
        <v>659</v>
      </c>
      <c r="J61" s="4" t="s">
        <v>677</v>
      </c>
      <c r="K61" s="4" t="s">
        <v>695</v>
      </c>
      <c r="L61" s="4" t="s">
        <v>1007</v>
      </c>
      <c r="M61" s="4" t="s">
        <v>1065</v>
      </c>
    </row>
    <row r="62" spans="2:13">
      <c r="B62" s="4" t="s">
        <v>969</v>
      </c>
      <c r="C62" s="4" t="s">
        <v>971</v>
      </c>
      <c r="D62" s="4" t="s">
        <v>804</v>
      </c>
      <c r="E62" s="4" t="s">
        <v>6</v>
      </c>
      <c r="F62" s="22" t="s">
        <v>72</v>
      </c>
      <c r="G62" s="17" t="s">
        <v>1557</v>
      </c>
      <c r="H62" s="23" t="s">
        <v>650</v>
      </c>
      <c r="I62" s="4" t="s">
        <v>651</v>
      </c>
      <c r="J62" s="4" t="s">
        <v>856</v>
      </c>
      <c r="K62" s="4" t="s">
        <v>720</v>
      </c>
      <c r="L62" s="4" t="s">
        <v>1007</v>
      </c>
      <c r="M62" s="4" t="s">
        <v>1066</v>
      </c>
    </row>
    <row r="63" spans="2:13">
      <c r="B63" s="4" t="s">
        <v>969</v>
      </c>
      <c r="C63" s="4" t="s">
        <v>971</v>
      </c>
      <c r="D63" s="4" t="s">
        <v>804</v>
      </c>
      <c r="E63" s="4" t="s">
        <v>6</v>
      </c>
      <c r="F63" s="22" t="s">
        <v>73</v>
      </c>
      <c r="G63" s="17" t="s">
        <v>1558</v>
      </c>
      <c r="H63" s="23" t="s">
        <v>656</v>
      </c>
      <c r="I63" s="4" t="s">
        <v>657</v>
      </c>
      <c r="J63" s="4" t="s">
        <v>1069</v>
      </c>
      <c r="K63" s="4" t="s">
        <v>678</v>
      </c>
      <c r="L63" s="4" t="s">
        <v>1007</v>
      </c>
      <c r="M63" s="4" t="s">
        <v>1067</v>
      </c>
    </row>
    <row r="64" spans="2:13">
      <c r="B64" s="4" t="s">
        <v>969</v>
      </c>
      <c r="C64" s="4" t="s">
        <v>971</v>
      </c>
      <c r="D64" s="4" t="s">
        <v>804</v>
      </c>
      <c r="E64" s="4" t="s">
        <v>6</v>
      </c>
      <c r="F64" s="22" t="s">
        <v>74</v>
      </c>
      <c r="G64" s="17" t="s">
        <v>1559</v>
      </c>
      <c r="H64" s="23" t="s">
        <v>658</v>
      </c>
      <c r="I64" s="4" t="s">
        <v>659</v>
      </c>
      <c r="J64" s="4" t="s">
        <v>677</v>
      </c>
      <c r="K64" s="4" t="s">
        <v>695</v>
      </c>
      <c r="L64" s="4" t="s">
        <v>1007</v>
      </c>
      <c r="M64" s="4" t="s">
        <v>1068</v>
      </c>
    </row>
    <row r="65" spans="2:13">
      <c r="B65" s="4" t="s">
        <v>969</v>
      </c>
      <c r="C65" s="4" t="s">
        <v>971</v>
      </c>
      <c r="D65" s="4" t="s">
        <v>804</v>
      </c>
      <c r="E65" s="4" t="s">
        <v>6</v>
      </c>
      <c r="F65" s="22" t="s">
        <v>75</v>
      </c>
      <c r="G65" s="17" t="s">
        <v>1560</v>
      </c>
      <c r="H65" s="23" t="s">
        <v>664</v>
      </c>
      <c r="I65" s="4" t="s">
        <v>987</v>
      </c>
      <c r="J65" s="4" t="s">
        <v>956</v>
      </c>
      <c r="K65" s="4" t="s">
        <v>705</v>
      </c>
      <c r="L65" s="4" t="s">
        <v>1007</v>
      </c>
      <c r="M65" s="4" t="s">
        <v>1070</v>
      </c>
    </row>
    <row r="66" spans="2:13">
      <c r="B66" s="4" t="s">
        <v>969</v>
      </c>
      <c r="C66" s="4" t="s">
        <v>971</v>
      </c>
      <c r="D66" s="4" t="s">
        <v>804</v>
      </c>
      <c r="E66" s="4" t="s">
        <v>6</v>
      </c>
      <c r="F66" s="22" t="s">
        <v>76</v>
      </c>
      <c r="G66" s="17" t="s">
        <v>1561</v>
      </c>
      <c r="H66" s="23" t="s">
        <v>658</v>
      </c>
      <c r="I66" s="4" t="s">
        <v>659</v>
      </c>
      <c r="J66" s="4" t="s">
        <v>760</v>
      </c>
      <c r="K66" s="4" t="s">
        <v>814</v>
      </c>
      <c r="L66" s="4" t="s">
        <v>1007</v>
      </c>
      <c r="M66" s="4" t="s">
        <v>1071</v>
      </c>
    </row>
    <row r="67" spans="2:13">
      <c r="B67" s="4" t="s">
        <v>969</v>
      </c>
      <c r="C67" s="4" t="s">
        <v>971</v>
      </c>
      <c r="D67" s="4" t="s">
        <v>804</v>
      </c>
      <c r="E67" s="4" t="s">
        <v>6</v>
      </c>
      <c r="F67" s="22" t="s">
        <v>77</v>
      </c>
      <c r="G67" s="17" t="s">
        <v>1562</v>
      </c>
      <c r="H67" s="23" t="s">
        <v>658</v>
      </c>
      <c r="I67" s="4" t="s">
        <v>659</v>
      </c>
      <c r="J67" s="4" t="s">
        <v>760</v>
      </c>
      <c r="K67" s="4" t="s">
        <v>814</v>
      </c>
      <c r="L67" s="4" t="s">
        <v>1007</v>
      </c>
      <c r="M67" s="4" t="s">
        <v>1072</v>
      </c>
    </row>
    <row r="68" spans="2:13">
      <c r="B68" s="4" t="s">
        <v>969</v>
      </c>
      <c r="C68" s="4" t="s">
        <v>971</v>
      </c>
      <c r="D68" s="4" t="s">
        <v>804</v>
      </c>
      <c r="E68" s="4" t="s">
        <v>6</v>
      </c>
      <c r="F68" s="22" t="s">
        <v>78</v>
      </c>
      <c r="G68" s="17" t="s">
        <v>1563</v>
      </c>
      <c r="H68" s="23" t="s">
        <v>664</v>
      </c>
      <c r="I68" s="4" t="s">
        <v>987</v>
      </c>
      <c r="J68" s="4" t="s">
        <v>1075</v>
      </c>
      <c r="K68" s="4" t="s">
        <v>688</v>
      </c>
      <c r="L68" s="4" t="s">
        <v>1007</v>
      </c>
      <c r="M68" s="4" t="s">
        <v>1073</v>
      </c>
    </row>
    <row r="69" spans="2:13">
      <c r="B69" s="4" t="s">
        <v>969</v>
      </c>
      <c r="C69" s="4" t="s">
        <v>971</v>
      </c>
      <c r="D69" s="4" t="s">
        <v>804</v>
      </c>
      <c r="E69" s="4" t="s">
        <v>6</v>
      </c>
      <c r="F69" s="22" t="s">
        <v>79</v>
      </c>
      <c r="G69" s="17" t="s">
        <v>1564</v>
      </c>
      <c r="H69" s="23" t="s">
        <v>658</v>
      </c>
      <c r="I69" s="4" t="s">
        <v>659</v>
      </c>
      <c r="J69" s="4" t="s">
        <v>677</v>
      </c>
      <c r="K69" s="4" t="s">
        <v>695</v>
      </c>
      <c r="L69" s="4" t="s">
        <v>1007</v>
      </c>
      <c r="M69" s="4" t="s">
        <v>1074</v>
      </c>
    </row>
    <row r="70" spans="2:13">
      <c r="B70" s="4" t="s">
        <v>969</v>
      </c>
      <c r="C70" s="4" t="s">
        <v>971</v>
      </c>
      <c r="D70" s="4" t="s">
        <v>804</v>
      </c>
      <c r="E70" s="4" t="s">
        <v>6</v>
      </c>
      <c r="F70" s="22" t="s">
        <v>80</v>
      </c>
      <c r="G70" s="17" t="s">
        <v>1565</v>
      </c>
      <c r="H70" s="23" t="s">
        <v>658</v>
      </c>
      <c r="I70" s="4" t="s">
        <v>659</v>
      </c>
      <c r="J70" s="4" t="s">
        <v>677</v>
      </c>
      <c r="K70" s="4" t="s">
        <v>695</v>
      </c>
      <c r="L70" s="4" t="s">
        <v>1007</v>
      </c>
      <c r="M70" s="4" t="s">
        <v>1076</v>
      </c>
    </row>
    <row r="71" spans="2:13">
      <c r="B71" s="4" t="s">
        <v>969</v>
      </c>
      <c r="C71" s="4" t="s">
        <v>971</v>
      </c>
      <c r="D71" s="4" t="s">
        <v>804</v>
      </c>
      <c r="E71" s="4" t="s">
        <v>6</v>
      </c>
      <c r="F71" s="22" t="s">
        <v>81</v>
      </c>
      <c r="G71" s="17" t="s">
        <v>1566</v>
      </c>
      <c r="H71" s="23" t="s">
        <v>658</v>
      </c>
      <c r="I71" s="4" t="s">
        <v>659</v>
      </c>
      <c r="J71" s="4" t="s">
        <v>677</v>
      </c>
      <c r="K71" s="4" t="s">
        <v>695</v>
      </c>
      <c r="L71" s="4" t="s">
        <v>1007</v>
      </c>
      <c r="M71" s="4" t="s">
        <v>1077</v>
      </c>
    </row>
    <row r="72" spans="2:13">
      <c r="B72" s="4" t="s">
        <v>969</v>
      </c>
      <c r="C72" s="4" t="s">
        <v>971</v>
      </c>
      <c r="D72" s="4" t="s">
        <v>804</v>
      </c>
      <c r="E72" s="4" t="s">
        <v>6</v>
      </c>
      <c r="F72" s="22" t="s">
        <v>82</v>
      </c>
      <c r="G72" s="17" t="s">
        <v>1567</v>
      </c>
      <c r="H72" s="23" t="s">
        <v>658</v>
      </c>
      <c r="I72" s="4" t="s">
        <v>659</v>
      </c>
      <c r="J72" s="4" t="s">
        <v>760</v>
      </c>
      <c r="K72" s="4" t="s">
        <v>814</v>
      </c>
      <c r="L72" s="4" t="s">
        <v>1007</v>
      </c>
      <c r="M72" s="4" t="s">
        <v>1078</v>
      </c>
    </row>
    <row r="73" spans="2:13">
      <c r="B73" s="4" t="s">
        <v>969</v>
      </c>
      <c r="C73" s="4" t="s">
        <v>971</v>
      </c>
      <c r="D73" s="4" t="s">
        <v>804</v>
      </c>
      <c r="E73" s="4" t="s">
        <v>6</v>
      </c>
      <c r="F73" s="22" t="s">
        <v>83</v>
      </c>
      <c r="G73" s="17" t="s">
        <v>1568</v>
      </c>
      <c r="H73" s="23" t="s">
        <v>658</v>
      </c>
      <c r="I73" s="4" t="s">
        <v>659</v>
      </c>
      <c r="J73" s="4" t="s">
        <v>748</v>
      </c>
      <c r="K73" s="4" t="s">
        <v>786</v>
      </c>
      <c r="L73" s="4" t="s">
        <v>1007</v>
      </c>
      <c r="M73" s="4" t="s">
        <v>1079</v>
      </c>
    </row>
    <row r="74" spans="2:13">
      <c r="B74" s="4" t="s">
        <v>969</v>
      </c>
      <c r="C74" s="4" t="s">
        <v>971</v>
      </c>
      <c r="D74" s="4" t="s">
        <v>804</v>
      </c>
      <c r="E74" s="4" t="s">
        <v>6</v>
      </c>
      <c r="F74" s="22" t="s">
        <v>84</v>
      </c>
      <c r="G74" s="17" t="s">
        <v>1569</v>
      </c>
      <c r="H74" s="23" t="s">
        <v>658</v>
      </c>
      <c r="I74" s="4" t="s">
        <v>659</v>
      </c>
      <c r="J74" s="4" t="s">
        <v>837</v>
      </c>
      <c r="K74" s="4" t="s">
        <v>687</v>
      </c>
      <c r="L74" s="4" t="s">
        <v>1007</v>
      </c>
      <c r="M74" s="4" t="s">
        <v>1080</v>
      </c>
    </row>
    <row r="75" spans="2:13">
      <c r="B75" s="4" t="s">
        <v>969</v>
      </c>
      <c r="C75" s="4" t="s">
        <v>971</v>
      </c>
      <c r="D75" s="4" t="s">
        <v>804</v>
      </c>
      <c r="E75" s="4" t="s">
        <v>6</v>
      </c>
      <c r="F75" s="22" t="s">
        <v>85</v>
      </c>
      <c r="G75" s="17" t="s">
        <v>1570</v>
      </c>
      <c r="H75" s="23" t="s">
        <v>658</v>
      </c>
      <c r="I75" s="4" t="s">
        <v>659</v>
      </c>
      <c r="J75" s="4" t="s">
        <v>807</v>
      </c>
      <c r="K75" s="4" t="s">
        <v>946</v>
      </c>
      <c r="L75" s="4" t="s">
        <v>1007</v>
      </c>
      <c r="M75" s="4" t="s">
        <v>1081</v>
      </c>
    </row>
    <row r="76" spans="2:13">
      <c r="B76" s="4" t="s">
        <v>969</v>
      </c>
      <c r="C76" s="4" t="s">
        <v>971</v>
      </c>
      <c r="D76" s="4" t="s">
        <v>804</v>
      </c>
      <c r="E76" s="4" t="s">
        <v>6</v>
      </c>
      <c r="F76" s="22" t="s">
        <v>86</v>
      </c>
      <c r="G76" s="17" t="s">
        <v>1571</v>
      </c>
      <c r="H76" s="23" t="s">
        <v>658</v>
      </c>
      <c r="I76" s="4" t="s">
        <v>659</v>
      </c>
      <c r="J76" s="4" t="s">
        <v>677</v>
      </c>
      <c r="K76" s="4" t="s">
        <v>695</v>
      </c>
      <c r="L76" s="4" t="s">
        <v>1007</v>
      </c>
      <c r="M76" s="4" t="s">
        <v>1082</v>
      </c>
    </row>
    <row r="77" spans="2:13">
      <c r="B77" s="4" t="s">
        <v>969</v>
      </c>
      <c r="C77" s="4" t="s">
        <v>971</v>
      </c>
      <c r="D77" s="4" t="s">
        <v>804</v>
      </c>
      <c r="E77" s="4" t="s">
        <v>6</v>
      </c>
      <c r="F77" s="22" t="s">
        <v>87</v>
      </c>
      <c r="G77" s="17" t="s">
        <v>1572</v>
      </c>
      <c r="H77" s="23" t="s">
        <v>652</v>
      </c>
      <c r="I77" s="4" t="s">
        <v>653</v>
      </c>
      <c r="J77" s="4" t="s">
        <v>861</v>
      </c>
      <c r="K77" s="4" t="s">
        <v>667</v>
      </c>
      <c r="L77" s="4" t="s">
        <v>1007</v>
      </c>
      <c r="M77" s="4" t="s">
        <v>1083</v>
      </c>
    </row>
    <row r="78" spans="2:13">
      <c r="B78" s="4" t="s">
        <v>969</v>
      </c>
      <c r="C78" s="4" t="s">
        <v>971</v>
      </c>
      <c r="D78" s="4" t="s">
        <v>804</v>
      </c>
      <c r="E78" s="4" t="s">
        <v>6</v>
      </c>
      <c r="F78" s="22" t="s">
        <v>822</v>
      </c>
      <c r="G78" s="17" t="s">
        <v>1573</v>
      </c>
      <c r="H78" s="23" t="s">
        <v>658</v>
      </c>
      <c r="I78" s="4" t="s">
        <v>659</v>
      </c>
      <c r="J78" s="4" t="s">
        <v>827</v>
      </c>
      <c r="K78" s="4" t="s">
        <v>897</v>
      </c>
      <c r="L78" s="4" t="s">
        <v>1007</v>
      </c>
      <c r="M78" s="4" t="s">
        <v>1084</v>
      </c>
    </row>
    <row r="79" spans="2:13">
      <c r="B79" s="4" t="s">
        <v>969</v>
      </c>
      <c r="C79" s="4" t="s">
        <v>971</v>
      </c>
      <c r="D79" s="4" t="s">
        <v>804</v>
      </c>
      <c r="E79" s="4" t="s">
        <v>6</v>
      </c>
      <c r="F79" s="22" t="s">
        <v>823</v>
      </c>
      <c r="G79" s="17" t="s">
        <v>1574</v>
      </c>
      <c r="H79" s="23" t="s">
        <v>658</v>
      </c>
      <c r="I79" s="4" t="s">
        <v>659</v>
      </c>
      <c r="J79" s="4" t="s">
        <v>827</v>
      </c>
      <c r="K79" s="4" t="s">
        <v>897</v>
      </c>
      <c r="L79" s="4" t="s">
        <v>1007</v>
      </c>
      <c r="M79" s="4" t="s">
        <v>1085</v>
      </c>
    </row>
    <row r="80" spans="2:13">
      <c r="B80" s="4" t="s">
        <v>969</v>
      </c>
      <c r="C80" s="4" t="s">
        <v>971</v>
      </c>
      <c r="D80" s="4" t="s">
        <v>804</v>
      </c>
      <c r="E80" s="4" t="s">
        <v>6</v>
      </c>
      <c r="F80" s="22" t="s">
        <v>824</v>
      </c>
      <c r="G80" s="17" t="s">
        <v>1575</v>
      </c>
      <c r="H80" s="23" t="s">
        <v>658</v>
      </c>
      <c r="I80" s="4" t="s">
        <v>659</v>
      </c>
      <c r="J80" s="4" t="s">
        <v>827</v>
      </c>
      <c r="K80" s="4" t="s">
        <v>897</v>
      </c>
      <c r="L80" s="4" t="s">
        <v>1007</v>
      </c>
      <c r="M80" s="4" t="s">
        <v>1086</v>
      </c>
    </row>
    <row r="81" spans="2:13">
      <c r="B81" s="4" t="s">
        <v>969</v>
      </c>
      <c r="C81" s="4" t="s">
        <v>971</v>
      </c>
      <c r="D81" s="4" t="s">
        <v>804</v>
      </c>
      <c r="E81" s="4" t="s">
        <v>6</v>
      </c>
      <c r="F81" s="22" t="s">
        <v>88</v>
      </c>
      <c r="G81" s="17" t="s">
        <v>1576</v>
      </c>
      <c r="H81" s="23" t="s">
        <v>658</v>
      </c>
      <c r="I81" s="4" t="s">
        <v>659</v>
      </c>
      <c r="J81" s="4" t="s">
        <v>677</v>
      </c>
      <c r="K81" s="4" t="s">
        <v>695</v>
      </c>
      <c r="L81" s="4" t="s">
        <v>1007</v>
      </c>
      <c r="M81" s="4" t="s">
        <v>1087</v>
      </c>
    </row>
    <row r="82" spans="2:13">
      <c r="B82" s="4" t="s">
        <v>969</v>
      </c>
      <c r="C82" s="4" t="s">
        <v>971</v>
      </c>
      <c r="D82" s="4" t="s">
        <v>804</v>
      </c>
      <c r="E82" s="4" t="s">
        <v>6</v>
      </c>
      <c r="F82" s="22" t="s">
        <v>89</v>
      </c>
      <c r="G82" s="17" t="s">
        <v>1577</v>
      </c>
      <c r="H82" s="23" t="s">
        <v>658</v>
      </c>
      <c r="I82" s="4" t="s">
        <v>659</v>
      </c>
      <c r="J82" s="4" t="s">
        <v>677</v>
      </c>
      <c r="K82" s="4" t="s">
        <v>695</v>
      </c>
      <c r="L82" s="4" t="s">
        <v>1007</v>
      </c>
      <c r="M82" s="4" t="s">
        <v>1088</v>
      </c>
    </row>
    <row r="83" spans="2:13">
      <c r="B83" s="4" t="s">
        <v>969</v>
      </c>
      <c r="C83" s="4" t="s">
        <v>971</v>
      </c>
      <c r="D83" s="4" t="s">
        <v>804</v>
      </c>
      <c r="E83" s="4" t="s">
        <v>6</v>
      </c>
      <c r="F83" s="22" t="s">
        <v>90</v>
      </c>
      <c r="G83" s="17" t="s">
        <v>1578</v>
      </c>
      <c r="H83" s="23" t="s">
        <v>658</v>
      </c>
      <c r="I83" s="4" t="s">
        <v>659</v>
      </c>
      <c r="J83" s="4" t="s">
        <v>863</v>
      </c>
      <c r="K83" s="4" t="s">
        <v>797</v>
      </c>
      <c r="L83" s="4" t="s">
        <v>1007</v>
      </c>
      <c r="M83" s="4" t="s">
        <v>1089</v>
      </c>
    </row>
    <row r="84" spans="2:13">
      <c r="B84" s="4" t="s">
        <v>969</v>
      </c>
      <c r="C84" s="4" t="s">
        <v>971</v>
      </c>
      <c r="D84" s="4" t="s">
        <v>804</v>
      </c>
      <c r="E84" s="4" t="s">
        <v>6</v>
      </c>
      <c r="F84" s="22" t="s">
        <v>91</v>
      </c>
      <c r="G84" s="17" t="s">
        <v>1579</v>
      </c>
      <c r="H84" s="23" t="s">
        <v>658</v>
      </c>
      <c r="I84" s="4" t="s">
        <v>659</v>
      </c>
      <c r="J84" s="4" t="s">
        <v>760</v>
      </c>
      <c r="K84" s="4" t="s">
        <v>814</v>
      </c>
      <c r="L84" s="4" t="s">
        <v>1007</v>
      </c>
      <c r="M84" s="4" t="s">
        <v>1090</v>
      </c>
    </row>
    <row r="85" spans="2:13">
      <c r="B85" s="4" t="s">
        <v>969</v>
      </c>
      <c r="C85" s="4" t="s">
        <v>971</v>
      </c>
      <c r="D85" s="4" t="s">
        <v>804</v>
      </c>
      <c r="E85" s="4" t="s">
        <v>6</v>
      </c>
      <c r="F85" s="22" t="s">
        <v>92</v>
      </c>
      <c r="G85" s="17" t="s">
        <v>1580</v>
      </c>
      <c r="H85" s="23" t="s">
        <v>658</v>
      </c>
      <c r="I85" s="4" t="s">
        <v>659</v>
      </c>
      <c r="J85" s="4" t="s">
        <v>807</v>
      </c>
      <c r="K85" s="4" t="s">
        <v>946</v>
      </c>
      <c r="L85" s="4" t="s">
        <v>1007</v>
      </c>
      <c r="M85" s="4" t="s">
        <v>1091</v>
      </c>
    </row>
    <row r="86" spans="2:13">
      <c r="B86" s="4" t="s">
        <v>969</v>
      </c>
      <c r="C86" s="4" t="s">
        <v>971</v>
      </c>
      <c r="D86" s="4" t="s">
        <v>804</v>
      </c>
      <c r="E86" s="4" t="s">
        <v>6</v>
      </c>
      <c r="F86" s="22" t="s">
        <v>93</v>
      </c>
      <c r="G86" s="17" t="s">
        <v>1581</v>
      </c>
      <c r="H86" s="23" t="s">
        <v>658</v>
      </c>
      <c r="I86" s="4" t="s">
        <v>659</v>
      </c>
      <c r="J86" s="4" t="s">
        <v>807</v>
      </c>
      <c r="K86" s="4" t="s">
        <v>946</v>
      </c>
      <c r="L86" s="4" t="s">
        <v>1007</v>
      </c>
      <c r="M86" s="4" t="s">
        <v>1092</v>
      </c>
    </row>
    <row r="87" spans="2:13">
      <c r="B87" s="4" t="s">
        <v>969</v>
      </c>
      <c r="C87" s="4" t="s">
        <v>971</v>
      </c>
      <c r="D87" s="4" t="s">
        <v>804</v>
      </c>
      <c r="E87" s="4" t="s">
        <v>6</v>
      </c>
      <c r="F87" s="22" t="s">
        <v>94</v>
      </c>
      <c r="G87" s="17" t="s">
        <v>1582</v>
      </c>
      <c r="H87" s="23" t="s">
        <v>656</v>
      </c>
      <c r="I87" s="4" t="s">
        <v>657</v>
      </c>
      <c r="J87" s="4" t="s">
        <v>864</v>
      </c>
      <c r="K87" s="4" t="s">
        <v>848</v>
      </c>
      <c r="L87" s="4" t="s">
        <v>1007</v>
      </c>
      <c r="M87" s="4" t="s">
        <v>1093</v>
      </c>
    </row>
    <row r="88" spans="2:13">
      <c r="B88" s="4" t="s">
        <v>969</v>
      </c>
      <c r="C88" s="4" t="s">
        <v>971</v>
      </c>
      <c r="D88" s="4" t="s">
        <v>804</v>
      </c>
      <c r="E88" s="4" t="s">
        <v>6</v>
      </c>
      <c r="F88" s="22" t="s">
        <v>95</v>
      </c>
      <c r="G88" s="17" t="s">
        <v>1583</v>
      </c>
      <c r="H88" s="23" t="s">
        <v>658</v>
      </c>
      <c r="I88" s="4" t="s">
        <v>659</v>
      </c>
      <c r="J88" s="4" t="s">
        <v>813</v>
      </c>
      <c r="K88" s="4" t="s">
        <v>860</v>
      </c>
      <c r="L88" s="4" t="s">
        <v>1007</v>
      </c>
      <c r="M88" s="4" t="s">
        <v>1094</v>
      </c>
    </row>
    <row r="89" spans="2:13">
      <c r="B89" s="4" t="s">
        <v>969</v>
      </c>
      <c r="C89" s="4" t="s">
        <v>971</v>
      </c>
      <c r="D89" s="4" t="s">
        <v>804</v>
      </c>
      <c r="E89" s="4" t="s">
        <v>6</v>
      </c>
      <c r="F89" s="22" t="s">
        <v>96</v>
      </c>
      <c r="G89" s="17" t="s">
        <v>1584</v>
      </c>
      <c r="H89" s="23" t="s">
        <v>658</v>
      </c>
      <c r="I89" s="4" t="s">
        <v>659</v>
      </c>
      <c r="J89" s="4" t="s">
        <v>807</v>
      </c>
      <c r="K89" s="4" t="s">
        <v>946</v>
      </c>
      <c r="L89" s="4" t="s">
        <v>1007</v>
      </c>
      <c r="M89" s="4" t="s">
        <v>1095</v>
      </c>
    </row>
    <row r="90" spans="2:13">
      <c r="B90" s="4" t="s">
        <v>969</v>
      </c>
      <c r="C90" s="4" t="s">
        <v>971</v>
      </c>
      <c r="D90" s="4" t="s">
        <v>804</v>
      </c>
      <c r="E90" s="4" t="s">
        <v>6</v>
      </c>
      <c r="F90" s="22" t="s">
        <v>97</v>
      </c>
      <c r="G90" s="17" t="s">
        <v>1585</v>
      </c>
      <c r="H90" s="23" t="s">
        <v>658</v>
      </c>
      <c r="I90" s="4" t="s">
        <v>659</v>
      </c>
      <c r="J90" s="4" t="s">
        <v>1009</v>
      </c>
      <c r="K90" s="4" t="s">
        <v>879</v>
      </c>
      <c r="L90" s="4" t="s">
        <v>1007</v>
      </c>
      <c r="M90" s="4" t="s">
        <v>1096</v>
      </c>
    </row>
    <row r="91" spans="2:13">
      <c r="B91" s="4" t="s">
        <v>969</v>
      </c>
      <c r="C91" s="4" t="s">
        <v>971</v>
      </c>
      <c r="D91" s="4" t="s">
        <v>804</v>
      </c>
      <c r="E91" s="4" t="s">
        <v>6</v>
      </c>
      <c r="F91" s="22" t="s">
        <v>98</v>
      </c>
      <c r="G91" s="17" t="s">
        <v>1586</v>
      </c>
      <c r="H91" s="23" t="s">
        <v>658</v>
      </c>
      <c r="I91" s="4" t="s">
        <v>659</v>
      </c>
      <c r="J91" s="4" t="s">
        <v>819</v>
      </c>
      <c r="K91" s="4" t="s">
        <v>833</v>
      </c>
      <c r="L91" s="4" t="s">
        <v>1007</v>
      </c>
      <c r="M91" s="4" t="s">
        <v>1097</v>
      </c>
    </row>
    <row r="92" spans="2:13">
      <c r="B92" s="4" t="s">
        <v>969</v>
      </c>
      <c r="C92" s="4" t="s">
        <v>971</v>
      </c>
      <c r="D92" s="4" t="s">
        <v>804</v>
      </c>
      <c r="E92" s="4" t="s">
        <v>6</v>
      </c>
      <c r="F92" s="22" t="s">
        <v>99</v>
      </c>
      <c r="G92" s="17" t="s">
        <v>1587</v>
      </c>
      <c r="H92" s="23" t="s">
        <v>658</v>
      </c>
      <c r="I92" s="4" t="s">
        <v>659</v>
      </c>
      <c r="J92" s="4" t="s">
        <v>821</v>
      </c>
      <c r="K92" s="4" t="s">
        <v>893</v>
      </c>
      <c r="L92" s="4" t="s">
        <v>1007</v>
      </c>
      <c r="M92" s="4" t="s">
        <v>1098</v>
      </c>
    </row>
    <row r="93" spans="2:13">
      <c r="B93" s="4" t="s">
        <v>969</v>
      </c>
      <c r="C93" s="4" t="s">
        <v>971</v>
      </c>
      <c r="D93" s="4" t="s">
        <v>804</v>
      </c>
      <c r="E93" s="4" t="s">
        <v>6</v>
      </c>
      <c r="F93" s="22" t="s">
        <v>100</v>
      </c>
      <c r="G93" s="17" t="s">
        <v>1588</v>
      </c>
      <c r="H93" s="23" t="s">
        <v>658</v>
      </c>
      <c r="I93" s="4" t="s">
        <v>659</v>
      </c>
      <c r="J93" s="4" t="s">
        <v>677</v>
      </c>
      <c r="K93" s="4" t="s">
        <v>695</v>
      </c>
      <c r="L93" s="4" t="s">
        <v>1007</v>
      </c>
      <c r="M93" s="4" t="s">
        <v>1099</v>
      </c>
    </row>
    <row r="94" spans="2:13">
      <c r="B94" s="4" t="s">
        <v>969</v>
      </c>
      <c r="C94" s="4" t="s">
        <v>971</v>
      </c>
      <c r="D94" s="4" t="s">
        <v>804</v>
      </c>
      <c r="E94" s="4" t="s">
        <v>6</v>
      </c>
      <c r="F94" s="22" t="s">
        <v>811</v>
      </c>
      <c r="G94" s="17" t="s">
        <v>1589</v>
      </c>
      <c r="H94" s="23" t="s">
        <v>658</v>
      </c>
      <c r="I94" s="4" t="s">
        <v>659</v>
      </c>
      <c r="J94" s="4" t="s">
        <v>998</v>
      </c>
      <c r="K94" s="4" t="s">
        <v>690</v>
      </c>
      <c r="L94" s="4" t="s">
        <v>1007</v>
      </c>
      <c r="M94" s="4" t="s">
        <v>1100</v>
      </c>
    </row>
    <row r="95" spans="2:13">
      <c r="B95" s="4" t="s">
        <v>969</v>
      </c>
      <c r="C95" s="4" t="s">
        <v>971</v>
      </c>
      <c r="D95" s="4" t="s">
        <v>804</v>
      </c>
      <c r="E95" s="4" t="s">
        <v>6</v>
      </c>
      <c r="F95" s="22" t="s">
        <v>828</v>
      </c>
      <c r="G95" s="17" t="s">
        <v>1590</v>
      </c>
      <c r="H95" s="23" t="s">
        <v>658</v>
      </c>
      <c r="I95" s="4" t="s">
        <v>659</v>
      </c>
      <c r="J95" s="4" t="s">
        <v>831</v>
      </c>
      <c r="K95" s="4" t="s">
        <v>699</v>
      </c>
      <c r="L95" s="4" t="s">
        <v>1007</v>
      </c>
      <c r="M95" s="4" t="s">
        <v>1101</v>
      </c>
    </row>
    <row r="96" spans="2:13">
      <c r="B96" s="4" t="s">
        <v>969</v>
      </c>
      <c r="C96" s="4" t="s">
        <v>971</v>
      </c>
      <c r="D96" s="4" t="s">
        <v>804</v>
      </c>
      <c r="E96" s="4" t="s">
        <v>6</v>
      </c>
      <c r="F96" s="22" t="s">
        <v>829</v>
      </c>
      <c r="G96" s="17" t="s">
        <v>1591</v>
      </c>
      <c r="H96" s="23" t="s">
        <v>658</v>
      </c>
      <c r="I96" s="4" t="s">
        <v>659</v>
      </c>
      <c r="J96" s="4" t="s">
        <v>832</v>
      </c>
      <c r="K96" s="4" t="s">
        <v>697</v>
      </c>
      <c r="L96" s="4" t="s">
        <v>1007</v>
      </c>
      <c r="M96" s="4" t="s">
        <v>1102</v>
      </c>
    </row>
    <row r="97" spans="2:13">
      <c r="B97" s="4" t="s">
        <v>969</v>
      </c>
      <c r="C97" s="4" t="s">
        <v>971</v>
      </c>
      <c r="D97" s="4" t="s">
        <v>804</v>
      </c>
      <c r="E97" s="4" t="s">
        <v>6</v>
      </c>
      <c r="F97" s="22" t="s">
        <v>101</v>
      </c>
      <c r="G97" s="17" t="s">
        <v>1592</v>
      </c>
      <c r="H97" s="23" t="s">
        <v>658</v>
      </c>
      <c r="I97" s="4" t="s">
        <v>659</v>
      </c>
      <c r="J97" s="4" t="s">
        <v>677</v>
      </c>
      <c r="K97" s="4" t="s">
        <v>695</v>
      </c>
      <c r="L97" s="4" t="s">
        <v>1007</v>
      </c>
      <c r="M97" s="4" t="s">
        <v>1103</v>
      </c>
    </row>
    <row r="98" spans="2:13">
      <c r="B98" s="4" t="s">
        <v>969</v>
      </c>
      <c r="C98" s="4" t="s">
        <v>971</v>
      </c>
      <c r="D98" s="4" t="s">
        <v>804</v>
      </c>
      <c r="E98" s="4" t="s">
        <v>6</v>
      </c>
      <c r="F98" s="22" t="s">
        <v>102</v>
      </c>
      <c r="G98" s="17" t="s">
        <v>1593</v>
      </c>
      <c r="H98" s="23" t="s">
        <v>658</v>
      </c>
      <c r="I98" s="4" t="s">
        <v>659</v>
      </c>
      <c r="J98" s="4" t="s">
        <v>677</v>
      </c>
      <c r="K98" s="4" t="s">
        <v>695</v>
      </c>
      <c r="L98" s="4" t="s">
        <v>1007</v>
      </c>
      <c r="M98" s="4" t="s">
        <v>1104</v>
      </c>
    </row>
    <row r="99" spans="2:13">
      <c r="B99" s="4" t="s">
        <v>969</v>
      </c>
      <c r="C99" s="4" t="s">
        <v>971</v>
      </c>
      <c r="D99" s="4" t="s">
        <v>804</v>
      </c>
      <c r="E99" s="4" t="s">
        <v>6</v>
      </c>
      <c r="F99" s="22" t="s">
        <v>103</v>
      </c>
      <c r="G99" s="17" t="s">
        <v>1594</v>
      </c>
      <c r="H99" s="23" t="s">
        <v>658</v>
      </c>
      <c r="I99" s="4" t="s">
        <v>659</v>
      </c>
      <c r="J99" s="4" t="s">
        <v>748</v>
      </c>
      <c r="K99" s="4" t="s">
        <v>786</v>
      </c>
      <c r="L99" s="4" t="s">
        <v>1007</v>
      </c>
      <c r="M99" s="4" t="s">
        <v>1105</v>
      </c>
    </row>
    <row r="100" spans="2:13">
      <c r="B100" s="4" t="s">
        <v>969</v>
      </c>
      <c r="C100" s="4" t="s">
        <v>971</v>
      </c>
      <c r="D100" s="4" t="s">
        <v>804</v>
      </c>
      <c r="E100" s="4" t="s">
        <v>6</v>
      </c>
      <c r="F100" s="22" t="s">
        <v>104</v>
      </c>
      <c r="G100" s="17" t="s">
        <v>1595</v>
      </c>
      <c r="H100" s="23" t="s">
        <v>658</v>
      </c>
      <c r="I100" s="4" t="s">
        <v>659</v>
      </c>
      <c r="J100" s="4" t="s">
        <v>821</v>
      </c>
      <c r="K100" s="4" t="s">
        <v>893</v>
      </c>
      <c r="L100" s="4" t="s">
        <v>1007</v>
      </c>
      <c r="M100" s="4" t="s">
        <v>1106</v>
      </c>
    </row>
    <row r="101" spans="2:13">
      <c r="B101" s="4" t="s">
        <v>969</v>
      </c>
      <c r="C101" s="4" t="s">
        <v>971</v>
      </c>
      <c r="D101" s="4" t="s">
        <v>804</v>
      </c>
      <c r="E101" s="4" t="s">
        <v>6</v>
      </c>
      <c r="F101" s="22" t="s">
        <v>105</v>
      </c>
      <c r="G101" s="17" t="s">
        <v>1596</v>
      </c>
      <c r="H101" s="23" t="s">
        <v>658</v>
      </c>
      <c r="I101" s="4" t="s">
        <v>659</v>
      </c>
      <c r="J101" s="4" t="s">
        <v>835</v>
      </c>
      <c r="K101" s="4" t="s">
        <v>752</v>
      </c>
      <c r="L101" s="4" t="s">
        <v>1007</v>
      </c>
      <c r="M101" s="4" t="s">
        <v>1107</v>
      </c>
    </row>
    <row r="102" spans="2:13">
      <c r="B102" s="4" t="s">
        <v>969</v>
      </c>
      <c r="C102" s="4" t="s">
        <v>971</v>
      </c>
      <c r="D102" s="4" t="s">
        <v>804</v>
      </c>
      <c r="E102" s="4" t="s">
        <v>6</v>
      </c>
      <c r="F102" s="22" t="s">
        <v>106</v>
      </c>
      <c r="G102" s="17" t="s">
        <v>1597</v>
      </c>
      <c r="H102" s="23" t="s">
        <v>658</v>
      </c>
      <c r="I102" s="4" t="s">
        <v>659</v>
      </c>
      <c r="J102" s="4" t="s">
        <v>835</v>
      </c>
      <c r="K102" s="4" t="s">
        <v>752</v>
      </c>
      <c r="L102" s="4" t="s">
        <v>1007</v>
      </c>
      <c r="M102" s="4" t="s">
        <v>1108</v>
      </c>
    </row>
    <row r="103" spans="2:13">
      <c r="B103" s="4" t="s">
        <v>969</v>
      </c>
      <c r="C103" s="4" t="s">
        <v>971</v>
      </c>
      <c r="D103" s="4" t="s">
        <v>804</v>
      </c>
      <c r="E103" s="4" t="s">
        <v>6</v>
      </c>
      <c r="F103" s="22" t="s">
        <v>107</v>
      </c>
      <c r="G103" s="17" t="s">
        <v>1598</v>
      </c>
      <c r="H103" s="23" t="s">
        <v>658</v>
      </c>
      <c r="I103" s="4" t="s">
        <v>659</v>
      </c>
      <c r="J103" s="4" t="s">
        <v>835</v>
      </c>
      <c r="K103" s="4" t="s">
        <v>752</v>
      </c>
      <c r="L103" s="4" t="s">
        <v>1007</v>
      </c>
      <c r="M103" s="4" t="s">
        <v>1109</v>
      </c>
    </row>
    <row r="104" spans="2:13">
      <c r="B104" s="4" t="s">
        <v>969</v>
      </c>
      <c r="C104" s="4" t="s">
        <v>971</v>
      </c>
      <c r="D104" s="4" t="s">
        <v>804</v>
      </c>
      <c r="E104" s="4" t="s">
        <v>6</v>
      </c>
      <c r="F104" s="22" t="s">
        <v>108</v>
      </c>
      <c r="G104" s="17" t="s">
        <v>112</v>
      </c>
      <c r="H104" s="23" t="s">
        <v>658</v>
      </c>
      <c r="I104" s="4" t="s">
        <v>659</v>
      </c>
      <c r="J104" s="4" t="s">
        <v>835</v>
      </c>
      <c r="K104" s="4" t="s">
        <v>752</v>
      </c>
      <c r="L104" s="4" t="s">
        <v>1007</v>
      </c>
      <c r="M104" s="4" t="s">
        <v>1110</v>
      </c>
    </row>
    <row r="105" spans="2:13">
      <c r="B105" s="4" t="s">
        <v>969</v>
      </c>
      <c r="C105" s="4" t="s">
        <v>971</v>
      </c>
      <c r="D105" s="4" t="s">
        <v>804</v>
      </c>
      <c r="E105" s="4" t="s">
        <v>6</v>
      </c>
      <c r="F105" s="22" t="s">
        <v>109</v>
      </c>
      <c r="G105" s="17" t="s">
        <v>114</v>
      </c>
      <c r="H105" s="23" t="s">
        <v>658</v>
      </c>
      <c r="I105" s="4" t="s">
        <v>659</v>
      </c>
      <c r="J105" s="4" t="s">
        <v>835</v>
      </c>
      <c r="K105" s="4" t="s">
        <v>752</v>
      </c>
      <c r="L105" s="4" t="s">
        <v>1007</v>
      </c>
      <c r="M105" s="4" t="s">
        <v>1111</v>
      </c>
    </row>
    <row r="106" spans="2:13">
      <c r="B106" s="4" t="s">
        <v>969</v>
      </c>
      <c r="C106" s="4" t="s">
        <v>971</v>
      </c>
      <c r="D106" s="4" t="s">
        <v>804</v>
      </c>
      <c r="E106" s="4" t="s">
        <v>6</v>
      </c>
      <c r="F106" s="22" t="s">
        <v>110</v>
      </c>
      <c r="G106" s="17" t="s">
        <v>116</v>
      </c>
      <c r="H106" s="23" t="s">
        <v>658</v>
      </c>
      <c r="I106" s="4" t="s">
        <v>659</v>
      </c>
      <c r="J106" s="4" t="s">
        <v>836</v>
      </c>
      <c r="K106" s="4" t="s">
        <v>896</v>
      </c>
      <c r="L106" s="4" t="s">
        <v>1007</v>
      </c>
      <c r="M106" s="4" t="s">
        <v>1112</v>
      </c>
    </row>
    <row r="107" spans="2:13">
      <c r="B107" s="4" t="s">
        <v>969</v>
      </c>
      <c r="C107" s="4" t="s">
        <v>971</v>
      </c>
      <c r="D107" s="4" t="s">
        <v>804</v>
      </c>
      <c r="E107" s="4" t="s">
        <v>6</v>
      </c>
      <c r="F107" s="22" t="s">
        <v>111</v>
      </c>
      <c r="G107" s="17" t="s">
        <v>118</v>
      </c>
      <c r="H107" s="23" t="s">
        <v>658</v>
      </c>
      <c r="I107" s="4" t="s">
        <v>659</v>
      </c>
      <c r="J107" s="4" t="s">
        <v>677</v>
      </c>
      <c r="K107" s="4" t="s">
        <v>695</v>
      </c>
      <c r="L107" s="4" t="s">
        <v>1007</v>
      </c>
      <c r="M107" s="4" t="s">
        <v>1113</v>
      </c>
    </row>
    <row r="108" spans="2:13">
      <c r="B108" s="4" t="s">
        <v>969</v>
      </c>
      <c r="C108" s="4" t="s">
        <v>971</v>
      </c>
      <c r="D108" s="4" t="s">
        <v>804</v>
      </c>
      <c r="E108" s="4" t="s">
        <v>6</v>
      </c>
      <c r="F108" s="22" t="s">
        <v>113</v>
      </c>
      <c r="G108" s="17" t="s">
        <v>120</v>
      </c>
      <c r="H108" s="23" t="s">
        <v>658</v>
      </c>
      <c r="I108" s="4" t="s">
        <v>659</v>
      </c>
      <c r="J108" s="4" t="s">
        <v>840</v>
      </c>
      <c r="K108" s="4" t="s">
        <v>959</v>
      </c>
      <c r="L108" s="4" t="s">
        <v>1007</v>
      </c>
      <c r="M108" s="4" t="s">
        <v>1114</v>
      </c>
    </row>
    <row r="109" spans="2:13">
      <c r="B109" s="4" t="s">
        <v>969</v>
      </c>
      <c r="C109" s="4" t="s">
        <v>971</v>
      </c>
      <c r="D109" s="4" t="s">
        <v>804</v>
      </c>
      <c r="E109" s="4" t="s">
        <v>6</v>
      </c>
      <c r="F109" s="22" t="s">
        <v>115</v>
      </c>
      <c r="G109" s="17" t="s">
        <v>122</v>
      </c>
      <c r="H109" s="23" t="s">
        <v>658</v>
      </c>
      <c r="I109" s="4" t="s">
        <v>659</v>
      </c>
      <c r="J109" s="4" t="s">
        <v>760</v>
      </c>
      <c r="K109" s="4" t="s">
        <v>814</v>
      </c>
      <c r="L109" s="4" t="s">
        <v>1007</v>
      </c>
      <c r="M109" s="4" t="s">
        <v>1115</v>
      </c>
    </row>
    <row r="110" spans="2:13">
      <c r="B110" s="4" t="s">
        <v>969</v>
      </c>
      <c r="C110" s="4" t="s">
        <v>971</v>
      </c>
      <c r="D110" s="4" t="s">
        <v>804</v>
      </c>
      <c r="E110" s="4" t="s">
        <v>6</v>
      </c>
      <c r="F110" s="22" t="s">
        <v>117</v>
      </c>
      <c r="G110" s="17" t="s">
        <v>124</v>
      </c>
      <c r="H110" s="23" t="s">
        <v>658</v>
      </c>
      <c r="I110" s="4" t="s">
        <v>659</v>
      </c>
      <c r="J110" s="4" t="s">
        <v>675</v>
      </c>
      <c r="K110" s="4" t="s">
        <v>693</v>
      </c>
      <c r="L110" s="4" t="s">
        <v>1007</v>
      </c>
      <c r="M110" s="4" t="s">
        <v>1116</v>
      </c>
    </row>
    <row r="111" spans="2:13">
      <c r="B111" s="4" t="s">
        <v>969</v>
      </c>
      <c r="C111" s="4" t="s">
        <v>971</v>
      </c>
      <c r="D111" s="4" t="s">
        <v>804</v>
      </c>
      <c r="E111" s="4" t="s">
        <v>6</v>
      </c>
      <c r="F111" s="22" t="s">
        <v>119</v>
      </c>
      <c r="G111" s="17" t="s">
        <v>126</v>
      </c>
      <c r="H111" s="23" t="s">
        <v>664</v>
      </c>
      <c r="I111" s="4" t="s">
        <v>987</v>
      </c>
      <c r="J111" s="4" t="s">
        <v>867</v>
      </c>
      <c r="K111" s="4" t="s">
        <v>882</v>
      </c>
      <c r="L111" s="4" t="s">
        <v>1007</v>
      </c>
      <c r="M111" s="4" t="s">
        <v>1117</v>
      </c>
    </row>
    <row r="112" spans="2:13">
      <c r="B112" s="4" t="s">
        <v>969</v>
      </c>
      <c r="C112" s="4" t="s">
        <v>971</v>
      </c>
      <c r="D112" s="4" t="s">
        <v>804</v>
      </c>
      <c r="E112" s="4" t="s">
        <v>6</v>
      </c>
      <c r="F112" s="22" t="s">
        <v>121</v>
      </c>
      <c r="G112" s="17" t="s">
        <v>128</v>
      </c>
      <c r="H112" s="23" t="s">
        <v>658</v>
      </c>
      <c r="I112" s="4" t="s">
        <v>659</v>
      </c>
      <c r="J112" s="4" t="s">
        <v>760</v>
      </c>
      <c r="K112" s="4" t="s">
        <v>814</v>
      </c>
      <c r="L112" s="4" t="s">
        <v>1007</v>
      </c>
      <c r="M112" s="4" t="s">
        <v>1118</v>
      </c>
    </row>
    <row r="113" spans="2:13">
      <c r="B113" s="4" t="s">
        <v>969</v>
      </c>
      <c r="C113" s="4" t="s">
        <v>971</v>
      </c>
      <c r="D113" s="4" t="s">
        <v>804</v>
      </c>
      <c r="E113" s="4" t="s">
        <v>6</v>
      </c>
      <c r="F113" s="22" t="s">
        <v>123</v>
      </c>
      <c r="G113" s="17" t="s">
        <v>130</v>
      </c>
      <c r="H113" s="23" t="s">
        <v>658</v>
      </c>
      <c r="I113" s="4" t="s">
        <v>659</v>
      </c>
      <c r="J113" s="4" t="s">
        <v>838</v>
      </c>
      <c r="K113" s="4" t="s">
        <v>871</v>
      </c>
      <c r="L113" s="4" t="s">
        <v>1007</v>
      </c>
      <c r="M113" s="4" t="s">
        <v>1119</v>
      </c>
    </row>
    <row r="114" spans="2:13">
      <c r="B114" s="4" t="s">
        <v>969</v>
      </c>
      <c r="C114" s="4" t="s">
        <v>971</v>
      </c>
      <c r="D114" s="4" t="s">
        <v>804</v>
      </c>
      <c r="E114" s="4" t="s">
        <v>6</v>
      </c>
      <c r="F114" s="22" t="s">
        <v>125</v>
      </c>
      <c r="G114" s="17" t="s">
        <v>132</v>
      </c>
      <c r="H114" s="23" t="s">
        <v>656</v>
      </c>
      <c r="I114" s="4" t="s">
        <v>657</v>
      </c>
      <c r="J114" s="4" t="s">
        <v>1075</v>
      </c>
      <c r="K114" s="4" t="s">
        <v>688</v>
      </c>
      <c r="L114" s="4" t="s">
        <v>1007</v>
      </c>
      <c r="M114" s="4" t="s">
        <v>1120</v>
      </c>
    </row>
    <row r="115" spans="2:13">
      <c r="B115" s="4" t="s">
        <v>969</v>
      </c>
      <c r="C115" s="4" t="s">
        <v>971</v>
      </c>
      <c r="D115" s="4" t="s">
        <v>804</v>
      </c>
      <c r="E115" s="4" t="s">
        <v>6</v>
      </c>
      <c r="F115" s="22" t="s">
        <v>127</v>
      </c>
      <c r="G115" s="17" t="s">
        <v>134</v>
      </c>
      <c r="H115" s="23" t="s">
        <v>652</v>
      </c>
      <c r="I115" s="4" t="s">
        <v>653</v>
      </c>
      <c r="J115" s="4" t="s">
        <v>868</v>
      </c>
      <c r="K115" s="4" t="s">
        <v>680</v>
      </c>
      <c r="L115" s="4" t="s">
        <v>1007</v>
      </c>
      <c r="M115" s="4" t="s">
        <v>1121</v>
      </c>
    </row>
    <row r="116" spans="2:13">
      <c r="B116" s="4" t="s">
        <v>969</v>
      </c>
      <c r="C116" s="4" t="s">
        <v>971</v>
      </c>
      <c r="D116" s="4" t="s">
        <v>804</v>
      </c>
      <c r="E116" s="4" t="s">
        <v>6</v>
      </c>
      <c r="F116" s="22" t="s">
        <v>129</v>
      </c>
      <c r="G116" s="17" t="s">
        <v>136</v>
      </c>
      <c r="H116" s="23" t="s">
        <v>658</v>
      </c>
      <c r="I116" s="4" t="s">
        <v>659</v>
      </c>
      <c r="J116" s="4" t="s">
        <v>821</v>
      </c>
      <c r="K116" s="4" t="s">
        <v>893</v>
      </c>
      <c r="L116" s="4" t="s">
        <v>1007</v>
      </c>
      <c r="M116" s="4" t="s">
        <v>1122</v>
      </c>
    </row>
    <row r="117" spans="2:13">
      <c r="B117" s="4" t="s">
        <v>969</v>
      </c>
      <c r="C117" s="4" t="s">
        <v>971</v>
      </c>
      <c r="D117" s="4" t="s">
        <v>804</v>
      </c>
      <c r="E117" s="4" t="s">
        <v>6</v>
      </c>
      <c r="F117" s="22" t="s">
        <v>131</v>
      </c>
      <c r="G117" s="17" t="s">
        <v>138</v>
      </c>
      <c r="H117" s="23" t="s">
        <v>658</v>
      </c>
      <c r="I117" s="4" t="s">
        <v>659</v>
      </c>
      <c r="J117" s="4" t="s">
        <v>760</v>
      </c>
      <c r="K117" s="4" t="s">
        <v>814</v>
      </c>
      <c r="L117" s="4" t="s">
        <v>1007</v>
      </c>
      <c r="M117" s="4" t="s">
        <v>1123</v>
      </c>
    </row>
    <row r="118" spans="2:13">
      <c r="B118" s="4" t="s">
        <v>969</v>
      </c>
      <c r="C118" s="4" t="s">
        <v>971</v>
      </c>
      <c r="D118" s="4" t="s">
        <v>804</v>
      </c>
      <c r="E118" s="4" t="s">
        <v>6</v>
      </c>
      <c r="F118" s="22" t="s">
        <v>133</v>
      </c>
      <c r="G118" s="17" t="s">
        <v>140</v>
      </c>
      <c r="H118" s="23" t="s">
        <v>658</v>
      </c>
      <c r="I118" s="4" t="s">
        <v>659</v>
      </c>
      <c r="J118" s="4" t="s">
        <v>836</v>
      </c>
      <c r="K118" s="4" t="s">
        <v>896</v>
      </c>
      <c r="L118" s="4" t="s">
        <v>1007</v>
      </c>
      <c r="M118" s="4" t="s">
        <v>1124</v>
      </c>
    </row>
    <row r="119" spans="2:13">
      <c r="B119" s="4" t="s">
        <v>969</v>
      </c>
      <c r="C119" s="4" t="s">
        <v>971</v>
      </c>
      <c r="D119" s="4" t="s">
        <v>804</v>
      </c>
      <c r="E119" s="4" t="s">
        <v>6</v>
      </c>
      <c r="F119" s="22" t="s">
        <v>135</v>
      </c>
      <c r="G119" s="17" t="s">
        <v>142</v>
      </c>
      <c r="H119" s="23" t="s">
        <v>652</v>
      </c>
      <c r="I119" s="4" t="s">
        <v>653</v>
      </c>
      <c r="J119" s="4" t="s">
        <v>870</v>
      </c>
      <c r="K119" s="4" t="s">
        <v>674</v>
      </c>
      <c r="L119" s="4" t="s">
        <v>1007</v>
      </c>
      <c r="M119" s="4" t="s">
        <v>1125</v>
      </c>
    </row>
    <row r="120" spans="2:13">
      <c r="B120" s="4" t="s">
        <v>969</v>
      </c>
      <c r="C120" s="4" t="s">
        <v>971</v>
      </c>
      <c r="D120" s="4" t="s">
        <v>804</v>
      </c>
      <c r="E120" s="4" t="s">
        <v>6</v>
      </c>
      <c r="F120" s="22" t="s">
        <v>137</v>
      </c>
      <c r="G120" s="17" t="s">
        <v>144</v>
      </c>
      <c r="H120" s="23" t="s">
        <v>658</v>
      </c>
      <c r="I120" s="4" t="s">
        <v>659</v>
      </c>
      <c r="J120" s="4" t="s">
        <v>675</v>
      </c>
      <c r="K120" s="4" t="s">
        <v>693</v>
      </c>
      <c r="L120" s="4" t="s">
        <v>1007</v>
      </c>
      <c r="M120" s="4" t="s">
        <v>1126</v>
      </c>
    </row>
    <row r="121" spans="2:13">
      <c r="B121" s="4" t="s">
        <v>969</v>
      </c>
      <c r="C121" s="4" t="s">
        <v>971</v>
      </c>
      <c r="D121" s="4" t="s">
        <v>804</v>
      </c>
      <c r="E121" s="4" t="s">
        <v>6</v>
      </c>
      <c r="F121" s="22" t="s">
        <v>139</v>
      </c>
      <c r="G121" s="17" t="s">
        <v>146</v>
      </c>
      <c r="H121" s="23" t="s">
        <v>658</v>
      </c>
      <c r="I121" s="4" t="s">
        <v>659</v>
      </c>
      <c r="J121" s="4" t="s">
        <v>802</v>
      </c>
      <c r="K121" s="4" t="s">
        <v>993</v>
      </c>
      <c r="L121" s="4" t="s">
        <v>1007</v>
      </c>
      <c r="M121" s="4" t="s">
        <v>1127</v>
      </c>
    </row>
    <row r="122" spans="2:13">
      <c r="B122" s="4" t="s">
        <v>969</v>
      </c>
      <c r="C122" s="4" t="s">
        <v>971</v>
      </c>
      <c r="D122" s="4" t="s">
        <v>804</v>
      </c>
      <c r="E122" s="4" t="s">
        <v>6</v>
      </c>
      <c r="F122" s="22" t="s">
        <v>141</v>
      </c>
      <c r="G122" s="17" t="s">
        <v>148</v>
      </c>
      <c r="H122" s="23" t="s">
        <v>658</v>
      </c>
      <c r="I122" s="4" t="s">
        <v>659</v>
      </c>
      <c r="J122" s="4" t="s">
        <v>677</v>
      </c>
      <c r="K122" s="4" t="s">
        <v>695</v>
      </c>
      <c r="L122" s="4" t="s">
        <v>1007</v>
      </c>
      <c r="M122" s="4" t="s">
        <v>1128</v>
      </c>
    </row>
    <row r="123" spans="2:13">
      <c r="B123" s="4" t="s">
        <v>969</v>
      </c>
      <c r="C123" s="4" t="s">
        <v>971</v>
      </c>
      <c r="D123" s="4" t="s">
        <v>804</v>
      </c>
      <c r="E123" s="4" t="s">
        <v>6</v>
      </c>
      <c r="F123" s="22" t="s">
        <v>143</v>
      </c>
      <c r="G123" s="17" t="s">
        <v>150</v>
      </c>
      <c r="H123" s="23" t="s">
        <v>658</v>
      </c>
      <c r="I123" s="4" t="s">
        <v>659</v>
      </c>
      <c r="J123" s="4" t="s">
        <v>1009</v>
      </c>
      <c r="K123" s="4" t="s">
        <v>879</v>
      </c>
      <c r="L123" s="4" t="s">
        <v>1007</v>
      </c>
      <c r="M123" s="4" t="s">
        <v>1129</v>
      </c>
    </row>
    <row r="124" spans="2:13">
      <c r="B124" s="4" t="s">
        <v>969</v>
      </c>
      <c r="C124" s="4" t="s">
        <v>971</v>
      </c>
      <c r="D124" s="4" t="s">
        <v>804</v>
      </c>
      <c r="E124" s="4" t="s">
        <v>6</v>
      </c>
      <c r="F124" s="22" t="s">
        <v>145</v>
      </c>
      <c r="G124" s="17" t="s">
        <v>825</v>
      </c>
      <c r="H124" s="23" t="s">
        <v>664</v>
      </c>
      <c r="I124" s="4" t="s">
        <v>987</v>
      </c>
      <c r="J124" s="4" t="s">
        <v>956</v>
      </c>
      <c r="K124" s="4" t="s">
        <v>705</v>
      </c>
      <c r="L124" s="4" t="s">
        <v>1007</v>
      </c>
      <c r="M124" s="4" t="s">
        <v>1130</v>
      </c>
    </row>
    <row r="125" spans="2:13">
      <c r="B125" s="4" t="s">
        <v>969</v>
      </c>
      <c r="C125" s="4" t="s">
        <v>971</v>
      </c>
      <c r="D125" s="4" t="s">
        <v>804</v>
      </c>
      <c r="E125" s="4" t="s">
        <v>6</v>
      </c>
      <c r="F125" s="22" t="s">
        <v>147</v>
      </c>
      <c r="G125" s="17" t="s">
        <v>826</v>
      </c>
      <c r="H125" s="23" t="s">
        <v>658</v>
      </c>
      <c r="I125" s="4" t="s">
        <v>659</v>
      </c>
      <c r="J125" s="4" t="s">
        <v>748</v>
      </c>
      <c r="K125" s="4" t="s">
        <v>786</v>
      </c>
      <c r="L125" s="4" t="s">
        <v>1007</v>
      </c>
      <c r="M125" s="4" t="s">
        <v>1131</v>
      </c>
    </row>
    <row r="126" spans="2:13">
      <c r="B126" s="4" t="s">
        <v>969</v>
      </c>
      <c r="C126" s="4" t="s">
        <v>971</v>
      </c>
      <c r="D126" s="4" t="s">
        <v>804</v>
      </c>
      <c r="E126" s="4" t="s">
        <v>6</v>
      </c>
      <c r="F126" s="22" t="s">
        <v>149</v>
      </c>
      <c r="G126" s="17" t="s">
        <v>830</v>
      </c>
      <c r="H126" s="23" t="s">
        <v>644</v>
      </c>
      <c r="I126" s="4" t="s">
        <v>645</v>
      </c>
      <c r="J126" s="4" t="s">
        <v>846</v>
      </c>
      <c r="K126" s="4" t="s">
        <v>764</v>
      </c>
      <c r="L126" s="4" t="s">
        <v>1007</v>
      </c>
      <c r="M126" s="4" t="s">
        <v>1132</v>
      </c>
    </row>
    <row r="127" spans="2:13">
      <c r="B127" s="4" t="s">
        <v>969</v>
      </c>
      <c r="C127" s="4" t="s">
        <v>971</v>
      </c>
      <c r="D127" s="4" t="s">
        <v>0</v>
      </c>
      <c r="E127" s="4" t="s">
        <v>7</v>
      </c>
      <c r="F127" s="22" t="s">
        <v>151</v>
      </c>
      <c r="G127" s="17" t="s">
        <v>152</v>
      </c>
      <c r="H127" s="23" t="s">
        <v>654</v>
      </c>
      <c r="I127" s="4" t="s">
        <v>655</v>
      </c>
      <c r="J127" s="4" t="s">
        <v>872</v>
      </c>
      <c r="K127" s="4" t="s">
        <v>994</v>
      </c>
      <c r="L127" s="4" t="s">
        <v>1137</v>
      </c>
      <c r="M127" s="4" t="s">
        <v>1138</v>
      </c>
    </row>
    <row r="128" spans="2:13">
      <c r="B128" s="4" t="s">
        <v>969</v>
      </c>
      <c r="C128" s="4" t="s">
        <v>971</v>
      </c>
      <c r="D128" s="4" t="s">
        <v>0</v>
      </c>
      <c r="E128" s="4" t="s">
        <v>7</v>
      </c>
      <c r="F128" s="22" t="s">
        <v>874</v>
      </c>
      <c r="G128" s="17" t="s">
        <v>153</v>
      </c>
      <c r="H128" s="23" t="s">
        <v>656</v>
      </c>
      <c r="I128" s="4" t="s">
        <v>657</v>
      </c>
      <c r="J128" s="4" t="s">
        <v>872</v>
      </c>
      <c r="K128" s="4" t="s">
        <v>994</v>
      </c>
      <c r="L128" s="4" t="s">
        <v>1137</v>
      </c>
      <c r="M128" s="4" t="s">
        <v>1139</v>
      </c>
    </row>
    <row r="129" spans="2:13">
      <c r="B129" s="4" t="s">
        <v>969</v>
      </c>
      <c r="C129" s="4" t="s">
        <v>971</v>
      </c>
      <c r="D129" s="4" t="s">
        <v>0</v>
      </c>
      <c r="E129" s="4" t="s">
        <v>7</v>
      </c>
      <c r="F129" s="22" t="s">
        <v>154</v>
      </c>
      <c r="G129" s="17" t="s">
        <v>155</v>
      </c>
      <c r="H129" s="23" t="s">
        <v>656</v>
      </c>
      <c r="I129" s="4" t="s">
        <v>657</v>
      </c>
      <c r="J129" s="4" t="s">
        <v>872</v>
      </c>
      <c r="K129" s="4" t="s">
        <v>994</v>
      </c>
      <c r="L129" s="4" t="s">
        <v>1137</v>
      </c>
      <c r="M129" s="4" t="s">
        <v>1140</v>
      </c>
    </row>
    <row r="130" spans="2:13">
      <c r="B130" s="4" t="s">
        <v>969</v>
      </c>
      <c r="C130" s="4" t="s">
        <v>971</v>
      </c>
      <c r="D130" s="4" t="s">
        <v>0</v>
      </c>
      <c r="E130" s="4" t="s">
        <v>7</v>
      </c>
      <c r="F130" s="22" t="s">
        <v>156</v>
      </c>
      <c r="G130" s="17" t="s">
        <v>157</v>
      </c>
      <c r="H130" s="23" t="s">
        <v>656</v>
      </c>
      <c r="I130" s="4" t="s">
        <v>657</v>
      </c>
      <c r="J130" s="4" t="s">
        <v>872</v>
      </c>
      <c r="K130" s="4" t="s">
        <v>994</v>
      </c>
      <c r="L130" s="4" t="s">
        <v>1137</v>
      </c>
      <c r="M130" s="4" t="s">
        <v>1141</v>
      </c>
    </row>
    <row r="131" spans="2:13">
      <c r="B131" s="4" t="s">
        <v>969</v>
      </c>
      <c r="C131" s="4" t="s">
        <v>971</v>
      </c>
      <c r="D131" s="4" t="s">
        <v>0</v>
      </c>
      <c r="E131" s="4" t="s">
        <v>7</v>
      </c>
      <c r="F131" s="22" t="s">
        <v>158</v>
      </c>
      <c r="G131" s="17" t="s">
        <v>159</v>
      </c>
      <c r="H131" s="23" t="s">
        <v>656</v>
      </c>
      <c r="I131" s="4" t="s">
        <v>657</v>
      </c>
      <c r="J131" s="4" t="s">
        <v>872</v>
      </c>
      <c r="K131" s="4" t="s">
        <v>994</v>
      </c>
      <c r="L131" s="4" t="s">
        <v>1137</v>
      </c>
      <c r="M131" s="4" t="s">
        <v>1142</v>
      </c>
    </row>
    <row r="132" spans="2:13">
      <c r="B132" s="4" t="s">
        <v>969</v>
      </c>
      <c r="C132" s="4" t="s">
        <v>971</v>
      </c>
      <c r="D132" s="4" t="s">
        <v>0</v>
      </c>
      <c r="E132" s="4" t="s">
        <v>7</v>
      </c>
      <c r="F132" s="22" t="s">
        <v>160</v>
      </c>
      <c r="G132" s="17" t="s">
        <v>161</v>
      </c>
      <c r="H132" s="23" t="s">
        <v>654</v>
      </c>
      <c r="I132" s="4" t="s">
        <v>655</v>
      </c>
      <c r="J132" s="4" t="s">
        <v>872</v>
      </c>
      <c r="K132" s="4" t="s">
        <v>994</v>
      </c>
      <c r="L132" s="4" t="s">
        <v>1137</v>
      </c>
      <c r="M132" s="4" t="s">
        <v>1143</v>
      </c>
    </row>
    <row r="133" spans="2:13">
      <c r="B133" s="4" t="s">
        <v>969</v>
      </c>
      <c r="C133" s="4" t="s">
        <v>971</v>
      </c>
      <c r="D133" s="4" t="s">
        <v>0</v>
      </c>
      <c r="E133" s="4" t="s">
        <v>7</v>
      </c>
      <c r="F133" s="22" t="s">
        <v>162</v>
      </c>
      <c r="G133" s="17" t="s">
        <v>163</v>
      </c>
      <c r="H133" s="23" t="s">
        <v>654</v>
      </c>
      <c r="I133" s="4" t="s">
        <v>655</v>
      </c>
      <c r="J133" s="4" t="s">
        <v>872</v>
      </c>
      <c r="K133" s="4" t="s">
        <v>994</v>
      </c>
      <c r="L133" s="4" t="s">
        <v>1137</v>
      </c>
      <c r="M133" s="4" t="s">
        <v>1144</v>
      </c>
    </row>
    <row r="134" spans="2:13">
      <c r="B134" s="4" t="s">
        <v>969</v>
      </c>
      <c r="C134" s="4" t="s">
        <v>971</v>
      </c>
      <c r="D134" s="4" t="s">
        <v>0</v>
      </c>
      <c r="E134" s="4" t="s">
        <v>7</v>
      </c>
      <c r="F134" s="22" t="s">
        <v>164</v>
      </c>
      <c r="G134" s="17" t="s">
        <v>165</v>
      </c>
      <c r="H134" s="23" t="s">
        <v>654</v>
      </c>
      <c r="I134" s="4" t="s">
        <v>655</v>
      </c>
      <c r="J134" s="4" t="s">
        <v>872</v>
      </c>
      <c r="K134" s="4" t="s">
        <v>994</v>
      </c>
      <c r="L134" s="4" t="s">
        <v>1137</v>
      </c>
      <c r="M134" s="4" t="s">
        <v>1145</v>
      </c>
    </row>
    <row r="135" spans="2:13">
      <c r="B135" s="4" t="s">
        <v>969</v>
      </c>
      <c r="C135" s="4" t="s">
        <v>971</v>
      </c>
      <c r="D135" s="4" t="s">
        <v>0</v>
      </c>
      <c r="E135" s="4" t="s">
        <v>7</v>
      </c>
      <c r="F135" s="22" t="s">
        <v>166</v>
      </c>
      <c r="G135" s="17" t="s">
        <v>167</v>
      </c>
      <c r="H135" s="23" t="s">
        <v>656</v>
      </c>
      <c r="I135" s="4" t="s">
        <v>657</v>
      </c>
      <c r="J135" s="4" t="s">
        <v>872</v>
      </c>
      <c r="K135" s="4" t="s">
        <v>994</v>
      </c>
      <c r="L135" s="4" t="s">
        <v>1137</v>
      </c>
      <c r="M135" s="4" t="s">
        <v>1146</v>
      </c>
    </row>
    <row r="136" spans="2:13">
      <c r="B136" s="4" t="s">
        <v>969</v>
      </c>
      <c r="C136" s="4" t="s">
        <v>971</v>
      </c>
      <c r="D136" s="4" t="s">
        <v>0</v>
      </c>
      <c r="E136" s="4" t="s">
        <v>7</v>
      </c>
      <c r="F136" s="22" t="s">
        <v>168</v>
      </c>
      <c r="G136" s="17" t="s">
        <v>169</v>
      </c>
      <c r="H136" s="23" t="s">
        <v>654</v>
      </c>
      <c r="I136" s="4" t="s">
        <v>655</v>
      </c>
      <c r="J136" s="4" t="s">
        <v>872</v>
      </c>
      <c r="K136" s="4" t="s">
        <v>994</v>
      </c>
      <c r="L136" s="4" t="s">
        <v>1137</v>
      </c>
      <c r="M136" s="4" t="s">
        <v>1147</v>
      </c>
    </row>
    <row r="137" spans="2:13">
      <c r="B137" s="4" t="s">
        <v>969</v>
      </c>
      <c r="C137" s="4" t="s">
        <v>971</v>
      </c>
      <c r="D137" s="4" t="s">
        <v>0</v>
      </c>
      <c r="E137" s="4" t="s">
        <v>7</v>
      </c>
      <c r="F137" s="22" t="s">
        <v>170</v>
      </c>
      <c r="G137" s="17" t="s">
        <v>171</v>
      </c>
      <c r="H137" s="23" t="s">
        <v>656</v>
      </c>
      <c r="I137" s="4" t="s">
        <v>657</v>
      </c>
      <c r="J137" s="4" t="s">
        <v>872</v>
      </c>
      <c r="K137" s="4" t="s">
        <v>994</v>
      </c>
      <c r="L137" s="4" t="s">
        <v>1137</v>
      </c>
      <c r="M137" s="4" t="s">
        <v>1148</v>
      </c>
    </row>
    <row r="138" spans="2:13">
      <c r="B138" s="4" t="s">
        <v>969</v>
      </c>
      <c r="C138" s="4" t="s">
        <v>971</v>
      </c>
      <c r="D138" s="4" t="s">
        <v>0</v>
      </c>
      <c r="E138" s="4" t="s">
        <v>7</v>
      </c>
      <c r="F138" s="22" t="s">
        <v>172</v>
      </c>
      <c r="G138" s="17" t="s">
        <v>173</v>
      </c>
      <c r="H138" s="23" t="s">
        <v>638</v>
      </c>
      <c r="I138" s="4" t="s">
        <v>639</v>
      </c>
      <c r="J138" s="4" t="s">
        <v>872</v>
      </c>
      <c r="K138" s="4" t="s">
        <v>994</v>
      </c>
      <c r="L138" s="4" t="s">
        <v>1137</v>
      </c>
      <c r="M138" s="4" t="s">
        <v>1149</v>
      </c>
    </row>
    <row r="139" spans="2:13">
      <c r="B139" s="4" t="s">
        <v>969</v>
      </c>
      <c r="C139" s="4" t="s">
        <v>971</v>
      </c>
      <c r="D139" s="4" t="s">
        <v>0</v>
      </c>
      <c r="E139" s="4" t="s">
        <v>7</v>
      </c>
      <c r="F139" s="22" t="s">
        <v>174</v>
      </c>
      <c r="G139" s="17" t="s">
        <v>175</v>
      </c>
      <c r="H139" s="23" t="s">
        <v>656</v>
      </c>
      <c r="I139" s="4" t="s">
        <v>657</v>
      </c>
      <c r="J139" s="4" t="s">
        <v>872</v>
      </c>
      <c r="K139" s="4" t="s">
        <v>994</v>
      </c>
      <c r="L139" s="4" t="s">
        <v>1137</v>
      </c>
      <c r="M139" s="4" t="s">
        <v>1150</v>
      </c>
    </row>
    <row r="140" spans="2:13">
      <c r="B140" s="4" t="s">
        <v>969</v>
      </c>
      <c r="C140" s="4" t="s">
        <v>971</v>
      </c>
      <c r="D140" s="4" t="s">
        <v>0</v>
      </c>
      <c r="E140" s="4" t="s">
        <v>7</v>
      </c>
      <c r="F140" s="22" t="s">
        <v>176</v>
      </c>
      <c r="G140" s="17" t="s">
        <v>177</v>
      </c>
      <c r="H140" s="23" t="s">
        <v>656</v>
      </c>
      <c r="I140" s="4" t="s">
        <v>657</v>
      </c>
      <c r="J140" s="4" t="s">
        <v>872</v>
      </c>
      <c r="K140" s="4" t="s">
        <v>994</v>
      </c>
      <c r="L140" s="4" t="s">
        <v>1137</v>
      </c>
      <c r="M140" s="4" t="s">
        <v>1151</v>
      </c>
    </row>
    <row r="141" spans="2:13">
      <c r="B141" s="4" t="s">
        <v>969</v>
      </c>
      <c r="C141" s="4" t="s">
        <v>971</v>
      </c>
      <c r="D141" s="4" t="s">
        <v>0</v>
      </c>
      <c r="E141" s="4" t="s">
        <v>7</v>
      </c>
      <c r="F141" s="22" t="s">
        <v>178</v>
      </c>
      <c r="G141" s="17" t="s">
        <v>179</v>
      </c>
      <c r="H141" s="23" t="s">
        <v>656</v>
      </c>
      <c r="I141" s="4" t="s">
        <v>657</v>
      </c>
      <c r="J141" s="4" t="s">
        <v>872</v>
      </c>
      <c r="K141" s="4" t="s">
        <v>994</v>
      </c>
      <c r="L141" s="4" t="s">
        <v>1137</v>
      </c>
      <c r="M141" s="4" t="s">
        <v>1152</v>
      </c>
    </row>
    <row r="142" spans="2:13">
      <c r="B142" s="4" t="s">
        <v>969</v>
      </c>
      <c r="C142" s="4" t="s">
        <v>971</v>
      </c>
      <c r="D142" s="4" t="s">
        <v>0</v>
      </c>
      <c r="E142" s="4" t="s">
        <v>7</v>
      </c>
      <c r="F142" s="22" t="s">
        <v>180</v>
      </c>
      <c r="G142" s="17" t="s">
        <v>181</v>
      </c>
      <c r="H142" s="23" t="s">
        <v>654</v>
      </c>
      <c r="I142" s="4" t="s">
        <v>655</v>
      </c>
      <c r="J142" s="4" t="s">
        <v>872</v>
      </c>
      <c r="K142" s="4" t="s">
        <v>994</v>
      </c>
      <c r="L142" s="4" t="s">
        <v>1137</v>
      </c>
      <c r="M142" s="4" t="s">
        <v>1153</v>
      </c>
    </row>
    <row r="143" spans="2:13">
      <c r="B143" s="4" t="s">
        <v>969</v>
      </c>
      <c r="C143" s="4" t="s">
        <v>971</v>
      </c>
      <c r="D143" s="4" t="s">
        <v>0</v>
      </c>
      <c r="E143" s="4" t="s">
        <v>7</v>
      </c>
      <c r="F143" s="22" t="s">
        <v>182</v>
      </c>
      <c r="G143" s="17" t="s">
        <v>183</v>
      </c>
      <c r="H143" s="23" t="s">
        <v>656</v>
      </c>
      <c r="I143" s="4" t="s">
        <v>657</v>
      </c>
      <c r="J143" s="4" t="s">
        <v>872</v>
      </c>
      <c r="K143" s="4" t="s">
        <v>994</v>
      </c>
      <c r="L143" s="4" t="s">
        <v>1137</v>
      </c>
      <c r="M143" s="4" t="s">
        <v>1154</v>
      </c>
    </row>
    <row r="144" spans="2:13">
      <c r="B144" s="4" t="s">
        <v>969</v>
      </c>
      <c r="C144" s="4" t="s">
        <v>971</v>
      </c>
      <c r="D144" s="4" t="s">
        <v>0</v>
      </c>
      <c r="E144" s="4" t="s">
        <v>7</v>
      </c>
      <c r="F144" s="22" t="s">
        <v>184</v>
      </c>
      <c r="G144" s="17" t="s">
        <v>185</v>
      </c>
      <c r="H144" s="23" t="s">
        <v>656</v>
      </c>
      <c r="I144" s="4" t="s">
        <v>657</v>
      </c>
      <c r="J144" s="4" t="s">
        <v>872</v>
      </c>
      <c r="K144" s="4" t="s">
        <v>994</v>
      </c>
      <c r="L144" s="4" t="s">
        <v>1137</v>
      </c>
      <c r="M144" s="4" t="s">
        <v>1155</v>
      </c>
    </row>
    <row r="145" spans="2:13">
      <c r="B145" s="4" t="s">
        <v>969</v>
      </c>
      <c r="C145" s="4" t="s">
        <v>971</v>
      </c>
      <c r="D145" s="4" t="s">
        <v>0</v>
      </c>
      <c r="E145" s="4" t="s">
        <v>7</v>
      </c>
      <c r="F145" s="22" t="s">
        <v>186</v>
      </c>
      <c r="G145" s="17" t="s">
        <v>187</v>
      </c>
      <c r="H145" s="23" t="s">
        <v>656</v>
      </c>
      <c r="I145" s="4" t="s">
        <v>657</v>
      </c>
      <c r="J145" s="4" t="s">
        <v>872</v>
      </c>
      <c r="K145" s="4" t="s">
        <v>994</v>
      </c>
      <c r="L145" s="4" t="s">
        <v>1137</v>
      </c>
      <c r="M145" s="4" t="s">
        <v>1156</v>
      </c>
    </row>
    <row r="146" spans="2:13">
      <c r="B146" s="4" t="s">
        <v>969</v>
      </c>
      <c r="C146" s="4" t="s">
        <v>971</v>
      </c>
      <c r="D146" s="4" t="s">
        <v>0</v>
      </c>
      <c r="E146" s="4" t="s">
        <v>7</v>
      </c>
      <c r="F146" s="22" t="s">
        <v>188</v>
      </c>
      <c r="G146" s="17" t="s">
        <v>189</v>
      </c>
      <c r="H146" s="23" t="s">
        <v>654</v>
      </c>
      <c r="I146" s="4" t="s">
        <v>655</v>
      </c>
      <c r="J146" s="4" t="s">
        <v>872</v>
      </c>
      <c r="K146" s="4" t="s">
        <v>994</v>
      </c>
      <c r="L146" s="4" t="s">
        <v>1137</v>
      </c>
      <c r="M146" s="4" t="s">
        <v>1157</v>
      </c>
    </row>
    <row r="147" spans="2:13">
      <c r="B147" s="4" t="s">
        <v>969</v>
      </c>
      <c r="C147" s="4" t="s">
        <v>971</v>
      </c>
      <c r="D147" s="4" t="s">
        <v>0</v>
      </c>
      <c r="E147" s="4" t="s">
        <v>7</v>
      </c>
      <c r="F147" s="22" t="s">
        <v>190</v>
      </c>
      <c r="G147" s="17" t="s">
        <v>191</v>
      </c>
      <c r="H147" s="23" t="s">
        <v>656</v>
      </c>
      <c r="I147" s="4" t="s">
        <v>657</v>
      </c>
      <c r="J147" s="4" t="s">
        <v>872</v>
      </c>
      <c r="K147" s="4" t="s">
        <v>994</v>
      </c>
      <c r="L147" s="4" t="s">
        <v>1137</v>
      </c>
      <c r="M147" s="4" t="s">
        <v>1158</v>
      </c>
    </row>
    <row r="148" spans="2:13">
      <c r="B148" s="4" t="s">
        <v>969</v>
      </c>
      <c r="C148" s="4" t="s">
        <v>971</v>
      </c>
      <c r="D148" s="4" t="s">
        <v>0</v>
      </c>
      <c r="E148" s="4" t="s">
        <v>7</v>
      </c>
      <c r="F148" s="22" t="s">
        <v>192</v>
      </c>
      <c r="G148" s="17" t="s">
        <v>193</v>
      </c>
      <c r="H148" s="23" t="s">
        <v>656</v>
      </c>
      <c r="I148" s="4" t="s">
        <v>657</v>
      </c>
      <c r="J148" s="4" t="s">
        <v>872</v>
      </c>
      <c r="K148" s="4" t="s">
        <v>994</v>
      </c>
      <c r="L148" s="4" t="s">
        <v>1137</v>
      </c>
      <c r="M148" s="4" t="s">
        <v>1159</v>
      </c>
    </row>
    <row r="149" spans="2:13">
      <c r="B149" s="4" t="s">
        <v>969</v>
      </c>
      <c r="C149" s="4" t="s">
        <v>971</v>
      </c>
      <c r="D149" s="4" t="s">
        <v>0</v>
      </c>
      <c r="E149" s="4" t="s">
        <v>7</v>
      </c>
      <c r="F149" s="22" t="s">
        <v>194</v>
      </c>
      <c r="G149" s="17" t="s">
        <v>195</v>
      </c>
      <c r="H149" s="23" t="s">
        <v>638</v>
      </c>
      <c r="I149" s="4" t="s">
        <v>639</v>
      </c>
      <c r="J149" s="4" t="s">
        <v>872</v>
      </c>
      <c r="K149" s="4" t="s">
        <v>994</v>
      </c>
      <c r="L149" s="4" t="s">
        <v>1137</v>
      </c>
      <c r="M149" s="4" t="s">
        <v>1160</v>
      </c>
    </row>
    <row r="150" spans="2:13">
      <c r="B150" s="4" t="s">
        <v>969</v>
      </c>
      <c r="C150" s="4" t="s">
        <v>971</v>
      </c>
      <c r="D150" s="4" t="s">
        <v>0</v>
      </c>
      <c r="E150" s="4" t="s">
        <v>7</v>
      </c>
      <c r="F150" s="22" t="s">
        <v>196</v>
      </c>
      <c r="G150" s="17" t="s">
        <v>197</v>
      </c>
      <c r="H150" s="23" t="s">
        <v>654</v>
      </c>
      <c r="I150" s="4" t="s">
        <v>655</v>
      </c>
      <c r="J150" s="4" t="s">
        <v>872</v>
      </c>
      <c r="K150" s="4" t="s">
        <v>994</v>
      </c>
      <c r="L150" s="4" t="s">
        <v>1137</v>
      </c>
      <c r="M150" s="4" t="s">
        <v>1161</v>
      </c>
    </row>
    <row r="151" spans="2:13">
      <c r="B151" s="4" t="s">
        <v>969</v>
      </c>
      <c r="C151" s="4" t="s">
        <v>971</v>
      </c>
      <c r="D151" s="4" t="s">
        <v>0</v>
      </c>
      <c r="E151" s="4" t="s">
        <v>7</v>
      </c>
      <c r="F151" s="22" t="s">
        <v>198</v>
      </c>
      <c r="G151" s="17" t="s">
        <v>199</v>
      </c>
      <c r="H151" s="23" t="s">
        <v>656</v>
      </c>
      <c r="I151" s="4" t="s">
        <v>657</v>
      </c>
      <c r="J151" s="4" t="s">
        <v>872</v>
      </c>
      <c r="K151" s="4" t="s">
        <v>994</v>
      </c>
      <c r="L151" s="4" t="s">
        <v>1137</v>
      </c>
      <c r="M151" s="4" t="s">
        <v>1162</v>
      </c>
    </row>
    <row r="152" spans="2:13">
      <c r="B152" s="4" t="s">
        <v>969</v>
      </c>
      <c r="C152" s="4" t="s">
        <v>971</v>
      </c>
      <c r="D152" s="4" t="s">
        <v>0</v>
      </c>
      <c r="E152" s="4" t="s">
        <v>7</v>
      </c>
      <c r="F152" s="22" t="s">
        <v>200</v>
      </c>
      <c r="G152" s="17" t="s">
        <v>201</v>
      </c>
      <c r="H152" s="23" t="s">
        <v>656</v>
      </c>
      <c r="I152" s="4" t="s">
        <v>657</v>
      </c>
      <c r="J152" s="4" t="s">
        <v>872</v>
      </c>
      <c r="K152" s="4" t="s">
        <v>994</v>
      </c>
      <c r="L152" s="4" t="s">
        <v>1137</v>
      </c>
      <c r="M152" s="4" t="s">
        <v>1163</v>
      </c>
    </row>
    <row r="153" spans="2:13">
      <c r="B153" s="4" t="s">
        <v>969</v>
      </c>
      <c r="C153" s="4" t="s">
        <v>971</v>
      </c>
      <c r="D153" s="4" t="s">
        <v>0</v>
      </c>
      <c r="E153" s="4" t="s">
        <v>7</v>
      </c>
      <c r="F153" s="22" t="s">
        <v>202</v>
      </c>
      <c r="G153" s="17" t="s">
        <v>203</v>
      </c>
      <c r="H153" s="23" t="s">
        <v>656</v>
      </c>
      <c r="I153" s="4" t="s">
        <v>657</v>
      </c>
      <c r="J153" s="4" t="s">
        <v>872</v>
      </c>
      <c r="K153" s="4" t="s">
        <v>994</v>
      </c>
      <c r="L153" s="4" t="s">
        <v>1137</v>
      </c>
      <c r="M153" s="4" t="s">
        <v>1164</v>
      </c>
    </row>
    <row r="154" spans="2:13">
      <c r="B154" s="4" t="s">
        <v>969</v>
      </c>
      <c r="C154" s="4" t="s">
        <v>971</v>
      </c>
      <c r="D154" s="4" t="s">
        <v>0</v>
      </c>
      <c r="E154" s="4" t="s">
        <v>7</v>
      </c>
      <c r="F154" s="22" t="s">
        <v>204</v>
      </c>
      <c r="G154" s="17" t="s">
        <v>205</v>
      </c>
      <c r="H154" s="23" t="s">
        <v>656</v>
      </c>
      <c r="I154" s="4" t="s">
        <v>657</v>
      </c>
      <c r="J154" s="4" t="s">
        <v>872</v>
      </c>
      <c r="K154" s="4" t="s">
        <v>994</v>
      </c>
      <c r="L154" s="4" t="s">
        <v>1137</v>
      </c>
      <c r="M154" s="4" t="s">
        <v>1165</v>
      </c>
    </row>
    <row r="155" spans="2:13">
      <c r="B155" s="4" t="s">
        <v>969</v>
      </c>
      <c r="C155" s="4" t="s">
        <v>971</v>
      </c>
      <c r="D155" s="4" t="s">
        <v>0</v>
      </c>
      <c r="E155" s="4" t="s">
        <v>7</v>
      </c>
      <c r="F155" s="22" t="s">
        <v>206</v>
      </c>
      <c r="G155" s="17" t="s">
        <v>207</v>
      </c>
      <c r="H155" s="23" t="s">
        <v>654</v>
      </c>
      <c r="I155" s="4" t="s">
        <v>655</v>
      </c>
      <c r="J155" s="4" t="s">
        <v>872</v>
      </c>
      <c r="K155" s="4" t="s">
        <v>994</v>
      </c>
      <c r="L155" s="4" t="s">
        <v>1137</v>
      </c>
      <c r="M155" s="4" t="s">
        <v>1166</v>
      </c>
    </row>
    <row r="156" spans="2:13">
      <c r="B156" s="4" t="s">
        <v>969</v>
      </c>
      <c r="C156" s="4" t="s">
        <v>971</v>
      </c>
      <c r="D156" s="4" t="s">
        <v>0</v>
      </c>
      <c r="E156" s="4" t="s">
        <v>7</v>
      </c>
      <c r="F156" s="22" t="s">
        <v>208</v>
      </c>
      <c r="G156" s="17" t="s">
        <v>209</v>
      </c>
      <c r="H156" s="23" t="s">
        <v>656</v>
      </c>
      <c r="I156" s="4" t="s">
        <v>657</v>
      </c>
      <c r="J156" s="4" t="s">
        <v>872</v>
      </c>
      <c r="K156" s="4" t="s">
        <v>994</v>
      </c>
      <c r="L156" s="4" t="s">
        <v>1137</v>
      </c>
      <c r="M156" s="4" t="s">
        <v>1167</v>
      </c>
    </row>
    <row r="157" spans="2:13">
      <c r="B157" s="4" t="s">
        <v>969</v>
      </c>
      <c r="C157" s="4" t="s">
        <v>971</v>
      </c>
      <c r="D157" s="4" t="s">
        <v>0</v>
      </c>
      <c r="E157" s="4" t="s">
        <v>7</v>
      </c>
      <c r="F157" s="22" t="s">
        <v>210</v>
      </c>
      <c r="G157" s="17" t="s">
        <v>211</v>
      </c>
      <c r="H157" s="23" t="s">
        <v>656</v>
      </c>
      <c r="I157" s="4" t="s">
        <v>657</v>
      </c>
      <c r="J157" s="4" t="s">
        <v>872</v>
      </c>
      <c r="K157" s="4" t="s">
        <v>994</v>
      </c>
      <c r="L157" s="4" t="s">
        <v>1137</v>
      </c>
      <c r="M157" s="4" t="s">
        <v>1168</v>
      </c>
    </row>
    <row r="158" spans="2:13">
      <c r="B158" s="4" t="s">
        <v>969</v>
      </c>
      <c r="C158" s="4" t="s">
        <v>971</v>
      </c>
      <c r="D158" s="4" t="s">
        <v>0</v>
      </c>
      <c r="E158" s="4" t="s">
        <v>7</v>
      </c>
      <c r="F158" s="22" t="s">
        <v>212</v>
      </c>
      <c r="G158" s="17" t="s">
        <v>213</v>
      </c>
      <c r="H158" s="23" t="s">
        <v>654</v>
      </c>
      <c r="I158" s="4" t="s">
        <v>655</v>
      </c>
      <c r="J158" s="4" t="s">
        <v>872</v>
      </c>
      <c r="K158" s="4" t="s">
        <v>994</v>
      </c>
      <c r="L158" s="4" t="s">
        <v>1137</v>
      </c>
      <c r="M158" s="4" t="s">
        <v>1169</v>
      </c>
    </row>
    <row r="159" spans="2:13">
      <c r="B159" s="4" t="s">
        <v>969</v>
      </c>
      <c r="C159" s="4" t="s">
        <v>971</v>
      </c>
      <c r="D159" s="4" t="s">
        <v>0</v>
      </c>
      <c r="E159" s="4" t="s">
        <v>7</v>
      </c>
      <c r="F159" s="22" t="s">
        <v>214</v>
      </c>
      <c r="G159" s="17" t="s">
        <v>215</v>
      </c>
      <c r="H159" s="23" t="s">
        <v>656</v>
      </c>
      <c r="I159" s="4" t="s">
        <v>657</v>
      </c>
      <c r="J159" s="4" t="s">
        <v>872</v>
      </c>
      <c r="K159" s="4" t="s">
        <v>994</v>
      </c>
      <c r="L159" s="4" t="s">
        <v>1137</v>
      </c>
      <c r="M159" s="4" t="s">
        <v>1170</v>
      </c>
    </row>
    <row r="160" spans="2:13">
      <c r="B160" s="4" t="s">
        <v>969</v>
      </c>
      <c r="C160" s="4" t="s">
        <v>971</v>
      </c>
      <c r="D160" s="4" t="s">
        <v>0</v>
      </c>
      <c r="E160" s="4" t="s">
        <v>7</v>
      </c>
      <c r="F160" s="22" t="s">
        <v>216</v>
      </c>
      <c r="G160" s="17" t="s">
        <v>217</v>
      </c>
      <c r="H160" s="23" t="s">
        <v>656</v>
      </c>
      <c r="I160" s="4" t="s">
        <v>657</v>
      </c>
      <c r="J160" s="4" t="s">
        <v>872</v>
      </c>
      <c r="K160" s="4" t="s">
        <v>994</v>
      </c>
      <c r="L160" s="4" t="s">
        <v>1137</v>
      </c>
      <c r="M160" s="4" t="s">
        <v>1171</v>
      </c>
    </row>
    <row r="161" spans="2:13">
      <c r="B161" s="4" t="s">
        <v>969</v>
      </c>
      <c r="C161" s="4" t="s">
        <v>971</v>
      </c>
      <c r="D161" s="4" t="s">
        <v>0</v>
      </c>
      <c r="E161" s="4" t="s">
        <v>7</v>
      </c>
      <c r="F161" s="22" t="s">
        <v>218</v>
      </c>
      <c r="G161" s="17" t="s">
        <v>219</v>
      </c>
      <c r="H161" s="23" t="s">
        <v>654</v>
      </c>
      <c r="I161" s="4" t="s">
        <v>655</v>
      </c>
      <c r="J161" s="4" t="s">
        <v>872</v>
      </c>
      <c r="K161" s="4" t="s">
        <v>994</v>
      </c>
      <c r="L161" s="4" t="s">
        <v>1137</v>
      </c>
      <c r="M161" s="4" t="s">
        <v>1172</v>
      </c>
    </row>
    <row r="162" spans="2:13">
      <c r="B162" s="4" t="s">
        <v>969</v>
      </c>
      <c r="C162" s="4" t="s">
        <v>971</v>
      </c>
      <c r="D162" s="4" t="s">
        <v>0</v>
      </c>
      <c r="E162" s="4" t="s">
        <v>7</v>
      </c>
      <c r="F162" s="22" t="s">
        <v>220</v>
      </c>
      <c r="G162" s="17" t="s">
        <v>221</v>
      </c>
      <c r="H162" s="23" t="s">
        <v>656</v>
      </c>
      <c r="I162" s="4" t="s">
        <v>657</v>
      </c>
      <c r="J162" s="4" t="s">
        <v>872</v>
      </c>
      <c r="K162" s="4" t="s">
        <v>994</v>
      </c>
      <c r="L162" s="4" t="s">
        <v>1137</v>
      </c>
      <c r="M162" s="4" t="s">
        <v>1173</v>
      </c>
    </row>
    <row r="163" spans="2:13">
      <c r="B163" s="4" t="s">
        <v>969</v>
      </c>
      <c r="C163" s="4" t="s">
        <v>971</v>
      </c>
      <c r="D163" s="4" t="s">
        <v>0</v>
      </c>
      <c r="E163" s="4" t="s">
        <v>7</v>
      </c>
      <c r="F163" s="22" t="s">
        <v>222</v>
      </c>
      <c r="G163" s="17" t="s">
        <v>223</v>
      </c>
      <c r="H163" s="23" t="s">
        <v>638</v>
      </c>
      <c r="I163" s="4" t="s">
        <v>639</v>
      </c>
      <c r="J163" s="4" t="s">
        <v>872</v>
      </c>
      <c r="K163" s="4" t="s">
        <v>994</v>
      </c>
      <c r="L163" s="4" t="s">
        <v>1137</v>
      </c>
      <c r="M163" s="4" t="s">
        <v>1174</v>
      </c>
    </row>
    <row r="164" spans="2:13">
      <c r="B164" s="4" t="s">
        <v>969</v>
      </c>
      <c r="C164" s="4" t="s">
        <v>971</v>
      </c>
      <c r="D164" s="4" t="s">
        <v>0</v>
      </c>
      <c r="E164" s="4" t="s">
        <v>7</v>
      </c>
      <c r="F164" s="22" t="s">
        <v>224</v>
      </c>
      <c r="G164" s="17" t="s">
        <v>225</v>
      </c>
      <c r="H164" s="23" t="s">
        <v>656</v>
      </c>
      <c r="I164" s="4" t="s">
        <v>657</v>
      </c>
      <c r="J164" s="4" t="s">
        <v>872</v>
      </c>
      <c r="K164" s="4" t="s">
        <v>994</v>
      </c>
      <c r="L164" s="4" t="s">
        <v>1137</v>
      </c>
      <c r="M164" s="4" t="s">
        <v>1175</v>
      </c>
    </row>
    <row r="165" spans="2:13">
      <c r="B165" s="4" t="s">
        <v>969</v>
      </c>
      <c r="C165" s="4" t="s">
        <v>971</v>
      </c>
      <c r="D165" s="4" t="s">
        <v>0</v>
      </c>
      <c r="E165" s="4" t="s">
        <v>7</v>
      </c>
      <c r="F165" s="22" t="s">
        <v>226</v>
      </c>
      <c r="G165" s="17" t="s">
        <v>227</v>
      </c>
      <c r="H165" s="23" t="s">
        <v>654</v>
      </c>
      <c r="I165" s="4" t="s">
        <v>655</v>
      </c>
      <c r="J165" s="4" t="s">
        <v>872</v>
      </c>
      <c r="K165" s="4" t="s">
        <v>994</v>
      </c>
      <c r="L165" s="4" t="s">
        <v>1137</v>
      </c>
      <c r="M165" s="4" t="s">
        <v>1176</v>
      </c>
    </row>
    <row r="166" spans="2:13">
      <c r="B166" s="4" t="s">
        <v>969</v>
      </c>
      <c r="C166" s="4" t="s">
        <v>971</v>
      </c>
      <c r="D166" s="4" t="s">
        <v>0</v>
      </c>
      <c r="E166" s="4" t="s">
        <v>7</v>
      </c>
      <c r="F166" s="22" t="s">
        <v>228</v>
      </c>
      <c r="G166" s="17" t="s">
        <v>229</v>
      </c>
      <c r="H166" s="23" t="s">
        <v>656</v>
      </c>
      <c r="I166" s="4" t="s">
        <v>657</v>
      </c>
      <c r="J166" s="4" t="s">
        <v>872</v>
      </c>
      <c r="K166" s="4" t="s">
        <v>994</v>
      </c>
      <c r="L166" s="4" t="s">
        <v>1137</v>
      </c>
      <c r="M166" s="4" t="s">
        <v>1177</v>
      </c>
    </row>
    <row r="167" spans="2:13">
      <c r="B167" s="4" t="s">
        <v>969</v>
      </c>
      <c r="C167" s="4" t="s">
        <v>971</v>
      </c>
      <c r="D167" s="4" t="s">
        <v>0</v>
      </c>
      <c r="E167" s="4" t="s">
        <v>7</v>
      </c>
      <c r="F167" s="22" t="s">
        <v>230</v>
      </c>
      <c r="G167" s="17" t="s">
        <v>231</v>
      </c>
      <c r="H167" s="23" t="s">
        <v>656</v>
      </c>
      <c r="I167" s="4" t="s">
        <v>657</v>
      </c>
      <c r="J167" s="4" t="s">
        <v>872</v>
      </c>
      <c r="K167" s="4" t="s">
        <v>994</v>
      </c>
      <c r="L167" s="4" t="s">
        <v>1137</v>
      </c>
      <c r="M167" s="4" t="s">
        <v>1178</v>
      </c>
    </row>
    <row r="168" spans="2:13">
      <c r="B168" s="4" t="s">
        <v>969</v>
      </c>
      <c r="C168" s="4" t="s">
        <v>971</v>
      </c>
      <c r="D168" s="4" t="s">
        <v>0</v>
      </c>
      <c r="E168" s="4" t="s">
        <v>7</v>
      </c>
      <c r="F168" s="22" t="s">
        <v>232</v>
      </c>
      <c r="G168" s="17" t="s">
        <v>233</v>
      </c>
      <c r="H168" s="23" t="s">
        <v>656</v>
      </c>
      <c r="I168" s="4" t="s">
        <v>657</v>
      </c>
      <c r="J168" s="4" t="s">
        <v>872</v>
      </c>
      <c r="K168" s="4" t="s">
        <v>994</v>
      </c>
      <c r="L168" s="4" t="s">
        <v>1137</v>
      </c>
      <c r="M168" s="4" t="s">
        <v>1179</v>
      </c>
    </row>
    <row r="169" spans="2:13">
      <c r="B169" s="4" t="s">
        <v>969</v>
      </c>
      <c r="C169" s="4" t="s">
        <v>971</v>
      </c>
      <c r="D169" s="4" t="s">
        <v>0</v>
      </c>
      <c r="E169" s="4" t="s">
        <v>7</v>
      </c>
      <c r="F169" s="22" t="s">
        <v>234</v>
      </c>
      <c r="G169" s="17" t="s">
        <v>235</v>
      </c>
      <c r="H169" s="23" t="s">
        <v>656</v>
      </c>
      <c r="I169" s="4" t="s">
        <v>657</v>
      </c>
      <c r="J169" s="4" t="s">
        <v>872</v>
      </c>
      <c r="K169" s="4" t="s">
        <v>994</v>
      </c>
      <c r="L169" s="4" t="s">
        <v>1137</v>
      </c>
      <c r="M169" s="4" t="s">
        <v>1180</v>
      </c>
    </row>
    <row r="170" spans="2:13">
      <c r="B170" s="4" t="s">
        <v>969</v>
      </c>
      <c r="C170" s="4" t="s">
        <v>971</v>
      </c>
      <c r="D170" s="4" t="s">
        <v>0</v>
      </c>
      <c r="E170" s="4" t="s">
        <v>7</v>
      </c>
      <c r="F170" s="22" t="s">
        <v>236</v>
      </c>
      <c r="G170" s="17" t="s">
        <v>237</v>
      </c>
      <c r="H170" s="23" t="s">
        <v>656</v>
      </c>
      <c r="I170" s="4" t="s">
        <v>657</v>
      </c>
      <c r="J170" s="4" t="s">
        <v>872</v>
      </c>
      <c r="K170" s="4" t="s">
        <v>994</v>
      </c>
      <c r="L170" s="4" t="s">
        <v>1137</v>
      </c>
      <c r="M170" s="4" t="s">
        <v>1181</v>
      </c>
    </row>
    <row r="171" spans="2:13">
      <c r="B171" s="4" t="s">
        <v>969</v>
      </c>
      <c r="C171" s="4" t="s">
        <v>971</v>
      </c>
      <c r="D171" s="4" t="s">
        <v>0</v>
      </c>
      <c r="E171" s="4" t="s">
        <v>7</v>
      </c>
      <c r="F171" s="22" t="s">
        <v>238</v>
      </c>
      <c r="G171" s="17" t="s">
        <v>239</v>
      </c>
      <c r="H171" s="23" t="s">
        <v>654</v>
      </c>
      <c r="I171" s="4" t="s">
        <v>655</v>
      </c>
      <c r="J171" s="4" t="s">
        <v>872</v>
      </c>
      <c r="K171" s="4" t="s">
        <v>994</v>
      </c>
      <c r="L171" s="4" t="s">
        <v>1137</v>
      </c>
      <c r="M171" s="4" t="s">
        <v>1182</v>
      </c>
    </row>
    <row r="172" spans="2:13">
      <c r="B172" s="4" t="s">
        <v>969</v>
      </c>
      <c r="C172" s="4" t="s">
        <v>971</v>
      </c>
      <c r="D172" s="4" t="s">
        <v>0</v>
      </c>
      <c r="E172" s="4" t="s">
        <v>7</v>
      </c>
      <c r="F172" s="22" t="s">
        <v>240</v>
      </c>
      <c r="G172" s="17" t="s">
        <v>241</v>
      </c>
      <c r="H172" s="23" t="s">
        <v>654</v>
      </c>
      <c r="I172" s="4" t="s">
        <v>655</v>
      </c>
      <c r="J172" s="4" t="s">
        <v>872</v>
      </c>
      <c r="K172" s="4" t="s">
        <v>994</v>
      </c>
      <c r="L172" s="4" t="s">
        <v>1137</v>
      </c>
      <c r="M172" s="4" t="s">
        <v>1183</v>
      </c>
    </row>
    <row r="173" spans="2:13">
      <c r="B173" s="4" t="s">
        <v>969</v>
      </c>
      <c r="C173" s="4" t="s">
        <v>971</v>
      </c>
      <c r="D173" s="4" t="s">
        <v>1</v>
      </c>
      <c r="E173" s="4" t="s">
        <v>8</v>
      </c>
      <c r="F173" s="22" t="s">
        <v>242</v>
      </c>
      <c r="G173" s="17" t="s">
        <v>243</v>
      </c>
      <c r="H173" s="23" t="s">
        <v>654</v>
      </c>
      <c r="I173" s="4" t="s">
        <v>655</v>
      </c>
      <c r="J173" s="4" t="s">
        <v>872</v>
      </c>
      <c r="K173" s="4" t="s">
        <v>994</v>
      </c>
      <c r="L173" s="4" t="s">
        <v>1137</v>
      </c>
      <c r="M173" s="4" t="s">
        <v>1184</v>
      </c>
    </row>
    <row r="174" spans="2:13">
      <c r="B174" s="4" t="s">
        <v>969</v>
      </c>
      <c r="C174" s="4" t="s">
        <v>971</v>
      </c>
      <c r="D174" s="4" t="s">
        <v>1</v>
      </c>
      <c r="E174" s="4" t="s">
        <v>8</v>
      </c>
      <c r="F174" s="22" t="s">
        <v>244</v>
      </c>
      <c r="G174" s="17" t="s">
        <v>245</v>
      </c>
      <c r="H174" s="23" t="s">
        <v>656</v>
      </c>
      <c r="I174" s="4" t="s">
        <v>657</v>
      </c>
      <c r="J174" s="4" t="s">
        <v>872</v>
      </c>
      <c r="K174" s="4" t="s">
        <v>994</v>
      </c>
      <c r="L174" s="4" t="s">
        <v>1137</v>
      </c>
      <c r="M174" s="4" t="s">
        <v>1185</v>
      </c>
    </row>
    <row r="175" spans="2:13">
      <c r="B175" s="4" t="s">
        <v>969</v>
      </c>
      <c r="C175" s="4" t="s">
        <v>971</v>
      </c>
      <c r="D175" s="4" t="s">
        <v>1</v>
      </c>
      <c r="E175" s="4" t="s">
        <v>8</v>
      </c>
      <c r="F175" s="22" t="s">
        <v>246</v>
      </c>
      <c r="G175" s="17" t="s">
        <v>247</v>
      </c>
      <c r="H175" s="23" t="s">
        <v>656</v>
      </c>
      <c r="I175" s="4" t="s">
        <v>657</v>
      </c>
      <c r="J175" s="4" t="s">
        <v>712</v>
      </c>
      <c r="K175" s="4" t="s">
        <v>749</v>
      </c>
      <c r="L175" s="4" t="s">
        <v>1137</v>
      </c>
      <c r="M175" s="4" t="s">
        <v>1186</v>
      </c>
    </row>
    <row r="176" spans="2:13">
      <c r="B176" s="4" t="s">
        <v>969</v>
      </c>
      <c r="C176" s="4" t="s">
        <v>971</v>
      </c>
      <c r="D176" s="4" t="s">
        <v>1</v>
      </c>
      <c r="E176" s="4" t="s">
        <v>8</v>
      </c>
      <c r="F176" s="22" t="s">
        <v>248</v>
      </c>
      <c r="G176" s="17" t="s">
        <v>249</v>
      </c>
      <c r="H176" s="23" t="s">
        <v>656</v>
      </c>
      <c r="I176" s="4" t="s">
        <v>657</v>
      </c>
      <c r="J176" s="4" t="s">
        <v>679</v>
      </c>
      <c r="K176" s="4" t="s">
        <v>701</v>
      </c>
      <c r="L176" s="4" t="s">
        <v>1137</v>
      </c>
      <c r="M176" s="4" t="s">
        <v>1187</v>
      </c>
    </row>
    <row r="177" spans="2:13">
      <c r="B177" s="4" t="s">
        <v>969</v>
      </c>
      <c r="C177" s="4" t="s">
        <v>971</v>
      </c>
      <c r="D177" s="4" t="s">
        <v>1</v>
      </c>
      <c r="E177" s="4" t="s">
        <v>8</v>
      </c>
      <c r="F177" s="22" t="s">
        <v>250</v>
      </c>
      <c r="G177" s="17" t="s">
        <v>251</v>
      </c>
      <c r="H177" s="23" t="s">
        <v>638</v>
      </c>
      <c r="I177" s="4" t="s">
        <v>639</v>
      </c>
      <c r="J177" s="4" t="s">
        <v>1188</v>
      </c>
      <c r="K177" s="4" t="s">
        <v>935</v>
      </c>
      <c r="L177" s="4" t="s">
        <v>1137</v>
      </c>
      <c r="M177" s="4" t="s">
        <v>1189</v>
      </c>
    </row>
    <row r="178" spans="2:13">
      <c r="B178" s="4" t="s">
        <v>969</v>
      </c>
      <c r="C178" s="4" t="s">
        <v>971</v>
      </c>
      <c r="D178" s="4" t="s">
        <v>1</v>
      </c>
      <c r="E178" s="4" t="s">
        <v>8</v>
      </c>
      <c r="F178" s="22" t="s">
        <v>252</v>
      </c>
      <c r="G178" s="17" t="s">
        <v>253</v>
      </c>
      <c r="H178" s="23" t="s">
        <v>656</v>
      </c>
      <c r="I178" s="4" t="s">
        <v>657</v>
      </c>
      <c r="J178" s="4" t="s">
        <v>876</v>
      </c>
      <c r="K178" s="4" t="s">
        <v>945</v>
      </c>
      <c r="L178" s="4" t="s">
        <v>1137</v>
      </c>
      <c r="M178" s="4" t="s">
        <v>1190</v>
      </c>
    </row>
    <row r="179" spans="2:13">
      <c r="B179" s="4" t="s">
        <v>969</v>
      </c>
      <c r="C179" s="4" t="s">
        <v>971</v>
      </c>
      <c r="D179" s="4" t="s">
        <v>1</v>
      </c>
      <c r="E179" s="4" t="s">
        <v>8</v>
      </c>
      <c r="F179" s="22" t="s">
        <v>254</v>
      </c>
      <c r="G179" s="17" t="s">
        <v>255</v>
      </c>
      <c r="H179" s="23" t="s">
        <v>656</v>
      </c>
      <c r="I179" s="4" t="s">
        <v>657</v>
      </c>
      <c r="J179" s="4" t="s">
        <v>876</v>
      </c>
      <c r="K179" s="4" t="s">
        <v>945</v>
      </c>
      <c r="L179" s="4" t="s">
        <v>1137</v>
      </c>
      <c r="M179" s="4" t="s">
        <v>1191</v>
      </c>
    </row>
    <row r="180" spans="2:13">
      <c r="B180" s="4" t="s">
        <v>969</v>
      </c>
      <c r="C180" s="4" t="s">
        <v>971</v>
      </c>
      <c r="D180" s="4" t="s">
        <v>1</v>
      </c>
      <c r="E180" s="4" t="s">
        <v>8</v>
      </c>
      <c r="F180" s="22" t="s">
        <v>256</v>
      </c>
      <c r="G180" s="17" t="s">
        <v>257</v>
      </c>
      <c r="H180" s="23" t="s">
        <v>656</v>
      </c>
      <c r="I180" s="4" t="s">
        <v>657</v>
      </c>
      <c r="J180" s="4" t="s">
        <v>876</v>
      </c>
      <c r="K180" s="4" t="s">
        <v>945</v>
      </c>
      <c r="L180" s="4" t="s">
        <v>1137</v>
      </c>
      <c r="M180" s="4" t="s">
        <v>1192</v>
      </c>
    </row>
    <row r="181" spans="2:13">
      <c r="B181" s="4" t="s">
        <v>969</v>
      </c>
      <c r="C181" s="4" t="s">
        <v>971</v>
      </c>
      <c r="D181" s="4" t="s">
        <v>1</v>
      </c>
      <c r="E181" s="4" t="s">
        <v>8</v>
      </c>
      <c r="F181" s="22" t="s">
        <v>258</v>
      </c>
      <c r="G181" s="17" t="s">
        <v>259</v>
      </c>
      <c r="H181" s="23" t="s">
        <v>656</v>
      </c>
      <c r="I181" s="4" t="s">
        <v>657</v>
      </c>
      <c r="J181" s="4" t="s">
        <v>872</v>
      </c>
      <c r="K181" s="4" t="s">
        <v>994</v>
      </c>
      <c r="L181" s="4" t="s">
        <v>1137</v>
      </c>
      <c r="M181" s="4" t="s">
        <v>1193</v>
      </c>
    </row>
    <row r="182" spans="2:13">
      <c r="B182" s="4" t="s">
        <v>969</v>
      </c>
      <c r="C182" s="4" t="s">
        <v>971</v>
      </c>
      <c r="D182" s="4" t="s">
        <v>1</v>
      </c>
      <c r="E182" s="4" t="s">
        <v>8</v>
      </c>
      <c r="F182" s="22" t="s">
        <v>637</v>
      </c>
      <c r="G182" s="17" t="s">
        <v>260</v>
      </c>
      <c r="H182" s="23" t="s">
        <v>656</v>
      </c>
      <c r="I182" s="4" t="s">
        <v>657</v>
      </c>
      <c r="J182" s="4" t="s">
        <v>1194</v>
      </c>
      <c r="K182" s="4" t="s">
        <v>859</v>
      </c>
      <c r="L182" s="4" t="s">
        <v>1137</v>
      </c>
      <c r="M182" s="4" t="s">
        <v>1195</v>
      </c>
    </row>
    <row r="183" spans="2:13">
      <c r="B183" s="4" t="s">
        <v>969</v>
      </c>
      <c r="C183" s="4" t="s">
        <v>971</v>
      </c>
      <c r="D183" s="4" t="s">
        <v>1</v>
      </c>
      <c r="E183" s="4" t="s">
        <v>8</v>
      </c>
      <c r="F183" s="22" t="s">
        <v>261</v>
      </c>
      <c r="G183" s="17" t="s">
        <v>262</v>
      </c>
      <c r="H183" s="23" t="s">
        <v>656</v>
      </c>
      <c r="I183" s="4" t="s">
        <v>657</v>
      </c>
      <c r="J183" s="4" t="s">
        <v>872</v>
      </c>
      <c r="K183" s="4" t="s">
        <v>994</v>
      </c>
      <c r="L183" s="4" t="s">
        <v>1137</v>
      </c>
      <c r="M183" s="4" t="s">
        <v>1196</v>
      </c>
    </row>
    <row r="184" spans="2:13">
      <c r="B184" s="4" t="s">
        <v>969</v>
      </c>
      <c r="C184" s="4" t="s">
        <v>971</v>
      </c>
      <c r="D184" s="4" t="s">
        <v>2</v>
      </c>
      <c r="E184" s="4" t="s">
        <v>9</v>
      </c>
      <c r="F184" s="22" t="s">
        <v>263</v>
      </c>
      <c r="G184" s="17" t="s">
        <v>264</v>
      </c>
      <c r="H184" s="23" t="s">
        <v>654</v>
      </c>
      <c r="I184" s="4" t="s">
        <v>655</v>
      </c>
      <c r="J184" s="4" t="s">
        <v>872</v>
      </c>
      <c r="K184" s="4" t="s">
        <v>994</v>
      </c>
      <c r="L184" s="4" t="s">
        <v>1137</v>
      </c>
      <c r="M184" s="4" t="s">
        <v>1197</v>
      </c>
    </row>
    <row r="185" spans="2:13">
      <c r="B185" s="4" t="s">
        <v>969</v>
      </c>
      <c r="C185" s="4" t="s">
        <v>971</v>
      </c>
      <c r="D185" s="4" t="s">
        <v>2</v>
      </c>
      <c r="E185" s="4" t="s">
        <v>9</v>
      </c>
      <c r="F185" s="22" t="s">
        <v>265</v>
      </c>
      <c r="G185" s="17" t="s">
        <v>266</v>
      </c>
      <c r="H185" s="23" t="s">
        <v>638</v>
      </c>
      <c r="I185" s="4" t="s">
        <v>639</v>
      </c>
      <c r="J185" s="4" t="s">
        <v>872</v>
      </c>
      <c r="K185" s="4" t="s">
        <v>994</v>
      </c>
      <c r="L185" s="4" t="s">
        <v>1137</v>
      </c>
      <c r="M185" s="4" t="s">
        <v>1198</v>
      </c>
    </row>
    <row r="186" spans="2:13">
      <c r="B186" s="4" t="s">
        <v>969</v>
      </c>
      <c r="C186" s="4" t="s">
        <v>971</v>
      </c>
      <c r="D186" s="4" t="s">
        <v>2</v>
      </c>
      <c r="E186" s="4" t="s">
        <v>9</v>
      </c>
      <c r="F186" s="22" t="s">
        <v>267</v>
      </c>
      <c r="G186" s="17" t="s">
        <v>268</v>
      </c>
      <c r="H186" s="23" t="s">
        <v>638</v>
      </c>
      <c r="I186" s="4" t="s">
        <v>639</v>
      </c>
      <c r="J186" s="4" t="s">
        <v>872</v>
      </c>
      <c r="K186" s="4" t="s">
        <v>994</v>
      </c>
      <c r="L186" s="4" t="s">
        <v>1137</v>
      </c>
      <c r="M186" s="4" t="s">
        <v>1199</v>
      </c>
    </row>
    <row r="187" spans="2:13">
      <c r="B187" s="4" t="s">
        <v>969</v>
      </c>
      <c r="C187" s="4" t="s">
        <v>971</v>
      </c>
      <c r="D187" s="4" t="s">
        <v>2</v>
      </c>
      <c r="E187" s="4" t="s">
        <v>9</v>
      </c>
      <c r="F187" s="22" t="s">
        <v>269</v>
      </c>
      <c r="G187" s="17" t="s">
        <v>270</v>
      </c>
      <c r="H187" s="23" t="s">
        <v>664</v>
      </c>
      <c r="I187" s="4" t="s">
        <v>987</v>
      </c>
      <c r="J187" s="4" t="s">
        <v>872</v>
      </c>
      <c r="K187" s="4" t="s">
        <v>994</v>
      </c>
      <c r="L187" s="4" t="s">
        <v>1137</v>
      </c>
      <c r="M187" s="4" t="s">
        <v>1200</v>
      </c>
    </row>
    <row r="188" spans="2:13">
      <c r="B188" s="4" t="s">
        <v>969</v>
      </c>
      <c r="C188" s="4" t="s">
        <v>971</v>
      </c>
      <c r="D188" s="4" t="s">
        <v>2</v>
      </c>
      <c r="E188" s="4" t="s">
        <v>9</v>
      </c>
      <c r="F188" s="22" t="s">
        <v>271</v>
      </c>
      <c r="G188" s="17" t="s">
        <v>272</v>
      </c>
      <c r="H188" s="23" t="s">
        <v>638</v>
      </c>
      <c r="I188" s="4" t="s">
        <v>639</v>
      </c>
      <c r="J188" s="4" t="s">
        <v>872</v>
      </c>
      <c r="K188" s="4" t="s">
        <v>994</v>
      </c>
      <c r="L188" s="4" t="s">
        <v>1137</v>
      </c>
      <c r="M188" s="4" t="s">
        <v>1201</v>
      </c>
    </row>
    <row r="189" spans="2:13">
      <c r="B189" s="4" t="s">
        <v>969</v>
      </c>
      <c r="C189" s="4" t="s">
        <v>971</v>
      </c>
      <c r="D189" s="4" t="s">
        <v>2</v>
      </c>
      <c r="E189" s="4" t="s">
        <v>9</v>
      </c>
      <c r="F189" s="22" t="s">
        <v>273</v>
      </c>
      <c r="G189" s="17" t="s">
        <v>274</v>
      </c>
      <c r="H189" s="23" t="s">
        <v>638</v>
      </c>
      <c r="I189" s="4" t="s">
        <v>639</v>
      </c>
      <c r="J189" s="4" t="s">
        <v>872</v>
      </c>
      <c r="K189" s="4" t="s">
        <v>994</v>
      </c>
      <c r="L189" s="4" t="s">
        <v>1137</v>
      </c>
      <c r="M189" s="4" t="s">
        <v>1202</v>
      </c>
    </row>
    <row r="190" spans="2:13">
      <c r="B190" s="4" t="s">
        <v>969</v>
      </c>
      <c r="C190" s="4" t="s">
        <v>971</v>
      </c>
      <c r="D190" s="4" t="s">
        <v>2</v>
      </c>
      <c r="E190" s="4" t="s">
        <v>9</v>
      </c>
      <c r="F190" s="22" t="s">
        <v>275</v>
      </c>
      <c r="G190" s="17" t="s">
        <v>276</v>
      </c>
      <c r="H190" s="23" t="s">
        <v>664</v>
      </c>
      <c r="I190" s="4" t="s">
        <v>987</v>
      </c>
      <c r="J190" s="4" t="s">
        <v>872</v>
      </c>
      <c r="K190" s="4" t="s">
        <v>994</v>
      </c>
      <c r="L190" s="4" t="s">
        <v>1137</v>
      </c>
      <c r="M190" s="4" t="s">
        <v>1203</v>
      </c>
    </row>
    <row r="191" spans="2:13">
      <c r="B191" s="4" t="s">
        <v>969</v>
      </c>
      <c r="C191" s="4" t="s">
        <v>971</v>
      </c>
      <c r="D191" s="4" t="s">
        <v>2</v>
      </c>
      <c r="E191" s="4" t="s">
        <v>9</v>
      </c>
      <c r="F191" s="22" t="s">
        <v>277</v>
      </c>
      <c r="G191" s="17" t="s">
        <v>278</v>
      </c>
      <c r="H191" s="23" t="s">
        <v>664</v>
      </c>
      <c r="I191" s="4" t="s">
        <v>987</v>
      </c>
      <c r="J191" s="4" t="s">
        <v>872</v>
      </c>
      <c r="K191" s="4" t="s">
        <v>994</v>
      </c>
      <c r="L191" s="4" t="s">
        <v>1137</v>
      </c>
      <c r="M191" s="4" t="s">
        <v>1204</v>
      </c>
    </row>
    <row r="192" spans="2:13">
      <c r="B192" s="4" t="s">
        <v>969</v>
      </c>
      <c r="C192" s="4" t="s">
        <v>971</v>
      </c>
      <c r="D192" s="4" t="s">
        <v>2</v>
      </c>
      <c r="E192" s="4" t="s">
        <v>9</v>
      </c>
      <c r="F192" s="22" t="s">
        <v>279</v>
      </c>
      <c r="G192" s="17" t="s">
        <v>280</v>
      </c>
      <c r="H192" s="23" t="s">
        <v>664</v>
      </c>
      <c r="I192" s="4" t="s">
        <v>987</v>
      </c>
      <c r="J192" s="4" t="s">
        <v>872</v>
      </c>
      <c r="K192" s="4" t="s">
        <v>994</v>
      </c>
      <c r="L192" s="4" t="s">
        <v>1137</v>
      </c>
      <c r="M192" s="4" t="s">
        <v>1205</v>
      </c>
    </row>
    <row r="193" spans="2:13">
      <c r="B193" s="4" t="s">
        <v>969</v>
      </c>
      <c r="C193" s="4" t="s">
        <v>971</v>
      </c>
      <c r="D193" s="4" t="s">
        <v>2</v>
      </c>
      <c r="E193" s="4" t="s">
        <v>9</v>
      </c>
      <c r="F193" s="22" t="s">
        <v>281</v>
      </c>
      <c r="G193" s="17" t="s">
        <v>282</v>
      </c>
      <c r="H193" s="23" t="s">
        <v>664</v>
      </c>
      <c r="I193" s="4" t="s">
        <v>987</v>
      </c>
      <c r="J193" s="4" t="s">
        <v>872</v>
      </c>
      <c r="K193" s="4" t="s">
        <v>994</v>
      </c>
      <c r="L193" s="4" t="s">
        <v>1137</v>
      </c>
      <c r="M193" s="4" t="s">
        <v>1206</v>
      </c>
    </row>
    <row r="194" spans="2:13">
      <c r="B194" s="4" t="s">
        <v>969</v>
      </c>
      <c r="C194" s="4" t="s">
        <v>971</v>
      </c>
      <c r="D194" s="4" t="s">
        <v>2</v>
      </c>
      <c r="E194" s="4" t="s">
        <v>9</v>
      </c>
      <c r="F194" s="22" t="s">
        <v>283</v>
      </c>
      <c r="G194" s="17" t="s">
        <v>284</v>
      </c>
      <c r="H194" s="23" t="s">
        <v>638</v>
      </c>
      <c r="I194" s="4" t="s">
        <v>639</v>
      </c>
      <c r="J194" s="4" t="s">
        <v>872</v>
      </c>
      <c r="K194" s="4" t="s">
        <v>994</v>
      </c>
      <c r="L194" s="4" t="s">
        <v>1137</v>
      </c>
      <c r="M194" s="4" t="s">
        <v>1207</v>
      </c>
    </row>
    <row r="195" spans="2:13">
      <c r="B195" s="4" t="s">
        <v>969</v>
      </c>
      <c r="C195" s="4" t="s">
        <v>971</v>
      </c>
      <c r="D195" s="4" t="s">
        <v>2</v>
      </c>
      <c r="E195" s="4" t="s">
        <v>9</v>
      </c>
      <c r="F195" s="22" t="s">
        <v>285</v>
      </c>
      <c r="G195" s="17" t="s">
        <v>286</v>
      </c>
      <c r="H195" s="23" t="s">
        <v>638</v>
      </c>
      <c r="I195" s="4" t="s">
        <v>639</v>
      </c>
      <c r="J195" s="4" t="s">
        <v>872</v>
      </c>
      <c r="K195" s="4" t="s">
        <v>994</v>
      </c>
      <c r="L195" s="4" t="s">
        <v>1137</v>
      </c>
      <c r="M195" s="4" t="s">
        <v>1208</v>
      </c>
    </row>
    <row r="196" spans="2:13">
      <c r="B196" s="4" t="s">
        <v>969</v>
      </c>
      <c r="C196" s="4" t="s">
        <v>971</v>
      </c>
      <c r="D196" s="4" t="s">
        <v>3</v>
      </c>
      <c r="E196" s="4" t="s">
        <v>10</v>
      </c>
      <c r="F196" s="22" t="s">
        <v>287</v>
      </c>
      <c r="G196" s="17" t="s">
        <v>1599</v>
      </c>
      <c r="H196" s="23" t="s">
        <v>656</v>
      </c>
      <c r="I196" s="4" t="s">
        <v>657</v>
      </c>
      <c r="J196" s="4" t="s">
        <v>1254</v>
      </c>
      <c r="L196" s="4" t="s">
        <v>1137</v>
      </c>
      <c r="M196" s="4" t="s">
        <v>1252</v>
      </c>
    </row>
    <row r="197" spans="2:13">
      <c r="B197" s="4" t="s">
        <v>969</v>
      </c>
      <c r="C197" s="4" t="s">
        <v>971</v>
      </c>
      <c r="D197" s="4" t="s">
        <v>3</v>
      </c>
      <c r="E197" s="4" t="s">
        <v>10</v>
      </c>
      <c r="F197" s="22" t="s">
        <v>288</v>
      </c>
      <c r="G197" s="17" t="s">
        <v>1600</v>
      </c>
      <c r="H197" s="23" t="s">
        <v>656</v>
      </c>
      <c r="I197" s="4" t="s">
        <v>657</v>
      </c>
      <c r="J197" s="4" t="s">
        <v>872</v>
      </c>
      <c r="K197" s="4" t="s">
        <v>994</v>
      </c>
      <c r="L197" s="4" t="s">
        <v>1137</v>
      </c>
      <c r="M197" s="4" t="s">
        <v>1253</v>
      </c>
    </row>
    <row r="198" spans="2:13">
      <c r="B198" s="4" t="s">
        <v>969</v>
      </c>
      <c r="C198" s="4" t="s">
        <v>971</v>
      </c>
      <c r="D198" s="4" t="s">
        <v>3</v>
      </c>
      <c r="E198" s="4" t="s">
        <v>10</v>
      </c>
      <c r="F198" s="22" t="s">
        <v>289</v>
      </c>
      <c r="G198" s="17" t="s">
        <v>1601</v>
      </c>
      <c r="H198" s="23" t="s">
        <v>642</v>
      </c>
      <c r="I198" s="4" t="s">
        <v>643</v>
      </c>
      <c r="J198" s="4" t="s">
        <v>709</v>
      </c>
      <c r="K198" s="4" t="s">
        <v>745</v>
      </c>
      <c r="L198" s="4" t="s">
        <v>1137</v>
      </c>
      <c r="M198" s="4" t="s">
        <v>1255</v>
      </c>
    </row>
    <row r="199" spans="2:13">
      <c r="B199" s="4" t="s">
        <v>969</v>
      </c>
      <c r="C199" s="4" t="s">
        <v>971</v>
      </c>
      <c r="D199" s="4" t="s">
        <v>3</v>
      </c>
      <c r="E199" s="4" t="s">
        <v>10</v>
      </c>
      <c r="F199" s="22" t="s">
        <v>290</v>
      </c>
      <c r="G199" s="17" t="s">
        <v>1602</v>
      </c>
      <c r="H199" s="23" t="s">
        <v>656</v>
      </c>
      <c r="I199" s="4" t="s">
        <v>657</v>
      </c>
      <c r="J199" s="4" t="s">
        <v>872</v>
      </c>
      <c r="K199" s="4" t="s">
        <v>994</v>
      </c>
      <c r="L199" s="4" t="s">
        <v>1137</v>
      </c>
      <c r="M199" s="4" t="s">
        <v>1256</v>
      </c>
    </row>
    <row r="200" spans="2:13">
      <c r="B200" s="4" t="s">
        <v>969</v>
      </c>
      <c r="C200" s="4" t="s">
        <v>971</v>
      </c>
      <c r="D200" s="4" t="s">
        <v>3</v>
      </c>
      <c r="E200" s="4" t="s">
        <v>10</v>
      </c>
      <c r="F200" s="22" t="s">
        <v>291</v>
      </c>
      <c r="G200" s="17" t="s">
        <v>1603</v>
      </c>
      <c r="H200" s="23" t="s">
        <v>660</v>
      </c>
      <c r="I200" s="4" t="s">
        <v>661</v>
      </c>
      <c r="J200" s="4" t="s">
        <v>880</v>
      </c>
      <c r="K200" s="4" t="s">
        <v>810</v>
      </c>
      <c r="L200" s="4" t="s">
        <v>1137</v>
      </c>
      <c r="M200" s="4" t="s">
        <v>1257</v>
      </c>
    </row>
    <row r="201" spans="2:13">
      <c r="B201" s="4" t="s">
        <v>969</v>
      </c>
      <c r="C201" s="4" t="s">
        <v>971</v>
      </c>
      <c r="D201" s="4" t="s">
        <v>3</v>
      </c>
      <c r="E201" s="4" t="s">
        <v>10</v>
      </c>
      <c r="F201" s="22" t="s">
        <v>292</v>
      </c>
      <c r="G201" s="17" t="s">
        <v>1604</v>
      </c>
      <c r="H201" s="23" t="s">
        <v>656</v>
      </c>
      <c r="I201" s="4" t="s">
        <v>657</v>
      </c>
      <c r="J201" s="4" t="s">
        <v>880</v>
      </c>
      <c r="K201" s="4" t="s">
        <v>810</v>
      </c>
      <c r="L201" s="4" t="s">
        <v>1137</v>
      </c>
      <c r="M201" s="4" t="s">
        <v>1258</v>
      </c>
    </row>
    <row r="202" spans="2:13">
      <c r="B202" s="4" t="s">
        <v>969</v>
      </c>
      <c r="C202" s="4" t="s">
        <v>971</v>
      </c>
      <c r="D202" s="4" t="s">
        <v>3</v>
      </c>
      <c r="E202" s="4" t="s">
        <v>10</v>
      </c>
      <c r="F202" s="22" t="s">
        <v>293</v>
      </c>
      <c r="G202" s="17" t="s">
        <v>1605</v>
      </c>
      <c r="H202" s="23" t="s">
        <v>656</v>
      </c>
      <c r="I202" s="4" t="s">
        <v>657</v>
      </c>
      <c r="J202" s="4" t="s">
        <v>872</v>
      </c>
      <c r="K202" s="4" t="s">
        <v>994</v>
      </c>
      <c r="L202" s="4" t="s">
        <v>1137</v>
      </c>
      <c r="M202" s="4" t="s">
        <v>1259</v>
      </c>
    </row>
    <row r="203" spans="2:13">
      <c r="B203" s="4" t="s">
        <v>969</v>
      </c>
      <c r="C203" s="4" t="s">
        <v>971</v>
      </c>
      <c r="D203" s="4" t="s">
        <v>3</v>
      </c>
      <c r="E203" s="4" t="s">
        <v>10</v>
      </c>
      <c r="F203" s="22" t="s">
        <v>294</v>
      </c>
      <c r="G203" s="17" t="s">
        <v>1606</v>
      </c>
      <c r="H203" s="23" t="s">
        <v>656</v>
      </c>
      <c r="I203" s="4" t="s">
        <v>657</v>
      </c>
      <c r="J203" s="4" t="s">
        <v>872</v>
      </c>
      <c r="K203" s="4" t="s">
        <v>994</v>
      </c>
      <c r="L203" s="4" t="s">
        <v>1137</v>
      </c>
      <c r="M203" s="4" t="s">
        <v>1260</v>
      </c>
    </row>
    <row r="204" spans="2:13">
      <c r="B204" s="4" t="s">
        <v>969</v>
      </c>
      <c r="C204" s="4" t="s">
        <v>971</v>
      </c>
      <c r="D204" s="4" t="s">
        <v>3</v>
      </c>
      <c r="E204" s="4" t="s">
        <v>10</v>
      </c>
      <c r="F204" s="22" t="s">
        <v>158</v>
      </c>
      <c r="G204" s="17" t="s">
        <v>1607</v>
      </c>
      <c r="H204" s="23" t="s">
        <v>656</v>
      </c>
      <c r="I204" s="4" t="s">
        <v>657</v>
      </c>
      <c r="J204" s="4" t="s">
        <v>872</v>
      </c>
      <c r="K204" s="4" t="s">
        <v>994</v>
      </c>
      <c r="L204" s="4" t="s">
        <v>1137</v>
      </c>
      <c r="M204" s="4" t="s">
        <v>1261</v>
      </c>
    </row>
    <row r="205" spans="2:13">
      <c r="B205" s="4" t="s">
        <v>969</v>
      </c>
      <c r="C205" s="4" t="s">
        <v>971</v>
      </c>
      <c r="D205" s="4" t="s">
        <v>3</v>
      </c>
      <c r="E205" s="4" t="s">
        <v>10</v>
      </c>
      <c r="F205" s="22" t="s">
        <v>295</v>
      </c>
      <c r="G205" s="17" t="s">
        <v>1608</v>
      </c>
      <c r="H205" s="23" t="s">
        <v>660</v>
      </c>
      <c r="I205" s="4" t="s">
        <v>661</v>
      </c>
      <c r="J205" s="4" t="s">
        <v>881</v>
      </c>
      <c r="K205" s="4" t="s">
        <v>735</v>
      </c>
      <c r="L205" s="4" t="s">
        <v>1137</v>
      </c>
      <c r="M205" s="4" t="s">
        <v>1262</v>
      </c>
    </row>
    <row r="206" spans="2:13">
      <c r="B206" s="4" t="s">
        <v>969</v>
      </c>
      <c r="C206" s="4" t="s">
        <v>971</v>
      </c>
      <c r="D206" s="4" t="s">
        <v>3</v>
      </c>
      <c r="E206" s="4" t="s">
        <v>10</v>
      </c>
      <c r="F206" s="22" t="s">
        <v>166</v>
      </c>
      <c r="G206" s="17" t="s">
        <v>1609</v>
      </c>
      <c r="H206" s="23" t="s">
        <v>656</v>
      </c>
      <c r="I206" s="4" t="s">
        <v>657</v>
      </c>
      <c r="J206" s="4" t="s">
        <v>872</v>
      </c>
      <c r="K206" s="4" t="s">
        <v>994</v>
      </c>
      <c r="L206" s="4" t="s">
        <v>1137</v>
      </c>
      <c r="M206" s="4" t="s">
        <v>1263</v>
      </c>
    </row>
    <row r="207" spans="2:13">
      <c r="B207" s="4" t="s">
        <v>969</v>
      </c>
      <c r="C207" s="4" t="s">
        <v>971</v>
      </c>
      <c r="D207" s="4" t="s">
        <v>3</v>
      </c>
      <c r="E207" s="4" t="s">
        <v>10</v>
      </c>
      <c r="F207" s="22" t="s">
        <v>296</v>
      </c>
      <c r="G207" s="17" t="s">
        <v>1610</v>
      </c>
      <c r="H207" s="23" t="s">
        <v>654</v>
      </c>
      <c r="I207" s="4" t="s">
        <v>655</v>
      </c>
      <c r="J207" s="4" t="s">
        <v>872</v>
      </c>
      <c r="K207" s="4" t="s">
        <v>994</v>
      </c>
      <c r="L207" s="4" t="s">
        <v>1137</v>
      </c>
      <c r="M207" s="4" t="s">
        <v>1264</v>
      </c>
    </row>
    <row r="208" spans="2:13">
      <c r="B208" s="4" t="s">
        <v>969</v>
      </c>
      <c r="C208" s="4" t="s">
        <v>971</v>
      </c>
      <c r="D208" s="4" t="s">
        <v>3</v>
      </c>
      <c r="E208" s="4" t="s">
        <v>10</v>
      </c>
      <c r="F208" s="22" t="s">
        <v>297</v>
      </c>
      <c r="G208" s="17" t="s">
        <v>1611</v>
      </c>
      <c r="H208" s="23" t="s">
        <v>638</v>
      </c>
      <c r="I208" s="4" t="s">
        <v>639</v>
      </c>
      <c r="J208" s="4" t="s">
        <v>872</v>
      </c>
      <c r="K208" s="4" t="s">
        <v>994</v>
      </c>
      <c r="L208" s="4" t="s">
        <v>1137</v>
      </c>
      <c r="M208" s="4" t="s">
        <v>1265</v>
      </c>
    </row>
    <row r="209" spans="2:13">
      <c r="B209" s="4" t="s">
        <v>969</v>
      </c>
      <c r="C209" s="4" t="s">
        <v>971</v>
      </c>
      <c r="D209" s="4" t="s">
        <v>3</v>
      </c>
      <c r="E209" s="4" t="s">
        <v>10</v>
      </c>
      <c r="F209" s="22" t="s">
        <v>298</v>
      </c>
      <c r="G209" s="17" t="s">
        <v>1612</v>
      </c>
      <c r="H209" s="23" t="s">
        <v>656</v>
      </c>
      <c r="I209" s="4" t="s">
        <v>657</v>
      </c>
      <c r="J209" s="4" t="s">
        <v>872</v>
      </c>
      <c r="K209" s="4" t="s">
        <v>994</v>
      </c>
      <c r="L209" s="4" t="s">
        <v>1137</v>
      </c>
      <c r="M209" s="4" t="s">
        <v>1266</v>
      </c>
    </row>
    <row r="210" spans="2:13">
      <c r="B210" s="4" t="s">
        <v>969</v>
      </c>
      <c r="C210" s="4" t="s">
        <v>971</v>
      </c>
      <c r="D210" s="4" t="s">
        <v>3</v>
      </c>
      <c r="E210" s="4" t="s">
        <v>10</v>
      </c>
      <c r="F210" s="22" t="s">
        <v>299</v>
      </c>
      <c r="G210" s="17" t="s">
        <v>1613</v>
      </c>
      <c r="H210" s="23" t="s">
        <v>656</v>
      </c>
      <c r="I210" s="4" t="s">
        <v>657</v>
      </c>
      <c r="J210" s="4" t="s">
        <v>872</v>
      </c>
      <c r="K210" s="4" t="s">
        <v>994</v>
      </c>
      <c r="L210" s="4" t="s">
        <v>1137</v>
      </c>
      <c r="M210" s="4" t="s">
        <v>1267</v>
      </c>
    </row>
    <row r="211" spans="2:13">
      <c r="B211" s="4" t="s">
        <v>969</v>
      </c>
      <c r="C211" s="4" t="s">
        <v>971</v>
      </c>
      <c r="D211" s="4" t="s">
        <v>3</v>
      </c>
      <c r="E211" s="4" t="s">
        <v>10</v>
      </c>
      <c r="F211" s="22" t="s">
        <v>300</v>
      </c>
      <c r="G211" s="17" t="s">
        <v>1614</v>
      </c>
      <c r="H211" s="23" t="s">
        <v>664</v>
      </c>
      <c r="I211" s="4" t="s">
        <v>987</v>
      </c>
      <c r="J211" s="4" t="s">
        <v>883</v>
      </c>
      <c r="K211" s="4" t="s">
        <v>715</v>
      </c>
      <c r="L211" s="4" t="s">
        <v>1137</v>
      </c>
      <c r="M211" s="4" t="s">
        <v>1268</v>
      </c>
    </row>
    <row r="212" spans="2:13">
      <c r="B212" s="4" t="s">
        <v>969</v>
      </c>
      <c r="C212" s="4" t="s">
        <v>971</v>
      </c>
      <c r="D212" s="4" t="s">
        <v>3</v>
      </c>
      <c r="E212" s="4" t="s">
        <v>10</v>
      </c>
      <c r="F212" s="22" t="s">
        <v>301</v>
      </c>
      <c r="G212" s="17" t="s">
        <v>1615</v>
      </c>
      <c r="H212" s="23" t="s">
        <v>638</v>
      </c>
      <c r="I212" s="4" t="s">
        <v>639</v>
      </c>
      <c r="J212" s="4" t="s">
        <v>862</v>
      </c>
      <c r="K212" s="4" t="s">
        <v>666</v>
      </c>
      <c r="L212" s="4" t="s">
        <v>1137</v>
      </c>
      <c r="M212" s="4" t="s">
        <v>1269</v>
      </c>
    </row>
    <row r="213" spans="2:13">
      <c r="B213" s="4" t="s">
        <v>969</v>
      </c>
      <c r="C213" s="4" t="s">
        <v>971</v>
      </c>
      <c r="D213" s="4" t="s">
        <v>3</v>
      </c>
      <c r="E213" s="4" t="s">
        <v>10</v>
      </c>
      <c r="F213" s="22" t="s">
        <v>302</v>
      </c>
      <c r="G213" s="17" t="s">
        <v>1616</v>
      </c>
      <c r="H213" s="23" t="s">
        <v>656</v>
      </c>
      <c r="I213" s="4" t="s">
        <v>657</v>
      </c>
      <c r="J213" s="4" t="s">
        <v>872</v>
      </c>
      <c r="K213" s="4" t="s">
        <v>994</v>
      </c>
      <c r="L213" s="4" t="s">
        <v>1137</v>
      </c>
      <c r="M213" s="4" t="s">
        <v>1270</v>
      </c>
    </row>
    <row r="214" spans="2:13">
      <c r="B214" s="4" t="s">
        <v>969</v>
      </c>
      <c r="C214" s="4" t="s">
        <v>971</v>
      </c>
      <c r="D214" s="4" t="s">
        <v>3</v>
      </c>
      <c r="E214" s="4" t="s">
        <v>10</v>
      </c>
      <c r="F214" s="22" t="s">
        <v>303</v>
      </c>
      <c r="G214" s="17" t="s">
        <v>1617</v>
      </c>
      <c r="H214" s="23" t="s">
        <v>656</v>
      </c>
      <c r="I214" s="4" t="s">
        <v>657</v>
      </c>
      <c r="J214" s="4" t="s">
        <v>884</v>
      </c>
      <c r="K214" s="4" t="s">
        <v>753</v>
      </c>
      <c r="L214" s="4" t="s">
        <v>1137</v>
      </c>
      <c r="M214" s="4" t="s">
        <v>1271</v>
      </c>
    </row>
    <row r="215" spans="2:13">
      <c r="B215" s="4" t="s">
        <v>969</v>
      </c>
      <c r="C215" s="4" t="s">
        <v>971</v>
      </c>
      <c r="D215" s="4" t="s">
        <v>3</v>
      </c>
      <c r="E215" s="4" t="s">
        <v>10</v>
      </c>
      <c r="F215" s="22" t="s">
        <v>304</v>
      </c>
      <c r="G215" s="17" t="s">
        <v>1618</v>
      </c>
      <c r="H215" s="23" t="s">
        <v>656</v>
      </c>
      <c r="I215" s="4" t="s">
        <v>657</v>
      </c>
      <c r="J215" s="4" t="s">
        <v>872</v>
      </c>
      <c r="K215" s="4" t="s">
        <v>994</v>
      </c>
      <c r="L215" s="4" t="s">
        <v>1137</v>
      </c>
      <c r="M215" s="4" t="s">
        <v>1272</v>
      </c>
    </row>
    <row r="216" spans="2:13">
      <c r="B216" s="4" t="s">
        <v>969</v>
      </c>
      <c r="C216" s="4" t="s">
        <v>971</v>
      </c>
      <c r="D216" s="4" t="s">
        <v>3</v>
      </c>
      <c r="E216" s="4" t="s">
        <v>10</v>
      </c>
      <c r="F216" s="22" t="s">
        <v>305</v>
      </c>
      <c r="G216" s="17" t="s">
        <v>1619</v>
      </c>
      <c r="H216" s="23" t="s">
        <v>656</v>
      </c>
      <c r="I216" s="4" t="s">
        <v>657</v>
      </c>
      <c r="J216" s="4" t="s">
        <v>872</v>
      </c>
      <c r="K216" s="4" t="s">
        <v>994</v>
      </c>
      <c r="L216" s="4" t="s">
        <v>1137</v>
      </c>
      <c r="M216" s="4" t="s">
        <v>1273</v>
      </c>
    </row>
    <row r="217" spans="2:13">
      <c r="B217" s="4" t="s">
        <v>969</v>
      </c>
      <c r="C217" s="4" t="s">
        <v>971</v>
      </c>
      <c r="D217" s="4" t="s">
        <v>3</v>
      </c>
      <c r="E217" s="4" t="s">
        <v>10</v>
      </c>
      <c r="F217" s="22" t="s">
        <v>306</v>
      </c>
      <c r="G217" s="17" t="s">
        <v>1620</v>
      </c>
      <c r="H217" s="23" t="s">
        <v>656</v>
      </c>
      <c r="I217" s="4" t="s">
        <v>657</v>
      </c>
      <c r="J217" s="4" t="s">
        <v>872</v>
      </c>
      <c r="K217" s="4" t="s">
        <v>994</v>
      </c>
      <c r="L217" s="4" t="s">
        <v>1137</v>
      </c>
      <c r="M217" s="4" t="s">
        <v>1274</v>
      </c>
    </row>
    <row r="218" spans="2:13">
      <c r="B218" s="4" t="s">
        <v>969</v>
      </c>
      <c r="C218" s="4" t="s">
        <v>971</v>
      </c>
      <c r="D218" s="4" t="s">
        <v>3</v>
      </c>
      <c r="E218" s="4" t="s">
        <v>10</v>
      </c>
      <c r="F218" s="22" t="s">
        <v>307</v>
      </c>
      <c r="G218" s="17" t="s">
        <v>1621</v>
      </c>
      <c r="H218" s="23" t="s">
        <v>656</v>
      </c>
      <c r="I218" s="4" t="s">
        <v>657</v>
      </c>
      <c r="J218" s="4" t="s">
        <v>872</v>
      </c>
      <c r="K218" s="4" t="s">
        <v>994</v>
      </c>
      <c r="L218" s="4" t="s">
        <v>1137</v>
      </c>
      <c r="M218" s="4" t="s">
        <v>1275</v>
      </c>
    </row>
    <row r="219" spans="2:13">
      <c r="B219" s="4" t="s">
        <v>969</v>
      </c>
      <c r="C219" s="4" t="s">
        <v>971</v>
      </c>
      <c r="D219" s="4" t="s">
        <v>3</v>
      </c>
      <c r="E219" s="4" t="s">
        <v>10</v>
      </c>
      <c r="F219" s="22" t="s">
        <v>308</v>
      </c>
      <c r="G219" s="17" t="s">
        <v>1622</v>
      </c>
      <c r="H219" s="23" t="s">
        <v>656</v>
      </c>
      <c r="I219" s="4" t="s">
        <v>657</v>
      </c>
      <c r="J219" s="4" t="s">
        <v>872</v>
      </c>
      <c r="K219" s="4" t="s">
        <v>994</v>
      </c>
      <c r="L219" s="4" t="s">
        <v>1137</v>
      </c>
      <c r="M219" s="4" t="s">
        <v>1276</v>
      </c>
    </row>
    <row r="220" spans="2:13">
      <c r="B220" s="4" t="s">
        <v>969</v>
      </c>
      <c r="C220" s="4" t="s">
        <v>971</v>
      </c>
      <c r="D220" s="4" t="s">
        <v>3</v>
      </c>
      <c r="E220" s="4" t="s">
        <v>10</v>
      </c>
      <c r="F220" s="22" t="s">
        <v>309</v>
      </c>
      <c r="G220" s="17" t="s">
        <v>1623</v>
      </c>
      <c r="H220" s="23" t="s">
        <v>656</v>
      </c>
      <c r="I220" s="4" t="s">
        <v>657</v>
      </c>
      <c r="J220" s="4" t="s">
        <v>872</v>
      </c>
      <c r="K220" s="4" t="s">
        <v>994</v>
      </c>
      <c r="L220" s="4" t="s">
        <v>1137</v>
      </c>
      <c r="M220" s="4" t="s">
        <v>1277</v>
      </c>
    </row>
    <row r="221" spans="2:13">
      <c r="B221" s="4" t="s">
        <v>969</v>
      </c>
      <c r="C221" s="4" t="s">
        <v>971</v>
      </c>
      <c r="D221" s="4" t="s">
        <v>3</v>
      </c>
      <c r="E221" s="4" t="s">
        <v>10</v>
      </c>
      <c r="F221" s="22" t="s">
        <v>310</v>
      </c>
      <c r="G221" s="17" t="s">
        <v>1624</v>
      </c>
      <c r="H221" s="23" t="s">
        <v>656</v>
      </c>
      <c r="I221" s="4" t="s">
        <v>657</v>
      </c>
      <c r="J221" s="4" t="s">
        <v>872</v>
      </c>
      <c r="K221" s="4" t="s">
        <v>994</v>
      </c>
      <c r="L221" s="4" t="s">
        <v>1137</v>
      </c>
      <c r="M221" s="4" t="s">
        <v>1278</v>
      </c>
    </row>
    <row r="222" spans="2:13">
      <c r="B222" s="4" t="s">
        <v>969</v>
      </c>
      <c r="C222" s="4" t="s">
        <v>971</v>
      </c>
      <c r="D222" s="4" t="s">
        <v>3</v>
      </c>
      <c r="E222" s="4" t="s">
        <v>10</v>
      </c>
      <c r="F222" s="22" t="s">
        <v>311</v>
      </c>
      <c r="G222" s="17" t="s">
        <v>1625</v>
      </c>
      <c r="H222" s="23" t="s">
        <v>638</v>
      </c>
      <c r="I222" s="4" t="s">
        <v>639</v>
      </c>
      <c r="J222" s="4" t="s">
        <v>746</v>
      </c>
      <c r="K222" s="4" t="s">
        <v>785</v>
      </c>
      <c r="L222" s="4" t="s">
        <v>1137</v>
      </c>
      <c r="M222" s="4" t="s">
        <v>1279</v>
      </c>
    </row>
    <row r="223" spans="2:13">
      <c r="B223" s="4" t="s">
        <v>969</v>
      </c>
      <c r="C223" s="4" t="s">
        <v>971</v>
      </c>
      <c r="D223" s="4" t="s">
        <v>3</v>
      </c>
      <c r="E223" s="4" t="s">
        <v>10</v>
      </c>
      <c r="F223" s="22" t="s">
        <v>312</v>
      </c>
      <c r="G223" s="17" t="s">
        <v>1626</v>
      </c>
      <c r="H223" s="23" t="s">
        <v>656</v>
      </c>
      <c r="I223" s="4" t="s">
        <v>657</v>
      </c>
      <c r="J223" s="4" t="s">
        <v>872</v>
      </c>
      <c r="K223" s="4" t="s">
        <v>994</v>
      </c>
      <c r="L223" s="4" t="s">
        <v>1137</v>
      </c>
      <c r="M223" s="4" t="s">
        <v>1280</v>
      </c>
    </row>
    <row r="224" spans="2:13">
      <c r="B224" s="4" t="s">
        <v>969</v>
      </c>
      <c r="C224" s="4" t="s">
        <v>971</v>
      </c>
      <c r="D224" s="4" t="s">
        <v>3</v>
      </c>
      <c r="E224" s="4" t="s">
        <v>10</v>
      </c>
      <c r="F224" s="22" t="s">
        <v>313</v>
      </c>
      <c r="G224" s="17" t="s">
        <v>1627</v>
      </c>
      <c r="H224" s="23" t="s">
        <v>656</v>
      </c>
      <c r="I224" s="4" t="s">
        <v>657</v>
      </c>
      <c r="J224" s="4" t="s">
        <v>872</v>
      </c>
      <c r="K224" s="4" t="s">
        <v>994</v>
      </c>
      <c r="L224" s="4" t="s">
        <v>1137</v>
      </c>
      <c r="M224" s="4" t="s">
        <v>1281</v>
      </c>
    </row>
    <row r="225" spans="2:13">
      <c r="B225" s="4" t="s">
        <v>969</v>
      </c>
      <c r="C225" s="4" t="s">
        <v>971</v>
      </c>
      <c r="D225" s="4" t="s">
        <v>3</v>
      </c>
      <c r="E225" s="4" t="s">
        <v>10</v>
      </c>
      <c r="F225" s="22" t="s">
        <v>170</v>
      </c>
      <c r="G225" s="17" t="s">
        <v>1628</v>
      </c>
      <c r="H225" s="23" t="s">
        <v>656</v>
      </c>
      <c r="I225" s="4" t="s">
        <v>657</v>
      </c>
      <c r="J225" s="4" t="s">
        <v>872</v>
      </c>
      <c r="K225" s="4" t="s">
        <v>994</v>
      </c>
      <c r="L225" s="4" t="s">
        <v>1137</v>
      </c>
      <c r="M225" s="4" t="s">
        <v>1282</v>
      </c>
    </row>
    <row r="226" spans="2:13">
      <c r="B226" s="4" t="s">
        <v>969</v>
      </c>
      <c r="C226" s="4" t="s">
        <v>971</v>
      </c>
      <c r="D226" s="4" t="s">
        <v>3</v>
      </c>
      <c r="E226" s="4" t="s">
        <v>10</v>
      </c>
      <c r="F226" s="22" t="s">
        <v>314</v>
      </c>
      <c r="G226" s="17" t="s">
        <v>1629</v>
      </c>
      <c r="H226" s="23" t="s">
        <v>656</v>
      </c>
      <c r="I226" s="4" t="s">
        <v>657</v>
      </c>
      <c r="J226" s="4" t="s">
        <v>872</v>
      </c>
      <c r="K226" s="4" t="s">
        <v>994</v>
      </c>
      <c r="L226" s="4" t="s">
        <v>1137</v>
      </c>
      <c r="M226" s="4" t="s">
        <v>1283</v>
      </c>
    </row>
    <row r="227" spans="2:13">
      <c r="B227" s="4" t="s">
        <v>969</v>
      </c>
      <c r="C227" s="4" t="s">
        <v>971</v>
      </c>
      <c r="D227" s="4" t="s">
        <v>3</v>
      </c>
      <c r="E227" s="4" t="s">
        <v>10</v>
      </c>
      <c r="F227" s="22" t="s">
        <v>172</v>
      </c>
      <c r="G227" s="17" t="s">
        <v>1630</v>
      </c>
      <c r="H227" s="23" t="s">
        <v>638</v>
      </c>
      <c r="I227" s="4" t="s">
        <v>639</v>
      </c>
      <c r="J227" s="4" t="s">
        <v>872</v>
      </c>
      <c r="K227" s="4" t="s">
        <v>994</v>
      </c>
      <c r="L227" s="4" t="s">
        <v>1137</v>
      </c>
      <c r="M227" s="4" t="s">
        <v>1284</v>
      </c>
    </row>
    <row r="228" spans="2:13">
      <c r="B228" s="4" t="s">
        <v>969</v>
      </c>
      <c r="C228" s="4" t="s">
        <v>971</v>
      </c>
      <c r="D228" s="4" t="s">
        <v>3</v>
      </c>
      <c r="E228" s="4" t="s">
        <v>10</v>
      </c>
      <c r="F228" s="22" t="s">
        <v>315</v>
      </c>
      <c r="G228" s="17" t="s">
        <v>1631</v>
      </c>
      <c r="H228" s="23" t="s">
        <v>656</v>
      </c>
      <c r="I228" s="4" t="s">
        <v>657</v>
      </c>
      <c r="J228" s="4" t="s">
        <v>872</v>
      </c>
      <c r="K228" s="4" t="s">
        <v>994</v>
      </c>
      <c r="L228" s="4" t="s">
        <v>1137</v>
      </c>
      <c r="M228" s="4" t="s">
        <v>1285</v>
      </c>
    </row>
    <row r="229" spans="2:13">
      <c r="B229" s="4" t="s">
        <v>969</v>
      </c>
      <c r="C229" s="4" t="s">
        <v>971</v>
      </c>
      <c r="D229" s="4" t="s">
        <v>3</v>
      </c>
      <c r="E229" s="4" t="s">
        <v>10</v>
      </c>
      <c r="F229" s="22" t="s">
        <v>316</v>
      </c>
      <c r="G229" s="17" t="s">
        <v>1632</v>
      </c>
      <c r="H229" s="23" t="s">
        <v>656</v>
      </c>
      <c r="I229" s="4" t="s">
        <v>657</v>
      </c>
      <c r="J229" s="4" t="s">
        <v>872</v>
      </c>
      <c r="K229" s="4" t="s">
        <v>994</v>
      </c>
      <c r="L229" s="4" t="s">
        <v>1137</v>
      </c>
      <c r="M229" s="4" t="s">
        <v>1286</v>
      </c>
    </row>
    <row r="230" spans="2:13">
      <c r="B230" s="4" t="s">
        <v>969</v>
      </c>
      <c r="C230" s="4" t="s">
        <v>971</v>
      </c>
      <c r="D230" s="4" t="s">
        <v>3</v>
      </c>
      <c r="E230" s="4" t="s">
        <v>10</v>
      </c>
      <c r="F230" s="22" t="s">
        <v>317</v>
      </c>
      <c r="G230" s="17" t="s">
        <v>1633</v>
      </c>
      <c r="H230" s="23" t="s">
        <v>638</v>
      </c>
      <c r="I230" s="4" t="s">
        <v>639</v>
      </c>
      <c r="J230" s="4" t="s">
        <v>872</v>
      </c>
      <c r="K230" s="4" t="s">
        <v>994</v>
      </c>
      <c r="L230" s="4" t="s">
        <v>1137</v>
      </c>
      <c r="M230" s="4" t="s">
        <v>1287</v>
      </c>
    </row>
    <row r="231" spans="2:13">
      <c r="B231" s="4" t="s">
        <v>969</v>
      </c>
      <c r="C231" s="4" t="s">
        <v>971</v>
      </c>
      <c r="D231" s="4" t="s">
        <v>3</v>
      </c>
      <c r="E231" s="4" t="s">
        <v>10</v>
      </c>
      <c r="F231" s="22" t="s">
        <v>318</v>
      </c>
      <c r="G231" s="17" t="s">
        <v>1634</v>
      </c>
      <c r="H231" s="23" t="s">
        <v>638</v>
      </c>
      <c r="I231" s="4" t="s">
        <v>639</v>
      </c>
      <c r="J231" s="4" t="s">
        <v>872</v>
      </c>
      <c r="K231" s="4" t="s">
        <v>994</v>
      </c>
      <c r="L231" s="4" t="s">
        <v>1137</v>
      </c>
      <c r="M231" s="4" t="s">
        <v>1288</v>
      </c>
    </row>
    <row r="232" spans="2:13">
      <c r="B232" s="4" t="s">
        <v>969</v>
      </c>
      <c r="C232" s="4" t="s">
        <v>971</v>
      </c>
      <c r="D232" s="4" t="s">
        <v>3</v>
      </c>
      <c r="E232" s="4" t="s">
        <v>10</v>
      </c>
      <c r="F232" s="22" t="s">
        <v>319</v>
      </c>
      <c r="G232" s="17" t="s">
        <v>1635</v>
      </c>
      <c r="H232" s="23" t="s">
        <v>656</v>
      </c>
      <c r="I232" s="4" t="s">
        <v>657</v>
      </c>
      <c r="J232" s="4" t="s">
        <v>886</v>
      </c>
      <c r="K232" s="4" t="s">
        <v>794</v>
      </c>
      <c r="L232" s="4" t="s">
        <v>1137</v>
      </c>
      <c r="M232" s="4" t="s">
        <v>1289</v>
      </c>
    </row>
    <row r="233" spans="2:13">
      <c r="B233" s="4" t="s">
        <v>969</v>
      </c>
      <c r="C233" s="4" t="s">
        <v>971</v>
      </c>
      <c r="D233" s="4" t="s">
        <v>3</v>
      </c>
      <c r="E233" s="4" t="s">
        <v>10</v>
      </c>
      <c r="F233" s="22" t="s">
        <v>320</v>
      </c>
      <c r="G233" s="17" t="s">
        <v>1636</v>
      </c>
      <c r="H233" s="23" t="s">
        <v>656</v>
      </c>
      <c r="I233" s="4" t="s">
        <v>657</v>
      </c>
      <c r="J233" s="4" t="s">
        <v>725</v>
      </c>
      <c r="K233" s="4" t="s">
        <v>761</v>
      </c>
      <c r="L233" s="4" t="s">
        <v>1137</v>
      </c>
      <c r="M233" s="4" t="s">
        <v>1290</v>
      </c>
    </row>
    <row r="234" spans="2:13">
      <c r="B234" s="4" t="s">
        <v>969</v>
      </c>
      <c r="C234" s="4" t="s">
        <v>971</v>
      </c>
      <c r="D234" s="4" t="s">
        <v>3</v>
      </c>
      <c r="E234" s="4" t="s">
        <v>10</v>
      </c>
      <c r="F234" s="22" t="s">
        <v>321</v>
      </c>
      <c r="G234" s="17" t="s">
        <v>1637</v>
      </c>
      <c r="H234" s="23" t="s">
        <v>656</v>
      </c>
      <c r="I234" s="4" t="s">
        <v>657</v>
      </c>
      <c r="J234" s="4" t="s">
        <v>872</v>
      </c>
      <c r="K234" s="4" t="s">
        <v>994</v>
      </c>
      <c r="L234" s="4" t="s">
        <v>1137</v>
      </c>
      <c r="M234" s="4" t="s">
        <v>1291</v>
      </c>
    </row>
    <row r="235" spans="2:13">
      <c r="B235" s="4" t="s">
        <v>969</v>
      </c>
      <c r="C235" s="4" t="s">
        <v>971</v>
      </c>
      <c r="D235" s="4" t="s">
        <v>3</v>
      </c>
      <c r="E235" s="4" t="s">
        <v>10</v>
      </c>
      <c r="F235" s="22" t="s">
        <v>322</v>
      </c>
      <c r="G235" s="17" t="s">
        <v>1638</v>
      </c>
      <c r="H235" s="23" t="s">
        <v>656</v>
      </c>
      <c r="I235" s="4" t="s">
        <v>657</v>
      </c>
      <c r="J235" s="4" t="s">
        <v>742</v>
      </c>
      <c r="K235" s="4" t="s">
        <v>778</v>
      </c>
      <c r="L235" s="4" t="s">
        <v>1137</v>
      </c>
      <c r="M235" s="4" t="s">
        <v>1292</v>
      </c>
    </row>
    <row r="236" spans="2:13">
      <c r="B236" s="4" t="s">
        <v>969</v>
      </c>
      <c r="C236" s="4" t="s">
        <v>971</v>
      </c>
      <c r="D236" s="4" t="s">
        <v>3</v>
      </c>
      <c r="E236" s="4" t="s">
        <v>10</v>
      </c>
      <c r="F236" s="22" t="s">
        <v>323</v>
      </c>
      <c r="G236" s="17" t="s">
        <v>1639</v>
      </c>
      <c r="H236" s="23" t="s">
        <v>656</v>
      </c>
      <c r="I236" s="4" t="s">
        <v>657</v>
      </c>
      <c r="J236" s="4" t="s">
        <v>742</v>
      </c>
      <c r="K236" s="4" t="s">
        <v>778</v>
      </c>
      <c r="L236" s="4" t="s">
        <v>1137</v>
      </c>
      <c r="M236" s="4" t="s">
        <v>1293</v>
      </c>
    </row>
    <row r="237" spans="2:13">
      <c r="B237" s="4" t="s">
        <v>969</v>
      </c>
      <c r="C237" s="4" t="s">
        <v>971</v>
      </c>
      <c r="D237" s="4" t="s">
        <v>3</v>
      </c>
      <c r="E237" s="4" t="s">
        <v>10</v>
      </c>
      <c r="F237" s="22" t="s">
        <v>324</v>
      </c>
      <c r="G237" s="17" t="s">
        <v>1640</v>
      </c>
      <c r="H237" s="23" t="s">
        <v>656</v>
      </c>
      <c r="I237" s="4" t="s">
        <v>657</v>
      </c>
      <c r="J237" s="4" t="s">
        <v>872</v>
      </c>
      <c r="K237" s="4" t="s">
        <v>994</v>
      </c>
      <c r="L237" s="4" t="s">
        <v>1137</v>
      </c>
      <c r="M237" s="4" t="s">
        <v>1294</v>
      </c>
    </row>
    <row r="238" spans="2:13">
      <c r="B238" s="4" t="s">
        <v>969</v>
      </c>
      <c r="C238" s="4" t="s">
        <v>971</v>
      </c>
      <c r="D238" s="4" t="s">
        <v>3</v>
      </c>
      <c r="E238" s="4" t="s">
        <v>10</v>
      </c>
      <c r="F238" s="22" t="s">
        <v>999</v>
      </c>
      <c r="G238" s="17" t="s">
        <v>1641</v>
      </c>
      <c r="H238" s="23" t="s">
        <v>656</v>
      </c>
      <c r="I238" s="4" t="s">
        <v>657</v>
      </c>
      <c r="J238" s="4" t="s">
        <v>1297</v>
      </c>
      <c r="L238" s="4" t="s">
        <v>1137</v>
      </c>
      <c r="M238" s="4" t="s">
        <v>1295</v>
      </c>
    </row>
    <row r="239" spans="2:13">
      <c r="B239" s="4" t="s">
        <v>969</v>
      </c>
      <c r="C239" s="4" t="s">
        <v>971</v>
      </c>
      <c r="D239" s="4" t="s">
        <v>3</v>
      </c>
      <c r="E239" s="4" t="s">
        <v>10</v>
      </c>
      <c r="F239" s="22" t="s">
        <v>325</v>
      </c>
      <c r="G239" s="17" t="s">
        <v>1642</v>
      </c>
      <c r="H239" s="23" t="s">
        <v>656</v>
      </c>
      <c r="I239" s="4" t="s">
        <v>657</v>
      </c>
      <c r="J239" s="4" t="s">
        <v>1297</v>
      </c>
      <c r="L239" s="4" t="s">
        <v>1137</v>
      </c>
      <c r="M239" s="4" t="s">
        <v>1296</v>
      </c>
    </row>
    <row r="240" spans="2:13">
      <c r="B240" s="4" t="s">
        <v>969</v>
      </c>
      <c r="C240" s="4" t="s">
        <v>971</v>
      </c>
      <c r="D240" s="4" t="s">
        <v>3</v>
      </c>
      <c r="E240" s="4" t="s">
        <v>10</v>
      </c>
      <c r="F240" s="22" t="s">
        <v>326</v>
      </c>
      <c r="G240" s="17" t="s">
        <v>1643</v>
      </c>
      <c r="H240" s="23" t="s">
        <v>656</v>
      </c>
      <c r="I240" s="4" t="s">
        <v>657</v>
      </c>
      <c r="J240" s="4" t="s">
        <v>1297</v>
      </c>
      <c r="L240" s="4" t="s">
        <v>1137</v>
      </c>
      <c r="M240" s="4" t="s">
        <v>1298</v>
      </c>
    </row>
    <row r="241" spans="2:13">
      <c r="B241" s="4" t="s">
        <v>969</v>
      </c>
      <c r="C241" s="4" t="s">
        <v>971</v>
      </c>
      <c r="D241" s="4" t="s">
        <v>3</v>
      </c>
      <c r="E241" s="4" t="s">
        <v>10</v>
      </c>
      <c r="F241" s="22" t="s">
        <v>327</v>
      </c>
      <c r="G241" s="17" t="s">
        <v>1644</v>
      </c>
      <c r="H241" s="23" t="s">
        <v>656</v>
      </c>
      <c r="I241" s="4" t="s">
        <v>657</v>
      </c>
      <c r="J241" s="4" t="s">
        <v>872</v>
      </c>
      <c r="K241" s="4" t="s">
        <v>994</v>
      </c>
      <c r="L241" s="4" t="s">
        <v>1137</v>
      </c>
      <c r="M241" s="4" t="s">
        <v>1299</v>
      </c>
    </row>
    <row r="242" spans="2:13">
      <c r="B242" s="4" t="s">
        <v>969</v>
      </c>
      <c r="C242" s="4" t="s">
        <v>971</v>
      </c>
      <c r="D242" s="4" t="s">
        <v>3</v>
      </c>
      <c r="E242" s="4" t="s">
        <v>10</v>
      </c>
      <c r="F242" s="22" t="s">
        <v>328</v>
      </c>
      <c r="G242" s="17" t="s">
        <v>1645</v>
      </c>
      <c r="H242" s="23" t="s">
        <v>656</v>
      </c>
      <c r="I242" s="4" t="s">
        <v>657</v>
      </c>
      <c r="J242" s="4" t="s">
        <v>758</v>
      </c>
      <c r="K242" s="4" t="s">
        <v>808</v>
      </c>
      <c r="L242" s="4" t="s">
        <v>1137</v>
      </c>
      <c r="M242" s="4" t="s">
        <v>1300</v>
      </c>
    </row>
    <row r="243" spans="2:13">
      <c r="B243" s="4" t="s">
        <v>969</v>
      </c>
      <c r="C243" s="4" t="s">
        <v>971</v>
      </c>
      <c r="D243" s="4" t="s">
        <v>3</v>
      </c>
      <c r="E243" s="4" t="s">
        <v>10</v>
      </c>
      <c r="F243" s="22" t="s">
        <v>329</v>
      </c>
      <c r="G243" s="17" t="s">
        <v>1646</v>
      </c>
      <c r="H243" s="23" t="s">
        <v>656</v>
      </c>
      <c r="I243" s="4" t="s">
        <v>657</v>
      </c>
      <c r="J243" s="4" t="s">
        <v>872</v>
      </c>
      <c r="K243" s="4" t="s">
        <v>994</v>
      </c>
      <c r="L243" s="4" t="s">
        <v>1137</v>
      </c>
      <c r="M243" s="4" t="s">
        <v>1301</v>
      </c>
    </row>
    <row r="244" spans="2:13">
      <c r="B244" s="4" t="s">
        <v>969</v>
      </c>
      <c r="C244" s="4" t="s">
        <v>971</v>
      </c>
      <c r="D244" s="4" t="s">
        <v>3</v>
      </c>
      <c r="E244" s="4" t="s">
        <v>10</v>
      </c>
      <c r="F244" s="22" t="s">
        <v>330</v>
      </c>
      <c r="G244" s="17" t="s">
        <v>1647</v>
      </c>
      <c r="H244" s="23" t="s">
        <v>656</v>
      </c>
      <c r="I244" s="4" t="s">
        <v>657</v>
      </c>
      <c r="J244" s="4" t="s">
        <v>872</v>
      </c>
      <c r="K244" s="4" t="s">
        <v>994</v>
      </c>
      <c r="L244" s="4" t="s">
        <v>1137</v>
      </c>
      <c r="M244" s="4" t="s">
        <v>1302</v>
      </c>
    </row>
    <row r="245" spans="2:13">
      <c r="B245" s="4" t="s">
        <v>969</v>
      </c>
      <c r="C245" s="4" t="s">
        <v>971</v>
      </c>
      <c r="D245" s="4" t="s">
        <v>3</v>
      </c>
      <c r="E245" s="4" t="s">
        <v>10</v>
      </c>
      <c r="F245" s="22" t="s">
        <v>331</v>
      </c>
      <c r="G245" s="17" t="s">
        <v>1648</v>
      </c>
      <c r="H245" s="23" t="s">
        <v>660</v>
      </c>
      <c r="I245" s="4" t="s">
        <v>661</v>
      </c>
      <c r="J245" s="4" t="s">
        <v>902</v>
      </c>
      <c r="K245" s="4" t="s">
        <v>887</v>
      </c>
      <c r="L245" s="4" t="s">
        <v>1137</v>
      </c>
      <c r="M245" s="4" t="s">
        <v>1303</v>
      </c>
    </row>
    <row r="246" spans="2:13">
      <c r="B246" s="4" t="s">
        <v>969</v>
      </c>
      <c r="C246" s="4" t="s">
        <v>971</v>
      </c>
      <c r="D246" s="4" t="s">
        <v>3</v>
      </c>
      <c r="E246" s="4" t="s">
        <v>10</v>
      </c>
      <c r="F246" s="22" t="s">
        <v>332</v>
      </c>
      <c r="G246" s="17" t="s">
        <v>1649</v>
      </c>
      <c r="H246" s="23" t="s">
        <v>656</v>
      </c>
      <c r="I246" s="4" t="s">
        <v>657</v>
      </c>
      <c r="J246" s="4" t="s">
        <v>872</v>
      </c>
      <c r="K246" s="4" t="s">
        <v>994</v>
      </c>
      <c r="L246" s="4" t="s">
        <v>1137</v>
      </c>
      <c r="M246" s="4" t="s">
        <v>1304</v>
      </c>
    </row>
    <row r="247" spans="2:13">
      <c r="B247" s="4" t="s">
        <v>969</v>
      </c>
      <c r="C247" s="4" t="s">
        <v>971</v>
      </c>
      <c r="D247" s="4" t="s">
        <v>3</v>
      </c>
      <c r="E247" s="4" t="s">
        <v>10</v>
      </c>
      <c r="F247" s="22" t="s">
        <v>333</v>
      </c>
      <c r="G247" s="17" t="s">
        <v>1650</v>
      </c>
      <c r="H247" s="23" t="s">
        <v>656</v>
      </c>
      <c r="I247" s="4" t="s">
        <v>657</v>
      </c>
      <c r="J247" s="4" t="s">
        <v>872</v>
      </c>
      <c r="K247" s="4" t="s">
        <v>994</v>
      </c>
      <c r="L247" s="4" t="s">
        <v>1137</v>
      </c>
      <c r="M247" s="4" t="s">
        <v>1305</v>
      </c>
    </row>
    <row r="248" spans="2:13">
      <c r="B248" s="4" t="s">
        <v>969</v>
      </c>
      <c r="C248" s="4" t="s">
        <v>971</v>
      </c>
      <c r="D248" s="4" t="s">
        <v>3</v>
      </c>
      <c r="E248" s="4" t="s">
        <v>10</v>
      </c>
      <c r="F248" s="22" t="s">
        <v>334</v>
      </c>
      <c r="G248" s="17" t="s">
        <v>1651</v>
      </c>
      <c r="H248" s="23" t="s">
        <v>656</v>
      </c>
      <c r="I248" s="4" t="s">
        <v>657</v>
      </c>
      <c r="J248" s="4" t="s">
        <v>872</v>
      </c>
      <c r="K248" s="4" t="s">
        <v>994</v>
      </c>
      <c r="L248" s="4" t="s">
        <v>1137</v>
      </c>
      <c r="M248" s="4" t="s">
        <v>1306</v>
      </c>
    </row>
    <row r="249" spans="2:13">
      <c r="B249" s="4" t="s">
        <v>969</v>
      </c>
      <c r="C249" s="4" t="s">
        <v>971</v>
      </c>
      <c r="D249" s="4" t="s">
        <v>3</v>
      </c>
      <c r="E249" s="4" t="s">
        <v>10</v>
      </c>
      <c r="F249" s="22" t="s">
        <v>335</v>
      </c>
      <c r="G249" s="17" t="s">
        <v>1652</v>
      </c>
      <c r="H249" s="23" t="s">
        <v>656</v>
      </c>
      <c r="I249" s="4" t="s">
        <v>657</v>
      </c>
      <c r="J249" s="4" t="s">
        <v>872</v>
      </c>
      <c r="K249" s="4" t="s">
        <v>994</v>
      </c>
      <c r="L249" s="4" t="s">
        <v>1137</v>
      </c>
      <c r="M249" s="4" t="s">
        <v>1307</v>
      </c>
    </row>
    <row r="250" spans="2:13">
      <c r="B250" s="4" t="s">
        <v>969</v>
      </c>
      <c r="C250" s="4" t="s">
        <v>971</v>
      </c>
      <c r="D250" s="4" t="s">
        <v>3</v>
      </c>
      <c r="E250" s="4" t="s">
        <v>10</v>
      </c>
      <c r="F250" s="22" t="s">
        <v>174</v>
      </c>
      <c r="G250" s="17" t="s">
        <v>1653</v>
      </c>
      <c r="H250" s="23" t="s">
        <v>656</v>
      </c>
      <c r="I250" s="4" t="s">
        <v>657</v>
      </c>
      <c r="J250" s="4" t="s">
        <v>872</v>
      </c>
      <c r="K250" s="4" t="s">
        <v>994</v>
      </c>
      <c r="L250" s="4" t="s">
        <v>1137</v>
      </c>
      <c r="M250" s="4" t="s">
        <v>1308</v>
      </c>
    </row>
    <row r="251" spans="2:13">
      <c r="B251" s="4" t="s">
        <v>969</v>
      </c>
      <c r="C251" s="4" t="s">
        <v>971</v>
      </c>
      <c r="D251" s="4" t="s">
        <v>3</v>
      </c>
      <c r="E251" s="4" t="s">
        <v>10</v>
      </c>
      <c r="F251" s="22" t="s">
        <v>336</v>
      </c>
      <c r="G251" s="17" t="s">
        <v>1654</v>
      </c>
      <c r="H251" s="23" t="s">
        <v>986</v>
      </c>
      <c r="I251" s="4" t="s">
        <v>665</v>
      </c>
      <c r="J251" s="4" t="s">
        <v>872</v>
      </c>
      <c r="K251" s="4" t="s">
        <v>994</v>
      </c>
      <c r="L251" s="4" t="s">
        <v>1137</v>
      </c>
      <c r="M251" s="4" t="s">
        <v>1309</v>
      </c>
    </row>
    <row r="252" spans="2:13">
      <c r="B252" s="4" t="s">
        <v>969</v>
      </c>
      <c r="C252" s="4" t="s">
        <v>971</v>
      </c>
      <c r="D252" s="4" t="s">
        <v>3</v>
      </c>
      <c r="E252" s="4" t="s">
        <v>10</v>
      </c>
      <c r="F252" s="22" t="s">
        <v>892</v>
      </c>
      <c r="G252" s="17" t="s">
        <v>1655</v>
      </c>
      <c r="H252" s="23" t="s">
        <v>656</v>
      </c>
      <c r="I252" s="4" t="s">
        <v>657</v>
      </c>
      <c r="J252" s="4" t="s">
        <v>894</v>
      </c>
      <c r="K252" s="4" t="s">
        <v>885</v>
      </c>
      <c r="L252" s="4" t="s">
        <v>1137</v>
      </c>
      <c r="M252" s="4" t="s">
        <v>1310</v>
      </c>
    </row>
    <row r="253" spans="2:13">
      <c r="B253" s="4" t="s">
        <v>969</v>
      </c>
      <c r="C253" s="4" t="s">
        <v>971</v>
      </c>
      <c r="D253" s="4" t="s">
        <v>3</v>
      </c>
      <c r="E253" s="4" t="s">
        <v>10</v>
      </c>
      <c r="F253" s="22" t="s">
        <v>337</v>
      </c>
      <c r="G253" s="17" t="s">
        <v>1656</v>
      </c>
      <c r="H253" s="23" t="s">
        <v>654</v>
      </c>
      <c r="I253" s="4" t="s">
        <v>655</v>
      </c>
      <c r="J253" s="4" t="s">
        <v>872</v>
      </c>
      <c r="K253" s="4" t="s">
        <v>994</v>
      </c>
      <c r="L253" s="4" t="s">
        <v>1137</v>
      </c>
      <c r="M253" s="4" t="s">
        <v>1311</v>
      </c>
    </row>
    <row r="254" spans="2:13">
      <c r="B254" s="4" t="s">
        <v>969</v>
      </c>
      <c r="C254" s="4" t="s">
        <v>971</v>
      </c>
      <c r="D254" s="4" t="s">
        <v>3</v>
      </c>
      <c r="E254" s="4" t="s">
        <v>10</v>
      </c>
      <c r="F254" s="22" t="s">
        <v>338</v>
      </c>
      <c r="G254" s="17" t="s">
        <v>1657</v>
      </c>
      <c r="H254" s="23" t="s">
        <v>656</v>
      </c>
      <c r="I254" s="4" t="s">
        <v>657</v>
      </c>
      <c r="J254" s="4" t="s">
        <v>895</v>
      </c>
      <c r="K254" s="4" t="s">
        <v>795</v>
      </c>
      <c r="L254" s="4" t="s">
        <v>1137</v>
      </c>
      <c r="M254" s="4" t="s">
        <v>1312</v>
      </c>
    </row>
    <row r="255" spans="2:13">
      <c r="B255" s="4" t="s">
        <v>969</v>
      </c>
      <c r="C255" s="4" t="s">
        <v>971</v>
      </c>
      <c r="D255" s="4" t="s">
        <v>3</v>
      </c>
      <c r="E255" s="4" t="s">
        <v>10</v>
      </c>
      <c r="F255" s="22" t="s">
        <v>339</v>
      </c>
      <c r="G255" s="17" t="s">
        <v>1658</v>
      </c>
      <c r="H255" s="23" t="s">
        <v>656</v>
      </c>
      <c r="I255" s="4" t="s">
        <v>657</v>
      </c>
      <c r="J255" s="4" t="s">
        <v>895</v>
      </c>
      <c r="K255" s="4" t="s">
        <v>795</v>
      </c>
      <c r="L255" s="4" t="s">
        <v>1137</v>
      </c>
      <c r="M255" s="4" t="s">
        <v>1313</v>
      </c>
    </row>
    <row r="256" spans="2:13">
      <c r="B256" s="4" t="s">
        <v>969</v>
      </c>
      <c r="C256" s="4" t="s">
        <v>971</v>
      </c>
      <c r="D256" s="4" t="s">
        <v>3</v>
      </c>
      <c r="E256" s="4" t="s">
        <v>10</v>
      </c>
      <c r="F256" s="22" t="s">
        <v>176</v>
      </c>
      <c r="G256" s="17" t="s">
        <v>1659</v>
      </c>
      <c r="H256" s="23" t="s">
        <v>656</v>
      </c>
      <c r="I256" s="4" t="s">
        <v>657</v>
      </c>
      <c r="J256" s="4" t="s">
        <v>872</v>
      </c>
      <c r="K256" s="4" t="s">
        <v>994</v>
      </c>
      <c r="L256" s="4" t="s">
        <v>1137</v>
      </c>
      <c r="M256" s="4" t="s">
        <v>1314</v>
      </c>
    </row>
    <row r="257" spans="2:13">
      <c r="B257" s="4" t="s">
        <v>969</v>
      </c>
      <c r="C257" s="4" t="s">
        <v>971</v>
      </c>
      <c r="D257" s="4" t="s">
        <v>3</v>
      </c>
      <c r="E257" s="4" t="s">
        <v>10</v>
      </c>
      <c r="F257" s="22" t="s">
        <v>340</v>
      </c>
      <c r="G257" s="17" t="s">
        <v>1660</v>
      </c>
      <c r="H257" s="23" t="s">
        <v>656</v>
      </c>
      <c r="I257" s="4" t="s">
        <v>657</v>
      </c>
      <c r="J257" s="4" t="s">
        <v>898</v>
      </c>
      <c r="K257" s="4" t="s">
        <v>730</v>
      </c>
      <c r="L257" s="4" t="s">
        <v>1137</v>
      </c>
      <c r="M257" s="4" t="s">
        <v>1315</v>
      </c>
    </row>
    <row r="258" spans="2:13">
      <c r="B258" s="4" t="s">
        <v>969</v>
      </c>
      <c r="C258" s="4" t="s">
        <v>971</v>
      </c>
      <c r="D258" s="4" t="s">
        <v>3</v>
      </c>
      <c r="E258" s="4" t="s">
        <v>10</v>
      </c>
      <c r="F258" s="22" t="s">
        <v>341</v>
      </c>
      <c r="G258" s="17" t="s">
        <v>1661</v>
      </c>
      <c r="H258" s="23" t="s">
        <v>656</v>
      </c>
      <c r="I258" s="4" t="s">
        <v>657</v>
      </c>
      <c r="J258" s="4" t="s">
        <v>872</v>
      </c>
      <c r="K258" s="4" t="s">
        <v>994</v>
      </c>
      <c r="L258" s="4" t="s">
        <v>1137</v>
      </c>
      <c r="M258" s="4" t="s">
        <v>1316</v>
      </c>
    </row>
    <row r="259" spans="2:13">
      <c r="B259" s="4" t="s">
        <v>969</v>
      </c>
      <c r="C259" s="4" t="s">
        <v>971</v>
      </c>
      <c r="D259" s="4" t="s">
        <v>3</v>
      </c>
      <c r="E259" s="4" t="s">
        <v>10</v>
      </c>
      <c r="F259" s="22" t="s">
        <v>342</v>
      </c>
      <c r="G259" s="17" t="s">
        <v>1662</v>
      </c>
      <c r="H259" s="23" t="s">
        <v>656</v>
      </c>
      <c r="I259" s="4" t="s">
        <v>657</v>
      </c>
      <c r="J259" s="4" t="s">
        <v>872</v>
      </c>
      <c r="K259" s="4" t="s">
        <v>994</v>
      </c>
      <c r="L259" s="4" t="s">
        <v>1137</v>
      </c>
      <c r="M259" s="4" t="s">
        <v>1317</v>
      </c>
    </row>
    <row r="260" spans="2:13">
      <c r="B260" s="4" t="s">
        <v>969</v>
      </c>
      <c r="C260" s="4" t="s">
        <v>971</v>
      </c>
      <c r="D260" s="4" t="s">
        <v>3</v>
      </c>
      <c r="E260" s="4" t="s">
        <v>10</v>
      </c>
      <c r="F260" s="22" t="s">
        <v>343</v>
      </c>
      <c r="G260" s="17" t="s">
        <v>1663</v>
      </c>
      <c r="H260" s="23" t="s">
        <v>656</v>
      </c>
      <c r="I260" s="4" t="s">
        <v>657</v>
      </c>
      <c r="J260" s="4" t="s">
        <v>872</v>
      </c>
      <c r="K260" s="4" t="s">
        <v>994</v>
      </c>
      <c r="L260" s="4" t="s">
        <v>1137</v>
      </c>
      <c r="M260" s="4" t="s">
        <v>1318</v>
      </c>
    </row>
    <row r="261" spans="2:13">
      <c r="B261" s="4" t="s">
        <v>969</v>
      </c>
      <c r="C261" s="4" t="s">
        <v>971</v>
      </c>
      <c r="D261" s="4" t="s">
        <v>3</v>
      </c>
      <c r="E261" s="4" t="s">
        <v>10</v>
      </c>
      <c r="F261" s="22" t="s">
        <v>344</v>
      </c>
      <c r="G261" s="17" t="s">
        <v>1664</v>
      </c>
      <c r="H261" s="23" t="s">
        <v>656</v>
      </c>
      <c r="I261" s="4" t="s">
        <v>657</v>
      </c>
      <c r="J261" s="4" t="s">
        <v>899</v>
      </c>
      <c r="K261" s="4" t="s">
        <v>765</v>
      </c>
      <c r="L261" s="4" t="s">
        <v>1137</v>
      </c>
      <c r="M261" s="4" t="s">
        <v>1319</v>
      </c>
    </row>
    <row r="262" spans="2:13">
      <c r="B262" s="4" t="s">
        <v>969</v>
      </c>
      <c r="C262" s="4" t="s">
        <v>971</v>
      </c>
      <c r="D262" s="4" t="s">
        <v>3</v>
      </c>
      <c r="E262" s="4" t="s">
        <v>10</v>
      </c>
      <c r="F262" s="22" t="s">
        <v>178</v>
      </c>
      <c r="G262" s="17" t="s">
        <v>1665</v>
      </c>
      <c r="H262" s="23" t="s">
        <v>656</v>
      </c>
      <c r="I262" s="4" t="s">
        <v>657</v>
      </c>
      <c r="J262" s="4" t="s">
        <v>872</v>
      </c>
      <c r="K262" s="4" t="s">
        <v>994</v>
      </c>
      <c r="L262" s="4" t="s">
        <v>1137</v>
      </c>
      <c r="M262" s="4" t="s">
        <v>1320</v>
      </c>
    </row>
    <row r="263" spans="2:13">
      <c r="B263" s="4" t="s">
        <v>969</v>
      </c>
      <c r="C263" s="4" t="s">
        <v>971</v>
      </c>
      <c r="D263" s="4" t="s">
        <v>3</v>
      </c>
      <c r="E263" s="4" t="s">
        <v>10</v>
      </c>
      <c r="F263" s="22" t="s">
        <v>345</v>
      </c>
      <c r="G263" s="17" t="s">
        <v>1666</v>
      </c>
      <c r="H263" s="23" t="s">
        <v>656</v>
      </c>
      <c r="I263" s="4" t="s">
        <v>657</v>
      </c>
      <c r="J263" s="4" t="s">
        <v>721</v>
      </c>
      <c r="K263" s="4" t="s">
        <v>757</v>
      </c>
      <c r="L263" s="4" t="s">
        <v>1137</v>
      </c>
      <c r="M263" s="4" t="s">
        <v>1321</v>
      </c>
    </row>
    <row r="264" spans="2:13">
      <c r="B264" s="4" t="s">
        <v>969</v>
      </c>
      <c r="C264" s="4" t="s">
        <v>971</v>
      </c>
      <c r="D264" s="4" t="s">
        <v>3</v>
      </c>
      <c r="E264" s="4" t="s">
        <v>10</v>
      </c>
      <c r="F264" s="22" t="s">
        <v>346</v>
      </c>
      <c r="G264" s="17" t="s">
        <v>1667</v>
      </c>
      <c r="H264" s="23" t="s">
        <v>656</v>
      </c>
      <c r="I264" s="4" t="s">
        <v>657</v>
      </c>
      <c r="J264" s="4" t="s">
        <v>872</v>
      </c>
      <c r="K264" s="4" t="s">
        <v>994</v>
      </c>
      <c r="L264" s="4" t="s">
        <v>1137</v>
      </c>
      <c r="M264" s="4" t="s">
        <v>1322</v>
      </c>
    </row>
    <row r="265" spans="2:13">
      <c r="B265" s="4" t="s">
        <v>969</v>
      </c>
      <c r="C265" s="4" t="s">
        <v>971</v>
      </c>
      <c r="D265" s="4" t="s">
        <v>3</v>
      </c>
      <c r="E265" s="4" t="s">
        <v>10</v>
      </c>
      <c r="F265" s="22" t="s">
        <v>347</v>
      </c>
      <c r="G265" s="17" t="s">
        <v>1668</v>
      </c>
      <c r="H265" s="23" t="s">
        <v>656</v>
      </c>
      <c r="I265" s="4" t="s">
        <v>657</v>
      </c>
      <c r="J265" s="4" t="s">
        <v>900</v>
      </c>
      <c r="K265" s="4" t="s">
        <v>743</v>
      </c>
      <c r="L265" s="4" t="s">
        <v>1137</v>
      </c>
      <c r="M265" s="4" t="s">
        <v>1323</v>
      </c>
    </row>
    <row r="266" spans="2:13">
      <c r="B266" s="4" t="s">
        <v>969</v>
      </c>
      <c r="C266" s="4" t="s">
        <v>971</v>
      </c>
      <c r="D266" s="4" t="s">
        <v>3</v>
      </c>
      <c r="E266" s="4" t="s">
        <v>10</v>
      </c>
      <c r="F266" s="22" t="s">
        <v>348</v>
      </c>
      <c r="G266" s="17" t="s">
        <v>1669</v>
      </c>
      <c r="H266" s="23" t="s">
        <v>642</v>
      </c>
      <c r="I266" s="4" t="s">
        <v>643</v>
      </c>
      <c r="J266" s="4" t="s">
        <v>902</v>
      </c>
      <c r="K266" s="4" t="s">
        <v>887</v>
      </c>
      <c r="L266" s="4" t="s">
        <v>1137</v>
      </c>
      <c r="M266" s="4" t="s">
        <v>1324</v>
      </c>
    </row>
    <row r="267" spans="2:13">
      <c r="B267" s="4" t="s">
        <v>969</v>
      </c>
      <c r="C267" s="4" t="s">
        <v>971</v>
      </c>
      <c r="D267" s="4" t="s">
        <v>3</v>
      </c>
      <c r="E267" s="4" t="s">
        <v>10</v>
      </c>
      <c r="F267" s="22" t="s">
        <v>349</v>
      </c>
      <c r="G267" s="17" t="s">
        <v>1670</v>
      </c>
      <c r="H267" s="23" t="s">
        <v>642</v>
      </c>
      <c r="I267" s="4" t="s">
        <v>643</v>
      </c>
      <c r="J267" s="4" t="s">
        <v>903</v>
      </c>
      <c r="K267" s="4" t="s">
        <v>726</v>
      </c>
      <c r="L267" s="4" t="s">
        <v>1137</v>
      </c>
      <c r="M267" s="4" t="s">
        <v>1325</v>
      </c>
    </row>
    <row r="268" spans="2:13">
      <c r="B268" s="4" t="s">
        <v>969</v>
      </c>
      <c r="C268" s="4" t="s">
        <v>971</v>
      </c>
      <c r="D268" s="4" t="s">
        <v>3</v>
      </c>
      <c r="E268" s="4" t="s">
        <v>10</v>
      </c>
      <c r="F268" s="22" t="s">
        <v>350</v>
      </c>
      <c r="G268" s="17" t="s">
        <v>1671</v>
      </c>
      <c r="H268" s="23" t="s">
        <v>656</v>
      </c>
      <c r="I268" s="4" t="s">
        <v>657</v>
      </c>
      <c r="J268" s="4" t="s">
        <v>872</v>
      </c>
      <c r="K268" s="4" t="s">
        <v>994</v>
      </c>
      <c r="L268" s="4" t="s">
        <v>1137</v>
      </c>
      <c r="M268" s="4" t="s">
        <v>1326</v>
      </c>
    </row>
    <row r="269" spans="2:13">
      <c r="B269" s="4" t="s">
        <v>969</v>
      </c>
      <c r="C269" s="4" t="s">
        <v>971</v>
      </c>
      <c r="D269" s="4" t="s">
        <v>3</v>
      </c>
      <c r="E269" s="4" t="s">
        <v>10</v>
      </c>
      <c r="F269" s="22" t="s">
        <v>351</v>
      </c>
      <c r="G269" s="17" t="s">
        <v>1672</v>
      </c>
      <c r="H269" s="23" t="s">
        <v>656</v>
      </c>
      <c r="I269" s="4" t="s">
        <v>657</v>
      </c>
      <c r="J269" s="4" t="s">
        <v>872</v>
      </c>
      <c r="K269" s="4" t="s">
        <v>994</v>
      </c>
      <c r="L269" s="4" t="s">
        <v>1137</v>
      </c>
      <c r="M269" s="4" t="s">
        <v>1327</v>
      </c>
    </row>
    <row r="270" spans="2:13">
      <c r="B270" s="4" t="s">
        <v>969</v>
      </c>
      <c r="C270" s="4" t="s">
        <v>971</v>
      </c>
      <c r="D270" s="4" t="s">
        <v>3</v>
      </c>
      <c r="E270" s="4" t="s">
        <v>10</v>
      </c>
      <c r="F270" s="22" t="s">
        <v>352</v>
      </c>
      <c r="G270" s="17" t="s">
        <v>1673</v>
      </c>
      <c r="H270" s="23" t="s">
        <v>656</v>
      </c>
      <c r="I270" s="4" t="s">
        <v>657</v>
      </c>
      <c r="J270" s="4" t="s">
        <v>904</v>
      </c>
      <c r="K270" s="4" t="s">
        <v>747</v>
      </c>
      <c r="L270" s="4" t="s">
        <v>1137</v>
      </c>
      <c r="M270" s="4" t="s">
        <v>1328</v>
      </c>
    </row>
    <row r="271" spans="2:13">
      <c r="B271" s="4" t="s">
        <v>969</v>
      </c>
      <c r="C271" s="4" t="s">
        <v>971</v>
      </c>
      <c r="D271" s="4" t="s">
        <v>3</v>
      </c>
      <c r="E271" s="4" t="s">
        <v>10</v>
      </c>
      <c r="F271" s="22" t="s">
        <v>353</v>
      </c>
      <c r="G271" s="17" t="s">
        <v>1674</v>
      </c>
      <c r="H271" s="23" t="s">
        <v>656</v>
      </c>
      <c r="I271" s="4" t="s">
        <v>657</v>
      </c>
      <c r="J271" s="4" t="s">
        <v>904</v>
      </c>
      <c r="K271" s="4" t="s">
        <v>747</v>
      </c>
      <c r="L271" s="4" t="s">
        <v>1137</v>
      </c>
      <c r="M271" s="4" t="s">
        <v>1329</v>
      </c>
    </row>
    <row r="272" spans="2:13">
      <c r="B272" s="4" t="s">
        <v>969</v>
      </c>
      <c r="C272" s="4" t="s">
        <v>971</v>
      </c>
      <c r="D272" s="4" t="s">
        <v>3</v>
      </c>
      <c r="E272" s="4" t="s">
        <v>10</v>
      </c>
      <c r="F272" s="22" t="s">
        <v>354</v>
      </c>
      <c r="G272" s="17" t="s">
        <v>1675</v>
      </c>
      <c r="H272" s="23" t="s">
        <v>656</v>
      </c>
      <c r="I272" s="4" t="s">
        <v>657</v>
      </c>
      <c r="J272" s="4" t="s">
        <v>872</v>
      </c>
      <c r="K272" s="4" t="s">
        <v>994</v>
      </c>
      <c r="L272" s="4" t="s">
        <v>1137</v>
      </c>
      <c r="M272" s="4" t="s">
        <v>1330</v>
      </c>
    </row>
    <row r="273" spans="2:13">
      <c r="B273" s="4" t="s">
        <v>969</v>
      </c>
      <c r="C273" s="4" t="s">
        <v>971</v>
      </c>
      <c r="D273" s="4" t="s">
        <v>3</v>
      </c>
      <c r="E273" s="4" t="s">
        <v>10</v>
      </c>
      <c r="F273" s="22" t="s">
        <v>355</v>
      </c>
      <c r="G273" s="17" t="s">
        <v>1676</v>
      </c>
      <c r="H273" s="23" t="s">
        <v>664</v>
      </c>
      <c r="I273" s="4" t="s">
        <v>987</v>
      </c>
      <c r="J273" s="4" t="s">
        <v>906</v>
      </c>
      <c r="K273" s="4" t="s">
        <v>776</v>
      </c>
      <c r="L273" s="4" t="s">
        <v>1137</v>
      </c>
      <c r="M273" s="4" t="s">
        <v>1331</v>
      </c>
    </row>
    <row r="274" spans="2:13">
      <c r="B274" s="4" t="s">
        <v>969</v>
      </c>
      <c r="C274" s="4" t="s">
        <v>971</v>
      </c>
      <c r="D274" s="4" t="s">
        <v>3</v>
      </c>
      <c r="E274" s="4" t="s">
        <v>10</v>
      </c>
      <c r="F274" s="22" t="s">
        <v>356</v>
      </c>
      <c r="G274" s="17" t="s">
        <v>1677</v>
      </c>
      <c r="H274" s="23" t="s">
        <v>642</v>
      </c>
      <c r="I274" s="4" t="s">
        <v>643</v>
      </c>
      <c r="J274" s="4" t="s">
        <v>903</v>
      </c>
      <c r="K274" s="4" t="s">
        <v>726</v>
      </c>
      <c r="L274" s="4" t="s">
        <v>1137</v>
      </c>
      <c r="M274" s="4" t="s">
        <v>1332</v>
      </c>
    </row>
    <row r="275" spans="2:13">
      <c r="B275" s="4" t="s">
        <v>969</v>
      </c>
      <c r="C275" s="4" t="s">
        <v>971</v>
      </c>
      <c r="D275" s="4" t="s">
        <v>3</v>
      </c>
      <c r="E275" s="4" t="s">
        <v>10</v>
      </c>
      <c r="F275" s="22" t="s">
        <v>357</v>
      </c>
      <c r="G275" s="17" t="s">
        <v>1678</v>
      </c>
      <c r="H275" s="23" t="s">
        <v>656</v>
      </c>
      <c r="I275" s="4" t="s">
        <v>657</v>
      </c>
      <c r="J275" s="4" t="s">
        <v>905</v>
      </c>
      <c r="K275" s="4" t="s">
        <v>672</v>
      </c>
      <c r="L275" s="4" t="s">
        <v>1137</v>
      </c>
      <c r="M275" s="4" t="s">
        <v>1333</v>
      </c>
    </row>
    <row r="276" spans="2:13">
      <c r="B276" s="4" t="s">
        <v>969</v>
      </c>
      <c r="C276" s="4" t="s">
        <v>971</v>
      </c>
      <c r="D276" s="4" t="s">
        <v>3</v>
      </c>
      <c r="E276" s="4" t="s">
        <v>10</v>
      </c>
      <c r="F276" s="22" t="s">
        <v>358</v>
      </c>
      <c r="G276" s="17" t="s">
        <v>1679</v>
      </c>
      <c r="H276" s="23" t="s">
        <v>656</v>
      </c>
      <c r="I276" s="4" t="s">
        <v>657</v>
      </c>
      <c r="J276" s="4" t="s">
        <v>872</v>
      </c>
      <c r="K276" s="4" t="s">
        <v>994</v>
      </c>
      <c r="L276" s="4" t="s">
        <v>1137</v>
      </c>
      <c r="M276" s="4" t="s">
        <v>1334</v>
      </c>
    </row>
    <row r="277" spans="2:13">
      <c r="B277" s="4" t="s">
        <v>969</v>
      </c>
      <c r="C277" s="4" t="s">
        <v>971</v>
      </c>
      <c r="D277" s="4" t="s">
        <v>3</v>
      </c>
      <c r="E277" s="4" t="s">
        <v>10</v>
      </c>
      <c r="F277" s="22" t="s">
        <v>359</v>
      </c>
      <c r="G277" s="17" t="s">
        <v>1680</v>
      </c>
      <c r="H277" s="23" t="s">
        <v>656</v>
      </c>
      <c r="I277" s="4" t="s">
        <v>657</v>
      </c>
      <c r="J277" s="4" t="s">
        <v>717</v>
      </c>
      <c r="K277" s="4" t="s">
        <v>754</v>
      </c>
      <c r="L277" s="4" t="s">
        <v>1137</v>
      </c>
      <c r="M277" s="4" t="s">
        <v>1335</v>
      </c>
    </row>
    <row r="278" spans="2:13">
      <c r="B278" s="4" t="s">
        <v>969</v>
      </c>
      <c r="C278" s="4" t="s">
        <v>971</v>
      </c>
      <c r="D278" s="4" t="s">
        <v>3</v>
      </c>
      <c r="E278" s="4" t="s">
        <v>10</v>
      </c>
      <c r="F278" s="22" t="s">
        <v>360</v>
      </c>
      <c r="G278" s="17" t="s">
        <v>1681</v>
      </c>
      <c r="H278" s="23" t="s">
        <v>654</v>
      </c>
      <c r="I278" s="4" t="s">
        <v>655</v>
      </c>
      <c r="J278" s="4" t="s">
        <v>872</v>
      </c>
      <c r="K278" s="4" t="s">
        <v>994</v>
      </c>
      <c r="L278" s="4" t="s">
        <v>1137</v>
      </c>
      <c r="M278" s="4" t="s">
        <v>1336</v>
      </c>
    </row>
    <row r="279" spans="2:13">
      <c r="B279" s="4" t="s">
        <v>969</v>
      </c>
      <c r="C279" s="4" t="s">
        <v>971</v>
      </c>
      <c r="D279" s="4" t="s">
        <v>3</v>
      </c>
      <c r="E279" s="4" t="s">
        <v>10</v>
      </c>
      <c r="F279" s="22" t="s">
        <v>361</v>
      </c>
      <c r="G279" s="17" t="s">
        <v>1682</v>
      </c>
      <c r="H279" s="23" t="s">
        <v>638</v>
      </c>
      <c r="I279" s="4" t="s">
        <v>639</v>
      </c>
      <c r="J279" s="4" t="s">
        <v>872</v>
      </c>
      <c r="K279" s="4" t="s">
        <v>994</v>
      </c>
      <c r="L279" s="4" t="s">
        <v>1137</v>
      </c>
      <c r="M279" s="4" t="s">
        <v>1337</v>
      </c>
    </row>
    <row r="280" spans="2:13">
      <c r="B280" s="4" t="s">
        <v>969</v>
      </c>
      <c r="C280" s="4" t="s">
        <v>971</v>
      </c>
      <c r="D280" s="4" t="s">
        <v>3</v>
      </c>
      <c r="E280" s="4" t="s">
        <v>10</v>
      </c>
      <c r="F280" s="22" t="s">
        <v>362</v>
      </c>
      <c r="G280" s="17" t="s">
        <v>1683</v>
      </c>
      <c r="H280" s="23" t="s">
        <v>656</v>
      </c>
      <c r="I280" s="4" t="s">
        <v>657</v>
      </c>
      <c r="J280" s="4" t="s">
        <v>872</v>
      </c>
      <c r="K280" s="4" t="s">
        <v>994</v>
      </c>
      <c r="L280" s="4" t="s">
        <v>1137</v>
      </c>
      <c r="M280" s="4" t="s">
        <v>1338</v>
      </c>
    </row>
    <row r="281" spans="2:13">
      <c r="B281" s="4" t="s">
        <v>969</v>
      </c>
      <c r="C281" s="4" t="s">
        <v>971</v>
      </c>
      <c r="D281" s="4" t="s">
        <v>3</v>
      </c>
      <c r="E281" s="4" t="s">
        <v>10</v>
      </c>
      <c r="F281" s="22" t="s">
        <v>363</v>
      </c>
      <c r="G281" s="17" t="s">
        <v>1684</v>
      </c>
      <c r="H281" s="23" t="s">
        <v>638</v>
      </c>
      <c r="I281" s="4" t="s">
        <v>639</v>
      </c>
      <c r="J281" s="4" t="s">
        <v>731</v>
      </c>
      <c r="K281" s="4" t="s">
        <v>767</v>
      </c>
      <c r="L281" s="4" t="s">
        <v>1137</v>
      </c>
      <c r="M281" s="4" t="s">
        <v>1339</v>
      </c>
    </row>
    <row r="282" spans="2:13">
      <c r="B282" s="4" t="s">
        <v>969</v>
      </c>
      <c r="C282" s="4" t="s">
        <v>971</v>
      </c>
      <c r="D282" s="4" t="s">
        <v>3</v>
      </c>
      <c r="E282" s="4" t="s">
        <v>10</v>
      </c>
      <c r="F282" s="22" t="s">
        <v>364</v>
      </c>
      <c r="G282" s="17" t="s">
        <v>1685</v>
      </c>
      <c r="H282" s="23" t="s">
        <v>638</v>
      </c>
      <c r="I282" s="4" t="s">
        <v>639</v>
      </c>
      <c r="J282" s="4" t="s">
        <v>731</v>
      </c>
      <c r="K282" s="4" t="s">
        <v>767</v>
      </c>
      <c r="L282" s="4" t="s">
        <v>1137</v>
      </c>
      <c r="M282" s="4" t="s">
        <v>1340</v>
      </c>
    </row>
    <row r="283" spans="2:13">
      <c r="B283" s="4" t="s">
        <v>969</v>
      </c>
      <c r="C283" s="4" t="s">
        <v>971</v>
      </c>
      <c r="D283" s="4" t="s">
        <v>3</v>
      </c>
      <c r="E283" s="4" t="s">
        <v>10</v>
      </c>
      <c r="F283" s="22" t="s">
        <v>365</v>
      </c>
      <c r="G283" s="17" t="s">
        <v>1686</v>
      </c>
      <c r="H283" s="23" t="s">
        <v>656</v>
      </c>
      <c r="I283" s="4" t="s">
        <v>657</v>
      </c>
      <c r="J283" s="4" t="s">
        <v>907</v>
      </c>
      <c r="K283" s="4" t="s">
        <v>728</v>
      </c>
      <c r="L283" s="4" t="s">
        <v>1137</v>
      </c>
      <c r="M283" s="4" t="s">
        <v>1341</v>
      </c>
    </row>
    <row r="284" spans="2:13">
      <c r="B284" s="4" t="s">
        <v>969</v>
      </c>
      <c r="C284" s="4" t="s">
        <v>971</v>
      </c>
      <c r="D284" s="4" t="s">
        <v>3</v>
      </c>
      <c r="E284" s="4" t="s">
        <v>10</v>
      </c>
      <c r="F284" s="22" t="s">
        <v>366</v>
      </c>
      <c r="G284" s="17" t="s">
        <v>1687</v>
      </c>
      <c r="H284" s="23" t="s">
        <v>656</v>
      </c>
      <c r="I284" s="4" t="s">
        <v>657</v>
      </c>
      <c r="J284" s="4" t="s">
        <v>872</v>
      </c>
      <c r="K284" s="4" t="s">
        <v>994</v>
      </c>
      <c r="L284" s="4" t="s">
        <v>1137</v>
      </c>
      <c r="M284" s="4" t="s">
        <v>1342</v>
      </c>
    </row>
    <row r="285" spans="2:13">
      <c r="B285" s="4" t="s">
        <v>969</v>
      </c>
      <c r="C285" s="4" t="s">
        <v>971</v>
      </c>
      <c r="D285" s="4" t="s">
        <v>3</v>
      </c>
      <c r="E285" s="4" t="s">
        <v>10</v>
      </c>
      <c r="F285" s="22" t="s">
        <v>367</v>
      </c>
      <c r="G285" s="17" t="s">
        <v>1688</v>
      </c>
      <c r="H285" s="23" t="s">
        <v>656</v>
      </c>
      <c r="I285" s="4" t="s">
        <v>657</v>
      </c>
      <c r="J285" s="4" t="s">
        <v>872</v>
      </c>
      <c r="K285" s="4" t="s">
        <v>994</v>
      </c>
      <c r="L285" s="4" t="s">
        <v>1137</v>
      </c>
      <c r="M285" s="4" t="s">
        <v>1343</v>
      </c>
    </row>
    <row r="286" spans="2:13">
      <c r="B286" s="4" t="s">
        <v>969</v>
      </c>
      <c r="C286" s="4" t="s">
        <v>971</v>
      </c>
      <c r="D286" s="4" t="s">
        <v>3</v>
      </c>
      <c r="E286" s="4" t="s">
        <v>10</v>
      </c>
      <c r="F286" s="22" t="s">
        <v>368</v>
      </c>
      <c r="G286" s="17" t="s">
        <v>1689</v>
      </c>
      <c r="H286" s="23" t="s">
        <v>656</v>
      </c>
      <c r="I286" s="4" t="s">
        <v>657</v>
      </c>
      <c r="J286" s="4" t="s">
        <v>908</v>
      </c>
      <c r="K286" s="4" t="s">
        <v>784</v>
      </c>
      <c r="L286" s="4" t="s">
        <v>1137</v>
      </c>
      <c r="M286" s="4" t="s">
        <v>1344</v>
      </c>
    </row>
    <row r="287" spans="2:13">
      <c r="B287" s="4" t="s">
        <v>969</v>
      </c>
      <c r="C287" s="4" t="s">
        <v>971</v>
      </c>
      <c r="D287" s="4" t="s">
        <v>3</v>
      </c>
      <c r="E287" s="4" t="s">
        <v>10</v>
      </c>
      <c r="F287" s="22" t="s">
        <v>369</v>
      </c>
      <c r="G287" s="17" t="s">
        <v>1690</v>
      </c>
      <c r="H287" s="23" t="s">
        <v>638</v>
      </c>
      <c r="I287" s="4" t="s">
        <v>639</v>
      </c>
      <c r="J287" s="4" t="s">
        <v>872</v>
      </c>
      <c r="K287" s="4" t="s">
        <v>994</v>
      </c>
      <c r="L287" s="4" t="s">
        <v>1137</v>
      </c>
      <c r="M287" s="4" t="s">
        <v>1345</v>
      </c>
    </row>
    <row r="288" spans="2:13">
      <c r="B288" s="4" t="s">
        <v>969</v>
      </c>
      <c r="C288" s="4" t="s">
        <v>971</v>
      </c>
      <c r="D288" s="4" t="s">
        <v>3</v>
      </c>
      <c r="E288" s="4" t="s">
        <v>10</v>
      </c>
      <c r="F288" s="22" t="s">
        <v>370</v>
      </c>
      <c r="G288" s="17" t="s">
        <v>1691</v>
      </c>
      <c r="H288" s="23" t="s">
        <v>638</v>
      </c>
      <c r="I288" s="4" t="s">
        <v>639</v>
      </c>
      <c r="J288" s="4" t="s">
        <v>872</v>
      </c>
      <c r="K288" s="4" t="s">
        <v>994</v>
      </c>
      <c r="L288" s="4" t="s">
        <v>1137</v>
      </c>
      <c r="M288" s="4" t="s">
        <v>1346</v>
      </c>
    </row>
    <row r="289" spans="2:13">
      <c r="B289" s="4" t="s">
        <v>969</v>
      </c>
      <c r="C289" s="4" t="s">
        <v>971</v>
      </c>
      <c r="D289" s="4" t="s">
        <v>3</v>
      </c>
      <c r="E289" s="4" t="s">
        <v>10</v>
      </c>
      <c r="F289" s="22" t="s">
        <v>371</v>
      </c>
      <c r="G289" s="17" t="s">
        <v>1692</v>
      </c>
      <c r="H289" s="23" t="s">
        <v>638</v>
      </c>
      <c r="I289" s="4" t="s">
        <v>639</v>
      </c>
      <c r="J289" s="4" t="s">
        <v>872</v>
      </c>
      <c r="K289" s="4" t="s">
        <v>994</v>
      </c>
      <c r="L289" s="4" t="s">
        <v>1137</v>
      </c>
      <c r="M289" s="4" t="s">
        <v>1347</v>
      </c>
    </row>
    <row r="290" spans="2:13">
      <c r="B290" s="4" t="s">
        <v>969</v>
      </c>
      <c r="C290" s="4" t="s">
        <v>971</v>
      </c>
      <c r="D290" s="4" t="s">
        <v>3</v>
      </c>
      <c r="E290" s="4" t="s">
        <v>10</v>
      </c>
      <c r="F290" s="22" t="s">
        <v>372</v>
      </c>
      <c r="G290" s="17" t="s">
        <v>1693</v>
      </c>
      <c r="H290" s="23" t="s">
        <v>638</v>
      </c>
      <c r="I290" s="4" t="s">
        <v>639</v>
      </c>
      <c r="J290" s="4" t="s">
        <v>872</v>
      </c>
      <c r="K290" s="4" t="s">
        <v>994</v>
      </c>
      <c r="L290" s="4" t="s">
        <v>1137</v>
      </c>
      <c r="M290" s="4" t="s">
        <v>1348</v>
      </c>
    </row>
    <row r="291" spans="2:13">
      <c r="B291" s="4" t="s">
        <v>969</v>
      </c>
      <c r="C291" s="4" t="s">
        <v>971</v>
      </c>
      <c r="D291" s="4" t="s">
        <v>3</v>
      </c>
      <c r="E291" s="4" t="s">
        <v>10</v>
      </c>
      <c r="F291" s="22" t="s">
        <v>373</v>
      </c>
      <c r="G291" s="17" t="s">
        <v>1694</v>
      </c>
      <c r="H291" s="23" t="s">
        <v>656</v>
      </c>
      <c r="I291" s="4" t="s">
        <v>657</v>
      </c>
      <c r="J291" s="4" t="s">
        <v>872</v>
      </c>
      <c r="K291" s="4" t="s">
        <v>994</v>
      </c>
      <c r="L291" s="4" t="s">
        <v>1137</v>
      </c>
      <c r="M291" s="4" t="s">
        <v>1349</v>
      </c>
    </row>
    <row r="292" spans="2:13">
      <c r="B292" s="4" t="s">
        <v>969</v>
      </c>
      <c r="C292" s="4" t="s">
        <v>971</v>
      </c>
      <c r="D292" s="4" t="s">
        <v>3</v>
      </c>
      <c r="E292" s="4" t="s">
        <v>10</v>
      </c>
      <c r="F292" s="22" t="s">
        <v>374</v>
      </c>
      <c r="G292" s="17" t="s">
        <v>1695</v>
      </c>
      <c r="H292" s="23" t="s">
        <v>656</v>
      </c>
      <c r="I292" s="4" t="s">
        <v>657</v>
      </c>
      <c r="J292" s="4" t="s">
        <v>872</v>
      </c>
      <c r="K292" s="4" t="s">
        <v>994</v>
      </c>
      <c r="L292" s="4" t="s">
        <v>1137</v>
      </c>
      <c r="M292" s="4" t="s">
        <v>1350</v>
      </c>
    </row>
    <row r="293" spans="2:13">
      <c r="B293" s="4" t="s">
        <v>969</v>
      </c>
      <c r="C293" s="4" t="s">
        <v>971</v>
      </c>
      <c r="D293" s="4" t="s">
        <v>3</v>
      </c>
      <c r="E293" s="4" t="s">
        <v>10</v>
      </c>
      <c r="F293" s="22" t="s">
        <v>375</v>
      </c>
      <c r="G293" s="17" t="s">
        <v>1696</v>
      </c>
      <c r="H293" s="23" t="s">
        <v>654</v>
      </c>
      <c r="I293" s="4" t="s">
        <v>655</v>
      </c>
      <c r="J293" s="4" t="s">
        <v>909</v>
      </c>
      <c r="K293" s="4" t="s">
        <v>686</v>
      </c>
      <c r="L293" s="4" t="s">
        <v>1137</v>
      </c>
      <c r="M293" s="4" t="s">
        <v>1351</v>
      </c>
    </row>
    <row r="294" spans="2:13">
      <c r="B294" s="4" t="s">
        <v>969</v>
      </c>
      <c r="C294" s="4" t="s">
        <v>971</v>
      </c>
      <c r="D294" s="4" t="s">
        <v>3</v>
      </c>
      <c r="E294" s="4" t="s">
        <v>10</v>
      </c>
      <c r="F294" s="22" t="s">
        <v>182</v>
      </c>
      <c r="G294" s="17" t="s">
        <v>1697</v>
      </c>
      <c r="H294" s="23" t="s">
        <v>656</v>
      </c>
      <c r="I294" s="4" t="s">
        <v>657</v>
      </c>
      <c r="J294" s="4" t="s">
        <v>872</v>
      </c>
      <c r="K294" s="4" t="s">
        <v>994</v>
      </c>
      <c r="L294" s="4" t="s">
        <v>1137</v>
      </c>
      <c r="M294" s="4" t="s">
        <v>1352</v>
      </c>
    </row>
    <row r="295" spans="2:13">
      <c r="B295" s="4" t="s">
        <v>969</v>
      </c>
      <c r="C295" s="4" t="s">
        <v>971</v>
      </c>
      <c r="D295" s="4" t="s">
        <v>3</v>
      </c>
      <c r="E295" s="4" t="s">
        <v>10</v>
      </c>
      <c r="F295" s="22" t="s">
        <v>376</v>
      </c>
      <c r="G295" s="17" t="s">
        <v>378</v>
      </c>
      <c r="H295" s="23" t="s">
        <v>656</v>
      </c>
      <c r="I295" s="4" t="s">
        <v>657</v>
      </c>
      <c r="J295" s="4" t="s">
        <v>872</v>
      </c>
      <c r="K295" s="4" t="s">
        <v>994</v>
      </c>
      <c r="L295" s="4" t="s">
        <v>1137</v>
      </c>
      <c r="M295" s="4" t="s">
        <v>1353</v>
      </c>
    </row>
    <row r="296" spans="2:13">
      <c r="B296" s="4" t="s">
        <v>969</v>
      </c>
      <c r="C296" s="4" t="s">
        <v>971</v>
      </c>
      <c r="D296" s="4" t="s">
        <v>3</v>
      </c>
      <c r="E296" s="4" t="s">
        <v>10</v>
      </c>
      <c r="F296" s="22" t="s">
        <v>377</v>
      </c>
      <c r="G296" s="17" t="s">
        <v>379</v>
      </c>
      <c r="H296" s="23" t="s">
        <v>656</v>
      </c>
      <c r="I296" s="4" t="s">
        <v>657</v>
      </c>
      <c r="J296" s="4" t="s">
        <v>872</v>
      </c>
      <c r="K296" s="4" t="s">
        <v>994</v>
      </c>
      <c r="L296" s="4" t="s">
        <v>1137</v>
      </c>
      <c r="M296" s="4" t="s">
        <v>1354</v>
      </c>
    </row>
    <row r="297" spans="2:13">
      <c r="B297" s="4" t="s">
        <v>969</v>
      </c>
      <c r="C297" s="4" t="s">
        <v>971</v>
      </c>
      <c r="D297" s="4" t="s">
        <v>3</v>
      </c>
      <c r="E297" s="4" t="s">
        <v>10</v>
      </c>
      <c r="F297" s="22" t="s">
        <v>184</v>
      </c>
      <c r="G297" s="17" t="s">
        <v>381</v>
      </c>
      <c r="H297" s="23" t="s">
        <v>656</v>
      </c>
      <c r="I297" s="4" t="s">
        <v>657</v>
      </c>
      <c r="J297" s="4" t="s">
        <v>872</v>
      </c>
      <c r="K297" s="4" t="s">
        <v>994</v>
      </c>
      <c r="L297" s="4" t="s">
        <v>1137</v>
      </c>
      <c r="M297" s="4" t="s">
        <v>1355</v>
      </c>
    </row>
    <row r="298" spans="2:13">
      <c r="B298" s="4" t="s">
        <v>969</v>
      </c>
      <c r="C298" s="4" t="s">
        <v>971</v>
      </c>
      <c r="D298" s="4" t="s">
        <v>3</v>
      </c>
      <c r="E298" s="4" t="s">
        <v>10</v>
      </c>
      <c r="F298" s="22" t="s">
        <v>380</v>
      </c>
      <c r="G298" s="17" t="s">
        <v>383</v>
      </c>
      <c r="H298" s="23" t="s">
        <v>654</v>
      </c>
      <c r="I298" s="4" t="s">
        <v>655</v>
      </c>
      <c r="J298" s="4" t="s">
        <v>1358</v>
      </c>
      <c r="L298" s="4" t="s">
        <v>1137</v>
      </c>
      <c r="M298" s="4" t="s">
        <v>1356</v>
      </c>
    </row>
    <row r="299" spans="2:13">
      <c r="B299" s="4" t="s">
        <v>969</v>
      </c>
      <c r="C299" s="4" t="s">
        <v>971</v>
      </c>
      <c r="D299" s="4" t="s">
        <v>3</v>
      </c>
      <c r="E299" s="4" t="s">
        <v>10</v>
      </c>
      <c r="F299" s="22" t="s">
        <v>382</v>
      </c>
      <c r="G299" s="17" t="s">
        <v>385</v>
      </c>
      <c r="H299" s="23" t="s">
        <v>656</v>
      </c>
      <c r="I299" s="4" t="s">
        <v>657</v>
      </c>
      <c r="J299" s="4" t="s">
        <v>872</v>
      </c>
      <c r="K299" s="4" t="s">
        <v>994</v>
      </c>
      <c r="L299" s="4" t="s">
        <v>1137</v>
      </c>
      <c r="M299" s="4" t="s">
        <v>1357</v>
      </c>
    </row>
    <row r="300" spans="2:13">
      <c r="B300" s="4" t="s">
        <v>969</v>
      </c>
      <c r="C300" s="4" t="s">
        <v>971</v>
      </c>
      <c r="D300" s="4" t="s">
        <v>3</v>
      </c>
      <c r="E300" s="4" t="s">
        <v>10</v>
      </c>
      <c r="F300" s="22" t="s">
        <v>384</v>
      </c>
      <c r="G300" s="17" t="s">
        <v>387</v>
      </c>
      <c r="H300" s="23" t="s">
        <v>656</v>
      </c>
      <c r="I300" s="4" t="s">
        <v>657</v>
      </c>
      <c r="J300" s="4" t="s">
        <v>872</v>
      </c>
      <c r="K300" s="4" t="s">
        <v>994</v>
      </c>
      <c r="L300" s="4" t="s">
        <v>1137</v>
      </c>
      <c r="M300" s="4" t="s">
        <v>1359</v>
      </c>
    </row>
    <row r="301" spans="2:13">
      <c r="B301" s="4" t="s">
        <v>969</v>
      </c>
      <c r="C301" s="4" t="s">
        <v>971</v>
      </c>
      <c r="D301" s="4" t="s">
        <v>3</v>
      </c>
      <c r="E301" s="4" t="s">
        <v>10</v>
      </c>
      <c r="F301" s="22" t="s">
        <v>386</v>
      </c>
      <c r="G301" s="17" t="s">
        <v>388</v>
      </c>
      <c r="H301" s="23" t="s">
        <v>656</v>
      </c>
      <c r="I301" s="4" t="s">
        <v>657</v>
      </c>
      <c r="J301" s="4" t="s">
        <v>872</v>
      </c>
      <c r="K301" s="4" t="s">
        <v>994</v>
      </c>
      <c r="L301" s="4" t="s">
        <v>1137</v>
      </c>
      <c r="M301" s="4" t="s">
        <v>1360</v>
      </c>
    </row>
    <row r="302" spans="2:13">
      <c r="B302" s="4" t="s">
        <v>969</v>
      </c>
      <c r="C302" s="4" t="s">
        <v>971</v>
      </c>
      <c r="D302" s="4" t="s">
        <v>3</v>
      </c>
      <c r="E302" s="4" t="s">
        <v>10</v>
      </c>
      <c r="F302" s="22" t="s">
        <v>198</v>
      </c>
      <c r="G302" s="17" t="s">
        <v>390</v>
      </c>
      <c r="H302" s="23" t="s">
        <v>656</v>
      </c>
      <c r="I302" s="4" t="s">
        <v>657</v>
      </c>
      <c r="J302" s="4" t="s">
        <v>872</v>
      </c>
      <c r="K302" s="4" t="s">
        <v>994</v>
      </c>
      <c r="L302" s="4" t="s">
        <v>1137</v>
      </c>
      <c r="M302" s="4" t="s">
        <v>1361</v>
      </c>
    </row>
    <row r="303" spans="2:13">
      <c r="B303" s="4" t="s">
        <v>969</v>
      </c>
      <c r="C303" s="4" t="s">
        <v>971</v>
      </c>
      <c r="D303" s="4" t="s">
        <v>3</v>
      </c>
      <c r="E303" s="4" t="s">
        <v>10</v>
      </c>
      <c r="F303" s="22" t="s">
        <v>389</v>
      </c>
      <c r="G303" s="17" t="s">
        <v>392</v>
      </c>
      <c r="H303" s="23" t="s">
        <v>664</v>
      </c>
      <c r="I303" s="4" t="s">
        <v>987</v>
      </c>
      <c r="J303" s="4" t="s">
        <v>911</v>
      </c>
      <c r="K303" s="4" t="s">
        <v>741</v>
      </c>
      <c r="L303" s="4" t="s">
        <v>1137</v>
      </c>
      <c r="M303" s="4" t="s">
        <v>1362</v>
      </c>
    </row>
    <row r="304" spans="2:13">
      <c r="B304" s="4" t="s">
        <v>969</v>
      </c>
      <c r="C304" s="4" t="s">
        <v>971</v>
      </c>
      <c r="D304" s="4" t="s">
        <v>3</v>
      </c>
      <c r="E304" s="4" t="s">
        <v>10</v>
      </c>
      <c r="F304" s="22" t="s">
        <v>391</v>
      </c>
      <c r="G304" s="17" t="s">
        <v>394</v>
      </c>
      <c r="H304" s="23" t="s">
        <v>656</v>
      </c>
      <c r="I304" s="4" t="s">
        <v>657</v>
      </c>
      <c r="J304" s="4" t="s">
        <v>915</v>
      </c>
      <c r="K304" s="4" t="s">
        <v>769</v>
      </c>
      <c r="L304" s="4" t="s">
        <v>1137</v>
      </c>
      <c r="M304" s="4" t="s">
        <v>1363</v>
      </c>
    </row>
    <row r="305" spans="2:13">
      <c r="B305" s="4" t="s">
        <v>969</v>
      </c>
      <c r="C305" s="4" t="s">
        <v>971</v>
      </c>
      <c r="D305" s="4" t="s">
        <v>3</v>
      </c>
      <c r="E305" s="4" t="s">
        <v>10</v>
      </c>
      <c r="F305" s="22" t="s">
        <v>393</v>
      </c>
      <c r="G305" s="17" t="s">
        <v>395</v>
      </c>
      <c r="H305" s="23" t="s">
        <v>656</v>
      </c>
      <c r="I305" s="4" t="s">
        <v>657</v>
      </c>
      <c r="J305" s="4" t="s">
        <v>872</v>
      </c>
      <c r="K305" s="4" t="s">
        <v>994</v>
      </c>
      <c r="L305" s="4" t="s">
        <v>1137</v>
      </c>
      <c r="M305" s="4" t="s">
        <v>1364</v>
      </c>
    </row>
    <row r="306" spans="2:13">
      <c r="B306" s="4" t="s">
        <v>969</v>
      </c>
      <c r="C306" s="4" t="s">
        <v>971</v>
      </c>
      <c r="D306" s="4" t="s">
        <v>3</v>
      </c>
      <c r="E306" s="4" t="s">
        <v>10</v>
      </c>
      <c r="F306" s="22" t="s">
        <v>918</v>
      </c>
      <c r="G306" s="17" t="s">
        <v>397</v>
      </c>
      <c r="H306" s="23" t="s">
        <v>656</v>
      </c>
      <c r="I306" s="4" t="s">
        <v>657</v>
      </c>
      <c r="J306" s="4" t="s">
        <v>872</v>
      </c>
      <c r="K306" s="4" t="s">
        <v>994</v>
      </c>
      <c r="L306" s="4" t="s">
        <v>1137</v>
      </c>
      <c r="M306" s="4" t="s">
        <v>1365</v>
      </c>
    </row>
    <row r="307" spans="2:13">
      <c r="B307" s="4" t="s">
        <v>969</v>
      </c>
      <c r="C307" s="4" t="s">
        <v>971</v>
      </c>
      <c r="D307" s="4" t="s">
        <v>3</v>
      </c>
      <c r="E307" s="4" t="s">
        <v>10</v>
      </c>
      <c r="F307" s="22" t="s">
        <v>396</v>
      </c>
      <c r="G307" s="17" t="s">
        <v>399</v>
      </c>
      <c r="H307" s="23" t="s">
        <v>656</v>
      </c>
      <c r="I307" s="4" t="s">
        <v>657</v>
      </c>
      <c r="J307" s="4" t="s">
        <v>872</v>
      </c>
      <c r="K307" s="4" t="s">
        <v>994</v>
      </c>
      <c r="L307" s="4" t="s">
        <v>1137</v>
      </c>
      <c r="M307" s="4" t="s">
        <v>1366</v>
      </c>
    </row>
    <row r="308" spans="2:13">
      <c r="B308" s="4" t="s">
        <v>969</v>
      </c>
      <c r="C308" s="4" t="s">
        <v>971</v>
      </c>
      <c r="D308" s="4" t="s">
        <v>3</v>
      </c>
      <c r="E308" s="4" t="s">
        <v>10</v>
      </c>
      <c r="F308" s="22" t="s">
        <v>398</v>
      </c>
      <c r="G308" s="17" t="s">
        <v>401</v>
      </c>
      <c r="H308" s="23" t="s">
        <v>642</v>
      </c>
      <c r="I308" s="4" t="s">
        <v>643</v>
      </c>
      <c r="J308" s="4" t="s">
        <v>790</v>
      </c>
      <c r="K308" s="4" t="s">
        <v>917</v>
      </c>
      <c r="L308" s="4" t="s">
        <v>1137</v>
      </c>
      <c r="M308" s="4" t="s">
        <v>1367</v>
      </c>
    </row>
    <row r="309" spans="2:13">
      <c r="B309" s="4" t="s">
        <v>969</v>
      </c>
      <c r="C309" s="4" t="s">
        <v>971</v>
      </c>
      <c r="D309" s="4" t="s">
        <v>3</v>
      </c>
      <c r="E309" s="4" t="s">
        <v>10</v>
      </c>
      <c r="F309" s="22" t="s">
        <v>400</v>
      </c>
      <c r="G309" s="17" t="s">
        <v>403</v>
      </c>
      <c r="H309" s="23" t="s">
        <v>638</v>
      </c>
      <c r="I309" s="4" t="s">
        <v>639</v>
      </c>
      <c r="J309" s="4" t="s">
        <v>916</v>
      </c>
      <c r="K309" s="4" t="s">
        <v>750</v>
      </c>
      <c r="L309" s="4" t="s">
        <v>1137</v>
      </c>
      <c r="M309" s="4" t="s">
        <v>1368</v>
      </c>
    </row>
    <row r="310" spans="2:13">
      <c r="B310" s="4" t="s">
        <v>969</v>
      </c>
      <c r="C310" s="4" t="s">
        <v>971</v>
      </c>
      <c r="D310" s="4" t="s">
        <v>3</v>
      </c>
      <c r="E310" s="4" t="s">
        <v>10</v>
      </c>
      <c r="F310" s="22" t="s">
        <v>402</v>
      </c>
      <c r="G310" s="17" t="s">
        <v>405</v>
      </c>
      <c r="H310" s="23" t="s">
        <v>656</v>
      </c>
      <c r="I310" s="4" t="s">
        <v>657</v>
      </c>
      <c r="J310" s="4" t="s">
        <v>872</v>
      </c>
      <c r="K310" s="4" t="s">
        <v>994</v>
      </c>
      <c r="L310" s="4" t="s">
        <v>1137</v>
      </c>
      <c r="M310" s="4" t="s">
        <v>1369</v>
      </c>
    </row>
    <row r="311" spans="2:13">
      <c r="B311" s="4" t="s">
        <v>969</v>
      </c>
      <c r="C311" s="4" t="s">
        <v>971</v>
      </c>
      <c r="D311" s="4" t="s">
        <v>3</v>
      </c>
      <c r="E311" s="4" t="s">
        <v>10</v>
      </c>
      <c r="F311" s="22" t="s">
        <v>404</v>
      </c>
      <c r="G311" s="17" t="s">
        <v>407</v>
      </c>
      <c r="H311" s="23" t="s">
        <v>656</v>
      </c>
      <c r="I311" s="4" t="s">
        <v>657</v>
      </c>
      <c r="J311" s="4" t="s">
        <v>872</v>
      </c>
      <c r="K311" s="4" t="s">
        <v>994</v>
      </c>
      <c r="L311" s="4" t="s">
        <v>1137</v>
      </c>
      <c r="M311" s="4" t="s">
        <v>1370</v>
      </c>
    </row>
    <row r="312" spans="2:13">
      <c r="B312" s="4" t="s">
        <v>969</v>
      </c>
      <c r="C312" s="4" t="s">
        <v>971</v>
      </c>
      <c r="D312" s="4" t="s">
        <v>3</v>
      </c>
      <c r="E312" s="4" t="s">
        <v>10</v>
      </c>
      <c r="F312" s="22" t="s">
        <v>406</v>
      </c>
      <c r="G312" s="17" t="s">
        <v>409</v>
      </c>
      <c r="H312" s="23" t="s">
        <v>656</v>
      </c>
      <c r="I312" s="4" t="s">
        <v>657</v>
      </c>
      <c r="J312" s="4" t="s">
        <v>872</v>
      </c>
      <c r="K312" s="4" t="s">
        <v>994</v>
      </c>
      <c r="L312" s="4" t="s">
        <v>1137</v>
      </c>
      <c r="M312" s="4" t="s">
        <v>1371</v>
      </c>
    </row>
    <row r="313" spans="2:13">
      <c r="B313" s="4" t="s">
        <v>969</v>
      </c>
      <c r="C313" s="4" t="s">
        <v>971</v>
      </c>
      <c r="D313" s="4" t="s">
        <v>3</v>
      </c>
      <c r="E313" s="4" t="s">
        <v>10</v>
      </c>
      <c r="F313" s="22" t="s">
        <v>408</v>
      </c>
      <c r="G313" s="17" t="s">
        <v>411</v>
      </c>
      <c r="H313" s="23" t="s">
        <v>656</v>
      </c>
      <c r="I313" s="4" t="s">
        <v>657</v>
      </c>
      <c r="J313" s="4" t="s">
        <v>872</v>
      </c>
      <c r="K313" s="4" t="s">
        <v>994</v>
      </c>
      <c r="L313" s="4" t="s">
        <v>1137</v>
      </c>
      <c r="M313" s="4" t="s">
        <v>1372</v>
      </c>
    </row>
    <row r="314" spans="2:13">
      <c r="B314" s="4" t="s">
        <v>969</v>
      </c>
      <c r="C314" s="4" t="s">
        <v>971</v>
      </c>
      <c r="D314" s="4" t="s">
        <v>3</v>
      </c>
      <c r="E314" s="4" t="s">
        <v>10</v>
      </c>
      <c r="F314" s="22" t="s">
        <v>410</v>
      </c>
      <c r="G314" s="17" t="s">
        <v>412</v>
      </c>
      <c r="H314" s="23" t="s">
        <v>656</v>
      </c>
      <c r="I314" s="4" t="s">
        <v>657</v>
      </c>
      <c r="J314" s="4" t="s">
        <v>872</v>
      </c>
      <c r="K314" s="4" t="s">
        <v>994</v>
      </c>
      <c r="L314" s="4" t="s">
        <v>1137</v>
      </c>
      <c r="M314" s="4" t="s">
        <v>1373</v>
      </c>
    </row>
    <row r="315" spans="2:13">
      <c r="B315" s="4" t="s">
        <v>969</v>
      </c>
      <c r="C315" s="4" t="s">
        <v>971</v>
      </c>
      <c r="D315" s="4" t="s">
        <v>3</v>
      </c>
      <c r="E315" s="4" t="s">
        <v>10</v>
      </c>
      <c r="F315" s="22" t="s">
        <v>919</v>
      </c>
      <c r="G315" s="17" t="s">
        <v>413</v>
      </c>
      <c r="H315" s="23" t="s">
        <v>656</v>
      </c>
      <c r="I315" s="4" t="s">
        <v>657</v>
      </c>
      <c r="J315" s="4" t="s">
        <v>944</v>
      </c>
      <c r="K315" s="4" t="s">
        <v>703</v>
      </c>
      <c r="L315" s="4" t="s">
        <v>1137</v>
      </c>
      <c r="M315" s="4" t="s">
        <v>1374</v>
      </c>
    </row>
    <row r="316" spans="2:13">
      <c r="B316" s="4" t="s">
        <v>969</v>
      </c>
      <c r="C316" s="4" t="s">
        <v>971</v>
      </c>
      <c r="D316" s="4" t="s">
        <v>3</v>
      </c>
      <c r="E316" s="4" t="s">
        <v>10</v>
      </c>
      <c r="F316" s="22" t="s">
        <v>200</v>
      </c>
      <c r="G316" s="17" t="s">
        <v>414</v>
      </c>
      <c r="H316" s="23" t="s">
        <v>656</v>
      </c>
      <c r="I316" s="4" t="s">
        <v>657</v>
      </c>
      <c r="J316" s="4" t="s">
        <v>872</v>
      </c>
      <c r="K316" s="4" t="s">
        <v>994</v>
      </c>
      <c r="L316" s="4" t="s">
        <v>1137</v>
      </c>
      <c r="M316" s="4" t="s">
        <v>1375</v>
      </c>
    </row>
    <row r="317" spans="2:13">
      <c r="B317" s="4" t="s">
        <v>969</v>
      </c>
      <c r="C317" s="4" t="s">
        <v>971</v>
      </c>
      <c r="D317" s="4" t="s">
        <v>3</v>
      </c>
      <c r="E317" s="4" t="s">
        <v>10</v>
      </c>
      <c r="F317" s="22" t="s">
        <v>202</v>
      </c>
      <c r="G317" s="17" t="s">
        <v>415</v>
      </c>
      <c r="H317" s="23" t="s">
        <v>664</v>
      </c>
      <c r="I317" s="4" t="s">
        <v>987</v>
      </c>
      <c r="J317" s="4" t="s">
        <v>872</v>
      </c>
      <c r="K317" s="4" t="s">
        <v>994</v>
      </c>
      <c r="L317" s="4" t="s">
        <v>1137</v>
      </c>
      <c r="M317" s="4" t="s">
        <v>1376</v>
      </c>
    </row>
    <row r="318" spans="2:13">
      <c r="B318" s="4" t="s">
        <v>969</v>
      </c>
      <c r="C318" s="4" t="s">
        <v>971</v>
      </c>
      <c r="D318" s="4" t="s">
        <v>3</v>
      </c>
      <c r="E318" s="4" t="s">
        <v>10</v>
      </c>
      <c r="F318" s="22" t="s">
        <v>204</v>
      </c>
      <c r="G318" s="17" t="s">
        <v>417</v>
      </c>
      <c r="H318" s="23" t="s">
        <v>656</v>
      </c>
      <c r="I318" s="4" t="s">
        <v>657</v>
      </c>
      <c r="J318" s="4" t="s">
        <v>872</v>
      </c>
      <c r="K318" s="4" t="s">
        <v>994</v>
      </c>
      <c r="L318" s="4" t="s">
        <v>1137</v>
      </c>
      <c r="M318" s="4" t="s">
        <v>1377</v>
      </c>
    </row>
    <row r="319" spans="2:13">
      <c r="B319" s="4" t="s">
        <v>969</v>
      </c>
      <c r="C319" s="4" t="s">
        <v>971</v>
      </c>
      <c r="D319" s="4" t="s">
        <v>3</v>
      </c>
      <c r="E319" s="4" t="s">
        <v>10</v>
      </c>
      <c r="F319" s="22" t="s">
        <v>416</v>
      </c>
      <c r="G319" s="17" t="s">
        <v>419</v>
      </c>
      <c r="H319" s="23" t="s">
        <v>656</v>
      </c>
      <c r="I319" s="4" t="s">
        <v>657</v>
      </c>
      <c r="J319" s="4" t="s">
        <v>872</v>
      </c>
      <c r="K319" s="4" t="s">
        <v>994</v>
      </c>
      <c r="L319" s="4" t="s">
        <v>1137</v>
      </c>
      <c r="M319" s="4" t="s">
        <v>1378</v>
      </c>
    </row>
    <row r="320" spans="2:13">
      <c r="B320" s="4" t="s">
        <v>969</v>
      </c>
      <c r="C320" s="4" t="s">
        <v>971</v>
      </c>
      <c r="D320" s="4" t="s">
        <v>3</v>
      </c>
      <c r="E320" s="4" t="s">
        <v>10</v>
      </c>
      <c r="F320" s="22" t="s">
        <v>418</v>
      </c>
      <c r="G320" s="17" t="s">
        <v>420</v>
      </c>
      <c r="H320" s="23" t="s">
        <v>656</v>
      </c>
      <c r="I320" s="4" t="s">
        <v>657</v>
      </c>
      <c r="J320" s="4" t="s">
        <v>733</v>
      </c>
      <c r="K320" s="4" t="s">
        <v>768</v>
      </c>
      <c r="L320" s="4" t="s">
        <v>1137</v>
      </c>
      <c r="M320" s="4" t="s">
        <v>1379</v>
      </c>
    </row>
    <row r="321" spans="2:13">
      <c r="B321" s="4" t="s">
        <v>969</v>
      </c>
      <c r="C321" s="4" t="s">
        <v>971</v>
      </c>
      <c r="D321" s="4" t="s">
        <v>3</v>
      </c>
      <c r="E321" s="4" t="s">
        <v>10</v>
      </c>
      <c r="F321" s="22" t="s">
        <v>208</v>
      </c>
      <c r="G321" s="17" t="s">
        <v>421</v>
      </c>
      <c r="H321" s="23" t="s">
        <v>656</v>
      </c>
      <c r="I321" s="4" t="s">
        <v>657</v>
      </c>
      <c r="J321" s="4" t="s">
        <v>872</v>
      </c>
      <c r="K321" s="4" t="s">
        <v>994</v>
      </c>
      <c r="L321" s="4" t="s">
        <v>1137</v>
      </c>
      <c r="M321" s="4" t="s">
        <v>1380</v>
      </c>
    </row>
    <row r="322" spans="2:13">
      <c r="B322" s="4" t="s">
        <v>969</v>
      </c>
      <c r="C322" s="4" t="s">
        <v>971</v>
      </c>
      <c r="D322" s="4" t="s">
        <v>3</v>
      </c>
      <c r="E322" s="4" t="s">
        <v>10</v>
      </c>
      <c r="F322" s="22" t="s">
        <v>210</v>
      </c>
      <c r="G322" s="17" t="s">
        <v>423</v>
      </c>
      <c r="H322" s="23" t="s">
        <v>656</v>
      </c>
      <c r="I322" s="4" t="s">
        <v>657</v>
      </c>
      <c r="J322" s="4" t="s">
        <v>872</v>
      </c>
      <c r="K322" s="4" t="s">
        <v>994</v>
      </c>
      <c r="L322" s="4" t="s">
        <v>1137</v>
      </c>
      <c r="M322" s="4" t="s">
        <v>1381</v>
      </c>
    </row>
    <row r="323" spans="2:13">
      <c r="B323" s="4" t="s">
        <v>969</v>
      </c>
      <c r="C323" s="4" t="s">
        <v>971</v>
      </c>
      <c r="D323" s="4" t="s">
        <v>3</v>
      </c>
      <c r="E323" s="4" t="s">
        <v>10</v>
      </c>
      <c r="F323" s="22" t="s">
        <v>422</v>
      </c>
      <c r="G323" s="17" t="s">
        <v>425</v>
      </c>
      <c r="H323" s="23" t="s">
        <v>656</v>
      </c>
      <c r="I323" s="4" t="s">
        <v>657</v>
      </c>
      <c r="J323" s="4" t="s">
        <v>872</v>
      </c>
      <c r="K323" s="4" t="s">
        <v>994</v>
      </c>
      <c r="L323" s="4" t="s">
        <v>1137</v>
      </c>
      <c r="M323" s="4" t="s">
        <v>1382</v>
      </c>
    </row>
    <row r="324" spans="2:13">
      <c r="B324" s="4" t="s">
        <v>969</v>
      </c>
      <c r="C324" s="4" t="s">
        <v>971</v>
      </c>
      <c r="D324" s="4" t="s">
        <v>3</v>
      </c>
      <c r="E324" s="4" t="s">
        <v>10</v>
      </c>
      <c r="F324" s="22" t="s">
        <v>424</v>
      </c>
      <c r="G324" s="17" t="s">
        <v>427</v>
      </c>
      <c r="H324" s="23" t="s">
        <v>656</v>
      </c>
      <c r="I324" s="4" t="s">
        <v>657</v>
      </c>
      <c r="J324" s="4" t="s">
        <v>872</v>
      </c>
      <c r="K324" s="4" t="s">
        <v>994</v>
      </c>
      <c r="L324" s="4" t="s">
        <v>1137</v>
      </c>
      <c r="M324" s="4" t="s">
        <v>1383</v>
      </c>
    </row>
    <row r="325" spans="2:13">
      <c r="B325" s="4" t="s">
        <v>969</v>
      </c>
      <c r="C325" s="4" t="s">
        <v>971</v>
      </c>
      <c r="D325" s="4" t="s">
        <v>3</v>
      </c>
      <c r="E325" s="4" t="s">
        <v>10</v>
      </c>
      <c r="F325" s="22" t="s">
        <v>426</v>
      </c>
      <c r="G325" s="17" t="s">
        <v>429</v>
      </c>
      <c r="H325" s="23" t="s">
        <v>656</v>
      </c>
      <c r="I325" s="4" t="s">
        <v>657</v>
      </c>
      <c r="J325" s="4" t="s">
        <v>872</v>
      </c>
      <c r="K325" s="4" t="s">
        <v>994</v>
      </c>
      <c r="L325" s="4" t="s">
        <v>1137</v>
      </c>
      <c r="M325" s="4" t="s">
        <v>1384</v>
      </c>
    </row>
    <row r="326" spans="2:13">
      <c r="B326" s="4" t="s">
        <v>969</v>
      </c>
      <c r="C326" s="4" t="s">
        <v>971</v>
      </c>
      <c r="D326" s="4" t="s">
        <v>3</v>
      </c>
      <c r="E326" s="4" t="s">
        <v>10</v>
      </c>
      <c r="F326" s="22" t="s">
        <v>428</v>
      </c>
      <c r="G326" s="17" t="s">
        <v>431</v>
      </c>
      <c r="H326" s="23" t="s">
        <v>656</v>
      </c>
      <c r="I326" s="4" t="s">
        <v>657</v>
      </c>
      <c r="J326" s="4" t="s">
        <v>872</v>
      </c>
      <c r="K326" s="4" t="s">
        <v>994</v>
      </c>
      <c r="L326" s="4" t="s">
        <v>1137</v>
      </c>
      <c r="M326" s="4" t="s">
        <v>1385</v>
      </c>
    </row>
    <row r="327" spans="2:13">
      <c r="B327" s="4" t="s">
        <v>969</v>
      </c>
      <c r="C327" s="4" t="s">
        <v>971</v>
      </c>
      <c r="D327" s="4" t="s">
        <v>3</v>
      </c>
      <c r="E327" s="4" t="s">
        <v>10</v>
      </c>
      <c r="F327" s="22" t="s">
        <v>430</v>
      </c>
      <c r="G327" s="17" t="s">
        <v>433</v>
      </c>
      <c r="H327" s="23" t="s">
        <v>656</v>
      </c>
      <c r="I327" s="4" t="s">
        <v>657</v>
      </c>
      <c r="J327" s="4" t="s">
        <v>872</v>
      </c>
      <c r="K327" s="4" t="s">
        <v>994</v>
      </c>
      <c r="L327" s="4" t="s">
        <v>1137</v>
      </c>
      <c r="M327" s="4" t="s">
        <v>1386</v>
      </c>
    </row>
    <row r="328" spans="2:13">
      <c r="B328" s="4" t="s">
        <v>969</v>
      </c>
      <c r="C328" s="4" t="s">
        <v>971</v>
      </c>
      <c r="D328" s="4" t="s">
        <v>3</v>
      </c>
      <c r="E328" s="4" t="s">
        <v>10</v>
      </c>
      <c r="F328" s="22" t="s">
        <v>432</v>
      </c>
      <c r="G328" s="17" t="s">
        <v>434</v>
      </c>
      <c r="H328" s="23" t="s">
        <v>642</v>
      </c>
      <c r="I328" s="4" t="s">
        <v>643</v>
      </c>
      <c r="J328" s="4" t="s">
        <v>872</v>
      </c>
      <c r="K328" s="4" t="s">
        <v>994</v>
      </c>
      <c r="L328" s="4" t="s">
        <v>1137</v>
      </c>
      <c r="M328" s="4" t="s">
        <v>1387</v>
      </c>
    </row>
    <row r="329" spans="2:13">
      <c r="B329" s="4" t="s">
        <v>969</v>
      </c>
      <c r="C329" s="4" t="s">
        <v>971</v>
      </c>
      <c r="D329" s="4" t="s">
        <v>3</v>
      </c>
      <c r="E329" s="4" t="s">
        <v>10</v>
      </c>
      <c r="F329" s="22" t="s">
        <v>1002</v>
      </c>
      <c r="G329" s="17" t="s">
        <v>435</v>
      </c>
      <c r="H329" s="23" t="s">
        <v>656</v>
      </c>
      <c r="I329" s="4" t="s">
        <v>657</v>
      </c>
      <c r="J329" s="4" t="s">
        <v>1004</v>
      </c>
      <c r="K329" s="4" t="s">
        <v>852</v>
      </c>
      <c r="L329" s="4" t="s">
        <v>1137</v>
      </c>
      <c r="M329" s="4" t="s">
        <v>1388</v>
      </c>
    </row>
    <row r="330" spans="2:13">
      <c r="B330" s="4" t="s">
        <v>969</v>
      </c>
      <c r="C330" s="4" t="s">
        <v>971</v>
      </c>
      <c r="D330" s="4" t="s">
        <v>3</v>
      </c>
      <c r="E330" s="4" t="s">
        <v>10</v>
      </c>
      <c r="F330" s="22" t="s">
        <v>920</v>
      </c>
      <c r="G330" s="17" t="s">
        <v>436</v>
      </c>
      <c r="H330" s="23" t="s">
        <v>656</v>
      </c>
      <c r="I330" s="4" t="s">
        <v>657</v>
      </c>
      <c r="J330" s="4" t="s">
        <v>921</v>
      </c>
      <c r="K330" s="4" t="s">
        <v>739</v>
      </c>
      <c r="L330" s="4" t="s">
        <v>1137</v>
      </c>
      <c r="M330" s="4" t="s">
        <v>1389</v>
      </c>
    </row>
    <row r="331" spans="2:13">
      <c r="B331" s="4" t="s">
        <v>969</v>
      </c>
      <c r="C331" s="4" t="s">
        <v>971</v>
      </c>
      <c r="D331" s="4" t="s">
        <v>3</v>
      </c>
      <c r="E331" s="4" t="s">
        <v>10</v>
      </c>
      <c r="F331" s="22" t="s">
        <v>214</v>
      </c>
      <c r="G331" s="17" t="s">
        <v>438</v>
      </c>
      <c r="H331" s="23" t="s">
        <v>656</v>
      </c>
      <c r="I331" s="4" t="s">
        <v>657</v>
      </c>
      <c r="J331" s="4" t="s">
        <v>872</v>
      </c>
      <c r="K331" s="4" t="s">
        <v>994</v>
      </c>
      <c r="L331" s="4" t="s">
        <v>1137</v>
      </c>
      <c r="M331" s="4" t="s">
        <v>1390</v>
      </c>
    </row>
    <row r="332" spans="2:13">
      <c r="B332" s="4" t="s">
        <v>969</v>
      </c>
      <c r="C332" s="4" t="s">
        <v>971</v>
      </c>
      <c r="D332" s="4" t="s">
        <v>3</v>
      </c>
      <c r="E332" s="4" t="s">
        <v>10</v>
      </c>
      <c r="F332" s="22" t="s">
        <v>216</v>
      </c>
      <c r="G332" s="17" t="s">
        <v>440</v>
      </c>
      <c r="H332" s="23" t="s">
        <v>656</v>
      </c>
      <c r="I332" s="4" t="s">
        <v>657</v>
      </c>
      <c r="J332" s="4" t="s">
        <v>872</v>
      </c>
      <c r="K332" s="4" t="s">
        <v>994</v>
      </c>
      <c r="L332" s="4" t="s">
        <v>1137</v>
      </c>
      <c r="M332" s="4" t="s">
        <v>1391</v>
      </c>
    </row>
    <row r="333" spans="2:13">
      <c r="B333" s="4" t="s">
        <v>969</v>
      </c>
      <c r="C333" s="4" t="s">
        <v>971</v>
      </c>
      <c r="D333" s="4" t="s">
        <v>3</v>
      </c>
      <c r="E333" s="4" t="s">
        <v>10</v>
      </c>
      <c r="F333" s="22" t="s">
        <v>437</v>
      </c>
      <c r="G333" s="17" t="s">
        <v>442</v>
      </c>
      <c r="H333" s="23" t="s">
        <v>656</v>
      </c>
      <c r="I333" s="4" t="s">
        <v>657</v>
      </c>
      <c r="J333" s="4" t="s">
        <v>872</v>
      </c>
      <c r="K333" s="4" t="s">
        <v>994</v>
      </c>
      <c r="L333" s="4" t="s">
        <v>1137</v>
      </c>
      <c r="M333" s="4" t="s">
        <v>1392</v>
      </c>
    </row>
    <row r="334" spans="2:13">
      <c r="B334" s="4" t="s">
        <v>969</v>
      </c>
      <c r="C334" s="4" t="s">
        <v>971</v>
      </c>
      <c r="D334" s="4" t="s">
        <v>3</v>
      </c>
      <c r="E334" s="4" t="s">
        <v>10</v>
      </c>
      <c r="F334" s="22" t="s">
        <v>439</v>
      </c>
      <c r="G334" s="17" t="s">
        <v>444</v>
      </c>
      <c r="H334" s="23" t="s">
        <v>656</v>
      </c>
      <c r="I334" s="4" t="s">
        <v>657</v>
      </c>
      <c r="J334" s="4" t="s">
        <v>1395</v>
      </c>
      <c r="K334" s="4" t="s">
        <v>669</v>
      </c>
      <c r="L334" s="4" t="s">
        <v>1137</v>
      </c>
      <c r="M334" s="4" t="s">
        <v>1393</v>
      </c>
    </row>
    <row r="335" spans="2:13">
      <c r="B335" s="4" t="s">
        <v>969</v>
      </c>
      <c r="C335" s="4" t="s">
        <v>971</v>
      </c>
      <c r="D335" s="4" t="s">
        <v>3</v>
      </c>
      <c r="E335" s="4" t="s">
        <v>10</v>
      </c>
      <c r="F335" s="22" t="s">
        <v>441</v>
      </c>
      <c r="G335" s="17" t="s">
        <v>445</v>
      </c>
      <c r="H335" s="23" t="s">
        <v>660</v>
      </c>
      <c r="I335" s="4" t="s">
        <v>661</v>
      </c>
      <c r="J335" s="4" t="s">
        <v>922</v>
      </c>
      <c r="K335" s="4" t="s">
        <v>685</v>
      </c>
      <c r="L335" s="4" t="s">
        <v>1137</v>
      </c>
      <c r="M335" s="4" t="s">
        <v>1394</v>
      </c>
    </row>
    <row r="336" spans="2:13">
      <c r="B336" s="4" t="s">
        <v>969</v>
      </c>
      <c r="C336" s="4" t="s">
        <v>971</v>
      </c>
      <c r="D336" s="4" t="s">
        <v>3</v>
      </c>
      <c r="E336" s="4" t="s">
        <v>10</v>
      </c>
      <c r="F336" s="22" t="s">
        <v>443</v>
      </c>
      <c r="G336" s="17" t="s">
        <v>447</v>
      </c>
      <c r="H336" s="23" t="s">
        <v>664</v>
      </c>
      <c r="I336" s="4" t="s">
        <v>987</v>
      </c>
      <c r="J336" s="4" t="s">
        <v>925</v>
      </c>
      <c r="K336" s="4" t="s">
        <v>855</v>
      </c>
      <c r="L336" s="4" t="s">
        <v>1137</v>
      </c>
      <c r="M336" s="4" t="s">
        <v>1396</v>
      </c>
    </row>
    <row r="337" spans="2:13">
      <c r="B337" s="4" t="s">
        <v>969</v>
      </c>
      <c r="C337" s="4" t="s">
        <v>971</v>
      </c>
      <c r="D337" s="4" t="s">
        <v>3</v>
      </c>
      <c r="E337" s="4" t="s">
        <v>10</v>
      </c>
      <c r="F337" s="22" t="s">
        <v>806</v>
      </c>
      <c r="G337" s="17" t="s">
        <v>449</v>
      </c>
      <c r="H337" s="23" t="s">
        <v>664</v>
      </c>
      <c r="I337" s="4" t="s">
        <v>987</v>
      </c>
      <c r="J337" s="4" t="s">
        <v>924</v>
      </c>
      <c r="K337" s="4" t="s">
        <v>853</v>
      </c>
      <c r="L337" s="4" t="s">
        <v>1137</v>
      </c>
      <c r="M337" s="4" t="s">
        <v>1397</v>
      </c>
    </row>
    <row r="338" spans="2:13">
      <c r="B338" s="4" t="s">
        <v>969</v>
      </c>
      <c r="C338" s="4" t="s">
        <v>971</v>
      </c>
      <c r="D338" s="4" t="s">
        <v>3</v>
      </c>
      <c r="E338" s="4" t="s">
        <v>10</v>
      </c>
      <c r="F338" s="22" t="s">
        <v>446</v>
      </c>
      <c r="G338" s="17" t="s">
        <v>451</v>
      </c>
      <c r="H338" s="23" t="s">
        <v>638</v>
      </c>
      <c r="I338" s="4" t="s">
        <v>639</v>
      </c>
      <c r="J338" s="4" t="s">
        <v>926</v>
      </c>
      <c r="K338" s="4" t="s">
        <v>798</v>
      </c>
      <c r="L338" s="4" t="s">
        <v>1137</v>
      </c>
      <c r="M338" s="4" t="s">
        <v>1398</v>
      </c>
    </row>
    <row r="339" spans="2:13">
      <c r="B339" s="4" t="s">
        <v>969</v>
      </c>
      <c r="C339" s="4" t="s">
        <v>971</v>
      </c>
      <c r="D339" s="4" t="s">
        <v>3</v>
      </c>
      <c r="E339" s="4" t="s">
        <v>10</v>
      </c>
      <c r="F339" s="22" t="s">
        <v>448</v>
      </c>
      <c r="G339" s="17" t="s">
        <v>453</v>
      </c>
      <c r="H339" s="23" t="s">
        <v>656</v>
      </c>
      <c r="I339" s="4" t="s">
        <v>657</v>
      </c>
      <c r="J339" s="4" t="s">
        <v>872</v>
      </c>
      <c r="K339" s="4" t="s">
        <v>994</v>
      </c>
      <c r="L339" s="4" t="s">
        <v>1137</v>
      </c>
      <c r="M339" s="4" t="s">
        <v>1399</v>
      </c>
    </row>
    <row r="340" spans="2:13">
      <c r="B340" s="4" t="s">
        <v>969</v>
      </c>
      <c r="C340" s="4" t="s">
        <v>971</v>
      </c>
      <c r="D340" s="4" t="s">
        <v>3</v>
      </c>
      <c r="E340" s="4" t="s">
        <v>10</v>
      </c>
      <c r="F340" s="22" t="s">
        <v>450</v>
      </c>
      <c r="G340" s="17" t="s">
        <v>455</v>
      </c>
      <c r="H340" s="23" t="s">
        <v>654</v>
      </c>
      <c r="I340" s="4" t="s">
        <v>655</v>
      </c>
      <c r="J340" s="4" t="s">
        <v>965</v>
      </c>
      <c r="K340" s="4" t="s">
        <v>877</v>
      </c>
      <c r="L340" s="4" t="s">
        <v>1137</v>
      </c>
      <c r="M340" s="4" t="s">
        <v>1400</v>
      </c>
    </row>
    <row r="341" spans="2:13">
      <c r="B341" s="4" t="s">
        <v>969</v>
      </c>
      <c r="C341" s="4" t="s">
        <v>971</v>
      </c>
      <c r="D341" s="4" t="s">
        <v>3</v>
      </c>
      <c r="E341" s="4" t="s">
        <v>10</v>
      </c>
      <c r="F341" s="22" t="s">
        <v>452</v>
      </c>
      <c r="G341" s="17" t="s">
        <v>457</v>
      </c>
      <c r="H341" s="23" t="s">
        <v>656</v>
      </c>
      <c r="I341" s="4" t="s">
        <v>657</v>
      </c>
      <c r="J341" s="4" t="s">
        <v>872</v>
      </c>
      <c r="K341" s="4" t="s">
        <v>994</v>
      </c>
      <c r="L341" s="4" t="s">
        <v>1137</v>
      </c>
      <c r="M341" s="4" t="s">
        <v>1401</v>
      </c>
    </row>
    <row r="342" spans="2:13">
      <c r="B342" s="4" t="s">
        <v>969</v>
      </c>
      <c r="C342" s="4" t="s">
        <v>971</v>
      </c>
      <c r="D342" s="4" t="s">
        <v>3</v>
      </c>
      <c r="E342" s="4" t="s">
        <v>10</v>
      </c>
      <c r="F342" s="22" t="s">
        <v>454</v>
      </c>
      <c r="G342" s="17" t="s">
        <v>458</v>
      </c>
      <c r="H342" s="23" t="s">
        <v>660</v>
      </c>
      <c r="I342" s="4" t="s">
        <v>661</v>
      </c>
      <c r="J342" s="4" t="s">
        <v>911</v>
      </c>
      <c r="K342" s="4" t="s">
        <v>741</v>
      </c>
      <c r="L342" s="4" t="s">
        <v>1137</v>
      </c>
      <c r="M342" s="4" t="s">
        <v>1402</v>
      </c>
    </row>
    <row r="343" spans="2:13">
      <c r="B343" s="4" t="s">
        <v>969</v>
      </c>
      <c r="C343" s="4" t="s">
        <v>971</v>
      </c>
      <c r="D343" s="4" t="s">
        <v>3</v>
      </c>
      <c r="E343" s="4" t="s">
        <v>10</v>
      </c>
      <c r="F343" s="22" t="s">
        <v>456</v>
      </c>
      <c r="G343" s="17" t="s">
        <v>459</v>
      </c>
      <c r="H343" s="23" t="s">
        <v>656</v>
      </c>
      <c r="I343" s="4" t="s">
        <v>657</v>
      </c>
      <c r="J343" s="4" t="s">
        <v>927</v>
      </c>
      <c r="K343" s="4" t="s">
        <v>744</v>
      </c>
      <c r="L343" s="4" t="s">
        <v>1137</v>
      </c>
      <c r="M343" s="4" t="s">
        <v>1403</v>
      </c>
    </row>
    <row r="344" spans="2:13">
      <c r="B344" s="4" t="s">
        <v>969</v>
      </c>
      <c r="C344" s="4" t="s">
        <v>971</v>
      </c>
      <c r="D344" s="4" t="s">
        <v>3</v>
      </c>
      <c r="E344" s="4" t="s">
        <v>10</v>
      </c>
      <c r="F344" s="22" t="s">
        <v>930</v>
      </c>
      <c r="G344" s="17" t="s">
        <v>460</v>
      </c>
      <c r="H344" s="23" t="s">
        <v>656</v>
      </c>
      <c r="I344" s="4" t="s">
        <v>657</v>
      </c>
      <c r="J344" s="4" t="s">
        <v>936</v>
      </c>
      <c r="K344" s="4" t="s">
        <v>772</v>
      </c>
      <c r="L344" s="4" t="s">
        <v>1137</v>
      </c>
      <c r="M344" s="4" t="s">
        <v>1404</v>
      </c>
    </row>
    <row r="345" spans="2:13">
      <c r="B345" s="4" t="s">
        <v>969</v>
      </c>
      <c r="C345" s="4" t="s">
        <v>971</v>
      </c>
      <c r="D345" s="4" t="s">
        <v>3</v>
      </c>
      <c r="E345" s="4" t="s">
        <v>10</v>
      </c>
      <c r="F345" s="22" t="s">
        <v>931</v>
      </c>
      <c r="G345" s="17" t="s">
        <v>462</v>
      </c>
      <c r="H345" s="23" t="s">
        <v>656</v>
      </c>
      <c r="I345" s="4" t="s">
        <v>657</v>
      </c>
      <c r="J345" s="4" t="s">
        <v>937</v>
      </c>
      <c r="K345" s="4" t="s">
        <v>774</v>
      </c>
      <c r="L345" s="4" t="s">
        <v>1137</v>
      </c>
      <c r="M345" s="4" t="s">
        <v>1405</v>
      </c>
    </row>
    <row r="346" spans="2:13">
      <c r="B346" s="4" t="s">
        <v>969</v>
      </c>
      <c r="C346" s="4" t="s">
        <v>971</v>
      </c>
      <c r="D346" s="4" t="s">
        <v>3</v>
      </c>
      <c r="E346" s="4" t="s">
        <v>10</v>
      </c>
      <c r="F346" s="22" t="s">
        <v>929</v>
      </c>
      <c r="G346" s="17" t="s">
        <v>464</v>
      </c>
      <c r="H346" s="23" t="s">
        <v>656</v>
      </c>
      <c r="I346" s="4" t="s">
        <v>657</v>
      </c>
      <c r="J346" s="4" t="s">
        <v>934</v>
      </c>
      <c r="K346" s="4" t="s">
        <v>1005</v>
      </c>
      <c r="L346" s="4" t="s">
        <v>1137</v>
      </c>
      <c r="M346" s="4" t="s">
        <v>1406</v>
      </c>
    </row>
    <row r="347" spans="2:13">
      <c r="B347" s="4" t="s">
        <v>969</v>
      </c>
      <c r="C347" s="4" t="s">
        <v>971</v>
      </c>
      <c r="D347" s="4" t="s">
        <v>3</v>
      </c>
      <c r="E347" s="4" t="s">
        <v>10</v>
      </c>
      <c r="F347" s="22" t="s">
        <v>942</v>
      </c>
      <c r="G347" s="17" t="s">
        <v>466</v>
      </c>
      <c r="H347" s="23" t="s">
        <v>656</v>
      </c>
      <c r="I347" s="4" t="s">
        <v>657</v>
      </c>
      <c r="J347" s="4" t="s">
        <v>938</v>
      </c>
      <c r="K347" s="4" t="s">
        <v>792</v>
      </c>
      <c r="L347" s="4" t="s">
        <v>1137</v>
      </c>
      <c r="M347" s="4" t="s">
        <v>1407</v>
      </c>
    </row>
    <row r="348" spans="2:13">
      <c r="B348" s="4" t="s">
        <v>969</v>
      </c>
      <c r="C348" s="4" t="s">
        <v>971</v>
      </c>
      <c r="D348" s="4" t="s">
        <v>3</v>
      </c>
      <c r="E348" s="4" t="s">
        <v>10</v>
      </c>
      <c r="F348" s="22" t="s">
        <v>461</v>
      </c>
      <c r="G348" s="17" t="s">
        <v>468</v>
      </c>
      <c r="H348" s="23" t="s">
        <v>656</v>
      </c>
      <c r="I348" s="4" t="s">
        <v>657</v>
      </c>
      <c r="J348" s="4" t="s">
        <v>943</v>
      </c>
      <c r="K348" s="4" t="s">
        <v>683</v>
      </c>
      <c r="L348" s="4" t="s">
        <v>1137</v>
      </c>
      <c r="M348" s="4" t="s">
        <v>1408</v>
      </c>
    </row>
    <row r="349" spans="2:13">
      <c r="B349" s="4" t="s">
        <v>969</v>
      </c>
      <c r="C349" s="4" t="s">
        <v>971</v>
      </c>
      <c r="D349" s="4" t="s">
        <v>3</v>
      </c>
      <c r="E349" s="4" t="s">
        <v>10</v>
      </c>
      <c r="F349" s="22" t="s">
        <v>463</v>
      </c>
      <c r="G349" s="17" t="s">
        <v>470</v>
      </c>
      <c r="H349" s="23" t="s">
        <v>656</v>
      </c>
      <c r="I349" s="4" t="s">
        <v>657</v>
      </c>
      <c r="J349" s="4" t="s">
        <v>947</v>
      </c>
      <c r="K349" s="4" t="s">
        <v>684</v>
      </c>
      <c r="L349" s="4" t="s">
        <v>1137</v>
      </c>
      <c r="M349" s="4" t="s">
        <v>1409</v>
      </c>
    </row>
    <row r="350" spans="2:13">
      <c r="B350" s="4" t="s">
        <v>969</v>
      </c>
      <c r="C350" s="4" t="s">
        <v>971</v>
      </c>
      <c r="D350" s="4" t="s">
        <v>3</v>
      </c>
      <c r="E350" s="4" t="s">
        <v>10</v>
      </c>
      <c r="F350" s="22" t="s">
        <v>465</v>
      </c>
      <c r="G350" s="17" t="s">
        <v>472</v>
      </c>
      <c r="H350" s="23" t="s">
        <v>654</v>
      </c>
      <c r="I350" s="4" t="s">
        <v>655</v>
      </c>
      <c r="J350" s="4" t="s">
        <v>872</v>
      </c>
      <c r="K350" s="4" t="s">
        <v>994</v>
      </c>
      <c r="L350" s="4" t="s">
        <v>1137</v>
      </c>
      <c r="M350" s="4" t="s">
        <v>1410</v>
      </c>
    </row>
    <row r="351" spans="2:13">
      <c r="B351" s="4" t="s">
        <v>969</v>
      </c>
      <c r="C351" s="4" t="s">
        <v>971</v>
      </c>
      <c r="D351" s="4" t="s">
        <v>3</v>
      </c>
      <c r="E351" s="4" t="s">
        <v>10</v>
      </c>
      <c r="F351" s="22" t="s">
        <v>467</v>
      </c>
      <c r="G351" s="17" t="s">
        <v>474</v>
      </c>
      <c r="H351" s="23" t="s">
        <v>656</v>
      </c>
      <c r="I351" s="4" t="s">
        <v>657</v>
      </c>
      <c r="J351" s="4" t="s">
        <v>872</v>
      </c>
      <c r="K351" s="4" t="s">
        <v>994</v>
      </c>
      <c r="L351" s="4" t="s">
        <v>1137</v>
      </c>
      <c r="M351" s="4" t="s">
        <v>1411</v>
      </c>
    </row>
    <row r="352" spans="2:13">
      <c r="B352" s="4" t="s">
        <v>969</v>
      </c>
      <c r="C352" s="4" t="s">
        <v>971</v>
      </c>
      <c r="D352" s="4" t="s">
        <v>3</v>
      </c>
      <c r="E352" s="4" t="s">
        <v>10</v>
      </c>
      <c r="F352" s="22" t="s">
        <v>469</v>
      </c>
      <c r="G352" s="17" t="s">
        <v>476</v>
      </c>
      <c r="H352" s="23" t="s">
        <v>660</v>
      </c>
      <c r="I352" s="4" t="s">
        <v>661</v>
      </c>
      <c r="J352" s="4" t="s">
        <v>949</v>
      </c>
      <c r="K352" s="4" t="s">
        <v>729</v>
      </c>
      <c r="L352" s="4" t="s">
        <v>1137</v>
      </c>
      <c r="M352" s="4" t="s">
        <v>1412</v>
      </c>
    </row>
    <row r="353" spans="2:13">
      <c r="B353" s="4" t="s">
        <v>969</v>
      </c>
      <c r="C353" s="4" t="s">
        <v>971</v>
      </c>
      <c r="D353" s="4" t="s">
        <v>3</v>
      </c>
      <c r="E353" s="4" t="s">
        <v>10</v>
      </c>
      <c r="F353" s="22" t="s">
        <v>471</v>
      </c>
      <c r="G353" s="17" t="s">
        <v>478</v>
      </c>
      <c r="H353" s="23" t="s">
        <v>660</v>
      </c>
      <c r="I353" s="4" t="s">
        <v>661</v>
      </c>
      <c r="J353" s="4" t="s">
        <v>949</v>
      </c>
      <c r="K353" s="4" t="s">
        <v>729</v>
      </c>
      <c r="L353" s="4" t="s">
        <v>1137</v>
      </c>
      <c r="M353" s="4" t="s">
        <v>1413</v>
      </c>
    </row>
    <row r="354" spans="2:13">
      <c r="B354" s="4" t="s">
        <v>969</v>
      </c>
      <c r="C354" s="4" t="s">
        <v>971</v>
      </c>
      <c r="D354" s="4" t="s">
        <v>3</v>
      </c>
      <c r="E354" s="4" t="s">
        <v>10</v>
      </c>
      <c r="F354" s="22" t="s">
        <v>473</v>
      </c>
      <c r="G354" s="17" t="s">
        <v>479</v>
      </c>
      <c r="H354" s="23" t="s">
        <v>660</v>
      </c>
      <c r="I354" s="4" t="s">
        <v>661</v>
      </c>
      <c r="J354" s="4" t="s">
        <v>872</v>
      </c>
      <c r="K354" s="4" t="s">
        <v>994</v>
      </c>
      <c r="L354" s="4" t="s">
        <v>1137</v>
      </c>
      <c r="M354" s="4" t="s">
        <v>1414</v>
      </c>
    </row>
    <row r="355" spans="2:13">
      <c r="B355" s="4" t="s">
        <v>969</v>
      </c>
      <c r="C355" s="4" t="s">
        <v>971</v>
      </c>
      <c r="D355" s="4" t="s">
        <v>3</v>
      </c>
      <c r="E355" s="4" t="s">
        <v>10</v>
      </c>
      <c r="F355" s="22" t="s">
        <v>475</v>
      </c>
      <c r="G355" s="17" t="s">
        <v>480</v>
      </c>
      <c r="H355" s="23" t="s">
        <v>650</v>
      </c>
      <c r="I355" s="4" t="s">
        <v>651</v>
      </c>
      <c r="J355" s="4" t="s">
        <v>872</v>
      </c>
      <c r="K355" s="4" t="s">
        <v>994</v>
      </c>
      <c r="L355" s="4" t="s">
        <v>1137</v>
      </c>
      <c r="M355" s="4" t="s">
        <v>1415</v>
      </c>
    </row>
    <row r="356" spans="2:13">
      <c r="B356" s="4" t="s">
        <v>969</v>
      </c>
      <c r="C356" s="4" t="s">
        <v>971</v>
      </c>
      <c r="D356" s="4" t="s">
        <v>3</v>
      </c>
      <c r="E356" s="4" t="s">
        <v>10</v>
      </c>
      <c r="F356" s="22" t="s">
        <v>477</v>
      </c>
      <c r="G356" s="17" t="s">
        <v>482</v>
      </c>
      <c r="H356" s="23" t="s">
        <v>656</v>
      </c>
      <c r="I356" s="4" t="s">
        <v>657</v>
      </c>
      <c r="J356" s="4" t="s">
        <v>872</v>
      </c>
      <c r="K356" s="4" t="s">
        <v>994</v>
      </c>
      <c r="L356" s="4" t="s">
        <v>1137</v>
      </c>
      <c r="M356" s="4" t="s">
        <v>1416</v>
      </c>
    </row>
    <row r="357" spans="2:13">
      <c r="B357" s="4" t="s">
        <v>969</v>
      </c>
      <c r="C357" s="4" t="s">
        <v>971</v>
      </c>
      <c r="D357" s="4" t="s">
        <v>3</v>
      </c>
      <c r="E357" s="4" t="s">
        <v>10</v>
      </c>
      <c r="F357" s="22" t="s">
        <v>220</v>
      </c>
      <c r="G357" s="17" t="s">
        <v>483</v>
      </c>
      <c r="H357" s="23" t="s">
        <v>656</v>
      </c>
      <c r="I357" s="4" t="s">
        <v>657</v>
      </c>
      <c r="J357" s="4" t="s">
        <v>872</v>
      </c>
      <c r="K357" s="4" t="s">
        <v>994</v>
      </c>
      <c r="L357" s="4" t="s">
        <v>1137</v>
      </c>
      <c r="M357" s="4" t="s">
        <v>1417</v>
      </c>
    </row>
    <row r="358" spans="2:13">
      <c r="B358" s="4" t="s">
        <v>969</v>
      </c>
      <c r="C358" s="4" t="s">
        <v>971</v>
      </c>
      <c r="D358" s="4" t="s">
        <v>3</v>
      </c>
      <c r="E358" s="4" t="s">
        <v>10</v>
      </c>
      <c r="F358" s="22" t="s">
        <v>481</v>
      </c>
      <c r="G358" s="17" t="s">
        <v>485</v>
      </c>
      <c r="H358" s="23" t="s">
        <v>656</v>
      </c>
      <c r="I358" s="4" t="s">
        <v>657</v>
      </c>
      <c r="J358" s="4" t="s">
        <v>721</v>
      </c>
      <c r="K358" s="4" t="s">
        <v>757</v>
      </c>
      <c r="L358" s="4" t="s">
        <v>1137</v>
      </c>
      <c r="M358" s="4" t="s">
        <v>1418</v>
      </c>
    </row>
    <row r="359" spans="2:13">
      <c r="B359" s="4" t="s">
        <v>969</v>
      </c>
      <c r="C359" s="4" t="s">
        <v>971</v>
      </c>
      <c r="D359" s="4" t="s">
        <v>3</v>
      </c>
      <c r="E359" s="4" t="s">
        <v>10</v>
      </c>
      <c r="F359" s="22" t="s">
        <v>224</v>
      </c>
      <c r="G359" s="17" t="s">
        <v>486</v>
      </c>
      <c r="H359" s="23" t="s">
        <v>656</v>
      </c>
      <c r="I359" s="4" t="s">
        <v>657</v>
      </c>
      <c r="J359" s="4" t="s">
        <v>872</v>
      </c>
      <c r="K359" s="4" t="s">
        <v>994</v>
      </c>
      <c r="L359" s="4" t="s">
        <v>1137</v>
      </c>
      <c r="M359" s="4" t="s">
        <v>1419</v>
      </c>
    </row>
    <row r="360" spans="2:13">
      <c r="B360" s="4" t="s">
        <v>969</v>
      </c>
      <c r="C360" s="4" t="s">
        <v>971</v>
      </c>
      <c r="D360" s="4" t="s">
        <v>3</v>
      </c>
      <c r="E360" s="4" t="s">
        <v>10</v>
      </c>
      <c r="F360" s="22" t="s">
        <v>484</v>
      </c>
      <c r="G360" s="17" t="s">
        <v>487</v>
      </c>
      <c r="H360" s="23" t="s">
        <v>654</v>
      </c>
      <c r="I360" s="4" t="s">
        <v>655</v>
      </c>
      <c r="J360" s="4" t="s">
        <v>872</v>
      </c>
      <c r="K360" s="4" t="s">
        <v>994</v>
      </c>
      <c r="L360" s="4" t="s">
        <v>1137</v>
      </c>
      <c r="M360" s="4" t="s">
        <v>1420</v>
      </c>
    </row>
    <row r="361" spans="2:13">
      <c r="B361" s="4" t="s">
        <v>969</v>
      </c>
      <c r="C361" s="4" t="s">
        <v>971</v>
      </c>
      <c r="D361" s="4" t="s">
        <v>3</v>
      </c>
      <c r="E361" s="4" t="s">
        <v>10</v>
      </c>
      <c r="F361" s="22" t="s">
        <v>226</v>
      </c>
      <c r="G361" s="17" t="s">
        <v>489</v>
      </c>
      <c r="H361" s="23" t="s">
        <v>654</v>
      </c>
      <c r="I361" s="4" t="s">
        <v>655</v>
      </c>
      <c r="J361" s="4" t="s">
        <v>872</v>
      </c>
      <c r="K361" s="4" t="s">
        <v>994</v>
      </c>
      <c r="L361" s="4" t="s">
        <v>1137</v>
      </c>
      <c r="M361" s="4" t="s">
        <v>1421</v>
      </c>
    </row>
    <row r="362" spans="2:13">
      <c r="B362" s="4" t="s">
        <v>969</v>
      </c>
      <c r="C362" s="4" t="s">
        <v>971</v>
      </c>
      <c r="D362" s="4" t="s">
        <v>3</v>
      </c>
      <c r="E362" s="4" t="s">
        <v>10</v>
      </c>
      <c r="F362" s="22" t="s">
        <v>228</v>
      </c>
      <c r="G362" s="17" t="s">
        <v>491</v>
      </c>
      <c r="H362" s="23" t="s">
        <v>656</v>
      </c>
      <c r="I362" s="4" t="s">
        <v>657</v>
      </c>
      <c r="J362" s="4" t="s">
        <v>872</v>
      </c>
      <c r="K362" s="4" t="s">
        <v>994</v>
      </c>
      <c r="L362" s="4" t="s">
        <v>1137</v>
      </c>
      <c r="M362" s="4" t="s">
        <v>1422</v>
      </c>
    </row>
    <row r="363" spans="2:13">
      <c r="B363" s="4" t="s">
        <v>969</v>
      </c>
      <c r="C363" s="4" t="s">
        <v>971</v>
      </c>
      <c r="D363" s="4" t="s">
        <v>3</v>
      </c>
      <c r="E363" s="4" t="s">
        <v>10</v>
      </c>
      <c r="F363" s="22" t="s">
        <v>488</v>
      </c>
      <c r="G363" s="17" t="s">
        <v>493</v>
      </c>
      <c r="H363" s="23" t="s">
        <v>656</v>
      </c>
      <c r="I363" s="4" t="s">
        <v>657</v>
      </c>
      <c r="J363" s="4" t="s">
        <v>872</v>
      </c>
      <c r="K363" s="4" t="s">
        <v>994</v>
      </c>
      <c r="L363" s="4" t="s">
        <v>1137</v>
      </c>
      <c r="M363" s="4" t="s">
        <v>1423</v>
      </c>
    </row>
    <row r="364" spans="2:13">
      <c r="B364" s="4" t="s">
        <v>969</v>
      </c>
      <c r="C364" s="4" t="s">
        <v>971</v>
      </c>
      <c r="D364" s="4" t="s">
        <v>3</v>
      </c>
      <c r="E364" s="4" t="s">
        <v>10</v>
      </c>
      <c r="F364" s="22" t="s">
        <v>490</v>
      </c>
      <c r="G364" s="17" t="s">
        <v>495</v>
      </c>
      <c r="H364" s="23" t="s">
        <v>656</v>
      </c>
      <c r="I364" s="4" t="s">
        <v>657</v>
      </c>
      <c r="J364" s="4" t="s">
        <v>951</v>
      </c>
      <c r="K364" s="4" t="s">
        <v>759</v>
      </c>
      <c r="L364" s="4" t="s">
        <v>1137</v>
      </c>
      <c r="M364" s="4" t="s">
        <v>1424</v>
      </c>
    </row>
    <row r="365" spans="2:13">
      <c r="B365" s="4" t="s">
        <v>969</v>
      </c>
      <c r="C365" s="4" t="s">
        <v>971</v>
      </c>
      <c r="D365" s="4" t="s">
        <v>3</v>
      </c>
      <c r="E365" s="4" t="s">
        <v>10</v>
      </c>
      <c r="F365" s="22" t="s">
        <v>492</v>
      </c>
      <c r="G365" s="17" t="s">
        <v>497</v>
      </c>
      <c r="H365" s="23" t="s">
        <v>656</v>
      </c>
      <c r="I365" s="4" t="s">
        <v>657</v>
      </c>
      <c r="J365" s="4" t="s">
        <v>957</v>
      </c>
      <c r="K365" s="4" t="s">
        <v>706</v>
      </c>
      <c r="L365" s="4" t="s">
        <v>1137</v>
      </c>
      <c r="M365" s="4" t="s">
        <v>1425</v>
      </c>
    </row>
    <row r="366" spans="2:13">
      <c r="B366" s="4" t="s">
        <v>969</v>
      </c>
      <c r="C366" s="4" t="s">
        <v>971</v>
      </c>
      <c r="D366" s="4" t="s">
        <v>3</v>
      </c>
      <c r="E366" s="4" t="s">
        <v>10</v>
      </c>
      <c r="F366" s="22" t="s">
        <v>496</v>
      </c>
      <c r="G366" s="17" t="s">
        <v>499</v>
      </c>
      <c r="H366" s="23" t="s">
        <v>638</v>
      </c>
      <c r="I366" s="4" t="s">
        <v>639</v>
      </c>
      <c r="J366" s="4" t="s">
        <v>960</v>
      </c>
      <c r="K366" s="4" t="s">
        <v>787</v>
      </c>
      <c r="L366" s="4" t="s">
        <v>1137</v>
      </c>
      <c r="M366" s="4" t="s">
        <v>1426</v>
      </c>
    </row>
    <row r="367" spans="2:13">
      <c r="B367" s="4" t="s">
        <v>969</v>
      </c>
      <c r="C367" s="4" t="s">
        <v>971</v>
      </c>
      <c r="D367" s="4" t="s">
        <v>3</v>
      </c>
      <c r="E367" s="4" t="s">
        <v>10</v>
      </c>
      <c r="F367" s="22" t="s">
        <v>494</v>
      </c>
      <c r="G367" s="17" t="s">
        <v>501</v>
      </c>
      <c r="H367" s="23" t="s">
        <v>656</v>
      </c>
      <c r="I367" s="4" t="s">
        <v>657</v>
      </c>
      <c r="J367" s="4" t="s">
        <v>952</v>
      </c>
      <c r="K367" s="4" t="s">
        <v>789</v>
      </c>
      <c r="L367" s="4" t="s">
        <v>1137</v>
      </c>
      <c r="M367" s="4" t="s">
        <v>1427</v>
      </c>
    </row>
    <row r="368" spans="2:13">
      <c r="B368" s="4" t="s">
        <v>969</v>
      </c>
      <c r="C368" s="4" t="s">
        <v>971</v>
      </c>
      <c r="D368" s="4" t="s">
        <v>3</v>
      </c>
      <c r="E368" s="4" t="s">
        <v>10</v>
      </c>
      <c r="F368" s="22" t="s">
        <v>498</v>
      </c>
      <c r="G368" s="17" t="s">
        <v>503</v>
      </c>
      <c r="H368" s="23" t="s">
        <v>656</v>
      </c>
      <c r="I368" s="4" t="s">
        <v>657</v>
      </c>
      <c r="J368" s="4" t="s">
        <v>872</v>
      </c>
      <c r="K368" s="4" t="s">
        <v>994</v>
      </c>
      <c r="L368" s="4" t="s">
        <v>1137</v>
      </c>
      <c r="M368" s="4" t="s">
        <v>1428</v>
      </c>
    </row>
    <row r="369" spans="2:13">
      <c r="B369" s="4" t="s">
        <v>969</v>
      </c>
      <c r="C369" s="4" t="s">
        <v>971</v>
      </c>
      <c r="D369" s="4" t="s">
        <v>3</v>
      </c>
      <c r="E369" s="4" t="s">
        <v>10</v>
      </c>
      <c r="F369" s="22" t="s">
        <v>500</v>
      </c>
      <c r="G369" s="17" t="s">
        <v>505</v>
      </c>
      <c r="H369" s="23" t="s">
        <v>656</v>
      </c>
      <c r="I369" s="4" t="s">
        <v>657</v>
      </c>
      <c r="J369" s="4" t="s">
        <v>961</v>
      </c>
      <c r="K369" s="4" t="s">
        <v>781</v>
      </c>
      <c r="L369" s="4" t="s">
        <v>1137</v>
      </c>
      <c r="M369" s="4" t="s">
        <v>1429</v>
      </c>
    </row>
    <row r="370" spans="2:13">
      <c r="B370" s="4" t="s">
        <v>969</v>
      </c>
      <c r="C370" s="4" t="s">
        <v>971</v>
      </c>
      <c r="D370" s="4" t="s">
        <v>3</v>
      </c>
      <c r="E370" s="4" t="s">
        <v>10</v>
      </c>
      <c r="F370" s="22" t="s">
        <v>502</v>
      </c>
      <c r="G370" s="17" t="s">
        <v>507</v>
      </c>
      <c r="H370" s="23" t="s">
        <v>656</v>
      </c>
      <c r="I370" s="4" t="s">
        <v>657</v>
      </c>
      <c r="J370" s="4" t="s">
        <v>872</v>
      </c>
      <c r="K370" s="4" t="s">
        <v>994</v>
      </c>
      <c r="L370" s="4" t="s">
        <v>1137</v>
      </c>
      <c r="M370" s="4" t="s">
        <v>1430</v>
      </c>
    </row>
    <row r="371" spans="2:13">
      <c r="B371" s="4" t="s">
        <v>969</v>
      </c>
      <c r="C371" s="4" t="s">
        <v>971</v>
      </c>
      <c r="D371" s="4" t="s">
        <v>3</v>
      </c>
      <c r="E371" s="4" t="s">
        <v>10</v>
      </c>
      <c r="F371" s="22" t="s">
        <v>504</v>
      </c>
      <c r="G371" s="17" t="s">
        <v>509</v>
      </c>
      <c r="H371" s="23" t="s">
        <v>660</v>
      </c>
      <c r="I371" s="4" t="s">
        <v>661</v>
      </c>
      <c r="J371" s="4" t="s">
        <v>911</v>
      </c>
      <c r="K371" s="4" t="s">
        <v>741</v>
      </c>
      <c r="L371" s="4" t="s">
        <v>1137</v>
      </c>
      <c r="M371" s="4" t="s">
        <v>1431</v>
      </c>
    </row>
    <row r="372" spans="2:13">
      <c r="B372" s="4" t="s">
        <v>969</v>
      </c>
      <c r="C372" s="4" t="s">
        <v>971</v>
      </c>
      <c r="D372" s="4" t="s">
        <v>3</v>
      </c>
      <c r="E372" s="4" t="s">
        <v>10</v>
      </c>
      <c r="F372" s="22" t="s">
        <v>506</v>
      </c>
      <c r="G372" s="17" t="s">
        <v>510</v>
      </c>
      <c r="H372" s="23" t="s">
        <v>656</v>
      </c>
      <c r="I372" s="4" t="s">
        <v>657</v>
      </c>
      <c r="J372" s="4" t="s">
        <v>872</v>
      </c>
      <c r="K372" s="4" t="s">
        <v>994</v>
      </c>
      <c r="L372" s="4" t="s">
        <v>1137</v>
      </c>
      <c r="M372" s="4" t="s">
        <v>1432</v>
      </c>
    </row>
    <row r="373" spans="2:13">
      <c r="B373" s="4" t="s">
        <v>969</v>
      </c>
      <c r="C373" s="4" t="s">
        <v>971</v>
      </c>
      <c r="D373" s="4" t="s">
        <v>3</v>
      </c>
      <c r="E373" s="4" t="s">
        <v>10</v>
      </c>
      <c r="F373" s="22" t="s">
        <v>508</v>
      </c>
      <c r="G373" s="17" t="s">
        <v>512</v>
      </c>
      <c r="H373" s="23" t="s">
        <v>656</v>
      </c>
      <c r="I373" s="4" t="s">
        <v>657</v>
      </c>
      <c r="J373" s="4" t="s">
        <v>872</v>
      </c>
      <c r="K373" s="4" t="s">
        <v>994</v>
      </c>
      <c r="L373" s="4" t="s">
        <v>1137</v>
      </c>
      <c r="M373" s="4" t="s">
        <v>1433</v>
      </c>
    </row>
    <row r="374" spans="2:13">
      <c r="B374" s="4" t="s">
        <v>969</v>
      </c>
      <c r="C374" s="4" t="s">
        <v>971</v>
      </c>
      <c r="D374" s="4" t="s">
        <v>3</v>
      </c>
      <c r="E374" s="4" t="s">
        <v>10</v>
      </c>
      <c r="F374" s="22" t="s">
        <v>963</v>
      </c>
      <c r="G374" s="17" t="s">
        <v>514</v>
      </c>
      <c r="H374" s="23" t="s">
        <v>656</v>
      </c>
      <c r="I374" s="4" t="s">
        <v>657</v>
      </c>
      <c r="J374" s="4" t="s">
        <v>962</v>
      </c>
      <c r="K374" s="4" t="s">
        <v>791</v>
      </c>
      <c r="L374" s="4" t="s">
        <v>1137</v>
      </c>
      <c r="M374" s="4" t="s">
        <v>1434</v>
      </c>
    </row>
    <row r="375" spans="2:13">
      <c r="B375" s="4" t="s">
        <v>969</v>
      </c>
      <c r="C375" s="4" t="s">
        <v>971</v>
      </c>
      <c r="D375" s="4" t="s">
        <v>3</v>
      </c>
      <c r="E375" s="4" t="s">
        <v>10</v>
      </c>
      <c r="F375" s="22" t="s">
        <v>511</v>
      </c>
      <c r="G375" s="17" t="s">
        <v>516</v>
      </c>
      <c r="H375" s="23" t="s">
        <v>656</v>
      </c>
      <c r="I375" s="4" t="s">
        <v>657</v>
      </c>
      <c r="J375" s="4" t="s">
        <v>872</v>
      </c>
      <c r="K375" s="4" t="s">
        <v>994</v>
      </c>
      <c r="L375" s="4" t="s">
        <v>1137</v>
      </c>
      <c r="M375" s="4" t="s">
        <v>1435</v>
      </c>
    </row>
    <row r="376" spans="2:13">
      <c r="B376" s="4" t="s">
        <v>969</v>
      </c>
      <c r="C376" s="4" t="s">
        <v>971</v>
      </c>
      <c r="D376" s="4" t="s">
        <v>3</v>
      </c>
      <c r="E376" s="4" t="s">
        <v>10</v>
      </c>
      <c r="F376" s="22" t="s">
        <v>513</v>
      </c>
      <c r="G376" s="17" t="s">
        <v>518</v>
      </c>
      <c r="H376" s="23" t="s">
        <v>654</v>
      </c>
      <c r="I376" s="4" t="s">
        <v>655</v>
      </c>
      <c r="J376" s="4" t="s">
        <v>965</v>
      </c>
      <c r="K376" s="4" t="s">
        <v>877</v>
      </c>
      <c r="L376" s="4" t="s">
        <v>1137</v>
      </c>
      <c r="M376" s="4" t="s">
        <v>1436</v>
      </c>
    </row>
    <row r="377" spans="2:13">
      <c r="B377" s="4" t="s">
        <v>969</v>
      </c>
      <c r="C377" s="4" t="s">
        <v>971</v>
      </c>
      <c r="D377" s="4" t="s">
        <v>3</v>
      </c>
      <c r="E377" s="4" t="s">
        <v>10</v>
      </c>
      <c r="F377" s="22" t="s">
        <v>515</v>
      </c>
      <c r="G377" s="17" t="s">
        <v>520</v>
      </c>
      <c r="H377" s="23" t="s">
        <v>654</v>
      </c>
      <c r="I377" s="4" t="s">
        <v>655</v>
      </c>
      <c r="J377" s="4" t="s">
        <v>689</v>
      </c>
      <c r="K377" s="4" t="s">
        <v>718</v>
      </c>
      <c r="L377" s="4" t="s">
        <v>1137</v>
      </c>
      <c r="M377" s="4" t="s">
        <v>1437</v>
      </c>
    </row>
    <row r="378" spans="2:13">
      <c r="B378" s="4" t="s">
        <v>969</v>
      </c>
      <c r="C378" s="4" t="s">
        <v>971</v>
      </c>
      <c r="D378" s="4" t="s">
        <v>3</v>
      </c>
      <c r="E378" s="4" t="s">
        <v>10</v>
      </c>
      <c r="F378" s="22" t="s">
        <v>517</v>
      </c>
      <c r="G378" s="17" t="s">
        <v>522</v>
      </c>
      <c r="H378" s="23" t="s">
        <v>656</v>
      </c>
      <c r="I378" s="4" t="s">
        <v>657</v>
      </c>
      <c r="J378" s="4" t="s">
        <v>872</v>
      </c>
      <c r="K378" s="4" t="s">
        <v>994</v>
      </c>
      <c r="L378" s="4" t="s">
        <v>1137</v>
      </c>
      <c r="M378" s="4" t="s">
        <v>1438</v>
      </c>
    </row>
    <row r="379" spans="2:13">
      <c r="B379" s="4" t="s">
        <v>969</v>
      </c>
      <c r="C379" s="4" t="s">
        <v>971</v>
      </c>
      <c r="D379" s="4" t="s">
        <v>3</v>
      </c>
      <c r="E379" s="4" t="s">
        <v>10</v>
      </c>
      <c r="F379" s="22" t="s">
        <v>519</v>
      </c>
      <c r="G379" s="17" t="s">
        <v>524</v>
      </c>
      <c r="H379" s="23" t="s">
        <v>656</v>
      </c>
      <c r="I379" s="4" t="s">
        <v>657</v>
      </c>
      <c r="J379" s="4" t="s">
        <v>872</v>
      </c>
      <c r="K379" s="4" t="s">
        <v>994</v>
      </c>
      <c r="L379" s="4" t="s">
        <v>1137</v>
      </c>
      <c r="M379" s="4" t="s">
        <v>1439</v>
      </c>
    </row>
    <row r="380" spans="2:13">
      <c r="B380" s="4" t="s">
        <v>969</v>
      </c>
      <c r="C380" s="4" t="s">
        <v>971</v>
      </c>
      <c r="D380" s="4" t="s">
        <v>3</v>
      </c>
      <c r="E380" s="4" t="s">
        <v>10</v>
      </c>
      <c r="F380" s="22" t="s">
        <v>521</v>
      </c>
      <c r="G380" s="17" t="s">
        <v>525</v>
      </c>
      <c r="H380" s="23" t="s">
        <v>656</v>
      </c>
      <c r="I380" s="4" t="s">
        <v>657</v>
      </c>
      <c r="J380" s="4" t="s">
        <v>872</v>
      </c>
      <c r="K380" s="4" t="s">
        <v>994</v>
      </c>
      <c r="L380" s="4" t="s">
        <v>1137</v>
      </c>
      <c r="M380" s="4" t="s">
        <v>1440</v>
      </c>
    </row>
    <row r="381" spans="2:13">
      <c r="B381" s="4" t="s">
        <v>969</v>
      </c>
      <c r="C381" s="4" t="s">
        <v>971</v>
      </c>
      <c r="D381" s="4" t="s">
        <v>3</v>
      </c>
      <c r="E381" s="4" t="s">
        <v>10</v>
      </c>
      <c r="F381" s="22" t="s">
        <v>523</v>
      </c>
      <c r="G381" s="17" t="s">
        <v>526</v>
      </c>
      <c r="H381" s="23" t="s">
        <v>656</v>
      </c>
      <c r="I381" s="4" t="s">
        <v>657</v>
      </c>
      <c r="J381" s="4" t="s">
        <v>872</v>
      </c>
      <c r="K381" s="4" t="s">
        <v>994</v>
      </c>
      <c r="L381" s="4" t="s">
        <v>1137</v>
      </c>
      <c r="M381" s="4" t="s">
        <v>1441</v>
      </c>
    </row>
    <row r="382" spans="2:13">
      <c r="B382" s="4" t="s">
        <v>969</v>
      </c>
      <c r="C382" s="4" t="s">
        <v>971</v>
      </c>
      <c r="D382" s="4" t="s">
        <v>3</v>
      </c>
      <c r="E382" s="4" t="s">
        <v>10</v>
      </c>
      <c r="F382" s="22" t="s">
        <v>234</v>
      </c>
      <c r="G382" s="17" t="s">
        <v>528</v>
      </c>
      <c r="H382" s="23" t="s">
        <v>656</v>
      </c>
      <c r="I382" s="4" t="s">
        <v>657</v>
      </c>
      <c r="J382" s="4" t="s">
        <v>872</v>
      </c>
      <c r="K382" s="4" t="s">
        <v>994</v>
      </c>
      <c r="L382" s="4" t="s">
        <v>1137</v>
      </c>
      <c r="M382" s="4" t="s">
        <v>1442</v>
      </c>
    </row>
    <row r="383" spans="2:13">
      <c r="B383" s="4" t="s">
        <v>969</v>
      </c>
      <c r="C383" s="4" t="s">
        <v>971</v>
      </c>
      <c r="D383" s="4" t="s">
        <v>3</v>
      </c>
      <c r="E383" s="4" t="s">
        <v>10</v>
      </c>
      <c r="F383" s="22" t="s">
        <v>236</v>
      </c>
      <c r="G383" s="17" t="s">
        <v>530</v>
      </c>
      <c r="H383" s="23" t="s">
        <v>656</v>
      </c>
      <c r="I383" s="4" t="s">
        <v>657</v>
      </c>
      <c r="J383" s="4" t="s">
        <v>872</v>
      </c>
      <c r="K383" s="4" t="s">
        <v>994</v>
      </c>
      <c r="L383" s="4" t="s">
        <v>1137</v>
      </c>
      <c r="M383" s="4" t="s">
        <v>1443</v>
      </c>
    </row>
    <row r="384" spans="2:13">
      <c r="B384" s="4" t="s">
        <v>969</v>
      </c>
      <c r="C384" s="4" t="s">
        <v>971</v>
      </c>
      <c r="D384" s="4" t="s">
        <v>3</v>
      </c>
      <c r="E384" s="4" t="s">
        <v>10</v>
      </c>
      <c r="F384" s="22" t="s">
        <v>527</v>
      </c>
      <c r="G384" s="17" t="s">
        <v>532</v>
      </c>
      <c r="H384" s="23" t="s">
        <v>656</v>
      </c>
      <c r="I384" s="4" t="s">
        <v>657</v>
      </c>
      <c r="J384" s="4" t="s">
        <v>872</v>
      </c>
      <c r="K384" s="4" t="s">
        <v>994</v>
      </c>
      <c r="L384" s="4" t="s">
        <v>1137</v>
      </c>
      <c r="M384" s="4" t="s">
        <v>1444</v>
      </c>
    </row>
    <row r="385" spans="2:13">
      <c r="B385" s="4" t="s">
        <v>969</v>
      </c>
      <c r="C385" s="4" t="s">
        <v>971</v>
      </c>
      <c r="D385" s="4" t="s">
        <v>3</v>
      </c>
      <c r="E385" s="4" t="s">
        <v>10</v>
      </c>
      <c r="F385" s="22" t="s">
        <v>529</v>
      </c>
      <c r="G385" s="17" t="s">
        <v>534</v>
      </c>
      <c r="H385" s="23" t="s">
        <v>656</v>
      </c>
      <c r="I385" s="4" t="s">
        <v>657</v>
      </c>
      <c r="J385" s="4" t="s">
        <v>964</v>
      </c>
      <c r="K385" s="4" t="s">
        <v>716</v>
      </c>
      <c r="L385" s="4" t="s">
        <v>1137</v>
      </c>
      <c r="M385" s="4" t="s">
        <v>1445</v>
      </c>
    </row>
    <row r="386" spans="2:13">
      <c r="B386" s="4" t="s">
        <v>969</v>
      </c>
      <c r="C386" s="4" t="s">
        <v>971</v>
      </c>
      <c r="D386" s="4" t="s">
        <v>3</v>
      </c>
      <c r="E386" s="4" t="s">
        <v>10</v>
      </c>
      <c r="F386" s="22" t="s">
        <v>531</v>
      </c>
      <c r="G386" s="17" t="s">
        <v>536</v>
      </c>
      <c r="H386" s="23" t="s">
        <v>656</v>
      </c>
      <c r="I386" s="4" t="s">
        <v>657</v>
      </c>
      <c r="J386" s="4" t="s">
        <v>964</v>
      </c>
      <c r="K386" s="4" t="s">
        <v>716</v>
      </c>
      <c r="L386" s="4" t="s">
        <v>1137</v>
      </c>
      <c r="M386" s="4" t="s">
        <v>1446</v>
      </c>
    </row>
    <row r="387" spans="2:13">
      <c r="B387" s="4" t="s">
        <v>969</v>
      </c>
      <c r="C387" s="4" t="s">
        <v>971</v>
      </c>
      <c r="D387" s="4" t="s">
        <v>3</v>
      </c>
      <c r="E387" s="4" t="s">
        <v>10</v>
      </c>
      <c r="F387" s="22" t="s">
        <v>533</v>
      </c>
      <c r="G387" s="17" t="s">
        <v>538</v>
      </c>
      <c r="H387" s="23" t="s">
        <v>656</v>
      </c>
      <c r="I387" s="4" t="s">
        <v>657</v>
      </c>
      <c r="J387" s="4" t="s">
        <v>964</v>
      </c>
      <c r="K387" s="4" t="s">
        <v>716</v>
      </c>
      <c r="L387" s="4" t="s">
        <v>1137</v>
      </c>
      <c r="M387" s="4" t="s">
        <v>1447</v>
      </c>
    </row>
    <row r="388" spans="2:13">
      <c r="B388" s="4" t="s">
        <v>969</v>
      </c>
      <c r="C388" s="4" t="s">
        <v>971</v>
      </c>
      <c r="D388" s="4" t="s">
        <v>3</v>
      </c>
      <c r="E388" s="4" t="s">
        <v>10</v>
      </c>
      <c r="F388" s="22" t="s">
        <v>535</v>
      </c>
      <c r="G388" s="17" t="s">
        <v>540</v>
      </c>
      <c r="H388" s="23" t="s">
        <v>656</v>
      </c>
      <c r="I388" s="4" t="s">
        <v>657</v>
      </c>
      <c r="J388" s="4" t="s">
        <v>964</v>
      </c>
      <c r="K388" s="4" t="s">
        <v>716</v>
      </c>
      <c r="L388" s="4" t="s">
        <v>1137</v>
      </c>
      <c r="M388" s="4" t="s">
        <v>1448</v>
      </c>
    </row>
    <row r="389" spans="2:13">
      <c r="B389" s="4" t="s">
        <v>969</v>
      </c>
      <c r="C389" s="4" t="s">
        <v>971</v>
      </c>
      <c r="D389" s="4" t="s">
        <v>3</v>
      </c>
      <c r="E389" s="4" t="s">
        <v>10</v>
      </c>
      <c r="F389" s="22" t="s">
        <v>537</v>
      </c>
      <c r="G389" s="17" t="s">
        <v>542</v>
      </c>
      <c r="H389" s="23" t="s">
        <v>656</v>
      </c>
      <c r="I389" s="4" t="s">
        <v>657</v>
      </c>
      <c r="J389" s="4" t="s">
        <v>964</v>
      </c>
      <c r="K389" s="4" t="s">
        <v>716</v>
      </c>
      <c r="L389" s="4" t="s">
        <v>1137</v>
      </c>
      <c r="M389" s="4" t="s">
        <v>1449</v>
      </c>
    </row>
    <row r="390" spans="2:13">
      <c r="B390" s="4" t="s">
        <v>969</v>
      </c>
      <c r="C390" s="4" t="s">
        <v>971</v>
      </c>
      <c r="D390" s="4" t="s">
        <v>3</v>
      </c>
      <c r="E390" s="4" t="s">
        <v>10</v>
      </c>
      <c r="F390" s="22" t="s">
        <v>539</v>
      </c>
      <c r="G390" s="17" t="s">
        <v>544</v>
      </c>
      <c r="H390" s="23" t="s">
        <v>656</v>
      </c>
      <c r="I390" s="4" t="s">
        <v>657</v>
      </c>
      <c r="J390" s="4" t="s">
        <v>872</v>
      </c>
      <c r="K390" s="4" t="s">
        <v>994</v>
      </c>
      <c r="L390" s="4" t="s">
        <v>1137</v>
      </c>
      <c r="M390" s="4" t="s">
        <v>1450</v>
      </c>
    </row>
    <row r="391" spans="2:13">
      <c r="B391" s="4" t="s">
        <v>969</v>
      </c>
      <c r="C391" s="4" t="s">
        <v>971</v>
      </c>
      <c r="D391" s="4" t="s">
        <v>3</v>
      </c>
      <c r="E391" s="4" t="s">
        <v>10</v>
      </c>
      <c r="F391" s="22" t="s">
        <v>939</v>
      </c>
      <c r="G391" s="17" t="s">
        <v>546</v>
      </c>
      <c r="H391" s="23" t="s">
        <v>656</v>
      </c>
      <c r="I391" s="4" t="s">
        <v>657</v>
      </c>
      <c r="J391" s="4" t="s">
        <v>872</v>
      </c>
      <c r="K391" s="4" t="s">
        <v>994</v>
      </c>
      <c r="L391" s="4" t="s">
        <v>1137</v>
      </c>
      <c r="M391" s="4" t="s">
        <v>1451</v>
      </c>
    </row>
    <row r="392" spans="2:13">
      <c r="B392" s="4" t="s">
        <v>969</v>
      </c>
      <c r="C392" s="4" t="s">
        <v>971</v>
      </c>
      <c r="D392" s="4" t="s">
        <v>3</v>
      </c>
      <c r="E392" s="4" t="s">
        <v>10</v>
      </c>
      <c r="F392" s="22" t="s">
        <v>541</v>
      </c>
      <c r="G392" s="17" t="s">
        <v>548</v>
      </c>
      <c r="H392" s="23" t="s">
        <v>656</v>
      </c>
      <c r="I392" s="4" t="s">
        <v>657</v>
      </c>
      <c r="J392" s="4" t="s">
        <v>872</v>
      </c>
      <c r="K392" s="4" t="s">
        <v>994</v>
      </c>
      <c r="L392" s="4" t="s">
        <v>1137</v>
      </c>
      <c r="M392" s="4" t="s">
        <v>1452</v>
      </c>
    </row>
    <row r="393" spans="2:13">
      <c r="B393" s="4" t="s">
        <v>969</v>
      </c>
      <c r="C393" s="4" t="s">
        <v>971</v>
      </c>
      <c r="D393" s="4" t="s">
        <v>3</v>
      </c>
      <c r="E393" s="4" t="s">
        <v>10</v>
      </c>
      <c r="F393" s="22" t="s">
        <v>543</v>
      </c>
      <c r="G393" s="17" t="s">
        <v>550</v>
      </c>
      <c r="H393" s="23" t="s">
        <v>656</v>
      </c>
      <c r="I393" s="4" t="s">
        <v>657</v>
      </c>
      <c r="J393" s="4" t="s">
        <v>966</v>
      </c>
      <c r="K393" s="4" t="s">
        <v>671</v>
      </c>
      <c r="L393" s="4" t="s">
        <v>1137</v>
      </c>
      <c r="M393" s="4" t="s">
        <v>1453</v>
      </c>
    </row>
    <row r="394" spans="2:13">
      <c r="B394" s="4" t="s">
        <v>969</v>
      </c>
      <c r="C394" s="4" t="s">
        <v>971</v>
      </c>
      <c r="D394" s="4" t="s">
        <v>3</v>
      </c>
      <c r="E394" s="4" t="s">
        <v>10</v>
      </c>
      <c r="F394" s="22" t="s">
        <v>545</v>
      </c>
      <c r="G394" s="17" t="s">
        <v>552</v>
      </c>
      <c r="H394" s="23" t="s">
        <v>656</v>
      </c>
      <c r="I394" s="4" t="s">
        <v>657</v>
      </c>
      <c r="J394" s="4" t="s">
        <v>872</v>
      </c>
      <c r="K394" s="4" t="s">
        <v>994</v>
      </c>
      <c r="L394" s="4" t="s">
        <v>1137</v>
      </c>
      <c r="M394" s="4" t="s">
        <v>1454</v>
      </c>
    </row>
    <row r="395" spans="2:13">
      <c r="B395" s="4" t="s">
        <v>969</v>
      </c>
      <c r="C395" s="4" t="s">
        <v>971</v>
      </c>
      <c r="D395" s="4" t="s">
        <v>3</v>
      </c>
      <c r="E395" s="4" t="s">
        <v>10</v>
      </c>
      <c r="F395" s="22" t="s">
        <v>547</v>
      </c>
      <c r="G395" s="17" t="s">
        <v>554</v>
      </c>
      <c r="H395" s="23" t="s">
        <v>656</v>
      </c>
      <c r="I395" s="4" t="s">
        <v>657</v>
      </c>
      <c r="J395" s="4" t="s">
        <v>872</v>
      </c>
      <c r="K395" s="4" t="s">
        <v>994</v>
      </c>
      <c r="L395" s="4" t="s">
        <v>1137</v>
      </c>
      <c r="M395" s="4" t="s">
        <v>1455</v>
      </c>
    </row>
    <row r="396" spans="2:13">
      <c r="B396" s="4" t="s">
        <v>969</v>
      </c>
      <c r="C396" s="4" t="s">
        <v>971</v>
      </c>
      <c r="D396" s="4" t="s">
        <v>3</v>
      </c>
      <c r="E396" s="4" t="s">
        <v>10</v>
      </c>
      <c r="F396" s="22" t="s">
        <v>549</v>
      </c>
      <c r="G396" s="17" t="s">
        <v>940</v>
      </c>
      <c r="H396" s="23" t="s">
        <v>660</v>
      </c>
      <c r="I396" s="4" t="s">
        <v>661</v>
      </c>
      <c r="J396" s="4" t="s">
        <v>955</v>
      </c>
      <c r="K396" s="4" t="s">
        <v>723</v>
      </c>
      <c r="L396" s="4" t="s">
        <v>1137</v>
      </c>
      <c r="M396" s="4" t="s">
        <v>1456</v>
      </c>
    </row>
    <row r="397" spans="2:13">
      <c r="B397" s="4" t="s">
        <v>969</v>
      </c>
      <c r="C397" s="4" t="s">
        <v>971</v>
      </c>
      <c r="D397" s="4" t="s">
        <v>3</v>
      </c>
      <c r="E397" s="4" t="s">
        <v>10</v>
      </c>
      <c r="F397" s="22" t="s">
        <v>551</v>
      </c>
      <c r="G397" s="17" t="s">
        <v>1000</v>
      </c>
      <c r="H397" s="23" t="s">
        <v>656</v>
      </c>
      <c r="I397" s="4" t="s">
        <v>657</v>
      </c>
      <c r="J397" s="4" t="s">
        <v>872</v>
      </c>
      <c r="K397" s="4" t="s">
        <v>994</v>
      </c>
      <c r="L397" s="4" t="s">
        <v>1137</v>
      </c>
      <c r="M397" s="4" t="s">
        <v>1457</v>
      </c>
    </row>
    <row r="398" spans="2:13">
      <c r="B398" s="4" t="s">
        <v>969</v>
      </c>
      <c r="C398" s="4" t="s">
        <v>971</v>
      </c>
      <c r="D398" s="4" t="s">
        <v>3</v>
      </c>
      <c r="E398" s="4" t="s">
        <v>10</v>
      </c>
      <c r="F398" s="22" t="s">
        <v>553</v>
      </c>
      <c r="G398" s="17" t="s">
        <v>1003</v>
      </c>
      <c r="H398" s="23" t="s">
        <v>660</v>
      </c>
      <c r="I398" s="4" t="s">
        <v>661</v>
      </c>
      <c r="J398" s="4" t="s">
        <v>957</v>
      </c>
      <c r="K398" s="4" t="s">
        <v>706</v>
      </c>
      <c r="L398" s="4" t="s">
        <v>1137</v>
      </c>
      <c r="M398" s="4" t="s">
        <v>1458</v>
      </c>
    </row>
    <row r="399" spans="2:13">
      <c r="B399" s="4" t="s">
        <v>970</v>
      </c>
      <c r="C399" s="4" t="s">
        <v>972</v>
      </c>
      <c r="D399" s="4" t="s">
        <v>14</v>
      </c>
      <c r="E399" s="4" t="s">
        <v>11</v>
      </c>
      <c r="F399" s="22" t="s">
        <v>555</v>
      </c>
      <c r="G399" s="17" t="s">
        <v>556</v>
      </c>
      <c r="H399" s="23" t="s">
        <v>654</v>
      </c>
      <c r="I399" s="4" t="s">
        <v>655</v>
      </c>
      <c r="J399" s="4" t="s">
        <v>872</v>
      </c>
      <c r="K399" s="4" t="s">
        <v>994</v>
      </c>
      <c r="L399" s="4" t="s">
        <v>1137</v>
      </c>
      <c r="M399" s="4" t="s">
        <v>1220</v>
      </c>
    </row>
    <row r="400" spans="2:13">
      <c r="B400" s="4" t="s">
        <v>970</v>
      </c>
      <c r="C400" s="4" t="s">
        <v>972</v>
      </c>
      <c r="D400" s="4" t="s">
        <v>14</v>
      </c>
      <c r="E400" s="4" t="s">
        <v>11</v>
      </c>
      <c r="F400" s="22" t="s">
        <v>557</v>
      </c>
      <c r="G400" s="17" t="s">
        <v>558</v>
      </c>
      <c r="H400" s="23" t="s">
        <v>654</v>
      </c>
      <c r="I400" s="4" t="s">
        <v>655</v>
      </c>
      <c r="J400" s="4" t="s">
        <v>872</v>
      </c>
      <c r="K400" s="4" t="s">
        <v>994</v>
      </c>
      <c r="L400" s="4" t="s">
        <v>1137</v>
      </c>
      <c r="M400" s="4" t="s">
        <v>1221</v>
      </c>
    </row>
    <row r="401" spans="2:13">
      <c r="B401" s="4" t="s">
        <v>970</v>
      </c>
      <c r="C401" s="4" t="s">
        <v>972</v>
      </c>
      <c r="D401" s="4" t="s">
        <v>14</v>
      </c>
      <c r="E401" s="4" t="s">
        <v>11</v>
      </c>
      <c r="F401" s="22" t="s">
        <v>212</v>
      </c>
      <c r="G401" s="17" t="s">
        <v>559</v>
      </c>
      <c r="H401" s="23" t="s">
        <v>654</v>
      </c>
      <c r="I401" s="4" t="s">
        <v>655</v>
      </c>
      <c r="J401" s="4" t="s">
        <v>872</v>
      </c>
      <c r="K401" s="4" t="s">
        <v>994</v>
      </c>
      <c r="L401" s="4" t="s">
        <v>1137</v>
      </c>
      <c r="M401" s="4" t="s">
        <v>1222</v>
      </c>
    </row>
    <row r="402" spans="2:13">
      <c r="B402" s="4" t="s">
        <v>970</v>
      </c>
      <c r="C402" s="4" t="s">
        <v>972</v>
      </c>
      <c r="D402" s="4" t="s">
        <v>14</v>
      </c>
      <c r="E402" s="4" t="s">
        <v>11</v>
      </c>
      <c r="F402" s="22" t="s">
        <v>560</v>
      </c>
      <c r="G402" s="17" t="s">
        <v>561</v>
      </c>
      <c r="H402" s="23" t="s">
        <v>654</v>
      </c>
      <c r="I402" s="4" t="s">
        <v>655</v>
      </c>
      <c r="J402" s="4" t="s">
        <v>872</v>
      </c>
      <c r="K402" s="4" t="s">
        <v>994</v>
      </c>
      <c r="L402" s="4" t="s">
        <v>1137</v>
      </c>
      <c r="M402" s="4" t="s">
        <v>1223</v>
      </c>
    </row>
    <row r="403" spans="2:13">
      <c r="B403" s="4" t="s">
        <v>970</v>
      </c>
      <c r="C403" s="4" t="s">
        <v>972</v>
      </c>
      <c r="D403" s="4" t="s">
        <v>14</v>
      </c>
      <c r="E403" s="4" t="s">
        <v>11</v>
      </c>
      <c r="F403" s="22" t="s">
        <v>562</v>
      </c>
      <c r="G403" s="17" t="s">
        <v>563</v>
      </c>
      <c r="H403" s="23" t="s">
        <v>654</v>
      </c>
      <c r="I403" s="4" t="s">
        <v>655</v>
      </c>
      <c r="J403" s="4" t="s">
        <v>872</v>
      </c>
      <c r="K403" s="4" t="s">
        <v>994</v>
      </c>
      <c r="L403" s="4" t="s">
        <v>1137</v>
      </c>
      <c r="M403" s="4" t="s">
        <v>1224</v>
      </c>
    </row>
    <row r="404" spans="2:13">
      <c r="B404" s="4" t="s">
        <v>970</v>
      </c>
      <c r="C404" s="4" t="s">
        <v>972</v>
      </c>
      <c r="D404" s="4" t="s">
        <v>14</v>
      </c>
      <c r="E404" s="4" t="s">
        <v>11</v>
      </c>
      <c r="F404" s="22" t="s">
        <v>564</v>
      </c>
      <c r="G404" s="17" t="s">
        <v>565</v>
      </c>
      <c r="H404" s="23" t="s">
        <v>654</v>
      </c>
      <c r="I404" s="4" t="s">
        <v>655</v>
      </c>
      <c r="J404" s="4" t="s">
        <v>872</v>
      </c>
      <c r="K404" s="4" t="s">
        <v>994</v>
      </c>
      <c r="L404" s="4" t="s">
        <v>1137</v>
      </c>
      <c r="M404" s="4" t="s">
        <v>1225</v>
      </c>
    </row>
    <row r="405" spans="2:13">
      <c r="B405" s="4" t="s">
        <v>970</v>
      </c>
      <c r="C405" s="4" t="s">
        <v>972</v>
      </c>
      <c r="D405" s="4" t="s">
        <v>4</v>
      </c>
      <c r="E405" s="4" t="s">
        <v>12</v>
      </c>
      <c r="F405" s="22" t="s">
        <v>566</v>
      </c>
      <c r="G405" s="17" t="s">
        <v>567</v>
      </c>
      <c r="H405" s="23" t="s">
        <v>654</v>
      </c>
      <c r="I405" s="4" t="s">
        <v>655</v>
      </c>
      <c r="J405" s="4" t="s">
        <v>872</v>
      </c>
      <c r="K405" s="4" t="s">
        <v>994</v>
      </c>
      <c r="L405" s="4" t="s">
        <v>1137</v>
      </c>
      <c r="M405" s="4" t="s">
        <v>1226</v>
      </c>
    </row>
    <row r="406" spans="2:13">
      <c r="B406" s="4" t="s">
        <v>970</v>
      </c>
      <c r="C406" s="4" t="s">
        <v>972</v>
      </c>
      <c r="D406" s="4" t="s">
        <v>4</v>
      </c>
      <c r="E406" s="4" t="s">
        <v>12</v>
      </c>
      <c r="F406" s="22" t="s">
        <v>568</v>
      </c>
      <c r="G406" s="17" t="s">
        <v>569</v>
      </c>
      <c r="H406" s="23" t="s">
        <v>638</v>
      </c>
      <c r="I406" s="4" t="s">
        <v>639</v>
      </c>
      <c r="J406" s="4" t="s">
        <v>872</v>
      </c>
      <c r="K406" s="4" t="s">
        <v>994</v>
      </c>
      <c r="L406" s="4" t="s">
        <v>1137</v>
      </c>
      <c r="M406" s="4" t="s">
        <v>1227</v>
      </c>
    </row>
    <row r="407" spans="2:13">
      <c r="B407" s="4" t="s">
        <v>970</v>
      </c>
      <c r="C407" s="4" t="s">
        <v>972</v>
      </c>
      <c r="D407" s="4" t="s">
        <v>4</v>
      </c>
      <c r="E407" s="4" t="s">
        <v>12</v>
      </c>
      <c r="F407" s="22" t="s">
        <v>570</v>
      </c>
      <c r="G407" s="17" t="s">
        <v>571</v>
      </c>
      <c r="H407" s="23" t="s">
        <v>638</v>
      </c>
      <c r="I407" s="4" t="s">
        <v>639</v>
      </c>
      <c r="J407" s="4" t="s">
        <v>872</v>
      </c>
      <c r="K407" s="4" t="s">
        <v>994</v>
      </c>
      <c r="L407" s="4" t="s">
        <v>1137</v>
      </c>
      <c r="M407" s="4" t="s">
        <v>1228</v>
      </c>
    </row>
    <row r="408" spans="2:13">
      <c r="B408" s="4" t="s">
        <v>970</v>
      </c>
      <c r="C408" s="4" t="s">
        <v>972</v>
      </c>
      <c r="D408" s="4" t="s">
        <v>4</v>
      </c>
      <c r="E408" s="4" t="s">
        <v>12</v>
      </c>
      <c r="F408" s="22" t="s">
        <v>572</v>
      </c>
      <c r="G408" s="17" t="s">
        <v>573</v>
      </c>
      <c r="H408" s="23" t="s">
        <v>664</v>
      </c>
      <c r="I408" s="4" t="s">
        <v>987</v>
      </c>
      <c r="J408" s="4" t="s">
        <v>872</v>
      </c>
      <c r="K408" s="4" t="s">
        <v>994</v>
      </c>
      <c r="L408" s="4" t="s">
        <v>1137</v>
      </c>
      <c r="M408" s="4" t="s">
        <v>1229</v>
      </c>
    </row>
    <row r="409" spans="2:13">
      <c r="B409" s="4" t="s">
        <v>970</v>
      </c>
      <c r="C409" s="4" t="s">
        <v>972</v>
      </c>
      <c r="D409" s="4" t="s">
        <v>4</v>
      </c>
      <c r="E409" s="4" t="s">
        <v>12</v>
      </c>
      <c r="F409" s="22" t="s">
        <v>574</v>
      </c>
      <c r="G409" s="17" t="s">
        <v>575</v>
      </c>
      <c r="H409" s="23" t="s">
        <v>638</v>
      </c>
      <c r="I409" s="4" t="s">
        <v>639</v>
      </c>
      <c r="J409" s="4" t="s">
        <v>872</v>
      </c>
      <c r="K409" s="4" t="s">
        <v>994</v>
      </c>
      <c r="L409" s="4" t="s">
        <v>1137</v>
      </c>
      <c r="M409" s="4" t="s">
        <v>1230</v>
      </c>
    </row>
    <row r="410" spans="2:13">
      <c r="B410" s="4" t="s">
        <v>970</v>
      </c>
      <c r="C410" s="4" t="s">
        <v>972</v>
      </c>
      <c r="D410" s="4" t="s">
        <v>4</v>
      </c>
      <c r="E410" s="4" t="s">
        <v>12</v>
      </c>
      <c r="F410" s="22" t="s">
        <v>576</v>
      </c>
      <c r="G410" s="17" t="s">
        <v>577</v>
      </c>
      <c r="H410" s="23" t="s">
        <v>638</v>
      </c>
      <c r="I410" s="4" t="s">
        <v>639</v>
      </c>
      <c r="J410" s="4" t="s">
        <v>872</v>
      </c>
      <c r="K410" s="4" t="s">
        <v>994</v>
      </c>
      <c r="L410" s="4" t="s">
        <v>1137</v>
      </c>
      <c r="M410" s="4" t="s">
        <v>1231</v>
      </c>
    </row>
    <row r="411" spans="2:13">
      <c r="B411" s="4" t="s">
        <v>970</v>
      </c>
      <c r="C411" s="4" t="s">
        <v>972</v>
      </c>
      <c r="D411" s="4" t="s">
        <v>4</v>
      </c>
      <c r="E411" s="4" t="s">
        <v>12</v>
      </c>
      <c r="F411" s="22" t="s">
        <v>578</v>
      </c>
      <c r="G411" s="17" t="s">
        <v>579</v>
      </c>
      <c r="H411" s="23" t="s">
        <v>638</v>
      </c>
      <c r="I411" s="4" t="s">
        <v>639</v>
      </c>
      <c r="J411" s="4" t="s">
        <v>872</v>
      </c>
      <c r="K411" s="4" t="s">
        <v>994</v>
      </c>
      <c r="L411" s="4" t="s">
        <v>1137</v>
      </c>
      <c r="M411" s="4" t="s">
        <v>1232</v>
      </c>
    </row>
    <row r="412" spans="2:13">
      <c r="B412" s="4" t="s">
        <v>970</v>
      </c>
      <c r="C412" s="4" t="s">
        <v>972</v>
      </c>
      <c r="D412" s="4" t="s">
        <v>4</v>
      </c>
      <c r="E412" s="4" t="s">
        <v>12</v>
      </c>
      <c r="F412" s="22" t="s">
        <v>580</v>
      </c>
      <c r="G412" s="17" t="s">
        <v>581</v>
      </c>
      <c r="H412" s="23" t="s">
        <v>638</v>
      </c>
      <c r="I412" s="4" t="s">
        <v>639</v>
      </c>
      <c r="J412" s="4" t="s">
        <v>872</v>
      </c>
      <c r="K412" s="4" t="s">
        <v>994</v>
      </c>
      <c r="L412" s="4" t="s">
        <v>1137</v>
      </c>
      <c r="M412" s="4" t="s">
        <v>1233</v>
      </c>
    </row>
    <row r="413" spans="2:13">
      <c r="B413" s="4" t="s">
        <v>970</v>
      </c>
      <c r="C413" s="4" t="s">
        <v>972</v>
      </c>
      <c r="D413" s="4" t="s">
        <v>4</v>
      </c>
      <c r="E413" s="4" t="s">
        <v>12</v>
      </c>
      <c r="F413" s="22" t="s">
        <v>582</v>
      </c>
      <c r="G413" s="17" t="s">
        <v>583</v>
      </c>
      <c r="H413" s="23" t="s">
        <v>664</v>
      </c>
      <c r="I413" s="4" t="s">
        <v>987</v>
      </c>
      <c r="J413" s="4" t="s">
        <v>872</v>
      </c>
      <c r="K413" s="4" t="s">
        <v>994</v>
      </c>
      <c r="L413" s="4" t="s">
        <v>1137</v>
      </c>
      <c r="M413" s="4" t="s">
        <v>1234</v>
      </c>
    </row>
    <row r="414" spans="2:13">
      <c r="B414" s="4" t="s">
        <v>970</v>
      </c>
      <c r="C414" s="4" t="s">
        <v>972</v>
      </c>
      <c r="D414" s="4" t="s">
        <v>4</v>
      </c>
      <c r="E414" s="4" t="s">
        <v>12</v>
      </c>
      <c r="F414" s="22" t="s">
        <v>584</v>
      </c>
      <c r="G414" s="17" t="s">
        <v>585</v>
      </c>
      <c r="H414" s="23" t="s">
        <v>664</v>
      </c>
      <c r="I414" s="4" t="s">
        <v>987</v>
      </c>
      <c r="J414" s="4" t="s">
        <v>872</v>
      </c>
      <c r="K414" s="4" t="s">
        <v>994</v>
      </c>
      <c r="L414" s="4" t="s">
        <v>1137</v>
      </c>
      <c r="M414" s="4" t="s">
        <v>1235</v>
      </c>
    </row>
    <row r="415" spans="2:13">
      <c r="B415" s="4" t="s">
        <v>970</v>
      </c>
      <c r="C415" s="4" t="s">
        <v>972</v>
      </c>
      <c r="D415" s="4" t="s">
        <v>4</v>
      </c>
      <c r="E415" s="4" t="s">
        <v>12</v>
      </c>
      <c r="F415" s="22" t="s">
        <v>586</v>
      </c>
      <c r="G415" s="17" t="s">
        <v>587</v>
      </c>
      <c r="H415" s="23" t="s">
        <v>664</v>
      </c>
      <c r="I415" s="4" t="s">
        <v>987</v>
      </c>
      <c r="J415" s="4" t="s">
        <v>872</v>
      </c>
      <c r="K415" s="4" t="s">
        <v>994</v>
      </c>
      <c r="L415" s="4" t="s">
        <v>1137</v>
      </c>
      <c r="M415" s="4" t="s">
        <v>1236</v>
      </c>
    </row>
    <row r="416" spans="2:13">
      <c r="B416" s="4" t="s">
        <v>970</v>
      </c>
      <c r="C416" s="4" t="s">
        <v>972</v>
      </c>
      <c r="D416" s="4" t="s">
        <v>4</v>
      </c>
      <c r="E416" s="4" t="s">
        <v>12</v>
      </c>
      <c r="F416" s="22" t="s">
        <v>588</v>
      </c>
      <c r="G416" s="17" t="s">
        <v>589</v>
      </c>
      <c r="H416" s="23" t="s">
        <v>664</v>
      </c>
      <c r="I416" s="4" t="s">
        <v>987</v>
      </c>
      <c r="J416" s="4" t="s">
        <v>872</v>
      </c>
      <c r="K416" s="4" t="s">
        <v>994</v>
      </c>
      <c r="L416" s="4" t="s">
        <v>1137</v>
      </c>
      <c r="M416" s="4" t="s">
        <v>1237</v>
      </c>
    </row>
    <row r="417" spans="2:13">
      <c r="B417" s="4" t="s">
        <v>970</v>
      </c>
      <c r="C417" s="4" t="s">
        <v>972</v>
      </c>
      <c r="D417" s="4" t="s">
        <v>4</v>
      </c>
      <c r="E417" s="4" t="s">
        <v>12</v>
      </c>
      <c r="F417" s="22" t="s">
        <v>590</v>
      </c>
      <c r="G417" s="17" t="s">
        <v>591</v>
      </c>
      <c r="H417" s="23" t="s">
        <v>638</v>
      </c>
      <c r="I417" s="4" t="s">
        <v>639</v>
      </c>
      <c r="J417" s="4" t="s">
        <v>872</v>
      </c>
      <c r="K417" s="4" t="s">
        <v>994</v>
      </c>
      <c r="L417" s="4" t="s">
        <v>1137</v>
      </c>
      <c r="M417" s="4" t="s">
        <v>1238</v>
      </c>
    </row>
    <row r="418" spans="2:13">
      <c r="B418" s="4" t="s">
        <v>970</v>
      </c>
      <c r="C418" s="4" t="s">
        <v>972</v>
      </c>
      <c r="D418" s="4" t="s">
        <v>4</v>
      </c>
      <c r="E418" s="4" t="s">
        <v>12</v>
      </c>
      <c r="F418" s="22" t="s">
        <v>592</v>
      </c>
      <c r="G418" s="17" t="s">
        <v>593</v>
      </c>
      <c r="H418" s="23" t="s">
        <v>638</v>
      </c>
      <c r="I418" s="4" t="s">
        <v>639</v>
      </c>
      <c r="J418" s="4" t="s">
        <v>872</v>
      </c>
      <c r="K418" s="4" t="s">
        <v>994</v>
      </c>
      <c r="L418" s="4" t="s">
        <v>1137</v>
      </c>
      <c r="M418" s="4" t="s">
        <v>1239</v>
      </c>
    </row>
    <row r="419" spans="2:13">
      <c r="B419" s="4" t="s">
        <v>970</v>
      </c>
      <c r="C419" s="4" t="s">
        <v>972</v>
      </c>
      <c r="D419" s="4" t="s">
        <v>4</v>
      </c>
      <c r="E419" s="4" t="s">
        <v>12</v>
      </c>
      <c r="F419" s="22" t="s">
        <v>594</v>
      </c>
      <c r="G419" s="17" t="s">
        <v>595</v>
      </c>
      <c r="H419" s="23" t="s">
        <v>654</v>
      </c>
      <c r="I419" s="4" t="s">
        <v>655</v>
      </c>
      <c r="J419" s="4" t="s">
        <v>872</v>
      </c>
      <c r="K419" s="4" t="s">
        <v>994</v>
      </c>
      <c r="L419" s="4" t="s">
        <v>1137</v>
      </c>
      <c r="M419" s="4" t="s">
        <v>1240</v>
      </c>
    </row>
    <row r="420" spans="2:13">
      <c r="B420" s="4" t="s">
        <v>970</v>
      </c>
      <c r="C420" s="4" t="s">
        <v>972</v>
      </c>
      <c r="D420" s="4" t="s">
        <v>4</v>
      </c>
      <c r="E420" s="4" t="s">
        <v>12</v>
      </c>
      <c r="F420" s="22" t="s">
        <v>596</v>
      </c>
      <c r="G420" s="17" t="s">
        <v>597</v>
      </c>
      <c r="H420" s="23" t="s">
        <v>638</v>
      </c>
      <c r="I420" s="4" t="s">
        <v>639</v>
      </c>
      <c r="J420" s="4" t="s">
        <v>872</v>
      </c>
      <c r="K420" s="4" t="s">
        <v>994</v>
      </c>
      <c r="L420" s="4" t="s">
        <v>1137</v>
      </c>
      <c r="M420" s="4" t="s">
        <v>1241</v>
      </c>
    </row>
    <row r="421" spans="2:13">
      <c r="B421" s="4" t="s">
        <v>970</v>
      </c>
      <c r="C421" s="4" t="s">
        <v>972</v>
      </c>
      <c r="D421" s="4" t="s">
        <v>4</v>
      </c>
      <c r="E421" s="4" t="s">
        <v>12</v>
      </c>
      <c r="F421" s="22" t="s">
        <v>598</v>
      </c>
      <c r="G421" s="17" t="s">
        <v>599</v>
      </c>
      <c r="H421" s="23" t="s">
        <v>638</v>
      </c>
      <c r="I421" s="4" t="s">
        <v>639</v>
      </c>
      <c r="J421" s="4" t="s">
        <v>872</v>
      </c>
      <c r="K421" s="4" t="s">
        <v>994</v>
      </c>
      <c r="L421" s="4" t="s">
        <v>1137</v>
      </c>
      <c r="M421" s="4" t="s">
        <v>1242</v>
      </c>
    </row>
    <row r="422" spans="2:13">
      <c r="B422" s="4" t="s">
        <v>970</v>
      </c>
      <c r="C422" s="4" t="s">
        <v>972</v>
      </c>
      <c r="D422" s="4" t="s">
        <v>4</v>
      </c>
      <c r="E422" s="4" t="s">
        <v>12</v>
      </c>
      <c r="F422" s="22" t="s">
        <v>600</v>
      </c>
      <c r="G422" s="17" t="s">
        <v>601</v>
      </c>
      <c r="H422" s="23" t="s">
        <v>664</v>
      </c>
      <c r="I422" s="4" t="s">
        <v>987</v>
      </c>
      <c r="J422" s="4" t="s">
        <v>872</v>
      </c>
      <c r="K422" s="4" t="s">
        <v>994</v>
      </c>
      <c r="L422" s="4" t="s">
        <v>1137</v>
      </c>
      <c r="M422" s="4" t="s">
        <v>1243</v>
      </c>
    </row>
    <row r="423" spans="2:13">
      <c r="B423" s="4" t="s">
        <v>970</v>
      </c>
      <c r="C423" s="4" t="s">
        <v>972</v>
      </c>
      <c r="D423" s="4" t="s">
        <v>4</v>
      </c>
      <c r="E423" s="4" t="s">
        <v>12</v>
      </c>
      <c r="F423" s="22" t="s">
        <v>602</v>
      </c>
      <c r="G423" s="17" t="s">
        <v>603</v>
      </c>
      <c r="H423" s="23" t="s">
        <v>638</v>
      </c>
      <c r="I423" s="4" t="s">
        <v>639</v>
      </c>
      <c r="J423" s="4" t="s">
        <v>872</v>
      </c>
      <c r="K423" s="4" t="s">
        <v>994</v>
      </c>
      <c r="L423" s="4" t="s">
        <v>1137</v>
      </c>
      <c r="M423" s="4" t="s">
        <v>1244</v>
      </c>
    </row>
    <row r="424" spans="2:13">
      <c r="B424" s="4" t="s">
        <v>970</v>
      </c>
      <c r="C424" s="4" t="s">
        <v>972</v>
      </c>
      <c r="D424" s="4" t="s">
        <v>4</v>
      </c>
      <c r="E424" s="4" t="s">
        <v>12</v>
      </c>
      <c r="F424" s="22" t="s">
        <v>604</v>
      </c>
      <c r="G424" s="17" t="s">
        <v>605</v>
      </c>
      <c r="H424" s="23" t="s">
        <v>638</v>
      </c>
      <c r="I424" s="4" t="s">
        <v>639</v>
      </c>
      <c r="J424" s="4" t="s">
        <v>872</v>
      </c>
      <c r="K424" s="4" t="s">
        <v>994</v>
      </c>
      <c r="L424" s="4" t="s">
        <v>1137</v>
      </c>
      <c r="M424" s="4" t="s">
        <v>1245</v>
      </c>
    </row>
    <row r="425" spans="2:13">
      <c r="B425" s="4" t="s">
        <v>970</v>
      </c>
      <c r="C425" s="4" t="s">
        <v>972</v>
      </c>
      <c r="D425" s="4" t="s">
        <v>4</v>
      </c>
      <c r="E425" s="4" t="s">
        <v>12</v>
      </c>
      <c r="F425" s="22" t="s">
        <v>606</v>
      </c>
      <c r="G425" s="17" t="s">
        <v>607</v>
      </c>
      <c r="H425" s="23" t="s">
        <v>664</v>
      </c>
      <c r="I425" s="4" t="s">
        <v>987</v>
      </c>
      <c r="J425" s="4" t="s">
        <v>872</v>
      </c>
      <c r="K425" s="4" t="s">
        <v>994</v>
      </c>
      <c r="L425" s="4" t="s">
        <v>1137</v>
      </c>
      <c r="M425" s="4" t="s">
        <v>1246</v>
      </c>
    </row>
    <row r="426" spans="2:13">
      <c r="B426" s="4" t="s">
        <v>970</v>
      </c>
      <c r="C426" s="4" t="s">
        <v>972</v>
      </c>
      <c r="D426" s="4" t="s">
        <v>4</v>
      </c>
      <c r="E426" s="4" t="s">
        <v>12</v>
      </c>
      <c r="F426" s="22" t="s">
        <v>608</v>
      </c>
      <c r="G426" s="17" t="s">
        <v>609</v>
      </c>
      <c r="H426" s="23" t="s">
        <v>664</v>
      </c>
      <c r="I426" s="4" t="s">
        <v>987</v>
      </c>
      <c r="J426" s="4" t="s">
        <v>872</v>
      </c>
      <c r="K426" s="4" t="s">
        <v>994</v>
      </c>
      <c r="L426" s="4" t="s">
        <v>1137</v>
      </c>
      <c r="M426" s="4" t="s">
        <v>1247</v>
      </c>
    </row>
    <row r="427" spans="2:13">
      <c r="B427" s="4" t="s">
        <v>970</v>
      </c>
      <c r="C427" s="4" t="s">
        <v>972</v>
      </c>
      <c r="D427" s="4" t="s">
        <v>4</v>
      </c>
      <c r="E427" s="4" t="s">
        <v>12</v>
      </c>
      <c r="F427" s="22" t="s">
        <v>610</v>
      </c>
      <c r="G427" s="17" t="s">
        <v>611</v>
      </c>
      <c r="H427" s="23" t="s">
        <v>664</v>
      </c>
      <c r="I427" s="4" t="s">
        <v>987</v>
      </c>
      <c r="J427" s="4" t="s">
        <v>872</v>
      </c>
      <c r="K427" s="4" t="s">
        <v>994</v>
      </c>
      <c r="L427" s="4" t="s">
        <v>1137</v>
      </c>
      <c r="M427" s="4" t="s">
        <v>1248</v>
      </c>
    </row>
    <row r="428" spans="2:13">
      <c r="B428" s="4" t="s">
        <v>970</v>
      </c>
      <c r="C428" s="4" t="s">
        <v>972</v>
      </c>
      <c r="D428" s="4" t="s">
        <v>4</v>
      </c>
      <c r="E428" s="4" t="s">
        <v>12</v>
      </c>
      <c r="F428" s="22" t="s">
        <v>612</v>
      </c>
      <c r="G428" s="17" t="s">
        <v>613</v>
      </c>
      <c r="H428" s="23" t="s">
        <v>664</v>
      </c>
      <c r="I428" s="4" t="s">
        <v>987</v>
      </c>
      <c r="J428" s="4" t="s">
        <v>872</v>
      </c>
      <c r="K428" s="4" t="s">
        <v>994</v>
      </c>
      <c r="L428" s="4" t="s">
        <v>1137</v>
      </c>
      <c r="M428" s="4" t="s">
        <v>1249</v>
      </c>
    </row>
    <row r="429" spans="2:13">
      <c r="B429" s="4" t="s">
        <v>970</v>
      </c>
      <c r="C429" s="4" t="s">
        <v>972</v>
      </c>
      <c r="D429" s="4" t="s">
        <v>4</v>
      </c>
      <c r="E429" s="4" t="s">
        <v>12</v>
      </c>
      <c r="F429" s="22" t="s">
        <v>614</v>
      </c>
      <c r="G429" s="17" t="s">
        <v>615</v>
      </c>
      <c r="H429" s="23" t="s">
        <v>638</v>
      </c>
      <c r="I429" s="4" t="s">
        <v>639</v>
      </c>
      <c r="J429" s="4" t="s">
        <v>872</v>
      </c>
      <c r="K429" s="4" t="s">
        <v>994</v>
      </c>
      <c r="L429" s="4" t="s">
        <v>1137</v>
      </c>
      <c r="M429" s="4" t="s">
        <v>1250</v>
      </c>
    </row>
    <row r="430" spans="2:13">
      <c r="B430" s="4" t="s">
        <v>970</v>
      </c>
      <c r="C430" s="4" t="s">
        <v>972</v>
      </c>
      <c r="D430" s="4" t="s">
        <v>4</v>
      </c>
      <c r="E430" s="4" t="s">
        <v>12</v>
      </c>
      <c r="F430" s="22" t="s">
        <v>616</v>
      </c>
      <c r="G430" s="17" t="s">
        <v>617</v>
      </c>
      <c r="H430" s="23" t="s">
        <v>638</v>
      </c>
      <c r="I430" s="4" t="s">
        <v>639</v>
      </c>
      <c r="J430" s="4" t="s">
        <v>872</v>
      </c>
      <c r="K430" s="4" t="s">
        <v>994</v>
      </c>
      <c r="L430" s="4" t="s">
        <v>1137</v>
      </c>
      <c r="M430" s="4" t="s">
        <v>1251</v>
      </c>
    </row>
    <row r="431" spans="2:13">
      <c r="B431" s="4" t="s">
        <v>970</v>
      </c>
      <c r="C431" s="4" t="s">
        <v>972</v>
      </c>
      <c r="D431" s="4" t="s">
        <v>5</v>
      </c>
      <c r="E431" s="4" t="s">
        <v>13</v>
      </c>
      <c r="F431" s="22" t="s">
        <v>555</v>
      </c>
      <c r="G431" s="17" t="s">
        <v>618</v>
      </c>
      <c r="H431" s="23" t="s">
        <v>654</v>
      </c>
      <c r="I431" s="4" t="s">
        <v>655</v>
      </c>
      <c r="J431" s="4" t="s">
        <v>872</v>
      </c>
      <c r="K431" s="4" t="s">
        <v>994</v>
      </c>
      <c r="L431" s="4" t="s">
        <v>1137</v>
      </c>
      <c r="M431" s="4" t="s">
        <v>1209</v>
      </c>
    </row>
    <row r="432" spans="2:13">
      <c r="B432" s="4" t="s">
        <v>970</v>
      </c>
      <c r="C432" s="4" t="s">
        <v>972</v>
      </c>
      <c r="D432" s="4" t="s">
        <v>5</v>
      </c>
      <c r="E432" s="4" t="s">
        <v>13</v>
      </c>
      <c r="F432" s="22" t="s">
        <v>619</v>
      </c>
      <c r="G432" s="17" t="s">
        <v>620</v>
      </c>
      <c r="H432" s="23" t="s">
        <v>654</v>
      </c>
      <c r="I432" s="4" t="s">
        <v>655</v>
      </c>
      <c r="J432" s="4" t="s">
        <v>872</v>
      </c>
      <c r="K432" s="4" t="s">
        <v>994</v>
      </c>
      <c r="L432" s="4" t="s">
        <v>1137</v>
      </c>
      <c r="M432" s="4" t="s">
        <v>1210</v>
      </c>
    </row>
    <row r="433" spans="2:13">
      <c r="B433" s="4" t="s">
        <v>970</v>
      </c>
      <c r="C433" s="4" t="s">
        <v>972</v>
      </c>
      <c r="D433" s="4" t="s">
        <v>5</v>
      </c>
      <c r="E433" s="4" t="s">
        <v>13</v>
      </c>
      <c r="F433" s="22" t="s">
        <v>621</v>
      </c>
      <c r="G433" s="17" t="s">
        <v>622</v>
      </c>
      <c r="H433" s="23" t="s">
        <v>654</v>
      </c>
      <c r="I433" s="4" t="s">
        <v>655</v>
      </c>
      <c r="J433" s="4" t="s">
        <v>872</v>
      </c>
      <c r="K433" s="4" t="s">
        <v>994</v>
      </c>
      <c r="L433" s="4" t="s">
        <v>1137</v>
      </c>
      <c r="M433" s="4" t="s">
        <v>1211</v>
      </c>
    </row>
    <row r="434" spans="2:13">
      <c r="B434" s="4" t="s">
        <v>970</v>
      </c>
      <c r="C434" s="4" t="s">
        <v>972</v>
      </c>
      <c r="D434" s="4" t="s">
        <v>5</v>
      </c>
      <c r="E434" s="4" t="s">
        <v>13</v>
      </c>
      <c r="F434" s="22" t="s">
        <v>623</v>
      </c>
      <c r="G434" s="17" t="s">
        <v>624</v>
      </c>
      <c r="H434" s="23" t="s">
        <v>654</v>
      </c>
      <c r="I434" s="4" t="s">
        <v>655</v>
      </c>
      <c r="J434" s="4" t="s">
        <v>872</v>
      </c>
      <c r="K434" s="4" t="s">
        <v>994</v>
      </c>
      <c r="L434" s="4" t="s">
        <v>1137</v>
      </c>
      <c r="M434" s="4" t="s">
        <v>1212</v>
      </c>
    </row>
    <row r="435" spans="2:13">
      <c r="B435" s="4" t="s">
        <v>970</v>
      </c>
      <c r="C435" s="4" t="s">
        <v>972</v>
      </c>
      <c r="D435" s="4" t="s">
        <v>5</v>
      </c>
      <c r="E435" s="4" t="s">
        <v>13</v>
      </c>
      <c r="F435" s="22" t="s">
        <v>625</v>
      </c>
      <c r="G435" s="17" t="s">
        <v>626</v>
      </c>
      <c r="H435" s="23" t="s">
        <v>654</v>
      </c>
      <c r="I435" s="4" t="s">
        <v>655</v>
      </c>
      <c r="J435" s="4" t="s">
        <v>872</v>
      </c>
      <c r="K435" s="4" t="s">
        <v>994</v>
      </c>
      <c r="L435" s="4" t="s">
        <v>1137</v>
      </c>
      <c r="M435" s="4" t="s">
        <v>1213</v>
      </c>
    </row>
    <row r="436" spans="2:13">
      <c r="B436" s="4" t="s">
        <v>970</v>
      </c>
      <c r="C436" s="4" t="s">
        <v>972</v>
      </c>
      <c r="D436" s="4" t="s">
        <v>5</v>
      </c>
      <c r="E436" s="4" t="s">
        <v>13</v>
      </c>
      <c r="F436" s="22" t="s">
        <v>627</v>
      </c>
      <c r="G436" s="17" t="s">
        <v>628</v>
      </c>
      <c r="H436" s="23" t="s">
        <v>654</v>
      </c>
      <c r="I436" s="4" t="s">
        <v>655</v>
      </c>
      <c r="J436" s="4" t="s">
        <v>872</v>
      </c>
      <c r="K436" s="4" t="s">
        <v>994</v>
      </c>
      <c r="L436" s="4" t="s">
        <v>1137</v>
      </c>
      <c r="M436" s="4" t="s">
        <v>1214</v>
      </c>
    </row>
    <row r="437" spans="2:13">
      <c r="B437" s="4" t="s">
        <v>970</v>
      </c>
      <c r="C437" s="4" t="s">
        <v>972</v>
      </c>
      <c r="D437" s="4" t="s">
        <v>5</v>
      </c>
      <c r="E437" s="4" t="s">
        <v>13</v>
      </c>
      <c r="F437" s="22" t="s">
        <v>629</v>
      </c>
      <c r="G437" s="17" t="s">
        <v>630</v>
      </c>
      <c r="H437" s="23" t="s">
        <v>654</v>
      </c>
      <c r="I437" s="4" t="s">
        <v>655</v>
      </c>
      <c r="J437" s="4" t="s">
        <v>872</v>
      </c>
      <c r="K437" s="4" t="s">
        <v>994</v>
      </c>
      <c r="L437" s="4" t="s">
        <v>1137</v>
      </c>
      <c r="M437" s="4" t="s">
        <v>1215</v>
      </c>
    </row>
    <row r="438" spans="2:13">
      <c r="B438" s="4" t="s">
        <v>970</v>
      </c>
      <c r="C438" s="4" t="s">
        <v>972</v>
      </c>
      <c r="D438" s="4" t="s">
        <v>5</v>
      </c>
      <c r="E438" s="4" t="s">
        <v>13</v>
      </c>
      <c r="F438" s="22" t="s">
        <v>631</v>
      </c>
      <c r="G438" s="17" t="s">
        <v>632</v>
      </c>
      <c r="H438" s="23" t="s">
        <v>654</v>
      </c>
      <c r="I438" s="4" t="s">
        <v>655</v>
      </c>
      <c r="J438" s="4" t="s">
        <v>872</v>
      </c>
      <c r="K438" s="4" t="s">
        <v>994</v>
      </c>
      <c r="L438" s="4" t="s">
        <v>1137</v>
      </c>
      <c r="M438" s="4" t="s">
        <v>1216</v>
      </c>
    </row>
    <row r="439" spans="2:13">
      <c r="B439" s="4" t="s">
        <v>970</v>
      </c>
      <c r="C439" s="4" t="s">
        <v>972</v>
      </c>
      <c r="D439" s="4" t="s">
        <v>5</v>
      </c>
      <c r="E439" s="4" t="s">
        <v>13</v>
      </c>
      <c r="F439" s="22" t="s">
        <v>633</v>
      </c>
      <c r="G439" s="17" t="s">
        <v>634</v>
      </c>
      <c r="H439" s="23" t="s">
        <v>654</v>
      </c>
      <c r="I439" s="4" t="s">
        <v>655</v>
      </c>
      <c r="J439" s="4" t="s">
        <v>872</v>
      </c>
      <c r="K439" s="4" t="s">
        <v>994</v>
      </c>
      <c r="L439" s="4" t="s">
        <v>1137</v>
      </c>
      <c r="M439" s="4" t="s">
        <v>1217</v>
      </c>
    </row>
    <row r="440" spans="2:13">
      <c r="B440" s="4" t="s">
        <v>970</v>
      </c>
      <c r="C440" s="4" t="s">
        <v>972</v>
      </c>
      <c r="D440" s="4" t="s">
        <v>5</v>
      </c>
      <c r="E440" s="4" t="s">
        <v>13</v>
      </c>
      <c r="F440" s="22" t="s">
        <v>635</v>
      </c>
      <c r="G440" s="17" t="s">
        <v>636</v>
      </c>
      <c r="H440" s="23" t="s">
        <v>654</v>
      </c>
      <c r="I440" s="4" t="s">
        <v>655</v>
      </c>
      <c r="J440" s="4" t="s">
        <v>872</v>
      </c>
      <c r="K440" s="4" t="s">
        <v>994</v>
      </c>
      <c r="L440" s="4" t="s">
        <v>1137</v>
      </c>
      <c r="M440" s="4" t="s">
        <v>1218</v>
      </c>
    </row>
    <row r="441" spans="2:13">
      <c r="B441" s="4" t="s">
        <v>970</v>
      </c>
      <c r="C441" s="4" t="s">
        <v>972</v>
      </c>
      <c r="D441" s="4" t="s">
        <v>5</v>
      </c>
      <c r="E441" s="4" t="s">
        <v>13</v>
      </c>
      <c r="F441" s="22" t="s">
        <v>240</v>
      </c>
      <c r="G441" s="17" t="s">
        <v>932</v>
      </c>
      <c r="H441" s="23" t="s">
        <v>654</v>
      </c>
      <c r="I441" s="4" t="s">
        <v>655</v>
      </c>
      <c r="J441" s="4" t="s">
        <v>872</v>
      </c>
      <c r="K441" s="4" t="s">
        <v>994</v>
      </c>
      <c r="L441" s="4" t="s">
        <v>1137</v>
      </c>
      <c r="M441" s="4" t="s">
        <v>1219</v>
      </c>
    </row>
  </sheetData>
  <sortState ref="B5:M441">
    <sortCondition ref="G5"/>
  </sortState>
  <phoneticPr fontId="5" type="noConversion"/>
  <conditionalFormatting sqref="F5:F441">
    <cfRule type="duplicateValues" dxfId="1913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1"/>
  </sheetPr>
  <dimension ref="B1:DK114"/>
  <sheetViews>
    <sheetView topLeftCell="I1" workbookViewId="0">
      <selection activeCell="N5" sqref="N5"/>
    </sheetView>
  </sheetViews>
  <sheetFormatPr baseColWidth="10" defaultColWidth="11.6640625" defaultRowHeight="13.1"/>
  <cols>
    <col min="1" max="1" width="4.109375" style="1" customWidth="1"/>
    <col min="2" max="2" width="13.44140625" style="1" customWidth="1"/>
    <col min="3" max="3" width="10.33203125" style="1" bestFit="1" customWidth="1"/>
    <col min="4" max="4" width="40.6640625" style="1" bestFit="1" customWidth="1"/>
    <col min="5" max="5" width="14.44140625" style="1" bestFit="1" customWidth="1"/>
    <col min="6" max="6" width="25.88671875" style="1" bestFit="1" customWidth="1"/>
    <col min="7" max="7" width="17.109375" style="1" bestFit="1" customWidth="1"/>
    <col min="8" max="8" width="44.44140625" style="1" bestFit="1" customWidth="1"/>
    <col min="9" max="9" width="14.33203125" style="1" bestFit="1" customWidth="1"/>
    <col min="10" max="10" width="32.88671875" style="1" bestFit="1" customWidth="1"/>
    <col min="11" max="11" width="15.5546875" style="1" bestFit="1" customWidth="1"/>
    <col min="12" max="12" width="65.109375" style="7" bestFit="1" customWidth="1"/>
    <col min="13" max="13" width="24.109375" style="7" bestFit="1" customWidth="1"/>
    <col min="14" max="14" width="14.5546875" style="7" bestFit="1" customWidth="1"/>
    <col min="15" max="15" width="11" style="1" bestFit="1" customWidth="1"/>
    <col min="16" max="16" width="11" bestFit="1" customWidth="1"/>
    <col min="17" max="17" width="11.5546875" bestFit="1" customWidth="1"/>
    <col min="18" max="18" width="13" bestFit="1" customWidth="1"/>
    <col min="19" max="19" width="12.33203125" bestFit="1" customWidth="1"/>
    <col min="20" max="20" width="11.5546875" bestFit="1" customWidth="1"/>
    <col min="21" max="21" width="13" bestFit="1" customWidth="1"/>
    <col min="22" max="22" width="12.33203125" bestFit="1" customWidth="1"/>
    <col min="23" max="23" width="11.33203125" bestFit="1" customWidth="1"/>
    <col min="24" max="24" width="15.5546875" style="1" bestFit="1" customWidth="1"/>
    <col min="25" max="25" width="21.33203125" style="1" bestFit="1" customWidth="1"/>
    <col min="26" max="26" width="18.5546875" bestFit="1" customWidth="1"/>
    <col min="115" max="16384" width="11.6640625" style="1"/>
  </cols>
  <sheetData>
    <row r="1" spans="2:26">
      <c r="L1" s="1"/>
      <c r="M1" s="1"/>
      <c r="N1" s="1"/>
      <c r="P1" s="1"/>
    </row>
    <row r="2" spans="2:26">
      <c r="L2" s="1"/>
      <c r="M2" s="1"/>
      <c r="N2" s="1"/>
      <c r="P2" s="1"/>
    </row>
    <row r="3" spans="2:26">
      <c r="B3" s="1" t="s">
        <v>1698</v>
      </c>
    </row>
    <row r="4" spans="2:26">
      <c r="B4" s="1" t="s">
        <v>1460</v>
      </c>
      <c r="C4" s="1" t="s">
        <v>1812</v>
      </c>
      <c r="D4" s="1" t="s">
        <v>1469</v>
      </c>
      <c r="E4" s="1" t="s">
        <v>1470</v>
      </c>
      <c r="F4" s="1" t="s">
        <v>976</v>
      </c>
      <c r="G4" s="1" t="s">
        <v>977</v>
      </c>
      <c r="H4" s="1" t="s">
        <v>978</v>
      </c>
      <c r="I4" s="1" t="s">
        <v>973</v>
      </c>
      <c r="J4" s="1" t="s">
        <v>979</v>
      </c>
      <c r="K4" s="1" t="s">
        <v>980</v>
      </c>
      <c r="L4" s="1" t="s">
        <v>981</v>
      </c>
      <c r="M4" s="1" t="s">
        <v>982</v>
      </c>
      <c r="N4" s="7" t="s">
        <v>913</v>
      </c>
      <c r="O4" s="7" t="s">
        <v>914</v>
      </c>
      <c r="P4" s="7" t="s">
        <v>1459</v>
      </c>
      <c r="Q4" s="1" t="s">
        <v>1461</v>
      </c>
      <c r="R4" s="1" t="s">
        <v>1462</v>
      </c>
      <c r="S4" s="1" t="s">
        <v>1463</v>
      </c>
      <c r="T4" s="1" t="s">
        <v>1464</v>
      </c>
      <c r="U4" s="1" t="s">
        <v>1465</v>
      </c>
      <c r="V4" s="1" t="s">
        <v>1466</v>
      </c>
      <c r="W4" s="1" t="s">
        <v>1467</v>
      </c>
      <c r="X4" s="1" t="s">
        <v>1468</v>
      </c>
      <c r="Y4" s="1" t="s">
        <v>983</v>
      </c>
      <c r="Z4" s="1" t="s">
        <v>984</v>
      </c>
    </row>
    <row r="5" spans="2:26">
      <c r="B5" s="10" t="s">
        <v>1814</v>
      </c>
      <c r="C5" s="15" t="s">
        <v>1813</v>
      </c>
      <c r="D5" s="10" t="s">
        <v>1474</v>
      </c>
      <c r="E5" s="10" t="s">
        <v>1134</v>
      </c>
      <c r="F5" s="1" t="s">
        <v>804</v>
      </c>
      <c r="G5" s="1" t="s">
        <v>6</v>
      </c>
      <c r="H5" s="1" t="s">
        <v>25</v>
      </c>
      <c r="I5" s="1" t="s">
        <v>1510</v>
      </c>
      <c r="J5" s="1" t="s">
        <v>658</v>
      </c>
      <c r="K5" s="1" t="s">
        <v>659</v>
      </c>
      <c r="L5" s="1" t="s">
        <v>809</v>
      </c>
      <c r="M5" s="1" t="s">
        <v>834</v>
      </c>
      <c r="N5" s="11">
        <v>1.5</v>
      </c>
      <c r="O5" s="7">
        <v>1</v>
      </c>
      <c r="P5" s="11"/>
      <c r="Q5" s="15"/>
      <c r="R5" s="15"/>
      <c r="S5" s="15"/>
      <c r="T5" s="15"/>
      <c r="U5" s="15"/>
      <c r="V5" s="15"/>
      <c r="W5" s="15">
        <v>1.5</v>
      </c>
      <c r="X5" s="10" t="s">
        <v>1815</v>
      </c>
      <c r="Y5" s="15" t="s">
        <v>1816</v>
      </c>
      <c r="Z5" s="15" t="s">
        <v>1817</v>
      </c>
    </row>
    <row r="6" spans="2:26">
      <c r="O6" s="6"/>
    </row>
    <row r="7" spans="2:26">
      <c r="O7" s="6"/>
    </row>
    <row r="8" spans="2:26">
      <c r="O8" s="6"/>
    </row>
    <row r="9" spans="2:26">
      <c r="O9" s="6"/>
    </row>
    <row r="10" spans="2:26">
      <c r="O10" s="6"/>
    </row>
    <row r="12" spans="2:26">
      <c r="B12" s="5"/>
      <c r="C12" s="5"/>
      <c r="D12" s="5"/>
      <c r="E12" s="5"/>
      <c r="F12" s="5"/>
      <c r="G12" s="5"/>
      <c r="H12" s="5"/>
      <c r="I12" s="5"/>
      <c r="J12" s="5"/>
      <c r="K12" s="5"/>
      <c r="L12" s="8"/>
      <c r="M12" s="8"/>
      <c r="N12" s="8"/>
      <c r="O12" s="5"/>
      <c r="X12" s="5"/>
    </row>
    <row r="13" spans="2:26">
      <c r="D13" s="5"/>
      <c r="E13" s="5"/>
      <c r="F13" s="5"/>
      <c r="G13" s="5"/>
      <c r="H13" s="5"/>
      <c r="I13" s="5"/>
      <c r="J13" s="5"/>
      <c r="K13" s="5"/>
      <c r="L13" s="8"/>
      <c r="M13" s="8"/>
      <c r="N13" s="8"/>
      <c r="O13" s="5"/>
      <c r="X13" s="5"/>
    </row>
    <row r="24" spans="2:115">
      <c r="B24" s="5"/>
      <c r="C24" s="5"/>
      <c r="D24" s="5"/>
      <c r="E24" s="5"/>
      <c r="F24" s="5"/>
      <c r="G24" s="5"/>
      <c r="H24" s="5"/>
      <c r="I24" s="5"/>
      <c r="J24" s="5"/>
      <c r="K24" s="5"/>
      <c r="L24" s="8"/>
      <c r="M24" s="8"/>
      <c r="N24" s="8"/>
      <c r="O24" s="5"/>
      <c r="X24" s="5"/>
      <c r="DK24"/>
    </row>
    <row r="25" spans="2:115">
      <c r="DK25"/>
    </row>
    <row r="26" spans="2:115">
      <c r="DK26"/>
    </row>
    <row r="27" spans="2:115">
      <c r="DK27"/>
    </row>
    <row r="28" spans="2:115">
      <c r="DK28"/>
    </row>
    <row r="29" spans="2:115">
      <c r="DK29"/>
    </row>
    <row r="30" spans="2:115">
      <c r="DK30"/>
    </row>
    <row r="31" spans="2:115">
      <c r="DK31"/>
    </row>
    <row r="32" spans="2:115">
      <c r="DK32"/>
    </row>
    <row r="33" spans="115:115">
      <c r="DK33"/>
    </row>
    <row r="34" spans="115:115">
      <c r="DK34"/>
    </row>
    <row r="35" spans="115:115">
      <c r="DK35"/>
    </row>
    <row r="36" spans="115:115">
      <c r="DK36"/>
    </row>
    <row r="37" spans="115:115">
      <c r="DK37"/>
    </row>
    <row r="38" spans="115:115">
      <c r="DK38"/>
    </row>
    <row r="39" spans="115:115">
      <c r="DK39"/>
    </row>
    <row r="40" spans="115:115">
      <c r="DK40"/>
    </row>
    <row r="41" spans="115:115">
      <c r="DK41"/>
    </row>
    <row r="42" spans="115:115">
      <c r="DK42"/>
    </row>
    <row r="43" spans="115:115">
      <c r="DK43"/>
    </row>
    <row r="44" spans="115:115">
      <c r="DK44"/>
    </row>
    <row r="45" spans="115:115">
      <c r="DK45"/>
    </row>
    <row r="46" spans="115:115">
      <c r="DK46"/>
    </row>
    <row r="47" spans="115:115">
      <c r="DK47"/>
    </row>
    <row r="48" spans="115:115">
      <c r="DK48"/>
    </row>
    <row r="49" spans="115:115">
      <c r="DK49"/>
    </row>
    <row r="50" spans="115:115">
      <c r="DK50"/>
    </row>
    <row r="51" spans="115:115">
      <c r="DK51"/>
    </row>
    <row r="52" spans="115:115">
      <c r="DK52"/>
    </row>
    <row r="53" spans="115:115">
      <c r="DK53"/>
    </row>
    <row r="54" spans="115:115">
      <c r="DK54"/>
    </row>
    <row r="55" spans="115:115">
      <c r="DK55"/>
    </row>
    <row r="56" spans="115:115">
      <c r="DK56"/>
    </row>
    <row r="57" spans="115:115">
      <c r="DK57"/>
    </row>
    <row r="58" spans="115:115">
      <c r="DK58"/>
    </row>
    <row r="59" spans="115:115">
      <c r="DK59"/>
    </row>
    <row r="60" spans="115:115">
      <c r="DK60"/>
    </row>
    <row r="61" spans="115:115">
      <c r="DK61"/>
    </row>
    <row r="62" spans="115:115">
      <c r="DK62"/>
    </row>
    <row r="63" spans="115:115">
      <c r="DK63"/>
    </row>
    <row r="64" spans="115:115">
      <c r="DK64"/>
    </row>
    <row r="65" spans="115:115">
      <c r="DK65"/>
    </row>
    <row r="66" spans="115:115">
      <c r="DK66"/>
    </row>
    <row r="67" spans="115:115">
      <c r="DK67"/>
    </row>
    <row r="68" spans="115:115">
      <c r="DK68"/>
    </row>
    <row r="69" spans="115:115">
      <c r="DK69"/>
    </row>
    <row r="70" spans="115:115">
      <c r="DK70"/>
    </row>
    <row r="71" spans="115:115">
      <c r="DK71"/>
    </row>
    <row r="72" spans="115:115">
      <c r="DK72"/>
    </row>
    <row r="73" spans="115:115">
      <c r="DK73"/>
    </row>
    <row r="74" spans="115:115">
      <c r="DK74"/>
    </row>
    <row r="75" spans="115:115">
      <c r="DK75"/>
    </row>
    <row r="76" spans="115:115">
      <c r="DK76"/>
    </row>
    <row r="77" spans="115:115">
      <c r="DK77"/>
    </row>
    <row r="78" spans="115:115">
      <c r="DK78"/>
    </row>
    <row r="79" spans="115:115">
      <c r="DK79"/>
    </row>
    <row r="80" spans="115:115">
      <c r="DK80"/>
    </row>
    <row r="81" spans="115:115">
      <c r="DK81"/>
    </row>
    <row r="82" spans="115:115">
      <c r="DK82"/>
    </row>
    <row r="83" spans="115:115">
      <c r="DK83"/>
    </row>
    <row r="84" spans="115:115">
      <c r="DK84"/>
    </row>
    <row r="85" spans="115:115">
      <c r="DK85"/>
    </row>
    <row r="86" spans="115:115">
      <c r="DK86"/>
    </row>
    <row r="87" spans="115:115">
      <c r="DK87"/>
    </row>
    <row r="88" spans="115:115">
      <c r="DK88"/>
    </row>
    <row r="89" spans="115:115">
      <c r="DK89"/>
    </row>
    <row r="90" spans="115:115">
      <c r="DK90"/>
    </row>
    <row r="91" spans="115:115">
      <c r="DK91"/>
    </row>
    <row r="92" spans="115:115">
      <c r="DK92"/>
    </row>
    <row r="93" spans="115:115">
      <c r="DK93"/>
    </row>
    <row r="94" spans="115:115">
      <c r="DK94"/>
    </row>
    <row r="95" spans="115:115">
      <c r="DK95"/>
    </row>
    <row r="96" spans="115:115">
      <c r="DK96"/>
    </row>
    <row r="97" spans="115:115">
      <c r="DK97"/>
    </row>
    <row r="98" spans="115:115">
      <c r="DK98"/>
    </row>
    <row r="99" spans="115:115">
      <c r="DK99"/>
    </row>
    <row r="100" spans="115:115">
      <c r="DK100"/>
    </row>
    <row r="101" spans="115:115">
      <c r="DK101"/>
    </row>
    <row r="102" spans="115:115">
      <c r="DK102"/>
    </row>
    <row r="103" spans="115:115">
      <c r="DK103"/>
    </row>
    <row r="104" spans="115:115">
      <c r="DK104"/>
    </row>
    <row r="105" spans="115:115">
      <c r="DK105"/>
    </row>
    <row r="106" spans="115:115">
      <c r="DK106"/>
    </row>
    <row r="107" spans="115:115">
      <c r="DK107"/>
    </row>
    <row r="108" spans="115:115">
      <c r="DK108"/>
    </row>
    <row r="109" spans="115:115">
      <c r="DK109"/>
    </row>
    <row r="110" spans="115:115">
      <c r="DK110"/>
    </row>
    <row r="111" spans="115:115">
      <c r="DK111"/>
    </row>
    <row r="112" spans="115:115">
      <c r="DK112"/>
    </row>
    <row r="113" spans="115:115">
      <c r="DK113"/>
    </row>
    <row r="114" spans="115:115">
      <c r="DK114"/>
    </row>
  </sheetData>
  <sortState ref="B5:Z5">
    <sortCondition ref="C5"/>
    <sortCondition ref="G5"/>
    <sortCondition ref="H5"/>
  </sortState>
  <phoneticPr fontId="5" type="noConversion"/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4"/>
  </sheetPr>
  <dimension ref="A2:G41"/>
  <sheetViews>
    <sheetView workbookViewId="0"/>
  </sheetViews>
  <sheetFormatPr baseColWidth="10" defaultRowHeight="13.1"/>
  <cols>
    <col min="1" max="1" width="3.6640625" style="1" customWidth="1"/>
    <col min="2" max="2" width="24.33203125" style="1" customWidth="1"/>
    <col min="3" max="3" width="30.6640625" style="1" customWidth="1"/>
    <col min="4" max="4" width="44.44140625" style="1" bestFit="1" customWidth="1"/>
    <col min="5" max="5" width="13.6640625" style="1" customWidth="1"/>
    <col min="6" max="6" width="30.6640625" style="1" customWidth="1"/>
    <col min="7" max="7" width="20.88671875" style="3" bestFit="1" customWidth="1"/>
  </cols>
  <sheetData>
    <row r="2" spans="2:7">
      <c r="E2" s="9"/>
    </row>
    <row r="3" spans="2:7">
      <c r="B3" s="1" t="s">
        <v>1492</v>
      </c>
    </row>
    <row r="4" spans="2:7">
      <c r="B4" s="1" t="s">
        <v>1469</v>
      </c>
      <c r="C4" s="1" t="s">
        <v>976</v>
      </c>
      <c r="D4" s="1" t="s">
        <v>978</v>
      </c>
      <c r="E4" s="12" t="s">
        <v>1459</v>
      </c>
      <c r="F4" s="1" t="s">
        <v>983</v>
      </c>
      <c r="G4" s="3" t="s">
        <v>984</v>
      </c>
    </row>
    <row r="5" spans="2:7">
      <c r="E5" s="13"/>
    </row>
    <row r="6" spans="2:7">
      <c r="B6" s="1" t="s">
        <v>1475</v>
      </c>
      <c r="E6" s="11">
        <f>SUBTOTAL(109,[Total BP])</f>
        <v>0</v>
      </c>
    </row>
    <row r="8" spans="2:7">
      <c r="B8" s="1" t="s">
        <v>1493</v>
      </c>
      <c r="C8" s="3"/>
      <c r="D8" s="3"/>
      <c r="E8" s="3"/>
      <c r="F8" s="3"/>
    </row>
    <row r="9" spans="2:7">
      <c r="B9" s="1" t="s">
        <v>1469</v>
      </c>
      <c r="C9" s="1" t="s">
        <v>976</v>
      </c>
      <c r="D9" s="1" t="s">
        <v>978</v>
      </c>
      <c r="E9" s="12" t="s">
        <v>1459</v>
      </c>
      <c r="F9" s="1" t="s">
        <v>983</v>
      </c>
      <c r="G9" s="3" t="s">
        <v>984</v>
      </c>
    </row>
    <row r="10" spans="2:7">
      <c r="E10" s="13"/>
    </row>
    <row r="11" spans="2:7">
      <c r="B11" s="1" t="s">
        <v>1475</v>
      </c>
      <c r="E11" s="11">
        <f>SUBTOTAL(109,[Total BP])</f>
        <v>0</v>
      </c>
    </row>
    <row r="13" spans="2:7">
      <c r="B13" s="1" t="s">
        <v>1494</v>
      </c>
    </row>
    <row r="14" spans="2:7">
      <c r="B14" s="1" t="s">
        <v>1469</v>
      </c>
      <c r="C14" s="1" t="s">
        <v>976</v>
      </c>
      <c r="D14" s="1" t="s">
        <v>978</v>
      </c>
      <c r="E14" s="12" t="s">
        <v>1459</v>
      </c>
      <c r="F14" s="1" t="s">
        <v>983</v>
      </c>
      <c r="G14" s="3" t="s">
        <v>984</v>
      </c>
    </row>
    <row r="15" spans="2:7">
      <c r="E15" s="13"/>
    </row>
    <row r="16" spans="2:7">
      <c r="B16" s="1" t="s">
        <v>1475</v>
      </c>
      <c r="E16" s="11">
        <f>SUBTOTAL(109,[Total BP])</f>
        <v>0</v>
      </c>
    </row>
    <row r="18" spans="2:7">
      <c r="B18" s="1" t="s">
        <v>1495</v>
      </c>
    </row>
    <row r="19" spans="2:7">
      <c r="B19" s="1" t="s">
        <v>1469</v>
      </c>
      <c r="C19" s="1" t="s">
        <v>976</v>
      </c>
      <c r="D19" s="1" t="s">
        <v>978</v>
      </c>
      <c r="E19" s="12" t="s">
        <v>1459</v>
      </c>
      <c r="F19" s="1" t="s">
        <v>983</v>
      </c>
      <c r="G19" s="3" t="s">
        <v>984</v>
      </c>
    </row>
    <row r="20" spans="2:7">
      <c r="E20" s="13"/>
    </row>
    <row r="21" spans="2:7">
      <c r="B21" s="1" t="s">
        <v>1475</v>
      </c>
      <c r="E21" s="11">
        <f>SUBTOTAL(109,[Total BP])</f>
        <v>0</v>
      </c>
    </row>
    <row r="23" spans="2:7">
      <c r="B23" s="1" t="s">
        <v>1496</v>
      </c>
    </row>
    <row r="24" spans="2:7">
      <c r="B24" s="1" t="s">
        <v>1469</v>
      </c>
      <c r="C24" s="1" t="s">
        <v>976</v>
      </c>
      <c r="D24" s="1" t="s">
        <v>978</v>
      </c>
      <c r="E24" s="12" t="s">
        <v>1459</v>
      </c>
      <c r="F24" s="1" t="s">
        <v>983</v>
      </c>
      <c r="G24" s="3" t="s">
        <v>984</v>
      </c>
    </row>
    <row r="25" spans="2:7">
      <c r="E25" s="13"/>
    </row>
    <row r="26" spans="2:7">
      <c r="B26" s="1" t="s">
        <v>1475</v>
      </c>
      <c r="E26" s="11">
        <f>SUBTOTAL(109,[Total BP])</f>
        <v>0</v>
      </c>
    </row>
    <row r="28" spans="2:7">
      <c r="B28" s="1" t="s">
        <v>1499</v>
      </c>
    </row>
    <row r="29" spans="2:7">
      <c r="B29" s="1" t="s">
        <v>1469</v>
      </c>
      <c r="C29" s="1" t="s">
        <v>976</v>
      </c>
      <c r="D29" s="1" t="s">
        <v>978</v>
      </c>
      <c r="E29" s="12" t="s">
        <v>1459</v>
      </c>
      <c r="F29" s="1" t="s">
        <v>983</v>
      </c>
      <c r="G29" s="3" t="s">
        <v>984</v>
      </c>
    </row>
    <row r="30" spans="2:7">
      <c r="E30" s="13"/>
    </row>
    <row r="31" spans="2:7">
      <c r="B31" s="1" t="s">
        <v>1475</v>
      </c>
      <c r="E31" s="11">
        <f>SUBTOTAL(109,[Total BP])</f>
        <v>0</v>
      </c>
    </row>
    <row r="33" spans="2:7">
      <c r="B33" s="1" t="s">
        <v>1498</v>
      </c>
    </row>
    <row r="34" spans="2:7">
      <c r="B34" s="1" t="s">
        <v>1469</v>
      </c>
      <c r="C34" s="1" t="s">
        <v>976</v>
      </c>
      <c r="D34" s="1" t="s">
        <v>978</v>
      </c>
      <c r="E34" s="12" t="s">
        <v>1459</v>
      </c>
      <c r="F34" s="1" t="s">
        <v>983</v>
      </c>
      <c r="G34" s="3" t="s">
        <v>984</v>
      </c>
    </row>
    <row r="35" spans="2:7">
      <c r="E35" s="13"/>
    </row>
    <row r="36" spans="2:7">
      <c r="B36" s="1" t="s">
        <v>1475</v>
      </c>
      <c r="E36" s="11">
        <f>SUBTOTAL(109,[Total BP])</f>
        <v>0</v>
      </c>
    </row>
    <row r="38" spans="2:7">
      <c r="B38" s="1" t="s">
        <v>1497</v>
      </c>
    </row>
    <row r="39" spans="2:7">
      <c r="B39" s="1" t="s">
        <v>1469</v>
      </c>
      <c r="C39" s="1" t="s">
        <v>976</v>
      </c>
      <c r="D39" s="1" t="s">
        <v>978</v>
      </c>
      <c r="E39" s="9" t="s">
        <v>1459</v>
      </c>
      <c r="F39" s="1" t="s">
        <v>983</v>
      </c>
      <c r="G39" s="3" t="s">
        <v>984</v>
      </c>
    </row>
    <row r="40" spans="2:7">
      <c r="E40" s="11"/>
    </row>
    <row r="41" spans="2:7">
      <c r="B41" s="1" t="s">
        <v>1475</v>
      </c>
      <c r="E41" s="11">
        <f>SUBTOTAL(109,[Total BP])</f>
        <v>0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7"/>
  </sheetPr>
  <dimension ref="B2:J41"/>
  <sheetViews>
    <sheetView zoomScaleNormal="100" workbookViewId="0"/>
  </sheetViews>
  <sheetFormatPr baseColWidth="10" defaultColWidth="11.5546875" defaultRowHeight="13.1"/>
  <cols>
    <col min="1" max="1" width="3.6640625" style="1" customWidth="1"/>
    <col min="2" max="2" width="40.6640625" style="1" customWidth="1"/>
    <col min="3" max="3" width="30.6640625" style="1" customWidth="1"/>
    <col min="4" max="4" width="40.6640625" style="1" customWidth="1"/>
    <col min="5" max="8" width="13.6640625" style="1" customWidth="1"/>
    <col min="9" max="9" width="30.6640625" style="1" customWidth="1"/>
    <col min="10" max="10" width="20.88671875" style="1" bestFit="1" customWidth="1"/>
    <col min="11" max="11" width="3.109375" style="1" customWidth="1"/>
    <col min="12" max="16384" width="11.5546875" style="1"/>
  </cols>
  <sheetData>
    <row r="2" spans="2:10" customFormat="1"/>
    <row r="3" spans="2:10">
      <c r="B3" s="1" t="s">
        <v>1476</v>
      </c>
    </row>
    <row r="4" spans="2:10">
      <c r="B4" s="1" t="s">
        <v>1469</v>
      </c>
      <c r="C4" s="1" t="s">
        <v>976</v>
      </c>
      <c r="D4" s="1" t="s">
        <v>978</v>
      </c>
      <c r="E4" s="1" t="s">
        <v>1459</v>
      </c>
      <c r="F4" s="1" t="s">
        <v>1461</v>
      </c>
      <c r="G4" s="1" t="s">
        <v>1462</v>
      </c>
      <c r="H4" s="1" t="s">
        <v>1463</v>
      </c>
      <c r="I4" s="6" t="s">
        <v>983</v>
      </c>
      <c r="J4" s="3" t="s">
        <v>984</v>
      </c>
    </row>
    <row r="5" spans="2:10">
      <c r="E5" s="11"/>
      <c r="F5" s="11"/>
      <c r="G5" s="11"/>
      <c r="H5" s="11"/>
      <c r="I5" s="14"/>
      <c r="J5" s="3"/>
    </row>
    <row r="6" spans="2:10">
      <c r="B6" s="1" t="s">
        <v>1475</v>
      </c>
      <c r="E6" s="11"/>
      <c r="F6" s="11"/>
      <c r="G6" s="11"/>
      <c r="H6" s="11">
        <f>SUBTOTAL(109,[Total DM1])</f>
        <v>0</v>
      </c>
      <c r="I6" s="14"/>
      <c r="J6" s="3"/>
    </row>
    <row r="8" spans="2:10">
      <c r="B8" s="1" t="s">
        <v>1477</v>
      </c>
    </row>
    <row r="9" spans="2:10">
      <c r="B9" s="1" t="s">
        <v>1469</v>
      </c>
      <c r="C9" s="1" t="s">
        <v>976</v>
      </c>
      <c r="D9" s="1" t="s">
        <v>978</v>
      </c>
      <c r="E9" s="1" t="s">
        <v>1459</v>
      </c>
      <c r="F9" s="1" t="s">
        <v>1461</v>
      </c>
      <c r="G9" s="1" t="s">
        <v>1462</v>
      </c>
      <c r="H9" s="1" t="s">
        <v>1463</v>
      </c>
      <c r="I9" s="6" t="s">
        <v>983</v>
      </c>
      <c r="J9" s="3" t="s">
        <v>984</v>
      </c>
    </row>
    <row r="10" spans="2:10">
      <c r="E10" s="11"/>
      <c r="F10" s="11"/>
      <c r="G10" s="11"/>
      <c r="H10" s="11"/>
      <c r="I10" s="14"/>
      <c r="J10" s="3"/>
    </row>
    <row r="11" spans="2:10">
      <c r="B11" s="1" t="s">
        <v>1475</v>
      </c>
      <c r="E11" s="11"/>
      <c r="F11" s="11"/>
      <c r="G11" s="11"/>
      <c r="H11" s="11">
        <f>SUBTOTAL(109,[Total DM1])</f>
        <v>0</v>
      </c>
      <c r="I11" s="14"/>
      <c r="J11" s="3"/>
    </row>
    <row r="13" spans="2:10">
      <c r="B13" s="1" t="s">
        <v>1478</v>
      </c>
    </row>
    <row r="14" spans="2:10">
      <c r="B14" s="1" t="s">
        <v>1469</v>
      </c>
      <c r="C14" s="1" t="s">
        <v>976</v>
      </c>
      <c r="D14" s="1" t="s">
        <v>978</v>
      </c>
      <c r="E14" s="1" t="s">
        <v>1459</v>
      </c>
      <c r="F14" s="1" t="s">
        <v>1461</v>
      </c>
      <c r="G14" s="1" t="s">
        <v>1462</v>
      </c>
      <c r="H14" s="1" t="s">
        <v>1463</v>
      </c>
      <c r="I14" s="6" t="s">
        <v>983</v>
      </c>
      <c r="J14" s="3" t="s">
        <v>984</v>
      </c>
    </row>
    <row r="15" spans="2:10">
      <c r="E15" s="11"/>
      <c r="F15" s="11"/>
      <c r="G15" s="11"/>
      <c r="H15" s="11"/>
      <c r="I15" s="14"/>
      <c r="J15" s="3"/>
    </row>
    <row r="16" spans="2:10">
      <c r="B16" s="1" t="s">
        <v>1475</v>
      </c>
      <c r="E16" s="11"/>
      <c r="F16" s="11"/>
      <c r="G16" s="11"/>
      <c r="H16" s="11">
        <f>SUBTOTAL(109,[Total DM1])</f>
        <v>0</v>
      </c>
      <c r="I16" s="14"/>
      <c r="J16" s="3"/>
    </row>
    <row r="18" spans="2:10">
      <c r="B18" s="1" t="s">
        <v>1479</v>
      </c>
    </row>
    <row r="19" spans="2:10">
      <c r="B19" s="1" t="s">
        <v>1469</v>
      </c>
      <c r="C19" s="1" t="s">
        <v>976</v>
      </c>
      <c r="D19" s="1" t="s">
        <v>978</v>
      </c>
      <c r="E19" s="1" t="s">
        <v>1459</v>
      </c>
      <c r="F19" s="1" t="s">
        <v>1461</v>
      </c>
      <c r="G19" s="1" t="s">
        <v>1462</v>
      </c>
      <c r="H19" s="1" t="s">
        <v>1463</v>
      </c>
      <c r="I19" s="6" t="s">
        <v>983</v>
      </c>
      <c r="J19" s="3" t="s">
        <v>984</v>
      </c>
    </row>
    <row r="20" spans="2:10">
      <c r="E20" s="11"/>
      <c r="F20" s="11"/>
      <c r="G20" s="11"/>
      <c r="H20" s="11"/>
      <c r="I20" s="14"/>
      <c r="J20" s="3"/>
    </row>
    <row r="21" spans="2:10">
      <c r="B21" s="1" t="s">
        <v>1475</v>
      </c>
      <c r="E21" s="11"/>
      <c r="F21" s="11"/>
      <c r="G21" s="11"/>
      <c r="H21" s="11">
        <f>SUBTOTAL(109,[Total DM1])</f>
        <v>0</v>
      </c>
      <c r="I21" s="14"/>
      <c r="J21" s="3"/>
    </row>
    <row r="23" spans="2:10">
      <c r="B23" s="1" t="s">
        <v>1480</v>
      </c>
    </row>
    <row r="24" spans="2:10">
      <c r="B24" s="1" t="s">
        <v>1469</v>
      </c>
      <c r="C24" s="1" t="s">
        <v>976</v>
      </c>
      <c r="D24" s="1" t="s">
        <v>978</v>
      </c>
      <c r="E24" s="1" t="s">
        <v>1459</v>
      </c>
      <c r="F24" s="1" t="s">
        <v>1461</v>
      </c>
      <c r="G24" s="1" t="s">
        <v>1462</v>
      </c>
      <c r="H24" s="1" t="s">
        <v>1463</v>
      </c>
      <c r="I24" s="6" t="s">
        <v>983</v>
      </c>
      <c r="J24" s="3" t="s">
        <v>984</v>
      </c>
    </row>
    <row r="25" spans="2:10">
      <c r="E25" s="11"/>
      <c r="F25" s="11"/>
      <c r="G25" s="11"/>
      <c r="H25" s="11"/>
      <c r="I25" s="14"/>
      <c r="J25" s="3"/>
    </row>
    <row r="26" spans="2:10">
      <c r="B26" s="1" t="s">
        <v>1475</v>
      </c>
      <c r="E26" s="11"/>
      <c r="F26" s="11"/>
      <c r="G26" s="11"/>
      <c r="H26" s="11">
        <f>SUBTOTAL(109,[Total DM1])</f>
        <v>0</v>
      </c>
      <c r="I26" s="14"/>
      <c r="J26" s="3"/>
    </row>
    <row r="28" spans="2:10">
      <c r="B28" s="1" t="s">
        <v>1481</v>
      </c>
    </row>
    <row r="29" spans="2:10">
      <c r="B29" s="1" t="s">
        <v>1469</v>
      </c>
      <c r="C29" s="1" t="s">
        <v>976</v>
      </c>
      <c r="D29" s="1" t="s">
        <v>978</v>
      </c>
      <c r="E29" s="1" t="s">
        <v>1459</v>
      </c>
      <c r="F29" s="1" t="s">
        <v>1461</v>
      </c>
      <c r="G29" s="1" t="s">
        <v>1462</v>
      </c>
      <c r="H29" s="1" t="s">
        <v>1463</v>
      </c>
      <c r="I29" s="6" t="s">
        <v>983</v>
      </c>
      <c r="J29" s="3" t="s">
        <v>984</v>
      </c>
    </row>
    <row r="30" spans="2:10">
      <c r="E30" s="11"/>
      <c r="F30" s="11"/>
      <c r="G30" s="11"/>
      <c r="H30" s="11"/>
      <c r="I30" s="14"/>
      <c r="J30" s="3"/>
    </row>
    <row r="31" spans="2:10">
      <c r="B31" s="1" t="s">
        <v>1475</v>
      </c>
      <c r="E31" s="11"/>
      <c r="F31" s="11"/>
      <c r="G31" s="11"/>
      <c r="H31" s="11">
        <f>SUBTOTAL(109,[Total DM1])</f>
        <v>0</v>
      </c>
      <c r="I31" s="14"/>
      <c r="J31" s="3"/>
    </row>
    <row r="33" spans="2:10">
      <c r="B33" s="1" t="s">
        <v>1482</v>
      </c>
    </row>
    <row r="34" spans="2:10">
      <c r="B34" s="1" t="s">
        <v>1469</v>
      </c>
      <c r="C34" s="1" t="s">
        <v>976</v>
      </c>
      <c r="D34" s="1" t="s">
        <v>978</v>
      </c>
      <c r="E34" s="1" t="s">
        <v>1459</v>
      </c>
      <c r="F34" s="1" t="s">
        <v>1461</v>
      </c>
      <c r="G34" s="1" t="s">
        <v>1462</v>
      </c>
      <c r="H34" s="1" t="s">
        <v>1463</v>
      </c>
      <c r="I34" s="6" t="s">
        <v>983</v>
      </c>
      <c r="J34" s="3" t="s">
        <v>984</v>
      </c>
    </row>
    <row r="35" spans="2:10">
      <c r="E35" s="11"/>
      <c r="F35" s="11"/>
      <c r="G35" s="11"/>
      <c r="H35" s="11"/>
      <c r="I35" s="14"/>
      <c r="J35" s="3"/>
    </row>
    <row r="36" spans="2:10">
      <c r="B36" s="1" t="s">
        <v>1475</v>
      </c>
      <c r="E36" s="11"/>
      <c r="F36" s="11"/>
      <c r="G36" s="11"/>
      <c r="H36" s="11">
        <f>SUBTOTAL(109,[Total DM1])</f>
        <v>0</v>
      </c>
      <c r="I36" s="14"/>
      <c r="J36" s="3"/>
    </row>
    <row r="38" spans="2:10">
      <c r="B38" s="1" t="s">
        <v>1483</v>
      </c>
    </row>
    <row r="39" spans="2:10">
      <c r="B39" s="1" t="s">
        <v>1469</v>
      </c>
      <c r="C39" s="1" t="s">
        <v>976</v>
      </c>
      <c r="D39" s="1" t="s">
        <v>978</v>
      </c>
      <c r="E39" s="1" t="s">
        <v>1459</v>
      </c>
      <c r="F39" s="1" t="s">
        <v>1461</v>
      </c>
      <c r="G39" s="1" t="s">
        <v>1462</v>
      </c>
      <c r="H39" s="1" t="s">
        <v>1463</v>
      </c>
      <c r="I39" s="6" t="s">
        <v>983</v>
      </c>
      <c r="J39" s="3" t="s">
        <v>984</v>
      </c>
    </row>
    <row r="40" spans="2:10">
      <c r="E40" s="11"/>
      <c r="F40" s="11"/>
      <c r="G40" s="11"/>
      <c r="H40" s="11"/>
      <c r="I40" s="14"/>
      <c r="J40" s="3"/>
    </row>
    <row r="41" spans="2:10">
      <c r="B41" s="1" t="s">
        <v>1475</v>
      </c>
      <c r="E41" s="11"/>
      <c r="F41" s="11"/>
      <c r="G41" s="11"/>
      <c r="H41" s="11">
        <f>SUBTOTAL(109,[Total DM1])</f>
        <v>0</v>
      </c>
      <c r="I41" s="14"/>
      <c r="J41" s="3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8"/>
  </sheetPr>
  <dimension ref="B2:J41"/>
  <sheetViews>
    <sheetView zoomScaleNormal="100" workbookViewId="0"/>
  </sheetViews>
  <sheetFormatPr baseColWidth="10" defaultColWidth="11.5546875" defaultRowHeight="13.1"/>
  <cols>
    <col min="1" max="1" width="3.6640625" style="1" customWidth="1"/>
    <col min="2" max="2" width="40.6640625" style="1" bestFit="1" customWidth="1"/>
    <col min="3" max="3" width="30.6640625" style="1" customWidth="1"/>
    <col min="4" max="4" width="40.6640625" style="1" customWidth="1"/>
    <col min="5" max="8" width="13.6640625" style="1" customWidth="1"/>
    <col min="9" max="9" width="30.6640625" style="1" customWidth="1"/>
    <col min="10" max="10" width="20.88671875" style="1" bestFit="1" customWidth="1"/>
    <col min="11" max="11" width="3.6640625" style="1" customWidth="1"/>
    <col min="12" max="16384" width="11.5546875" style="1"/>
  </cols>
  <sheetData>
    <row r="2" spans="2:10" customFormat="1"/>
    <row r="3" spans="2:10">
      <c r="B3" s="1" t="s">
        <v>1484</v>
      </c>
    </row>
    <row r="4" spans="2:10">
      <c r="B4" s="1" t="s">
        <v>1469</v>
      </c>
      <c r="C4" s="1" t="s">
        <v>976</v>
      </c>
      <c r="D4" s="1" t="s">
        <v>978</v>
      </c>
      <c r="E4" s="1" t="s">
        <v>1463</v>
      </c>
      <c r="F4" s="1" t="s">
        <v>1464</v>
      </c>
      <c r="G4" s="1" t="s">
        <v>1465</v>
      </c>
      <c r="H4" s="1" t="s">
        <v>1466</v>
      </c>
      <c r="I4" s="6" t="s">
        <v>983</v>
      </c>
      <c r="J4" s="3" t="s">
        <v>984</v>
      </c>
    </row>
    <row r="5" spans="2:10">
      <c r="E5" s="11"/>
      <c r="F5" s="11"/>
      <c r="G5" s="11"/>
      <c r="H5" s="11"/>
      <c r="I5" s="14"/>
      <c r="J5" s="3"/>
    </row>
    <row r="6" spans="2:10">
      <c r="B6" s="1" t="s">
        <v>1475</v>
      </c>
      <c r="E6" s="11"/>
      <c r="F6" s="11"/>
      <c r="G6" s="11"/>
      <c r="H6" s="11">
        <f>SUBTOTAL(109,[Total DM2])</f>
        <v>0</v>
      </c>
      <c r="I6" s="14"/>
      <c r="J6" s="3"/>
    </row>
    <row r="8" spans="2:10">
      <c r="B8" s="1" t="s">
        <v>1485</v>
      </c>
    </row>
    <row r="9" spans="2:10">
      <c r="B9" s="1" t="s">
        <v>1469</v>
      </c>
      <c r="C9" s="1" t="s">
        <v>976</v>
      </c>
      <c r="D9" s="1" t="s">
        <v>978</v>
      </c>
      <c r="E9" s="1" t="s">
        <v>1463</v>
      </c>
      <c r="F9" s="1" t="s">
        <v>1464</v>
      </c>
      <c r="G9" s="1" t="s">
        <v>1465</v>
      </c>
      <c r="H9" s="1" t="s">
        <v>1466</v>
      </c>
      <c r="I9" s="6" t="s">
        <v>983</v>
      </c>
      <c r="J9" s="3" t="s">
        <v>984</v>
      </c>
    </row>
    <row r="10" spans="2:10">
      <c r="E10" s="11"/>
      <c r="F10" s="11"/>
      <c r="G10" s="11"/>
      <c r="H10" s="11"/>
      <c r="I10" s="14"/>
      <c r="J10" s="3"/>
    </row>
    <row r="11" spans="2:10">
      <c r="B11" s="1" t="s">
        <v>1475</v>
      </c>
      <c r="E11" s="11"/>
      <c r="F11" s="11"/>
      <c r="G11" s="11"/>
      <c r="H11" s="11">
        <f>SUBTOTAL(109,[Total DM2])</f>
        <v>0</v>
      </c>
      <c r="I11" s="14"/>
      <c r="J11" s="3"/>
    </row>
    <row r="13" spans="2:10">
      <c r="B13" s="1" t="s">
        <v>1486</v>
      </c>
    </row>
    <row r="14" spans="2:10">
      <c r="B14" s="1" t="s">
        <v>1469</v>
      </c>
      <c r="C14" s="1" t="s">
        <v>976</v>
      </c>
      <c r="D14" s="1" t="s">
        <v>978</v>
      </c>
      <c r="E14" s="1" t="s">
        <v>1463</v>
      </c>
      <c r="F14" s="1" t="s">
        <v>1464</v>
      </c>
      <c r="G14" s="1" t="s">
        <v>1465</v>
      </c>
      <c r="H14" s="1" t="s">
        <v>1466</v>
      </c>
      <c r="I14" s="6" t="s">
        <v>983</v>
      </c>
      <c r="J14" s="3" t="s">
        <v>984</v>
      </c>
    </row>
    <row r="15" spans="2:10">
      <c r="E15" s="11"/>
      <c r="F15" s="11"/>
      <c r="G15" s="11"/>
      <c r="H15" s="11"/>
      <c r="I15" s="14"/>
      <c r="J15" s="3"/>
    </row>
    <row r="16" spans="2:10">
      <c r="B16" s="1" t="s">
        <v>1475</v>
      </c>
      <c r="E16" s="11"/>
      <c r="F16" s="11"/>
      <c r="G16" s="11"/>
      <c r="H16" s="11">
        <f>SUBTOTAL(109,[Total DM2])</f>
        <v>0</v>
      </c>
      <c r="I16" s="14"/>
      <c r="J16" s="3"/>
    </row>
    <row r="18" spans="2:10">
      <c r="B18" s="1" t="s">
        <v>1487</v>
      </c>
    </row>
    <row r="19" spans="2:10">
      <c r="B19" s="1" t="s">
        <v>1469</v>
      </c>
      <c r="C19" s="1" t="s">
        <v>976</v>
      </c>
      <c r="D19" s="1" t="s">
        <v>978</v>
      </c>
      <c r="E19" s="1" t="s">
        <v>1463</v>
      </c>
      <c r="F19" s="1" t="s">
        <v>1464</v>
      </c>
      <c r="G19" s="1" t="s">
        <v>1465</v>
      </c>
      <c r="H19" s="1" t="s">
        <v>1466</v>
      </c>
      <c r="I19" s="6" t="s">
        <v>983</v>
      </c>
      <c r="J19" s="3" t="s">
        <v>984</v>
      </c>
    </row>
    <row r="20" spans="2:10">
      <c r="E20" s="11"/>
      <c r="F20" s="11"/>
      <c r="G20" s="11"/>
      <c r="H20" s="11"/>
      <c r="I20" s="14"/>
      <c r="J20" s="3"/>
    </row>
    <row r="21" spans="2:10">
      <c r="B21" s="1" t="s">
        <v>1475</v>
      </c>
      <c r="E21" s="11"/>
      <c r="F21" s="11"/>
      <c r="G21" s="11"/>
      <c r="H21" s="11">
        <f>SUBTOTAL(109,[Total DM2])</f>
        <v>0</v>
      </c>
      <c r="I21" s="14"/>
      <c r="J21" s="3"/>
    </row>
    <row r="23" spans="2:10">
      <c r="B23" s="1" t="s">
        <v>1488</v>
      </c>
    </row>
    <row r="24" spans="2:10">
      <c r="B24" s="1" t="s">
        <v>1469</v>
      </c>
      <c r="C24" s="1" t="s">
        <v>976</v>
      </c>
      <c r="D24" s="1" t="s">
        <v>978</v>
      </c>
      <c r="E24" s="1" t="s">
        <v>1463</v>
      </c>
      <c r="F24" s="1" t="s">
        <v>1464</v>
      </c>
      <c r="G24" s="1" t="s">
        <v>1465</v>
      </c>
      <c r="H24" s="1" t="s">
        <v>1466</v>
      </c>
      <c r="I24" s="6" t="s">
        <v>983</v>
      </c>
      <c r="J24" s="3" t="s">
        <v>984</v>
      </c>
    </row>
    <row r="25" spans="2:10">
      <c r="E25" s="11"/>
      <c r="F25" s="11"/>
      <c r="G25" s="11"/>
      <c r="H25" s="11"/>
      <c r="I25" s="14"/>
      <c r="J25" s="3"/>
    </row>
    <row r="26" spans="2:10">
      <c r="B26" s="1" t="s">
        <v>1475</v>
      </c>
      <c r="E26" s="11"/>
      <c r="F26" s="11"/>
      <c r="G26" s="11"/>
      <c r="H26" s="11">
        <f>SUBTOTAL(109,[Total DM2])</f>
        <v>0</v>
      </c>
      <c r="I26" s="14"/>
      <c r="J26" s="3"/>
    </row>
    <row r="28" spans="2:10">
      <c r="B28" s="1" t="s">
        <v>1489</v>
      </c>
    </row>
    <row r="29" spans="2:10">
      <c r="B29" s="1" t="s">
        <v>1469</v>
      </c>
      <c r="C29" s="1" t="s">
        <v>976</v>
      </c>
      <c r="D29" s="1" t="s">
        <v>978</v>
      </c>
      <c r="E29" s="1" t="s">
        <v>1463</v>
      </c>
      <c r="F29" s="1" t="s">
        <v>1464</v>
      </c>
      <c r="G29" s="1" t="s">
        <v>1465</v>
      </c>
      <c r="H29" s="1" t="s">
        <v>1466</v>
      </c>
      <c r="I29" s="6" t="s">
        <v>983</v>
      </c>
      <c r="J29" s="3" t="s">
        <v>984</v>
      </c>
    </row>
    <row r="30" spans="2:10">
      <c r="E30" s="11"/>
      <c r="F30" s="11"/>
      <c r="G30" s="11"/>
      <c r="H30" s="11"/>
      <c r="I30" s="14"/>
      <c r="J30" s="3"/>
    </row>
    <row r="31" spans="2:10">
      <c r="B31" s="1" t="s">
        <v>1475</v>
      </c>
      <c r="E31" s="11"/>
      <c r="F31" s="11"/>
      <c r="G31" s="11"/>
      <c r="H31" s="11">
        <f>SUBTOTAL(109,[Total DM2])</f>
        <v>0</v>
      </c>
      <c r="I31" s="14"/>
      <c r="J31" s="3"/>
    </row>
    <row r="33" spans="2:10">
      <c r="B33" s="1" t="s">
        <v>1490</v>
      </c>
    </row>
    <row r="34" spans="2:10">
      <c r="B34" s="1" t="s">
        <v>1469</v>
      </c>
      <c r="C34" s="1" t="s">
        <v>976</v>
      </c>
      <c r="D34" s="1" t="s">
        <v>978</v>
      </c>
      <c r="E34" s="1" t="s">
        <v>1463</v>
      </c>
      <c r="F34" s="1" t="s">
        <v>1464</v>
      </c>
      <c r="G34" s="1" t="s">
        <v>1465</v>
      </c>
      <c r="H34" s="1" t="s">
        <v>1466</v>
      </c>
      <c r="I34" s="6" t="s">
        <v>983</v>
      </c>
      <c r="J34" s="3" t="s">
        <v>984</v>
      </c>
    </row>
    <row r="35" spans="2:10">
      <c r="E35" s="11"/>
      <c r="F35" s="11"/>
      <c r="G35" s="11"/>
      <c r="H35" s="11"/>
      <c r="I35" s="14"/>
      <c r="J35" s="3"/>
    </row>
    <row r="36" spans="2:10">
      <c r="B36" s="1" t="s">
        <v>1475</v>
      </c>
      <c r="E36" s="11"/>
      <c r="F36" s="11"/>
      <c r="G36" s="11"/>
      <c r="H36" s="11">
        <f>SUBTOTAL(109,[Total DM2])</f>
        <v>0</v>
      </c>
      <c r="I36" s="14"/>
      <c r="J36" s="3"/>
    </row>
    <row r="38" spans="2:10">
      <c r="B38" s="1" t="s">
        <v>1491</v>
      </c>
    </row>
    <row r="39" spans="2:10">
      <c r="B39" s="1" t="s">
        <v>1469</v>
      </c>
      <c r="C39" s="1" t="s">
        <v>976</v>
      </c>
      <c r="D39" s="1" t="s">
        <v>978</v>
      </c>
      <c r="E39" s="1" t="s">
        <v>1463</v>
      </c>
      <c r="F39" s="1" t="s">
        <v>1464</v>
      </c>
      <c r="G39" s="1" t="s">
        <v>1465</v>
      </c>
      <c r="H39" s="1" t="s">
        <v>1466</v>
      </c>
      <c r="I39" s="6" t="s">
        <v>983</v>
      </c>
      <c r="J39" s="3" t="s">
        <v>984</v>
      </c>
    </row>
    <row r="40" spans="2:10">
      <c r="E40" s="11"/>
      <c r="F40" s="11"/>
      <c r="G40" s="11"/>
      <c r="H40" s="11"/>
      <c r="I40" s="14"/>
      <c r="J40" s="3"/>
    </row>
    <row r="41" spans="2:10">
      <c r="B41" s="1" t="s">
        <v>1475</v>
      </c>
      <c r="E41" s="11"/>
      <c r="F41" s="11"/>
      <c r="G41" s="11"/>
      <c r="H41" s="11">
        <f>SUBTOTAL(109,[Total DM2])</f>
        <v>0</v>
      </c>
      <c r="I41" s="14"/>
      <c r="J41" s="3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6"/>
  </sheetPr>
  <dimension ref="A2:BO79"/>
  <sheetViews>
    <sheetView topLeftCell="A22" zoomScaleNormal="100" workbookViewId="0">
      <selection activeCell="A55" sqref="A55"/>
    </sheetView>
  </sheetViews>
  <sheetFormatPr baseColWidth="10" defaultRowHeight="13.1"/>
  <cols>
    <col min="1" max="1" width="3.6640625" style="1" customWidth="1"/>
    <col min="2" max="2" width="15.6640625" style="1" bestFit="1" customWidth="1"/>
    <col min="3" max="3" width="21.88671875" style="1" bestFit="1" customWidth="1"/>
    <col min="4" max="4" width="28.109375" style="1" bestFit="1" customWidth="1"/>
    <col min="5" max="5" width="11.33203125" style="1" bestFit="1" customWidth="1"/>
    <col min="6" max="6" width="23.88671875" style="1" bestFit="1" customWidth="1"/>
    <col min="7" max="7" width="20.88671875" style="1" bestFit="1" customWidth="1"/>
    <col min="8" max="8" width="15.5546875" style="3" bestFit="1" customWidth="1"/>
    <col min="9" max="9" width="2.88671875" style="1" customWidth="1"/>
    <col min="10" max="10" width="15.6640625" style="1" bestFit="1" customWidth="1"/>
    <col min="11" max="11" width="19.33203125" style="1" bestFit="1" customWidth="1"/>
    <col min="12" max="12" width="35" style="1" bestFit="1" customWidth="1"/>
    <col min="13" max="13" width="11.33203125" style="1" bestFit="1" customWidth="1"/>
    <col min="14" max="14" width="23.88671875" style="1" bestFit="1" customWidth="1"/>
    <col min="15" max="15" width="20.88671875" style="1" bestFit="1" customWidth="1"/>
    <col min="16" max="16" width="16.88671875" style="3" bestFit="1" customWidth="1"/>
    <col min="17" max="17" width="2.6640625" style="1" customWidth="1"/>
    <col min="18" max="18" width="15.6640625" style="1" bestFit="1" customWidth="1"/>
    <col min="19" max="19" width="19.33203125" style="1" bestFit="1" customWidth="1"/>
    <col min="20" max="20" width="25.5546875" style="1" bestFit="1" customWidth="1"/>
    <col min="21" max="21" width="11.33203125" style="1" bestFit="1" customWidth="1"/>
    <col min="22" max="22" width="23" style="1" bestFit="1" customWidth="1"/>
    <col min="23" max="23" width="20.88671875" style="1" bestFit="1" customWidth="1"/>
    <col min="24" max="24" width="16.88671875" style="3" bestFit="1" customWidth="1"/>
    <col min="25" max="25" width="2.6640625" style="1" customWidth="1"/>
    <col min="26" max="26" width="15.6640625" style="1" bestFit="1" customWidth="1"/>
    <col min="27" max="27" width="19.6640625" style="1" bestFit="1" customWidth="1"/>
    <col min="28" max="28" width="27" style="1" bestFit="1" customWidth="1"/>
    <col min="29" max="29" width="11.33203125" style="1" bestFit="1" customWidth="1"/>
    <col min="30" max="30" width="22.88671875" style="1" bestFit="1" customWidth="1"/>
    <col min="31" max="31" width="20.88671875" style="1" bestFit="1" customWidth="1"/>
    <col min="32" max="32" width="16.88671875" style="3" bestFit="1" customWidth="1"/>
    <col min="33" max="33" width="2.6640625" style="1" customWidth="1"/>
    <col min="34" max="34" width="15.6640625" style="1" bestFit="1" customWidth="1"/>
    <col min="35" max="35" width="25.88671875" style="1" bestFit="1" customWidth="1"/>
    <col min="36" max="36" width="32.33203125" style="1" bestFit="1" customWidth="1"/>
    <col min="37" max="37" width="11.33203125" style="1" bestFit="1" customWidth="1"/>
    <col min="38" max="38" width="21.44140625" style="1" bestFit="1" customWidth="1"/>
    <col min="39" max="39" width="20.88671875" style="1" bestFit="1" customWidth="1"/>
    <col min="40" max="40" width="16.88671875" style="3" bestFit="1" customWidth="1"/>
    <col min="41" max="41" width="2.6640625" style="1" customWidth="1"/>
    <col min="42" max="42" width="15.6640625" style="1" bestFit="1" customWidth="1"/>
    <col min="43" max="43" width="18.33203125" style="1" bestFit="1" customWidth="1"/>
    <col min="44" max="44" width="24.109375" style="1" bestFit="1" customWidth="1"/>
    <col min="45" max="45" width="11.33203125" style="1" bestFit="1" customWidth="1"/>
    <col min="46" max="46" width="23.88671875" style="1" bestFit="1" customWidth="1"/>
    <col min="47" max="47" width="20.88671875" style="1" bestFit="1" customWidth="1"/>
    <col min="48" max="48" width="16.88671875" style="3" bestFit="1" customWidth="1"/>
    <col min="49" max="49" width="2.6640625" style="1" customWidth="1"/>
    <col min="50" max="50" width="15.6640625" style="1" bestFit="1" customWidth="1"/>
    <col min="51" max="51" width="18.6640625" style="1" bestFit="1" customWidth="1"/>
    <col min="52" max="52" width="33.109375" style="1" bestFit="1" customWidth="1"/>
    <col min="53" max="53" width="11.33203125" style="1" bestFit="1" customWidth="1"/>
    <col min="54" max="54" width="23" style="1" bestFit="1" customWidth="1"/>
    <col min="55" max="55" width="20.88671875" style="1" bestFit="1" customWidth="1"/>
    <col min="56" max="56" width="16.88671875" style="3" bestFit="1" customWidth="1"/>
    <col min="57" max="57" width="2.6640625" style="1" customWidth="1"/>
    <col min="58" max="58" width="15.6640625" style="1" bestFit="1" customWidth="1"/>
    <col min="59" max="59" width="19.6640625" style="1" bestFit="1" customWidth="1"/>
    <col min="60" max="60" width="25.5546875" style="1" bestFit="1" customWidth="1"/>
    <col min="61" max="61" width="11.33203125" style="1" bestFit="1" customWidth="1"/>
    <col min="62" max="62" width="23" style="1" bestFit="1" customWidth="1"/>
    <col min="63" max="63" width="20.88671875" style="1" bestFit="1" customWidth="1"/>
    <col min="64" max="64" width="16.88671875" style="3" bestFit="1" customWidth="1"/>
    <col min="65" max="65" width="12.6640625" style="1" customWidth="1"/>
    <col min="66" max="66" width="2.6640625" style="1" customWidth="1"/>
  </cols>
  <sheetData>
    <row r="2" spans="1:67">
      <c r="A2"/>
      <c r="I2"/>
      <c r="J2"/>
      <c r="K2"/>
      <c r="L2"/>
      <c r="M2"/>
      <c r="N2"/>
      <c r="O2"/>
      <c r="P2" s="25"/>
      <c r="Q2"/>
      <c r="R2"/>
      <c r="S2"/>
      <c r="T2"/>
      <c r="U2"/>
      <c r="V2"/>
      <c r="W2"/>
      <c r="X2" s="25"/>
      <c r="Y2"/>
      <c r="Z2"/>
      <c r="AA2"/>
      <c r="AB2"/>
      <c r="AC2"/>
      <c r="AD2"/>
      <c r="AE2"/>
      <c r="AF2" s="25"/>
      <c r="AG2"/>
      <c r="AH2"/>
      <c r="AI2"/>
      <c r="AJ2"/>
      <c r="AK2"/>
      <c r="AL2"/>
      <c r="AM2"/>
      <c r="AN2" s="25"/>
      <c r="AO2"/>
      <c r="AP2"/>
      <c r="AQ2"/>
      <c r="AR2"/>
      <c r="AS2"/>
      <c r="AT2"/>
      <c r="AU2"/>
      <c r="AV2" s="25"/>
      <c r="AW2"/>
      <c r="AX2"/>
      <c r="AY2"/>
      <c r="AZ2"/>
      <c r="BA2"/>
      <c r="BB2"/>
      <c r="BC2"/>
      <c r="BD2" s="25"/>
      <c r="BE2"/>
      <c r="BF2"/>
      <c r="BG2"/>
      <c r="BH2"/>
      <c r="BI2"/>
      <c r="BJ2"/>
      <c r="BK2"/>
      <c r="BL2" s="25"/>
      <c r="BM2"/>
      <c r="BN2"/>
    </row>
    <row r="3" spans="1:67">
      <c r="B3" s="1" t="s">
        <v>1700</v>
      </c>
      <c r="J3" s="1" t="s">
        <v>1701</v>
      </c>
      <c r="R3" s="1" t="s">
        <v>1702</v>
      </c>
      <c r="Z3" s="1" t="s">
        <v>1703</v>
      </c>
      <c r="AH3" s="1" t="s">
        <v>1704</v>
      </c>
      <c r="AP3" s="1" t="s">
        <v>1705</v>
      </c>
      <c r="AX3" s="1" t="s">
        <v>1706</v>
      </c>
      <c r="BF3" s="1" t="s">
        <v>1707</v>
      </c>
    </row>
    <row r="4" spans="1:67">
      <c r="B4" s="1" t="s">
        <v>1469</v>
      </c>
      <c r="C4" s="1" t="s">
        <v>976</v>
      </c>
      <c r="D4" s="1" t="s">
        <v>978</v>
      </c>
      <c r="E4" s="1" t="s">
        <v>1467</v>
      </c>
      <c r="F4" s="6" t="s">
        <v>983</v>
      </c>
      <c r="G4" s="3" t="s">
        <v>984</v>
      </c>
      <c r="H4" s="3" t="s">
        <v>1468</v>
      </c>
      <c r="J4" s="1" t="s">
        <v>1469</v>
      </c>
      <c r="K4" s="1" t="s">
        <v>976</v>
      </c>
      <c r="L4" s="1" t="s">
        <v>978</v>
      </c>
      <c r="M4" s="1" t="s">
        <v>1467</v>
      </c>
      <c r="N4" s="6" t="s">
        <v>983</v>
      </c>
      <c r="O4" s="3" t="s">
        <v>984</v>
      </c>
      <c r="P4" s="3" t="s">
        <v>1468</v>
      </c>
      <c r="Q4" s="3"/>
      <c r="R4" s="1" t="s">
        <v>1469</v>
      </c>
      <c r="S4" s="1" t="s">
        <v>976</v>
      </c>
      <c r="T4" s="1" t="s">
        <v>978</v>
      </c>
      <c r="U4" s="1" t="s">
        <v>1467</v>
      </c>
      <c r="V4" s="6" t="s">
        <v>983</v>
      </c>
      <c r="W4" s="3" t="s">
        <v>984</v>
      </c>
      <c r="X4" s="3" t="s">
        <v>1468</v>
      </c>
      <c r="Y4" s="3"/>
      <c r="Z4" s="1" t="s">
        <v>1469</v>
      </c>
      <c r="AA4" s="1" t="s">
        <v>976</v>
      </c>
      <c r="AB4" s="1" t="s">
        <v>978</v>
      </c>
      <c r="AC4" s="1" t="s">
        <v>1467</v>
      </c>
      <c r="AD4" s="6" t="s">
        <v>983</v>
      </c>
      <c r="AE4" s="3" t="s">
        <v>984</v>
      </c>
      <c r="AF4" s="3" t="s">
        <v>1468</v>
      </c>
      <c r="AG4" s="3"/>
      <c r="AH4" s="1" t="s">
        <v>1469</v>
      </c>
      <c r="AI4" s="1" t="s">
        <v>976</v>
      </c>
      <c r="AJ4" s="1" t="s">
        <v>978</v>
      </c>
      <c r="AK4" s="1" t="s">
        <v>1467</v>
      </c>
      <c r="AL4" s="6" t="s">
        <v>983</v>
      </c>
      <c r="AM4" s="3" t="s">
        <v>984</v>
      </c>
      <c r="AN4" s="3" t="s">
        <v>1468</v>
      </c>
      <c r="AO4" s="3"/>
      <c r="AP4" s="1" t="s">
        <v>1469</v>
      </c>
      <c r="AQ4" s="1" t="s">
        <v>976</v>
      </c>
      <c r="AR4" s="1" t="s">
        <v>978</v>
      </c>
      <c r="AS4" s="1" t="s">
        <v>1467</v>
      </c>
      <c r="AT4" s="6" t="s">
        <v>983</v>
      </c>
      <c r="AU4" s="3" t="s">
        <v>984</v>
      </c>
      <c r="AV4" s="3" t="s">
        <v>1468</v>
      </c>
      <c r="AX4" s="1" t="s">
        <v>1469</v>
      </c>
      <c r="AY4" s="1" t="s">
        <v>976</v>
      </c>
      <c r="AZ4" s="1" t="s">
        <v>978</v>
      </c>
      <c r="BA4" s="1" t="s">
        <v>1467</v>
      </c>
      <c r="BB4" s="6" t="s">
        <v>983</v>
      </c>
      <c r="BC4" s="3" t="s">
        <v>984</v>
      </c>
      <c r="BD4" s="3" t="s">
        <v>1468</v>
      </c>
      <c r="BF4" s="1" t="s">
        <v>1469</v>
      </c>
      <c r="BG4" s="1" t="s">
        <v>976</v>
      </c>
      <c r="BH4" s="1" t="s">
        <v>978</v>
      </c>
      <c r="BI4" s="1" t="s">
        <v>1467</v>
      </c>
      <c r="BJ4" s="6" t="s">
        <v>983</v>
      </c>
      <c r="BK4" s="3" t="s">
        <v>984</v>
      </c>
      <c r="BL4" s="3" t="s">
        <v>1468</v>
      </c>
      <c r="BM4" s="3"/>
      <c r="BO4" s="1"/>
    </row>
    <row r="5" spans="1:67">
      <c r="E5" s="11"/>
      <c r="F5" s="14"/>
      <c r="G5" s="3"/>
      <c r="M5" s="11"/>
      <c r="N5" s="14"/>
      <c r="O5" s="3"/>
      <c r="P5" s="13"/>
      <c r="Q5" s="3"/>
      <c r="U5" s="11"/>
      <c r="V5" s="14"/>
      <c r="W5" s="3"/>
      <c r="X5" s="13"/>
      <c r="Y5" s="3"/>
      <c r="AC5" s="11"/>
      <c r="AD5" s="14"/>
      <c r="AE5" s="3"/>
      <c r="AF5" s="13"/>
      <c r="AG5" s="3"/>
      <c r="AK5" s="11"/>
      <c r="AL5" s="14"/>
      <c r="AM5" s="3"/>
      <c r="AN5" s="13"/>
      <c r="AO5" s="3"/>
      <c r="AS5" s="11"/>
      <c r="AT5" s="14"/>
      <c r="AU5" s="3"/>
      <c r="AV5" s="13"/>
      <c r="BA5" s="11"/>
      <c r="BB5" s="14"/>
      <c r="BC5" s="3"/>
      <c r="BD5" s="13"/>
      <c r="BI5" s="11"/>
      <c r="BJ5" s="14"/>
      <c r="BK5" s="3"/>
      <c r="BL5" s="13"/>
      <c r="BM5" s="3"/>
      <c r="BO5" s="1"/>
    </row>
    <row r="6" spans="1:67">
      <c r="B6" s="1" t="s">
        <v>1475</v>
      </c>
      <c r="E6" s="11">
        <f>SUBTOTAL(109,[Total BM])</f>
        <v>0</v>
      </c>
      <c r="F6" s="14"/>
      <c r="G6" s="3"/>
      <c r="J6" s="1" t="s">
        <v>1475</v>
      </c>
      <c r="M6" s="11">
        <f>SUBTOTAL(109,[Total BM])</f>
        <v>0</v>
      </c>
      <c r="N6" s="14"/>
      <c r="O6" s="3"/>
      <c r="P6" s="13"/>
      <c r="R6" s="1" t="s">
        <v>1475</v>
      </c>
      <c r="U6" s="11">
        <f>SUBTOTAL(109,[Total BM])</f>
        <v>0</v>
      </c>
      <c r="V6" s="14"/>
      <c r="W6" s="3"/>
      <c r="X6" s="13"/>
      <c r="Z6" s="1" t="s">
        <v>1475</v>
      </c>
      <c r="AC6" s="11">
        <f>SUBTOTAL(109,[Total BM])</f>
        <v>0</v>
      </c>
      <c r="AD6" s="4"/>
      <c r="AE6" s="3"/>
      <c r="AH6" s="1" t="s">
        <v>1475</v>
      </c>
      <c r="AK6" s="11">
        <f>SUBTOTAL(109,[Total BM])</f>
        <v>0</v>
      </c>
      <c r="AL6" s="4"/>
      <c r="AM6" s="3"/>
      <c r="AP6" s="1" t="s">
        <v>1475</v>
      </c>
      <c r="AS6" s="11">
        <f>SUBTOTAL(109,[Total BM])</f>
        <v>0</v>
      </c>
      <c r="AT6" s="4"/>
      <c r="AU6" s="3"/>
      <c r="AX6" s="1" t="s">
        <v>1475</v>
      </c>
      <c r="BA6" s="11">
        <f>SUBTOTAL(109,[Total BM])</f>
        <v>0</v>
      </c>
      <c r="BB6" s="4"/>
      <c r="BC6" s="3"/>
      <c r="BF6" s="1" t="s">
        <v>1475</v>
      </c>
      <c r="BI6" s="11">
        <f>SUBTOTAL(109,[Total BM])</f>
        <v>0</v>
      </c>
      <c r="BJ6" s="14"/>
      <c r="BK6" s="3"/>
      <c r="BL6" s="13"/>
    </row>
    <row r="8" spans="1:67">
      <c r="B8" s="1" t="s">
        <v>1715</v>
      </c>
      <c r="J8" s="1" t="s">
        <v>1708</v>
      </c>
      <c r="Q8" s="3"/>
      <c r="R8" s="1" t="s">
        <v>1709</v>
      </c>
      <c r="Y8" s="3"/>
      <c r="Z8" s="1" t="s">
        <v>1710</v>
      </c>
      <c r="AG8" s="3"/>
      <c r="AH8" s="1" t="s">
        <v>1711</v>
      </c>
      <c r="AO8" s="3"/>
      <c r="AP8" s="1" t="s">
        <v>1712</v>
      </c>
      <c r="AX8" s="1" t="s">
        <v>1713</v>
      </c>
      <c r="BF8" s="1" t="s">
        <v>1714</v>
      </c>
      <c r="BM8" s="3"/>
    </row>
    <row r="9" spans="1:67">
      <c r="B9" s="1" t="s">
        <v>1469</v>
      </c>
      <c r="C9" s="1" t="s">
        <v>976</v>
      </c>
      <c r="D9" s="1" t="s">
        <v>978</v>
      </c>
      <c r="E9" s="1" t="s">
        <v>1467</v>
      </c>
      <c r="F9" s="6" t="s">
        <v>983</v>
      </c>
      <c r="G9" s="3" t="s">
        <v>984</v>
      </c>
      <c r="H9" s="3" t="s">
        <v>1468</v>
      </c>
      <c r="J9" s="1" t="s">
        <v>1469</v>
      </c>
      <c r="K9" s="1" t="s">
        <v>976</v>
      </c>
      <c r="L9" s="1" t="s">
        <v>978</v>
      </c>
      <c r="M9" s="1" t="s">
        <v>1467</v>
      </c>
      <c r="N9" s="6" t="s">
        <v>983</v>
      </c>
      <c r="O9" s="3" t="s">
        <v>984</v>
      </c>
      <c r="P9" s="3" t="s">
        <v>1468</v>
      </c>
      <c r="Q9" s="3"/>
      <c r="R9" s="1" t="s">
        <v>1469</v>
      </c>
      <c r="S9" s="1" t="s">
        <v>976</v>
      </c>
      <c r="T9" s="1" t="s">
        <v>978</v>
      </c>
      <c r="U9" s="1" t="s">
        <v>1467</v>
      </c>
      <c r="V9" s="6" t="s">
        <v>983</v>
      </c>
      <c r="W9" s="3" t="s">
        <v>984</v>
      </c>
      <c r="X9" s="3" t="s">
        <v>1468</v>
      </c>
      <c r="Y9" s="3"/>
      <c r="Z9" s="1" t="s">
        <v>1469</v>
      </c>
      <c r="AA9" s="1" t="s">
        <v>976</v>
      </c>
      <c r="AB9" s="1" t="s">
        <v>978</v>
      </c>
      <c r="AC9" s="1" t="s">
        <v>1467</v>
      </c>
      <c r="AD9" s="6" t="s">
        <v>983</v>
      </c>
      <c r="AE9" s="3" t="s">
        <v>984</v>
      </c>
      <c r="AF9" s="3" t="s">
        <v>1468</v>
      </c>
      <c r="AG9" s="3"/>
      <c r="AH9" s="1" t="s">
        <v>1469</v>
      </c>
      <c r="AI9" s="1" t="s">
        <v>976</v>
      </c>
      <c r="AJ9" s="1" t="s">
        <v>978</v>
      </c>
      <c r="AK9" s="1" t="s">
        <v>1467</v>
      </c>
      <c r="AL9" s="6" t="s">
        <v>983</v>
      </c>
      <c r="AM9" s="3" t="s">
        <v>984</v>
      </c>
      <c r="AN9" s="3" t="s">
        <v>1468</v>
      </c>
      <c r="AO9" s="3"/>
      <c r="AP9" s="1" t="s">
        <v>1469</v>
      </c>
      <c r="AQ9" s="1" t="s">
        <v>976</v>
      </c>
      <c r="AR9" s="1" t="s">
        <v>978</v>
      </c>
      <c r="AS9" s="1" t="s">
        <v>1467</v>
      </c>
      <c r="AT9" s="6" t="s">
        <v>983</v>
      </c>
      <c r="AU9" s="3" t="s">
        <v>984</v>
      </c>
      <c r="AV9" s="3" t="s">
        <v>1468</v>
      </c>
      <c r="AX9" s="1" t="s">
        <v>1469</v>
      </c>
      <c r="AY9" s="1" t="s">
        <v>976</v>
      </c>
      <c r="AZ9" s="1" t="s">
        <v>978</v>
      </c>
      <c r="BA9" s="1" t="s">
        <v>1467</v>
      </c>
      <c r="BB9" s="6" t="s">
        <v>983</v>
      </c>
      <c r="BC9" s="3" t="s">
        <v>984</v>
      </c>
      <c r="BD9" s="3" t="s">
        <v>1468</v>
      </c>
      <c r="BF9" s="1" t="s">
        <v>1469</v>
      </c>
      <c r="BG9" s="1" t="s">
        <v>976</v>
      </c>
      <c r="BH9" s="1" t="s">
        <v>978</v>
      </c>
      <c r="BI9" s="1" t="s">
        <v>1467</v>
      </c>
      <c r="BJ9" s="6" t="s">
        <v>983</v>
      </c>
      <c r="BK9" s="3" t="s">
        <v>984</v>
      </c>
      <c r="BL9" s="3" t="s">
        <v>1468</v>
      </c>
      <c r="BM9" s="3"/>
    </row>
    <row r="10" spans="1:67">
      <c r="E10" s="11"/>
      <c r="F10" s="14"/>
      <c r="G10" s="3"/>
      <c r="M10" s="11"/>
      <c r="N10" s="14"/>
      <c r="O10" s="3"/>
      <c r="P10" s="13"/>
      <c r="U10" s="11"/>
      <c r="V10" s="14"/>
      <c r="W10" s="3"/>
      <c r="X10" s="13"/>
      <c r="AC10" s="11"/>
      <c r="AD10" s="14"/>
      <c r="AE10" s="3"/>
      <c r="AF10" s="13"/>
      <c r="AK10" s="11"/>
      <c r="AL10" s="14"/>
      <c r="AM10" s="3"/>
      <c r="AN10" s="13"/>
      <c r="AS10" s="11"/>
      <c r="AT10" s="14"/>
      <c r="AU10" s="3"/>
      <c r="AV10" s="13"/>
      <c r="BA10" s="11"/>
      <c r="BB10" s="14"/>
      <c r="BC10" s="3"/>
      <c r="BD10" s="13"/>
      <c r="BI10" s="11"/>
      <c r="BJ10" s="14"/>
      <c r="BK10" s="3"/>
      <c r="BL10" s="13"/>
      <c r="BM10"/>
    </row>
    <row r="11" spans="1:67">
      <c r="B11" s="1" t="s">
        <v>1475</v>
      </c>
      <c r="D11" s="9"/>
      <c r="E11" s="11">
        <f>SUBTOTAL(109,[Total BM])</f>
        <v>0</v>
      </c>
      <c r="F11" s="14"/>
      <c r="G11" s="3"/>
      <c r="J11" s="1" t="s">
        <v>1475</v>
      </c>
      <c r="M11" s="11">
        <f>SUBTOTAL(109,[Total BM])</f>
        <v>0</v>
      </c>
      <c r="N11" s="4"/>
      <c r="O11" s="3"/>
      <c r="R11" s="1" t="s">
        <v>1475</v>
      </c>
      <c r="U11" s="11">
        <f>SUBTOTAL(109,[Total BM])</f>
        <v>0</v>
      </c>
      <c r="V11" s="14"/>
      <c r="W11" s="3"/>
      <c r="X11" s="13"/>
      <c r="Z11" s="1" t="s">
        <v>1475</v>
      </c>
      <c r="AC11" s="11">
        <f>SUBTOTAL(109,[Total BM])</f>
        <v>0</v>
      </c>
      <c r="AD11" s="4"/>
      <c r="AE11" s="3"/>
      <c r="AH11" s="1" t="s">
        <v>1475</v>
      </c>
      <c r="AK11" s="11">
        <f>SUBTOTAL(109,[Total BM])</f>
        <v>0</v>
      </c>
      <c r="AL11" s="4"/>
      <c r="AM11" s="3"/>
      <c r="AP11" s="1" t="s">
        <v>1475</v>
      </c>
      <c r="AS11" s="11">
        <f>SUBTOTAL(109,[Total BM])</f>
        <v>0</v>
      </c>
      <c r="AT11" s="4"/>
      <c r="AU11" s="3"/>
      <c r="AX11" s="1" t="s">
        <v>1475</v>
      </c>
      <c r="BA11" s="11">
        <f>SUBTOTAL(109,[Total BM])</f>
        <v>0</v>
      </c>
      <c r="BB11" s="4"/>
      <c r="BC11" s="3"/>
      <c r="BF11" s="1" t="s">
        <v>1475</v>
      </c>
      <c r="BI11" s="11">
        <f>SUBTOTAL(109,[Total BM])</f>
        <v>0</v>
      </c>
      <c r="BJ11" s="14"/>
      <c r="BK11" s="3"/>
      <c r="BL11" s="13"/>
      <c r="BM11"/>
    </row>
    <row r="12" spans="1:67">
      <c r="D12" s="9"/>
      <c r="Q12" s="3"/>
      <c r="Y12" s="3"/>
      <c r="AG12" s="3"/>
      <c r="AO12" s="3"/>
      <c r="BL12" s="25"/>
      <c r="BM12" s="3"/>
    </row>
    <row r="13" spans="1:67">
      <c r="B13" s="1" t="s">
        <v>1723</v>
      </c>
      <c r="D13" s="9"/>
      <c r="J13" s="1" t="s">
        <v>1716</v>
      </c>
      <c r="Q13" s="3"/>
      <c r="R13" s="1" t="s">
        <v>1717</v>
      </c>
      <c r="Y13" s="3"/>
      <c r="Z13" s="1" t="s">
        <v>1718</v>
      </c>
      <c r="AG13" s="3"/>
      <c r="AH13" s="1" t="s">
        <v>1719</v>
      </c>
      <c r="AO13" s="3"/>
      <c r="AP13" s="1" t="s">
        <v>1720</v>
      </c>
      <c r="AX13" s="1" t="s">
        <v>1721</v>
      </c>
      <c r="BF13" s="1" t="s">
        <v>1722</v>
      </c>
      <c r="BL13" s="25"/>
      <c r="BM13" s="3"/>
    </row>
    <row r="14" spans="1:67">
      <c r="B14" s="1" t="s">
        <v>1469</v>
      </c>
      <c r="C14" s="1" t="s">
        <v>976</v>
      </c>
      <c r="D14" s="9" t="s">
        <v>978</v>
      </c>
      <c r="E14" s="1" t="s">
        <v>1467</v>
      </c>
      <c r="F14" s="6" t="s">
        <v>983</v>
      </c>
      <c r="G14" s="3" t="s">
        <v>984</v>
      </c>
      <c r="H14" s="3" t="s">
        <v>1468</v>
      </c>
      <c r="J14" s="1" t="s">
        <v>1469</v>
      </c>
      <c r="K14" s="1" t="s">
        <v>976</v>
      </c>
      <c r="L14" s="1" t="s">
        <v>978</v>
      </c>
      <c r="M14" s="1" t="s">
        <v>1467</v>
      </c>
      <c r="N14" s="6" t="s">
        <v>983</v>
      </c>
      <c r="O14" s="3" t="s">
        <v>984</v>
      </c>
      <c r="P14" s="3" t="s">
        <v>1468</v>
      </c>
      <c r="R14" s="1" t="s">
        <v>1469</v>
      </c>
      <c r="S14" s="1" t="s">
        <v>976</v>
      </c>
      <c r="T14" s="1" t="s">
        <v>978</v>
      </c>
      <c r="U14" s="1" t="s">
        <v>1467</v>
      </c>
      <c r="V14" s="6" t="s">
        <v>983</v>
      </c>
      <c r="W14" s="3" t="s">
        <v>984</v>
      </c>
      <c r="X14" s="3" t="s">
        <v>1468</v>
      </c>
      <c r="Z14" s="1" t="s">
        <v>1469</v>
      </c>
      <c r="AA14" s="1" t="s">
        <v>976</v>
      </c>
      <c r="AB14" s="1" t="s">
        <v>978</v>
      </c>
      <c r="AC14" s="1" t="s">
        <v>1467</v>
      </c>
      <c r="AD14" s="6" t="s">
        <v>983</v>
      </c>
      <c r="AE14" s="3" t="s">
        <v>984</v>
      </c>
      <c r="AF14" s="3" t="s">
        <v>1468</v>
      </c>
      <c r="AH14" s="1" t="s">
        <v>1469</v>
      </c>
      <c r="AI14" s="1" t="s">
        <v>976</v>
      </c>
      <c r="AJ14" s="1" t="s">
        <v>978</v>
      </c>
      <c r="AK14" s="1" t="s">
        <v>1467</v>
      </c>
      <c r="AL14" s="6" t="s">
        <v>983</v>
      </c>
      <c r="AM14" s="3" t="s">
        <v>984</v>
      </c>
      <c r="AN14" s="3" t="s">
        <v>1468</v>
      </c>
      <c r="AP14" s="1" t="s">
        <v>1469</v>
      </c>
      <c r="AQ14" s="1" t="s">
        <v>976</v>
      </c>
      <c r="AR14" s="1" t="s">
        <v>978</v>
      </c>
      <c r="AS14" s="1" t="s">
        <v>1467</v>
      </c>
      <c r="AT14" s="6" t="s">
        <v>983</v>
      </c>
      <c r="AU14" s="3" t="s">
        <v>984</v>
      </c>
      <c r="AV14" s="3" t="s">
        <v>1468</v>
      </c>
      <c r="AX14" s="1" t="s">
        <v>1469</v>
      </c>
      <c r="AY14" s="1" t="s">
        <v>976</v>
      </c>
      <c r="AZ14" s="1" t="s">
        <v>978</v>
      </c>
      <c r="BA14" s="1" t="s">
        <v>1467</v>
      </c>
      <c r="BB14" s="6" t="s">
        <v>983</v>
      </c>
      <c r="BC14" s="3" t="s">
        <v>984</v>
      </c>
      <c r="BD14" s="3" t="s">
        <v>1468</v>
      </c>
      <c r="BF14" s="1" t="s">
        <v>1469</v>
      </c>
      <c r="BG14" s="1" t="s">
        <v>976</v>
      </c>
      <c r="BH14" s="1" t="s">
        <v>978</v>
      </c>
      <c r="BI14" s="1" t="s">
        <v>1467</v>
      </c>
      <c r="BJ14" s="6" t="s">
        <v>983</v>
      </c>
      <c r="BK14" s="3" t="s">
        <v>984</v>
      </c>
      <c r="BL14" s="3" t="s">
        <v>1468</v>
      </c>
    </row>
    <row r="15" spans="1:67">
      <c r="D15" s="9"/>
      <c r="E15" s="11"/>
      <c r="F15" s="14"/>
      <c r="G15" s="3"/>
      <c r="M15" s="11"/>
      <c r="N15" s="14"/>
      <c r="O15" s="3"/>
      <c r="P15" s="13"/>
      <c r="U15" s="11"/>
      <c r="V15" s="14"/>
      <c r="W15" s="3"/>
      <c r="X15" s="13"/>
      <c r="AC15" s="11"/>
      <c r="AD15" s="14"/>
      <c r="AE15" s="3"/>
      <c r="AF15" s="13"/>
      <c r="AK15" s="11"/>
      <c r="AL15" s="14"/>
      <c r="AM15" s="3"/>
      <c r="AN15" s="13"/>
      <c r="AS15" s="11"/>
      <c r="AT15" s="14"/>
      <c r="AU15" s="3"/>
      <c r="AV15" s="13"/>
      <c r="BA15" s="11"/>
      <c r="BB15" s="14"/>
      <c r="BC15" s="3"/>
      <c r="BD15" s="13"/>
      <c r="BI15" s="11"/>
      <c r="BJ15" s="14"/>
      <c r="BK15" s="3"/>
      <c r="BL15" s="13"/>
    </row>
    <row r="16" spans="1:67">
      <c r="B16" s="1" t="s">
        <v>1475</v>
      </c>
      <c r="D16" s="9"/>
      <c r="E16" s="11">
        <f>SUBTOTAL(109,[Total BM])</f>
        <v>0</v>
      </c>
      <c r="F16" s="14"/>
      <c r="G16" s="3"/>
      <c r="J16" s="1" t="s">
        <v>1475</v>
      </c>
      <c r="M16" s="11">
        <f>SUBTOTAL(109,[Total BM])</f>
        <v>0</v>
      </c>
      <c r="N16" s="4"/>
      <c r="O16" s="3"/>
      <c r="Q16" s="3"/>
      <c r="R16" s="1" t="s">
        <v>1475</v>
      </c>
      <c r="U16" s="11">
        <f>SUBTOTAL(109,[Total BM])</f>
        <v>0</v>
      </c>
      <c r="V16" s="14"/>
      <c r="W16" s="3"/>
      <c r="X16" s="13"/>
      <c r="Y16" s="3"/>
      <c r="Z16" s="1" t="s">
        <v>1475</v>
      </c>
      <c r="AC16" s="11">
        <f>SUBTOTAL(109,[Total BM])</f>
        <v>0</v>
      </c>
      <c r="AD16" s="14"/>
      <c r="AE16" s="3"/>
      <c r="AF16" s="13"/>
      <c r="AG16" s="3"/>
      <c r="AH16" s="1" t="s">
        <v>1475</v>
      </c>
      <c r="AK16" s="11">
        <f>SUBTOTAL(109,[Total BM])</f>
        <v>0</v>
      </c>
      <c r="AL16" s="4"/>
      <c r="AM16" s="3"/>
      <c r="AO16" s="3"/>
      <c r="AP16" s="1" t="s">
        <v>1475</v>
      </c>
      <c r="AS16" s="11">
        <f>SUBTOTAL(109,[Total BM])</f>
        <v>0</v>
      </c>
      <c r="AT16" s="4"/>
      <c r="AU16" s="3"/>
      <c r="AX16" s="1" t="s">
        <v>1475</v>
      </c>
      <c r="BA16" s="11">
        <f>SUBTOTAL(109,[Total BM])</f>
        <v>0</v>
      </c>
      <c r="BB16" s="4"/>
      <c r="BC16" s="3"/>
      <c r="BF16" s="1" t="s">
        <v>1475</v>
      </c>
      <c r="BI16" s="11">
        <f>SUBTOTAL(109,[Total BM])</f>
        <v>0</v>
      </c>
      <c r="BJ16" s="14"/>
      <c r="BK16" s="3"/>
      <c r="BL16" s="13"/>
      <c r="BM16" s="3"/>
      <c r="BO16" s="1"/>
    </row>
    <row r="17" spans="2:67">
      <c r="Q17" s="3"/>
      <c r="Y17" s="3"/>
      <c r="AG17" s="3"/>
      <c r="AO17" s="3"/>
      <c r="BM17" s="3"/>
      <c r="BO17" s="1"/>
    </row>
    <row r="18" spans="2:67">
      <c r="B18" s="1" t="s">
        <v>1731</v>
      </c>
      <c r="J18" s="1" t="s">
        <v>1724</v>
      </c>
      <c r="R18" s="1" t="s">
        <v>1725</v>
      </c>
      <c r="Z18" s="1" t="s">
        <v>1726</v>
      </c>
      <c r="AH18" s="1" t="s">
        <v>1727</v>
      </c>
      <c r="AP18" s="1" t="s">
        <v>1728</v>
      </c>
      <c r="AX18" s="1" t="s">
        <v>1729</v>
      </c>
      <c r="BF18" s="1" t="s">
        <v>1730</v>
      </c>
    </row>
    <row r="19" spans="2:67">
      <c r="B19" s="1" t="s">
        <v>1469</v>
      </c>
      <c r="C19" s="1" t="s">
        <v>976</v>
      </c>
      <c r="D19" s="1" t="s">
        <v>978</v>
      </c>
      <c r="E19" s="1" t="s">
        <v>1467</v>
      </c>
      <c r="F19" s="6" t="s">
        <v>983</v>
      </c>
      <c r="G19" s="3" t="s">
        <v>984</v>
      </c>
      <c r="H19" s="3" t="s">
        <v>1468</v>
      </c>
      <c r="J19" s="1" t="s">
        <v>1469</v>
      </c>
      <c r="K19" s="1" t="s">
        <v>976</v>
      </c>
      <c r="L19" s="1" t="s">
        <v>978</v>
      </c>
      <c r="M19" s="1" t="s">
        <v>1467</v>
      </c>
      <c r="N19" s="6" t="s">
        <v>983</v>
      </c>
      <c r="O19" s="3" t="s">
        <v>984</v>
      </c>
      <c r="P19" s="3" t="s">
        <v>1468</v>
      </c>
      <c r="R19" s="1" t="s">
        <v>1469</v>
      </c>
      <c r="S19" s="1" t="s">
        <v>976</v>
      </c>
      <c r="T19" s="1" t="s">
        <v>978</v>
      </c>
      <c r="U19" s="1" t="s">
        <v>1467</v>
      </c>
      <c r="V19" s="6" t="s">
        <v>983</v>
      </c>
      <c r="W19" s="3" t="s">
        <v>984</v>
      </c>
      <c r="X19" s="3" t="s">
        <v>1468</v>
      </c>
      <c r="Z19" s="1" t="s">
        <v>1469</v>
      </c>
      <c r="AA19" s="1" t="s">
        <v>976</v>
      </c>
      <c r="AB19" s="1" t="s">
        <v>978</v>
      </c>
      <c r="AC19" s="1" t="s">
        <v>1467</v>
      </c>
      <c r="AD19" s="6" t="s">
        <v>983</v>
      </c>
      <c r="AE19" s="3" t="s">
        <v>984</v>
      </c>
      <c r="AF19" s="3" t="s">
        <v>1468</v>
      </c>
      <c r="AH19" s="1" t="s">
        <v>1469</v>
      </c>
      <c r="AI19" s="1" t="s">
        <v>976</v>
      </c>
      <c r="AJ19" s="1" t="s">
        <v>978</v>
      </c>
      <c r="AK19" s="1" t="s">
        <v>1467</v>
      </c>
      <c r="AL19" s="6" t="s">
        <v>983</v>
      </c>
      <c r="AM19" s="3" t="s">
        <v>984</v>
      </c>
      <c r="AN19" s="3" t="s">
        <v>1468</v>
      </c>
      <c r="AP19" s="1" t="s">
        <v>1469</v>
      </c>
      <c r="AQ19" s="1" t="s">
        <v>976</v>
      </c>
      <c r="AR19" s="1" t="s">
        <v>978</v>
      </c>
      <c r="AS19" s="1" t="s">
        <v>1467</v>
      </c>
      <c r="AT19" s="6" t="s">
        <v>983</v>
      </c>
      <c r="AU19" s="3" t="s">
        <v>984</v>
      </c>
      <c r="AV19" s="3" t="s">
        <v>1468</v>
      </c>
      <c r="AX19" s="1" t="s">
        <v>1469</v>
      </c>
      <c r="AY19" s="1" t="s">
        <v>976</v>
      </c>
      <c r="AZ19" s="1" t="s">
        <v>978</v>
      </c>
      <c r="BA19" s="1" t="s">
        <v>1467</v>
      </c>
      <c r="BB19" s="6" t="s">
        <v>983</v>
      </c>
      <c r="BC19" s="3" t="s">
        <v>984</v>
      </c>
      <c r="BD19" s="3" t="s">
        <v>1468</v>
      </c>
      <c r="BF19" s="1" t="s">
        <v>1469</v>
      </c>
      <c r="BG19" s="1" t="s">
        <v>976</v>
      </c>
      <c r="BH19" s="1" t="s">
        <v>978</v>
      </c>
      <c r="BI19" s="1" t="s">
        <v>1467</v>
      </c>
      <c r="BJ19" s="6" t="s">
        <v>983</v>
      </c>
      <c r="BK19" s="3" t="s">
        <v>984</v>
      </c>
      <c r="BL19" s="3" t="s">
        <v>1468</v>
      </c>
    </row>
    <row r="20" spans="2:67">
      <c r="E20" s="11"/>
      <c r="F20" s="14"/>
      <c r="G20" s="3"/>
      <c r="M20" s="11"/>
      <c r="N20" s="14"/>
      <c r="O20" s="3"/>
      <c r="P20" s="13"/>
      <c r="Q20" s="3"/>
      <c r="U20" s="11"/>
      <c r="V20" s="14"/>
      <c r="W20" s="3"/>
      <c r="X20" s="13"/>
      <c r="Y20" s="3"/>
      <c r="AC20" s="11"/>
      <c r="AD20" s="14"/>
      <c r="AE20" s="3"/>
      <c r="AF20" s="13"/>
      <c r="AG20" s="3"/>
      <c r="AK20" s="11"/>
      <c r="AL20" s="14"/>
      <c r="AM20" s="3"/>
      <c r="AN20" s="13"/>
      <c r="AO20" s="3"/>
      <c r="AS20" s="11"/>
      <c r="AT20" s="14"/>
      <c r="AU20" s="3"/>
      <c r="AV20" s="13"/>
      <c r="BA20" s="11"/>
      <c r="BB20" s="14"/>
      <c r="BC20" s="3"/>
      <c r="BD20" s="13"/>
      <c r="BI20" s="11"/>
      <c r="BJ20" s="14"/>
      <c r="BK20" s="3"/>
      <c r="BL20" s="13"/>
      <c r="BM20" s="3"/>
      <c r="BO20" s="1"/>
    </row>
    <row r="21" spans="2:67">
      <c r="B21" s="1" t="s">
        <v>1475</v>
      </c>
      <c r="E21" s="11">
        <f>SUBTOTAL(109,[Total BM])</f>
        <v>0</v>
      </c>
      <c r="F21" s="14"/>
      <c r="G21" s="3"/>
      <c r="J21" s="1" t="s">
        <v>1475</v>
      </c>
      <c r="M21" s="11">
        <f>SUBTOTAL(109,[Total BM])</f>
        <v>0</v>
      </c>
      <c r="N21" s="14"/>
      <c r="O21" s="3"/>
      <c r="P21" s="13"/>
      <c r="Q21" s="3"/>
      <c r="R21" s="1" t="s">
        <v>1475</v>
      </c>
      <c r="U21" s="11">
        <f>SUBTOTAL(109,[Total BM])</f>
        <v>0</v>
      </c>
      <c r="V21" s="14"/>
      <c r="W21" s="3"/>
      <c r="X21" s="13"/>
      <c r="Y21" s="3"/>
      <c r="Z21" s="1" t="s">
        <v>1475</v>
      </c>
      <c r="AC21" s="11">
        <f>SUBTOTAL(109,[Total BM])</f>
        <v>0</v>
      </c>
      <c r="AD21" s="14"/>
      <c r="AE21" s="3"/>
      <c r="AF21" s="13"/>
      <c r="AG21" s="3"/>
      <c r="AH21" s="1" t="s">
        <v>1475</v>
      </c>
      <c r="AK21" s="11">
        <f>SUBTOTAL(105,[Total BM])</f>
        <v>0</v>
      </c>
      <c r="AL21" s="4"/>
      <c r="AM21" s="3"/>
      <c r="AO21" s="3"/>
      <c r="AP21" s="1" t="s">
        <v>1475</v>
      </c>
      <c r="AS21" s="11">
        <f>SUBTOTAL(109,[Total BM])</f>
        <v>0</v>
      </c>
      <c r="AT21" s="4"/>
      <c r="AU21" s="3"/>
      <c r="AX21" s="1" t="s">
        <v>1475</v>
      </c>
      <c r="BA21" s="11">
        <f>SUBTOTAL(109,[Total BM])</f>
        <v>0</v>
      </c>
      <c r="BB21" s="4"/>
      <c r="BC21" s="3"/>
      <c r="BF21" s="1" t="s">
        <v>1475</v>
      </c>
      <c r="BI21" s="11">
        <f>SUBTOTAL(109,[Total BM])</f>
        <v>0</v>
      </c>
      <c r="BJ21" s="4"/>
      <c r="BK21" s="3"/>
      <c r="BM21" s="3"/>
      <c r="BO21" s="1"/>
    </row>
    <row r="22" spans="2:67">
      <c r="E22" s="11"/>
      <c r="F22" s="14"/>
      <c r="G22" s="3"/>
    </row>
    <row r="23" spans="2:67">
      <c r="B23" s="1" t="s">
        <v>1739</v>
      </c>
      <c r="J23" s="1" t="s">
        <v>1732</v>
      </c>
      <c r="R23" s="1" t="s">
        <v>1733</v>
      </c>
      <c r="Z23" s="1" t="s">
        <v>1734</v>
      </c>
      <c r="AH23" s="1" t="s">
        <v>1735</v>
      </c>
      <c r="AP23" s="1" t="s">
        <v>1736</v>
      </c>
      <c r="AX23" s="1" t="s">
        <v>1737</v>
      </c>
      <c r="BF23" s="1" t="s">
        <v>1738</v>
      </c>
    </row>
    <row r="24" spans="2:67">
      <c r="B24" s="1" t="s">
        <v>1469</v>
      </c>
      <c r="C24" s="1" t="s">
        <v>976</v>
      </c>
      <c r="D24" s="1" t="s">
        <v>978</v>
      </c>
      <c r="E24" s="1" t="s">
        <v>1467</v>
      </c>
      <c r="F24" s="6" t="s">
        <v>983</v>
      </c>
      <c r="G24" s="3" t="s">
        <v>984</v>
      </c>
      <c r="H24" s="3" t="s">
        <v>1468</v>
      </c>
      <c r="J24" s="1" t="s">
        <v>1469</v>
      </c>
      <c r="K24" s="1" t="s">
        <v>976</v>
      </c>
      <c r="L24" s="1" t="s">
        <v>978</v>
      </c>
      <c r="M24" s="1" t="s">
        <v>1467</v>
      </c>
      <c r="N24" s="6" t="s">
        <v>983</v>
      </c>
      <c r="O24" s="3" t="s">
        <v>984</v>
      </c>
      <c r="P24" s="3" t="s">
        <v>1468</v>
      </c>
      <c r="Q24" s="3"/>
      <c r="R24" s="1" t="s">
        <v>1469</v>
      </c>
      <c r="S24" s="1" t="s">
        <v>976</v>
      </c>
      <c r="T24" s="1" t="s">
        <v>978</v>
      </c>
      <c r="U24" s="1" t="s">
        <v>1467</v>
      </c>
      <c r="V24" s="6" t="s">
        <v>983</v>
      </c>
      <c r="W24" s="3" t="s">
        <v>984</v>
      </c>
      <c r="X24" s="3" t="s">
        <v>1468</v>
      </c>
      <c r="Y24" s="3"/>
      <c r="Z24" s="1" t="s">
        <v>1469</v>
      </c>
      <c r="AA24" s="1" t="s">
        <v>976</v>
      </c>
      <c r="AB24" s="1" t="s">
        <v>978</v>
      </c>
      <c r="AC24" s="1" t="s">
        <v>1467</v>
      </c>
      <c r="AD24" s="6" t="s">
        <v>983</v>
      </c>
      <c r="AE24" s="3" t="s">
        <v>984</v>
      </c>
      <c r="AF24" s="3" t="s">
        <v>1468</v>
      </c>
      <c r="AG24" s="3"/>
      <c r="AH24" s="1" t="s">
        <v>1469</v>
      </c>
      <c r="AI24" s="1" t="s">
        <v>976</v>
      </c>
      <c r="AJ24" s="1" t="s">
        <v>978</v>
      </c>
      <c r="AK24" s="1" t="s">
        <v>1467</v>
      </c>
      <c r="AL24" s="6" t="s">
        <v>983</v>
      </c>
      <c r="AM24" s="3" t="s">
        <v>984</v>
      </c>
      <c r="AN24" s="3" t="s">
        <v>1468</v>
      </c>
      <c r="AO24" s="3"/>
      <c r="AP24" s="1" t="s">
        <v>1469</v>
      </c>
      <c r="AQ24" s="1" t="s">
        <v>976</v>
      </c>
      <c r="AR24" s="1" t="s">
        <v>978</v>
      </c>
      <c r="AS24" s="1" t="s">
        <v>1467</v>
      </c>
      <c r="AT24" s="6" t="s">
        <v>983</v>
      </c>
      <c r="AU24" s="3" t="s">
        <v>984</v>
      </c>
      <c r="AV24" s="3" t="s">
        <v>1468</v>
      </c>
      <c r="AX24" s="1" t="s">
        <v>1469</v>
      </c>
      <c r="AY24" s="1" t="s">
        <v>976</v>
      </c>
      <c r="AZ24" s="1" t="s">
        <v>978</v>
      </c>
      <c r="BA24" s="1" t="s">
        <v>1467</v>
      </c>
      <c r="BB24" s="6" t="s">
        <v>983</v>
      </c>
      <c r="BC24" s="3" t="s">
        <v>984</v>
      </c>
      <c r="BD24" s="3" t="s">
        <v>1468</v>
      </c>
      <c r="BF24" s="1" t="s">
        <v>1469</v>
      </c>
      <c r="BG24" s="1" t="s">
        <v>976</v>
      </c>
      <c r="BH24" s="1" t="s">
        <v>978</v>
      </c>
      <c r="BI24" s="1" t="s">
        <v>1467</v>
      </c>
      <c r="BJ24" s="6" t="s">
        <v>983</v>
      </c>
      <c r="BK24" s="3" t="s">
        <v>984</v>
      </c>
      <c r="BL24" s="3" t="s">
        <v>1468</v>
      </c>
      <c r="BM24" s="3"/>
      <c r="BO24" s="1"/>
    </row>
    <row r="25" spans="2:67">
      <c r="E25" s="11"/>
      <c r="F25" s="14"/>
      <c r="G25" s="3"/>
      <c r="M25" s="11"/>
      <c r="N25" s="14"/>
      <c r="O25" s="3"/>
      <c r="P25" s="13"/>
      <c r="Q25" s="3"/>
      <c r="U25" s="11"/>
      <c r="V25" s="14"/>
      <c r="W25" s="3"/>
      <c r="X25" s="13"/>
      <c r="Y25" s="3"/>
      <c r="AC25" s="11"/>
      <c r="AD25" s="14"/>
      <c r="AE25" s="3"/>
      <c r="AF25" s="13"/>
      <c r="AG25" s="3"/>
      <c r="AK25" s="11"/>
      <c r="AL25" s="14"/>
      <c r="AM25" s="3"/>
      <c r="AN25" s="13"/>
      <c r="AO25" s="3"/>
      <c r="AS25" s="11"/>
      <c r="AT25" s="14"/>
      <c r="AU25" s="3"/>
      <c r="AV25" s="13"/>
      <c r="BA25" s="11"/>
      <c r="BB25" s="14"/>
      <c r="BC25" s="3"/>
      <c r="BD25" s="13"/>
      <c r="BI25" s="11"/>
      <c r="BJ25" s="14"/>
      <c r="BK25" s="3"/>
      <c r="BL25" s="13"/>
      <c r="BM25" s="3"/>
      <c r="BO25" s="1"/>
    </row>
    <row r="26" spans="2:67">
      <c r="B26" s="1" t="s">
        <v>1475</v>
      </c>
      <c r="E26" s="11">
        <f>SUBTOTAL(109,[Total BM])</f>
        <v>0</v>
      </c>
      <c r="F26" s="14"/>
      <c r="G26" s="3"/>
      <c r="J26" s="1" t="s">
        <v>1475</v>
      </c>
      <c r="M26" s="11">
        <f>SUBTOTAL(109,[Total BM])</f>
        <v>0</v>
      </c>
      <c r="N26" s="4"/>
      <c r="O26" s="3"/>
      <c r="R26" s="1" t="s">
        <v>1475</v>
      </c>
      <c r="U26" s="11">
        <f>SUBTOTAL(109,[Total BM])</f>
        <v>0</v>
      </c>
      <c r="V26" s="14"/>
      <c r="W26" s="3"/>
      <c r="X26" s="13"/>
      <c r="Z26" s="1" t="s">
        <v>1475</v>
      </c>
      <c r="AC26" s="11">
        <f>SUBTOTAL(109,[Total BM])</f>
        <v>0</v>
      </c>
      <c r="AD26" s="14"/>
      <c r="AE26" s="3"/>
      <c r="AF26" s="13"/>
      <c r="AH26" s="1" t="s">
        <v>1475</v>
      </c>
      <c r="AK26" s="11">
        <f>SUBTOTAL(109,[Total BM])</f>
        <v>0</v>
      </c>
      <c r="AL26" s="4"/>
      <c r="AM26" s="3"/>
      <c r="AP26" s="1" t="s">
        <v>1475</v>
      </c>
      <c r="AS26" s="11">
        <f>SUBTOTAL(109,[Total BM])</f>
        <v>0</v>
      </c>
      <c r="AT26" s="4"/>
      <c r="AU26" s="3"/>
      <c r="AX26" s="1" t="s">
        <v>1475</v>
      </c>
      <c r="BA26" s="11">
        <f>SUBTOTAL(109,[Total BM])</f>
        <v>0</v>
      </c>
      <c r="BB26" s="4"/>
      <c r="BC26" s="3"/>
      <c r="BF26" s="1" t="s">
        <v>1475</v>
      </c>
      <c r="BI26" s="11">
        <f>SUBTOTAL(109,[Total BM])</f>
        <v>0</v>
      </c>
      <c r="BJ26" s="4"/>
      <c r="BK26" s="3"/>
    </row>
    <row r="28" spans="2:67">
      <c r="B28" s="1" t="s">
        <v>1747</v>
      </c>
      <c r="J28" s="1" t="s">
        <v>1740</v>
      </c>
      <c r="Q28" s="3"/>
      <c r="R28" s="1" t="s">
        <v>1741</v>
      </c>
      <c r="Y28" s="3"/>
      <c r="Z28" s="1" t="s">
        <v>1742</v>
      </c>
      <c r="AG28" s="3"/>
      <c r="AH28" s="1" t="s">
        <v>1743</v>
      </c>
      <c r="AO28" s="3"/>
      <c r="AP28" s="1" t="s">
        <v>1744</v>
      </c>
      <c r="AX28" s="1" t="s">
        <v>1745</v>
      </c>
      <c r="BF28" s="1" t="s">
        <v>1746</v>
      </c>
      <c r="BM28" s="3"/>
      <c r="BO28" s="1"/>
    </row>
    <row r="29" spans="2:67">
      <c r="B29" s="1" t="s">
        <v>1469</v>
      </c>
      <c r="C29" s="1" t="s">
        <v>976</v>
      </c>
      <c r="D29" s="1" t="s">
        <v>978</v>
      </c>
      <c r="E29" s="1" t="s">
        <v>1467</v>
      </c>
      <c r="F29" s="6" t="s">
        <v>983</v>
      </c>
      <c r="G29" s="3" t="s">
        <v>984</v>
      </c>
      <c r="H29" s="3" t="s">
        <v>1468</v>
      </c>
      <c r="J29" s="1" t="s">
        <v>1469</v>
      </c>
      <c r="K29" s="1" t="s">
        <v>976</v>
      </c>
      <c r="L29" s="1" t="s">
        <v>978</v>
      </c>
      <c r="M29" s="1" t="s">
        <v>1467</v>
      </c>
      <c r="N29" s="6" t="s">
        <v>983</v>
      </c>
      <c r="O29" s="3" t="s">
        <v>984</v>
      </c>
      <c r="P29" s="3" t="s">
        <v>1468</v>
      </c>
      <c r="Q29" s="3"/>
      <c r="R29" s="1" t="s">
        <v>1469</v>
      </c>
      <c r="S29" s="1" t="s">
        <v>976</v>
      </c>
      <c r="T29" s="1" t="s">
        <v>978</v>
      </c>
      <c r="U29" s="1" t="s">
        <v>1467</v>
      </c>
      <c r="V29" s="6" t="s">
        <v>983</v>
      </c>
      <c r="W29" s="3" t="s">
        <v>984</v>
      </c>
      <c r="X29" s="3" t="s">
        <v>1468</v>
      </c>
      <c r="Y29" s="3"/>
      <c r="Z29" s="1" t="s">
        <v>1469</v>
      </c>
      <c r="AA29" s="1" t="s">
        <v>976</v>
      </c>
      <c r="AB29" s="1" t="s">
        <v>978</v>
      </c>
      <c r="AC29" s="1" t="s">
        <v>1467</v>
      </c>
      <c r="AD29" s="6" t="s">
        <v>983</v>
      </c>
      <c r="AE29" s="3" t="s">
        <v>984</v>
      </c>
      <c r="AF29" s="3" t="s">
        <v>1468</v>
      </c>
      <c r="AG29" s="3"/>
      <c r="AH29" s="1" t="s">
        <v>1469</v>
      </c>
      <c r="AI29" s="1" t="s">
        <v>976</v>
      </c>
      <c r="AJ29" s="1" t="s">
        <v>978</v>
      </c>
      <c r="AK29" s="1" t="s">
        <v>1467</v>
      </c>
      <c r="AL29" s="6" t="s">
        <v>983</v>
      </c>
      <c r="AM29" s="3" t="s">
        <v>984</v>
      </c>
      <c r="AN29" s="3" t="s">
        <v>1468</v>
      </c>
      <c r="AO29" s="3"/>
      <c r="AP29" s="1" t="s">
        <v>1469</v>
      </c>
      <c r="AQ29" s="1" t="s">
        <v>976</v>
      </c>
      <c r="AR29" s="1" t="s">
        <v>978</v>
      </c>
      <c r="AS29" s="1" t="s">
        <v>1467</v>
      </c>
      <c r="AT29" s="6" t="s">
        <v>983</v>
      </c>
      <c r="AU29" s="3" t="s">
        <v>984</v>
      </c>
      <c r="AV29" s="3" t="s">
        <v>1468</v>
      </c>
      <c r="AX29" s="1" t="s">
        <v>1469</v>
      </c>
      <c r="AY29" s="1" t="s">
        <v>976</v>
      </c>
      <c r="AZ29" s="1" t="s">
        <v>978</v>
      </c>
      <c r="BA29" s="1" t="s">
        <v>1467</v>
      </c>
      <c r="BB29" s="6" t="s">
        <v>983</v>
      </c>
      <c r="BC29" s="3" t="s">
        <v>984</v>
      </c>
      <c r="BD29" s="3" t="s">
        <v>1468</v>
      </c>
      <c r="BF29" s="1" t="s">
        <v>1469</v>
      </c>
      <c r="BG29" s="1" t="s">
        <v>976</v>
      </c>
      <c r="BH29" s="1" t="s">
        <v>978</v>
      </c>
      <c r="BI29" s="1" t="s">
        <v>1467</v>
      </c>
      <c r="BJ29" s="6" t="s">
        <v>983</v>
      </c>
      <c r="BK29" s="3" t="s">
        <v>984</v>
      </c>
      <c r="BL29" s="3" t="s">
        <v>1468</v>
      </c>
      <c r="BM29" s="3"/>
      <c r="BO29" s="1"/>
    </row>
    <row r="30" spans="2:67">
      <c r="E30" s="11"/>
      <c r="F30" s="14"/>
      <c r="G30" s="3"/>
      <c r="M30" s="11"/>
      <c r="N30" s="14"/>
      <c r="O30" s="3"/>
      <c r="P30" s="13"/>
      <c r="U30" s="11"/>
      <c r="V30" s="14"/>
      <c r="W30" s="3"/>
      <c r="X30" s="13"/>
      <c r="AC30" s="11"/>
      <c r="AD30" s="14"/>
      <c r="AE30" s="3"/>
      <c r="AF30" s="13"/>
      <c r="AK30" s="11"/>
      <c r="AL30" s="14"/>
      <c r="AM30" s="3"/>
      <c r="AN30" s="13"/>
      <c r="AS30" s="11"/>
      <c r="AT30" s="14"/>
      <c r="AU30" s="3"/>
      <c r="AV30" s="13"/>
      <c r="BA30" s="11"/>
      <c r="BB30" s="14"/>
      <c r="BC30" s="3"/>
      <c r="BD30" s="13"/>
      <c r="BI30" s="11"/>
      <c r="BJ30" s="14"/>
      <c r="BK30" s="3"/>
      <c r="BL30" s="13"/>
    </row>
    <row r="31" spans="2:67">
      <c r="B31" s="1" t="s">
        <v>1475</v>
      </c>
      <c r="E31" s="11">
        <f>SUBTOTAL(109,[Total BM])</f>
        <v>0</v>
      </c>
      <c r="F31" s="14"/>
      <c r="G31" s="3"/>
      <c r="J31" s="1" t="s">
        <v>1475</v>
      </c>
      <c r="M31" s="11">
        <f>SUBTOTAL(109,[Total BM])</f>
        <v>0</v>
      </c>
      <c r="N31" s="4"/>
      <c r="O31" s="3"/>
      <c r="R31" s="1" t="s">
        <v>1475</v>
      </c>
      <c r="U31" s="11">
        <f>SUBTOTAL(109,[Total BM])</f>
        <v>0</v>
      </c>
      <c r="V31" s="14"/>
      <c r="W31" s="3"/>
      <c r="X31" s="13"/>
      <c r="Z31" s="1" t="s">
        <v>1475</v>
      </c>
      <c r="AC31" s="11">
        <f>SUBTOTAL(109,[Total BM])</f>
        <v>0</v>
      </c>
      <c r="AD31" s="4"/>
      <c r="AE31" s="3"/>
      <c r="AH31" s="1" t="s">
        <v>1475</v>
      </c>
      <c r="AK31" s="11">
        <f>SUBTOTAL(109,[Total BM])</f>
        <v>0</v>
      </c>
      <c r="AL31" s="4"/>
      <c r="AM31" s="3"/>
      <c r="AP31" s="1" t="s">
        <v>1475</v>
      </c>
      <c r="AS31" s="11">
        <f>SUBTOTAL(105,[Total BM])</f>
        <v>0</v>
      </c>
      <c r="AT31" s="4"/>
      <c r="AU31" s="3"/>
      <c r="AX31" s="1" t="s">
        <v>1475</v>
      </c>
      <c r="BA31" s="11">
        <f>SUBTOTAL(109,[Total BM])</f>
        <v>0</v>
      </c>
      <c r="BB31" s="4"/>
      <c r="BC31" s="3"/>
      <c r="BF31" s="1" t="s">
        <v>1475</v>
      </c>
      <c r="BI31" s="11">
        <f>SUBTOTAL(109,[Total BM])</f>
        <v>0</v>
      </c>
      <c r="BJ31" s="4"/>
      <c r="BK31" s="3"/>
    </row>
    <row r="32" spans="2:67">
      <c r="E32" s="11"/>
      <c r="F32" s="14"/>
      <c r="G32" s="3"/>
      <c r="Q32" s="3"/>
      <c r="Y32" s="3"/>
      <c r="AG32" s="3"/>
      <c r="AO32" s="3"/>
      <c r="BM32" s="3"/>
      <c r="BO32" s="1"/>
    </row>
    <row r="33" spans="2:67">
      <c r="B33" s="1" t="s">
        <v>1755</v>
      </c>
      <c r="J33" s="1" t="s">
        <v>1748</v>
      </c>
      <c r="Q33" s="3"/>
      <c r="R33" s="1" t="s">
        <v>1749</v>
      </c>
      <c r="Y33" s="3"/>
      <c r="Z33" s="1" t="s">
        <v>1750</v>
      </c>
      <c r="AG33" s="3"/>
      <c r="AH33" s="1" t="s">
        <v>1751</v>
      </c>
      <c r="AO33" s="3"/>
      <c r="AP33" s="1" t="s">
        <v>1752</v>
      </c>
      <c r="AX33" s="1" t="s">
        <v>1753</v>
      </c>
      <c r="BF33" s="1" t="s">
        <v>1754</v>
      </c>
      <c r="BM33" s="3"/>
      <c r="BO33" s="1"/>
    </row>
    <row r="34" spans="2:67">
      <c r="B34" s="1" t="s">
        <v>1469</v>
      </c>
      <c r="C34" s="1" t="s">
        <v>976</v>
      </c>
      <c r="D34" s="1" t="s">
        <v>978</v>
      </c>
      <c r="E34" s="1" t="s">
        <v>1467</v>
      </c>
      <c r="F34" s="6" t="s">
        <v>983</v>
      </c>
      <c r="G34" s="3" t="s">
        <v>984</v>
      </c>
      <c r="H34" s="3" t="s">
        <v>1468</v>
      </c>
      <c r="J34" s="1" t="s">
        <v>1469</v>
      </c>
      <c r="K34" s="1" t="s">
        <v>976</v>
      </c>
      <c r="L34" s="1" t="s">
        <v>978</v>
      </c>
      <c r="M34" s="1" t="s">
        <v>1467</v>
      </c>
      <c r="N34" s="6" t="s">
        <v>983</v>
      </c>
      <c r="O34" s="3" t="s">
        <v>984</v>
      </c>
      <c r="P34" s="3" t="s">
        <v>1468</v>
      </c>
      <c r="R34" s="1" t="s">
        <v>1469</v>
      </c>
      <c r="S34" s="1" t="s">
        <v>976</v>
      </c>
      <c r="T34" s="1" t="s">
        <v>978</v>
      </c>
      <c r="U34" s="1" t="s">
        <v>1467</v>
      </c>
      <c r="V34" s="6" t="s">
        <v>983</v>
      </c>
      <c r="W34" s="3" t="s">
        <v>984</v>
      </c>
      <c r="X34" s="3" t="s">
        <v>1468</v>
      </c>
      <c r="Z34" s="1" t="s">
        <v>1469</v>
      </c>
      <c r="AA34" s="1" t="s">
        <v>976</v>
      </c>
      <c r="AB34" s="1" t="s">
        <v>978</v>
      </c>
      <c r="AC34" s="1" t="s">
        <v>1467</v>
      </c>
      <c r="AD34" s="6" t="s">
        <v>983</v>
      </c>
      <c r="AE34" s="3" t="s">
        <v>984</v>
      </c>
      <c r="AF34" s="3" t="s">
        <v>1468</v>
      </c>
      <c r="AH34" s="1" t="s">
        <v>1469</v>
      </c>
      <c r="AI34" s="1" t="s">
        <v>976</v>
      </c>
      <c r="AJ34" s="1" t="s">
        <v>978</v>
      </c>
      <c r="AK34" s="1" t="s">
        <v>1467</v>
      </c>
      <c r="AL34" s="6" t="s">
        <v>983</v>
      </c>
      <c r="AM34" s="3" t="s">
        <v>984</v>
      </c>
      <c r="AN34" s="3" t="s">
        <v>1468</v>
      </c>
      <c r="AP34" s="1" t="s">
        <v>1469</v>
      </c>
      <c r="AQ34" s="1" t="s">
        <v>976</v>
      </c>
      <c r="AR34" s="1" t="s">
        <v>978</v>
      </c>
      <c r="AS34" s="1" t="s">
        <v>1467</v>
      </c>
      <c r="AT34" s="6" t="s">
        <v>983</v>
      </c>
      <c r="AU34" s="3" t="s">
        <v>984</v>
      </c>
      <c r="AV34" s="3" t="s">
        <v>1468</v>
      </c>
      <c r="AX34" s="1" t="s">
        <v>1469</v>
      </c>
      <c r="AY34" s="1" t="s">
        <v>976</v>
      </c>
      <c r="AZ34" s="1" t="s">
        <v>978</v>
      </c>
      <c r="BA34" s="1" t="s">
        <v>1467</v>
      </c>
      <c r="BB34" s="6" t="s">
        <v>983</v>
      </c>
      <c r="BC34" s="3" t="s">
        <v>984</v>
      </c>
      <c r="BD34" s="3" t="s">
        <v>1468</v>
      </c>
      <c r="BF34" s="1" t="s">
        <v>1469</v>
      </c>
      <c r="BG34" s="1" t="s">
        <v>976</v>
      </c>
      <c r="BH34" s="1" t="s">
        <v>978</v>
      </c>
      <c r="BI34" s="1" t="s">
        <v>1467</v>
      </c>
      <c r="BJ34" s="6" t="s">
        <v>983</v>
      </c>
      <c r="BK34" s="3" t="s">
        <v>984</v>
      </c>
      <c r="BL34" s="3" t="s">
        <v>1468</v>
      </c>
    </row>
    <row r="35" spans="2:67">
      <c r="E35" s="11"/>
      <c r="F35" s="14"/>
      <c r="G35" s="3"/>
      <c r="M35" s="11"/>
      <c r="N35" s="14"/>
      <c r="O35" s="3"/>
      <c r="P35" s="13"/>
      <c r="U35" s="11"/>
      <c r="V35" s="14"/>
      <c r="W35" s="3"/>
      <c r="X35" s="13"/>
      <c r="AC35" s="11"/>
      <c r="AD35" s="14"/>
      <c r="AE35" s="3"/>
      <c r="AF35" s="13"/>
      <c r="AK35" s="11"/>
      <c r="AL35" s="14"/>
      <c r="AM35" s="3"/>
      <c r="AN35" s="13"/>
      <c r="AS35" s="11"/>
      <c r="AT35" s="14"/>
      <c r="AU35" s="3"/>
      <c r="AV35" s="13"/>
      <c r="BA35" s="11"/>
      <c r="BB35" s="14"/>
      <c r="BC35" s="3"/>
      <c r="BD35" s="13"/>
      <c r="BI35" s="11"/>
      <c r="BJ35" s="14"/>
      <c r="BK35" s="3"/>
      <c r="BL35" s="13"/>
    </row>
    <row r="36" spans="2:67">
      <c r="B36" s="1" t="s">
        <v>1475</v>
      </c>
      <c r="E36" s="11">
        <f>SUBTOTAL(109,[Total BM])</f>
        <v>0</v>
      </c>
      <c r="F36" s="4"/>
      <c r="G36" s="3"/>
      <c r="J36" s="1" t="s">
        <v>1475</v>
      </c>
      <c r="M36" s="11">
        <f>SUBTOTAL(109,[Total BM])</f>
        <v>0</v>
      </c>
      <c r="N36" s="4"/>
      <c r="O36" s="3"/>
      <c r="Q36" s="3"/>
      <c r="R36" s="1" t="s">
        <v>1475</v>
      </c>
      <c r="U36" s="11">
        <f>SUBTOTAL(109,[Total BM])</f>
        <v>0</v>
      </c>
      <c r="V36" s="14"/>
      <c r="W36" s="3"/>
      <c r="X36" s="13"/>
      <c r="Y36" s="3"/>
      <c r="Z36" s="1" t="s">
        <v>1475</v>
      </c>
      <c r="AC36" s="11">
        <f>SUBTOTAL(109,[Total BM])</f>
        <v>0</v>
      </c>
      <c r="AD36" s="4"/>
      <c r="AE36" s="3"/>
      <c r="AG36" s="3"/>
      <c r="AH36" s="1" t="s">
        <v>1475</v>
      </c>
      <c r="AK36" s="11">
        <f>SUBTOTAL(109,[Total BM])</f>
        <v>0</v>
      </c>
      <c r="AL36" s="4"/>
      <c r="AM36" s="3"/>
      <c r="AO36" s="3"/>
      <c r="AP36" s="1" t="s">
        <v>1475</v>
      </c>
      <c r="AS36" s="11">
        <f>SUBTOTAL(109,[Total BM])</f>
        <v>0</v>
      </c>
      <c r="AT36" s="4"/>
      <c r="AU36" s="3"/>
      <c r="AX36" s="1" t="s">
        <v>1475</v>
      </c>
      <c r="BA36" s="11">
        <f>SUBTOTAL(109,[Total BM])</f>
        <v>0</v>
      </c>
      <c r="BB36" s="4"/>
      <c r="BC36" s="3"/>
      <c r="BF36" s="1" t="s">
        <v>1475</v>
      </c>
      <c r="BI36" s="11">
        <f>SUBTOTAL(109,[Total BM])</f>
        <v>0</v>
      </c>
      <c r="BJ36" s="4"/>
      <c r="BK36" s="3"/>
      <c r="BM36" s="3"/>
      <c r="BO36" s="1"/>
    </row>
    <row r="37" spans="2:67">
      <c r="Q37" s="3"/>
      <c r="Y37" s="3"/>
      <c r="AG37" s="3"/>
      <c r="AO37" s="3"/>
      <c r="BM37" s="3"/>
      <c r="BO37" s="1"/>
    </row>
    <row r="38" spans="2:67">
      <c r="B38" s="1" t="s">
        <v>1763</v>
      </c>
      <c r="J38" s="1" t="s">
        <v>1756</v>
      </c>
      <c r="R38" s="1" t="s">
        <v>1757</v>
      </c>
      <c r="Z38" s="1" t="s">
        <v>1758</v>
      </c>
      <c r="AH38" s="1" t="s">
        <v>1759</v>
      </c>
      <c r="AP38" s="1" t="s">
        <v>1760</v>
      </c>
      <c r="AX38" s="1" t="s">
        <v>1761</v>
      </c>
      <c r="BF38" s="1" t="s">
        <v>1762</v>
      </c>
    </row>
    <row r="39" spans="2:67">
      <c r="B39" s="1" t="s">
        <v>1469</v>
      </c>
      <c r="C39" s="1" t="s">
        <v>976</v>
      </c>
      <c r="D39" s="1" t="s">
        <v>978</v>
      </c>
      <c r="E39" s="1" t="s">
        <v>1467</v>
      </c>
      <c r="F39" s="6" t="s">
        <v>983</v>
      </c>
      <c r="G39" s="3" t="s">
        <v>984</v>
      </c>
      <c r="H39" s="3" t="s">
        <v>1468</v>
      </c>
      <c r="J39" s="1" t="s">
        <v>1469</v>
      </c>
      <c r="K39" s="1" t="s">
        <v>976</v>
      </c>
      <c r="L39" s="1" t="s">
        <v>978</v>
      </c>
      <c r="M39" s="1" t="s">
        <v>1467</v>
      </c>
      <c r="N39" s="6" t="s">
        <v>983</v>
      </c>
      <c r="O39" s="3" t="s">
        <v>984</v>
      </c>
      <c r="P39" s="3" t="s">
        <v>1468</v>
      </c>
      <c r="R39" s="1" t="s">
        <v>1469</v>
      </c>
      <c r="S39" s="1" t="s">
        <v>976</v>
      </c>
      <c r="T39" s="1" t="s">
        <v>978</v>
      </c>
      <c r="U39" s="1" t="s">
        <v>1467</v>
      </c>
      <c r="V39" s="6" t="s">
        <v>983</v>
      </c>
      <c r="W39" s="3" t="s">
        <v>984</v>
      </c>
      <c r="X39" s="3" t="s">
        <v>1468</v>
      </c>
      <c r="Z39" s="1" t="s">
        <v>1469</v>
      </c>
      <c r="AA39" s="1" t="s">
        <v>976</v>
      </c>
      <c r="AB39" s="1" t="s">
        <v>978</v>
      </c>
      <c r="AC39" s="1" t="s">
        <v>1467</v>
      </c>
      <c r="AD39" s="6" t="s">
        <v>983</v>
      </c>
      <c r="AE39" s="3" t="s">
        <v>984</v>
      </c>
      <c r="AF39" s="3" t="s">
        <v>1468</v>
      </c>
      <c r="AH39" s="1" t="s">
        <v>1469</v>
      </c>
      <c r="AI39" s="1" t="s">
        <v>976</v>
      </c>
      <c r="AJ39" s="1" t="s">
        <v>978</v>
      </c>
      <c r="AK39" s="1" t="s">
        <v>1467</v>
      </c>
      <c r="AL39" s="6" t="s">
        <v>983</v>
      </c>
      <c r="AM39" s="3" t="s">
        <v>984</v>
      </c>
      <c r="AN39" s="3" t="s">
        <v>1468</v>
      </c>
      <c r="AP39" s="1" t="s">
        <v>1469</v>
      </c>
      <c r="AQ39" s="1" t="s">
        <v>976</v>
      </c>
      <c r="AR39" s="1" t="s">
        <v>978</v>
      </c>
      <c r="AS39" s="1" t="s">
        <v>1467</v>
      </c>
      <c r="AT39" s="6" t="s">
        <v>983</v>
      </c>
      <c r="AU39" s="3" t="s">
        <v>984</v>
      </c>
      <c r="AV39" s="3" t="s">
        <v>1468</v>
      </c>
      <c r="AX39" s="1" t="s">
        <v>1469</v>
      </c>
      <c r="AY39" s="1" t="s">
        <v>976</v>
      </c>
      <c r="AZ39" s="1" t="s">
        <v>978</v>
      </c>
      <c r="BA39" s="1" t="s">
        <v>1467</v>
      </c>
      <c r="BB39" s="6" t="s">
        <v>983</v>
      </c>
      <c r="BC39" s="3" t="s">
        <v>984</v>
      </c>
      <c r="BD39" s="3" t="s">
        <v>1468</v>
      </c>
      <c r="BF39" s="1" t="s">
        <v>1469</v>
      </c>
      <c r="BG39" s="1" t="s">
        <v>976</v>
      </c>
      <c r="BH39" s="1" t="s">
        <v>978</v>
      </c>
      <c r="BI39" s="1" t="s">
        <v>1467</v>
      </c>
      <c r="BJ39" s="6" t="s">
        <v>983</v>
      </c>
      <c r="BK39" s="3" t="s">
        <v>984</v>
      </c>
      <c r="BL39" s="3" t="s">
        <v>1468</v>
      </c>
    </row>
    <row r="40" spans="2:67">
      <c r="B40" s="1" t="s">
        <v>1474</v>
      </c>
      <c r="C40" s="1" t="s">
        <v>804</v>
      </c>
      <c r="D40" s="1" t="s">
        <v>25</v>
      </c>
      <c r="E40" s="11">
        <v>1.5</v>
      </c>
      <c r="F40" s="14" t="s">
        <v>1816</v>
      </c>
      <c r="G40" s="3" t="s">
        <v>1817</v>
      </c>
      <c r="H40" s="26" t="s">
        <v>1815</v>
      </c>
      <c r="M40" s="11"/>
      <c r="N40" s="14"/>
      <c r="O40" s="3"/>
      <c r="P40" s="13"/>
      <c r="Q40" s="3"/>
      <c r="U40" s="11"/>
      <c r="V40" s="14"/>
      <c r="W40" s="3"/>
      <c r="X40" s="13"/>
      <c r="Y40" s="3"/>
      <c r="AC40" s="11"/>
      <c r="AD40" s="14"/>
      <c r="AE40" s="3"/>
      <c r="AF40" s="13"/>
      <c r="AG40" s="3"/>
      <c r="AK40" s="11"/>
      <c r="AL40" s="14"/>
      <c r="AM40" s="3"/>
      <c r="AN40" s="13"/>
      <c r="AO40" s="3"/>
      <c r="AS40" s="11"/>
      <c r="AT40" s="14"/>
      <c r="AU40" s="3"/>
      <c r="AV40" s="13"/>
      <c r="BA40" s="11"/>
      <c r="BB40" s="14"/>
      <c r="BC40" s="3"/>
      <c r="BD40" s="13"/>
      <c r="BI40" s="11"/>
      <c r="BJ40" s="14"/>
      <c r="BK40" s="3"/>
      <c r="BL40" s="13"/>
      <c r="BM40" s="3"/>
      <c r="BO40" s="1"/>
    </row>
    <row r="41" spans="2:67">
      <c r="B41" s="1" t="s">
        <v>1475</v>
      </c>
      <c r="E41" s="11">
        <f>SUBTOTAL(109,[Total BM])</f>
        <v>1.5</v>
      </c>
      <c r="F41" s="14"/>
      <c r="G41" s="3"/>
      <c r="H41" s="26"/>
      <c r="J41" s="1" t="s">
        <v>1475</v>
      </c>
      <c r="M41" s="11">
        <f>SUBTOTAL(109,[Total BM])</f>
        <v>0</v>
      </c>
      <c r="N41" s="4"/>
      <c r="O41" s="3"/>
      <c r="Q41" s="3"/>
      <c r="R41" s="1" t="s">
        <v>1475</v>
      </c>
      <c r="U41" s="11">
        <f>SUBTOTAL(109,[Total BM])</f>
        <v>0</v>
      </c>
      <c r="V41" s="14"/>
      <c r="W41" s="3"/>
      <c r="X41" s="13"/>
      <c r="Y41" s="3"/>
      <c r="Z41" s="1" t="s">
        <v>1475</v>
      </c>
      <c r="AC41" s="11">
        <f>SUBTOTAL(109,[Total BM])</f>
        <v>0</v>
      </c>
      <c r="AD41" s="4"/>
      <c r="AE41" s="3"/>
      <c r="AG41" s="3"/>
      <c r="AH41" s="1" t="s">
        <v>1475</v>
      </c>
      <c r="AK41" s="11">
        <f>SUBTOTAL(109,[Total BM])</f>
        <v>0</v>
      </c>
      <c r="AL41" s="4"/>
      <c r="AM41" s="3"/>
      <c r="AO41" s="3"/>
      <c r="AP41" s="1" t="s">
        <v>1475</v>
      </c>
      <c r="AS41" s="11">
        <f>SUBTOTAL(105,[Total BM])</f>
        <v>0</v>
      </c>
      <c r="AT41" s="4"/>
      <c r="AU41" s="3"/>
      <c r="AX41" s="1" t="s">
        <v>1475</v>
      </c>
      <c r="BA41" s="11">
        <f>SUBTOTAL(109,[Total BM])</f>
        <v>0</v>
      </c>
      <c r="BB41" s="4"/>
      <c r="BC41" s="3"/>
      <c r="BF41" s="1" t="s">
        <v>1475</v>
      </c>
      <c r="BI41" s="11">
        <f>SUBTOTAL(109,[Total BM])</f>
        <v>0</v>
      </c>
      <c r="BJ41" s="4"/>
      <c r="BK41" s="3"/>
      <c r="BM41" s="3"/>
      <c r="BO41" s="1"/>
    </row>
    <row r="42" spans="2:67">
      <c r="E42" s="11"/>
      <c r="F42" s="14"/>
      <c r="G42" s="3"/>
    </row>
    <row r="43" spans="2:67">
      <c r="B43" s="1" t="s">
        <v>1771</v>
      </c>
      <c r="J43" s="1" t="s">
        <v>1764</v>
      </c>
      <c r="R43" s="1" t="s">
        <v>1765</v>
      </c>
      <c r="Z43" s="1" t="s">
        <v>1766</v>
      </c>
      <c r="AH43" s="1" t="s">
        <v>1767</v>
      </c>
      <c r="AP43" s="1" t="s">
        <v>1768</v>
      </c>
      <c r="AX43" s="1" t="s">
        <v>1769</v>
      </c>
      <c r="BF43" s="1" t="s">
        <v>1770</v>
      </c>
    </row>
    <row r="44" spans="2:67">
      <c r="B44" s="1" t="s">
        <v>1469</v>
      </c>
      <c r="C44" s="1" t="s">
        <v>976</v>
      </c>
      <c r="D44" s="1" t="s">
        <v>978</v>
      </c>
      <c r="E44" s="1" t="s">
        <v>1467</v>
      </c>
      <c r="F44" s="6" t="s">
        <v>983</v>
      </c>
      <c r="G44" s="3" t="s">
        <v>984</v>
      </c>
      <c r="H44" s="3" t="s">
        <v>1468</v>
      </c>
      <c r="J44" s="1" t="s">
        <v>1469</v>
      </c>
      <c r="K44" s="1" t="s">
        <v>976</v>
      </c>
      <c r="L44" s="1" t="s">
        <v>978</v>
      </c>
      <c r="M44" s="1" t="s">
        <v>1467</v>
      </c>
      <c r="N44" s="6" t="s">
        <v>983</v>
      </c>
      <c r="O44" s="3" t="s">
        <v>984</v>
      </c>
      <c r="P44" s="3" t="s">
        <v>1468</v>
      </c>
      <c r="Q44" s="3"/>
      <c r="R44" s="1" t="s">
        <v>1469</v>
      </c>
      <c r="S44" s="1" t="s">
        <v>976</v>
      </c>
      <c r="T44" s="1" t="s">
        <v>978</v>
      </c>
      <c r="U44" s="1" t="s">
        <v>1467</v>
      </c>
      <c r="V44" s="6" t="s">
        <v>983</v>
      </c>
      <c r="W44" s="3" t="s">
        <v>984</v>
      </c>
      <c r="X44" s="3" t="s">
        <v>1468</v>
      </c>
      <c r="Y44" s="3"/>
      <c r="Z44" s="1" t="s">
        <v>1469</v>
      </c>
      <c r="AA44" s="1" t="s">
        <v>976</v>
      </c>
      <c r="AB44" s="1" t="s">
        <v>978</v>
      </c>
      <c r="AC44" s="1" t="s">
        <v>1467</v>
      </c>
      <c r="AD44" s="6" t="s">
        <v>983</v>
      </c>
      <c r="AE44" s="3" t="s">
        <v>984</v>
      </c>
      <c r="AF44" s="3" t="s">
        <v>1468</v>
      </c>
      <c r="AG44" s="3"/>
      <c r="AH44" s="1" t="s">
        <v>1469</v>
      </c>
      <c r="AI44" s="1" t="s">
        <v>976</v>
      </c>
      <c r="AJ44" s="1" t="s">
        <v>978</v>
      </c>
      <c r="AK44" s="1" t="s">
        <v>1467</v>
      </c>
      <c r="AL44" s="6" t="s">
        <v>983</v>
      </c>
      <c r="AM44" s="3" t="s">
        <v>984</v>
      </c>
      <c r="AN44" s="3" t="s">
        <v>1468</v>
      </c>
      <c r="AO44" s="3"/>
      <c r="AP44" s="1" t="s">
        <v>1469</v>
      </c>
      <c r="AQ44" s="1" t="s">
        <v>976</v>
      </c>
      <c r="AR44" s="1" t="s">
        <v>978</v>
      </c>
      <c r="AS44" s="1" t="s">
        <v>1467</v>
      </c>
      <c r="AT44" s="6" t="s">
        <v>983</v>
      </c>
      <c r="AU44" s="3" t="s">
        <v>984</v>
      </c>
      <c r="AV44" s="3" t="s">
        <v>1468</v>
      </c>
      <c r="AX44" s="1" t="s">
        <v>1469</v>
      </c>
      <c r="AY44" s="1" t="s">
        <v>976</v>
      </c>
      <c r="AZ44" s="1" t="s">
        <v>978</v>
      </c>
      <c r="BA44" s="1" t="s">
        <v>1467</v>
      </c>
      <c r="BB44" s="6" t="s">
        <v>983</v>
      </c>
      <c r="BC44" s="3" t="s">
        <v>984</v>
      </c>
      <c r="BD44" s="3" t="s">
        <v>1468</v>
      </c>
      <c r="BF44" s="1" t="s">
        <v>1469</v>
      </c>
      <c r="BG44" s="1" t="s">
        <v>976</v>
      </c>
      <c r="BH44" s="1" t="s">
        <v>978</v>
      </c>
      <c r="BI44" s="1" t="s">
        <v>1467</v>
      </c>
      <c r="BJ44" s="6" t="s">
        <v>983</v>
      </c>
      <c r="BK44" s="3" t="s">
        <v>984</v>
      </c>
      <c r="BL44" s="3" t="s">
        <v>1468</v>
      </c>
      <c r="BM44" s="3"/>
      <c r="BO44" s="1"/>
    </row>
    <row r="45" spans="2:67">
      <c r="E45" s="11"/>
      <c r="F45" s="14"/>
      <c r="G45" s="3"/>
      <c r="M45" s="11"/>
      <c r="N45" s="14"/>
      <c r="O45" s="3"/>
      <c r="P45" s="13"/>
      <c r="Q45" s="3"/>
      <c r="U45" s="11"/>
      <c r="V45" s="14"/>
      <c r="W45" s="3"/>
      <c r="X45" s="13"/>
      <c r="Y45" s="3"/>
      <c r="AC45" s="11"/>
      <c r="AD45" s="14"/>
      <c r="AE45" s="3"/>
      <c r="AF45" s="13"/>
      <c r="AG45" s="3"/>
      <c r="AK45" s="11"/>
      <c r="AL45" s="14"/>
      <c r="AM45" s="3"/>
      <c r="AN45" s="13"/>
      <c r="AO45" s="3"/>
      <c r="AS45" s="11"/>
      <c r="AT45" s="14"/>
      <c r="AU45" s="3"/>
      <c r="AV45" s="13"/>
      <c r="BA45" s="11"/>
      <c r="BB45" s="14"/>
      <c r="BC45" s="3"/>
      <c r="BD45" s="13"/>
      <c r="BI45" s="11"/>
      <c r="BJ45" s="14"/>
      <c r="BK45" s="3"/>
      <c r="BL45" s="13"/>
      <c r="BM45" s="3"/>
      <c r="BO45" s="1"/>
    </row>
    <row r="46" spans="2:67">
      <c r="B46" s="1" t="s">
        <v>1475</v>
      </c>
      <c r="E46" s="11">
        <f>SUBTOTAL(109,[Total BM])</f>
        <v>0</v>
      </c>
      <c r="F46" s="14"/>
      <c r="G46" s="3"/>
      <c r="J46" s="1" t="s">
        <v>1475</v>
      </c>
      <c r="M46" s="11">
        <f>SUBTOTAL(109,[Total BM])</f>
        <v>0</v>
      </c>
      <c r="N46" s="14"/>
      <c r="O46" s="3"/>
      <c r="P46" s="13"/>
      <c r="R46" s="1" t="s">
        <v>1475</v>
      </c>
      <c r="U46" s="11">
        <f>SUBTOTAL(109,[Total BM])</f>
        <v>0</v>
      </c>
      <c r="V46" s="14"/>
      <c r="W46" s="3"/>
      <c r="X46" s="13"/>
      <c r="Z46" s="1" t="s">
        <v>1475</v>
      </c>
      <c r="AC46" s="11">
        <f>SUBTOTAL(109,[Total BM])</f>
        <v>0</v>
      </c>
      <c r="AD46" s="14"/>
      <c r="AE46" s="3"/>
      <c r="AF46" s="13"/>
      <c r="AH46" s="1" t="s">
        <v>1475</v>
      </c>
      <c r="AK46" s="11">
        <f>SUBTOTAL(109,[Total BM])</f>
        <v>0</v>
      </c>
      <c r="AL46" s="14"/>
      <c r="AM46" s="3"/>
      <c r="AN46" s="13"/>
      <c r="AP46" s="1" t="s">
        <v>1475</v>
      </c>
      <c r="AS46" s="11">
        <f>SUBTOTAL(109,[Total BM])</f>
        <v>0</v>
      </c>
      <c r="AT46" s="14"/>
      <c r="AU46" s="3"/>
      <c r="AV46" s="13"/>
      <c r="AX46" s="1" t="s">
        <v>1475</v>
      </c>
      <c r="BA46" s="11">
        <f>SUBTOTAL(109,[Total BM])</f>
        <v>0</v>
      </c>
      <c r="BB46" s="14"/>
      <c r="BC46" s="3"/>
      <c r="BD46" s="13"/>
      <c r="BF46" s="1" t="s">
        <v>1475</v>
      </c>
      <c r="BI46" s="11"/>
      <c r="BJ46" s="14"/>
      <c r="BK46" s="3"/>
      <c r="BL46" s="13"/>
    </row>
    <row r="47" spans="2:67">
      <c r="E47" s="11"/>
      <c r="F47" s="14"/>
      <c r="G47" s="3"/>
    </row>
    <row r="48" spans="2:67">
      <c r="B48" s="1" t="s">
        <v>1779</v>
      </c>
      <c r="J48" s="1" t="s">
        <v>1772</v>
      </c>
      <c r="Q48" s="3"/>
      <c r="R48" s="1" t="s">
        <v>1773</v>
      </c>
      <c r="Y48" s="3"/>
      <c r="Z48" s="1" t="s">
        <v>1774</v>
      </c>
      <c r="AG48" s="3"/>
      <c r="AH48" s="1" t="s">
        <v>1775</v>
      </c>
      <c r="AO48" s="3"/>
      <c r="AP48" s="1" t="s">
        <v>1776</v>
      </c>
      <c r="AX48" s="1" t="s">
        <v>1777</v>
      </c>
      <c r="BF48" s="1" t="s">
        <v>1778</v>
      </c>
      <c r="BM48" s="3"/>
      <c r="BO48" s="1"/>
    </row>
    <row r="49" spans="2:67">
      <c r="B49" s="1" t="s">
        <v>1469</v>
      </c>
      <c r="C49" s="1" t="s">
        <v>976</v>
      </c>
      <c r="D49" s="1" t="s">
        <v>978</v>
      </c>
      <c r="E49" s="1" t="s">
        <v>1467</v>
      </c>
      <c r="F49" s="6" t="s">
        <v>983</v>
      </c>
      <c r="G49" s="3" t="s">
        <v>984</v>
      </c>
      <c r="H49" s="3" t="s">
        <v>1468</v>
      </c>
      <c r="J49" s="1" t="s">
        <v>1469</v>
      </c>
      <c r="K49" s="1" t="s">
        <v>976</v>
      </c>
      <c r="L49" s="1" t="s">
        <v>978</v>
      </c>
      <c r="M49" s="1" t="s">
        <v>1467</v>
      </c>
      <c r="N49" s="6" t="s">
        <v>983</v>
      </c>
      <c r="O49" s="3" t="s">
        <v>984</v>
      </c>
      <c r="P49" s="3" t="s">
        <v>1468</v>
      </c>
      <c r="Q49" s="3"/>
      <c r="R49" s="1" t="s">
        <v>1469</v>
      </c>
      <c r="S49" s="1" t="s">
        <v>976</v>
      </c>
      <c r="T49" s="1" t="s">
        <v>978</v>
      </c>
      <c r="U49" s="1" t="s">
        <v>1467</v>
      </c>
      <c r="V49" s="6" t="s">
        <v>983</v>
      </c>
      <c r="W49" s="3" t="s">
        <v>984</v>
      </c>
      <c r="X49" s="3" t="s">
        <v>1468</v>
      </c>
      <c r="Y49" s="3"/>
      <c r="Z49" s="1" t="s">
        <v>1469</v>
      </c>
      <c r="AA49" s="1" t="s">
        <v>976</v>
      </c>
      <c r="AB49" s="1" t="s">
        <v>978</v>
      </c>
      <c r="AC49" s="1" t="s">
        <v>1467</v>
      </c>
      <c r="AD49" s="6" t="s">
        <v>983</v>
      </c>
      <c r="AE49" s="3" t="s">
        <v>984</v>
      </c>
      <c r="AF49" s="3" t="s">
        <v>1468</v>
      </c>
      <c r="AG49" s="3"/>
      <c r="AH49" s="1" t="s">
        <v>1469</v>
      </c>
      <c r="AI49" s="1" t="s">
        <v>976</v>
      </c>
      <c r="AJ49" s="1" t="s">
        <v>978</v>
      </c>
      <c r="AK49" s="1" t="s">
        <v>1467</v>
      </c>
      <c r="AL49" s="6" t="s">
        <v>983</v>
      </c>
      <c r="AM49" s="3" t="s">
        <v>984</v>
      </c>
      <c r="AN49" s="3" t="s">
        <v>1468</v>
      </c>
      <c r="AO49" s="3"/>
      <c r="AP49" s="1" t="s">
        <v>1469</v>
      </c>
      <c r="AQ49" s="1" t="s">
        <v>976</v>
      </c>
      <c r="AR49" s="1" t="s">
        <v>978</v>
      </c>
      <c r="AS49" s="1" t="s">
        <v>1467</v>
      </c>
      <c r="AT49" s="6" t="s">
        <v>983</v>
      </c>
      <c r="AU49" s="3" t="s">
        <v>984</v>
      </c>
      <c r="AV49" s="3" t="s">
        <v>1468</v>
      </c>
      <c r="AX49" s="1" t="s">
        <v>1469</v>
      </c>
      <c r="AY49" s="1" t="s">
        <v>976</v>
      </c>
      <c r="AZ49" s="1" t="s">
        <v>978</v>
      </c>
      <c r="BA49" s="1" t="s">
        <v>1467</v>
      </c>
      <c r="BB49" s="6" t="s">
        <v>983</v>
      </c>
      <c r="BC49" s="3" t="s">
        <v>984</v>
      </c>
      <c r="BD49" s="3" t="s">
        <v>1468</v>
      </c>
      <c r="BF49" s="1" t="s">
        <v>1469</v>
      </c>
      <c r="BG49" s="1" t="s">
        <v>976</v>
      </c>
      <c r="BH49" s="1" t="s">
        <v>978</v>
      </c>
      <c r="BI49" s="1" t="s">
        <v>1467</v>
      </c>
      <c r="BJ49" s="6" t="s">
        <v>983</v>
      </c>
      <c r="BK49" s="3" t="s">
        <v>984</v>
      </c>
      <c r="BL49" s="3" t="s">
        <v>1468</v>
      </c>
      <c r="BM49" s="3"/>
      <c r="BO49" s="1"/>
    </row>
    <row r="50" spans="2:67">
      <c r="E50" s="11"/>
      <c r="F50" s="14"/>
      <c r="G50" s="3"/>
      <c r="M50" s="11"/>
      <c r="N50" s="14"/>
      <c r="O50" s="3"/>
      <c r="P50" s="13"/>
      <c r="U50" s="11"/>
      <c r="V50" s="14"/>
      <c r="W50" s="3"/>
      <c r="X50" s="13"/>
      <c r="AC50" s="11"/>
      <c r="AD50" s="14"/>
      <c r="AE50" s="3"/>
      <c r="AF50" s="13"/>
      <c r="AK50" s="11"/>
      <c r="AL50" s="14"/>
      <c r="AM50" s="3"/>
      <c r="AN50" s="13"/>
      <c r="AS50" s="11"/>
      <c r="AT50" s="14"/>
      <c r="AU50" s="3"/>
      <c r="AV50" s="13"/>
      <c r="BA50" s="11"/>
      <c r="BB50" s="14"/>
      <c r="BC50" s="3"/>
      <c r="BD50" s="13"/>
      <c r="BI50" s="11"/>
      <c r="BJ50" s="14"/>
      <c r="BK50" s="3"/>
      <c r="BL50" s="13"/>
    </row>
    <row r="51" spans="2:67">
      <c r="B51" s="1" t="s">
        <v>1475</v>
      </c>
      <c r="E51" s="11">
        <f>SUBTOTAL(105,[Total BM])</f>
        <v>0</v>
      </c>
      <c r="F51" s="4"/>
      <c r="G51" s="3"/>
      <c r="J51" s="1" t="s">
        <v>1475</v>
      </c>
      <c r="M51" s="11">
        <f>SUBTOTAL(109,[Total BM])</f>
        <v>0</v>
      </c>
      <c r="N51" s="4"/>
      <c r="O51" s="3"/>
      <c r="R51" s="1" t="s">
        <v>1475</v>
      </c>
      <c r="U51" s="11">
        <f>SUBTOTAL(109,[Total BM])</f>
        <v>0</v>
      </c>
      <c r="V51" s="14"/>
      <c r="W51" s="3"/>
      <c r="X51" s="13"/>
      <c r="Z51" s="1" t="s">
        <v>1475</v>
      </c>
      <c r="AC51" s="11">
        <f>SUBTOTAL(109,tabBM09DM[Total BM])</f>
        <v>0</v>
      </c>
      <c r="AD51" s="4"/>
      <c r="AE51" s="3"/>
      <c r="AH51" s="1" t="s">
        <v>1475</v>
      </c>
      <c r="AK51" s="11">
        <f>SUBTOTAL(109,[Total BM])</f>
        <v>0</v>
      </c>
      <c r="AL51" s="4"/>
      <c r="AM51" s="3"/>
      <c r="AP51" s="1" t="s">
        <v>1475</v>
      </c>
      <c r="AS51" s="11">
        <f>SUBTOTAL(109,[Total BM])</f>
        <v>0</v>
      </c>
      <c r="AT51" s="4"/>
      <c r="AU51" s="3"/>
      <c r="AX51" s="1" t="s">
        <v>1475</v>
      </c>
      <c r="BA51" s="11">
        <f>SUBTOTAL(109,[Total BM])</f>
        <v>0</v>
      </c>
      <c r="BB51" s="4"/>
      <c r="BC51" s="3"/>
      <c r="BF51" s="1" t="s">
        <v>1475</v>
      </c>
      <c r="BI51" s="11">
        <f>SUBTOTAL(109,[Total BM])</f>
        <v>0</v>
      </c>
      <c r="BJ51" s="4"/>
      <c r="BK51" s="3"/>
    </row>
    <row r="52" spans="2:67">
      <c r="F52" s="6"/>
      <c r="G52" s="3"/>
    </row>
    <row r="53" spans="2:67">
      <c r="B53" s="1" t="s">
        <v>1787</v>
      </c>
      <c r="J53" s="1" t="s">
        <v>1780</v>
      </c>
      <c r="R53" s="1" t="s">
        <v>1781</v>
      </c>
      <c r="Z53" s="1" t="s">
        <v>1782</v>
      </c>
      <c r="AH53" s="1" t="s">
        <v>1783</v>
      </c>
      <c r="AP53" s="1" t="s">
        <v>1784</v>
      </c>
      <c r="AX53" s="1" t="s">
        <v>1785</v>
      </c>
      <c r="BF53" s="1" t="s">
        <v>1786</v>
      </c>
    </row>
    <row r="54" spans="2:67">
      <c r="B54" s="1" t="s">
        <v>1469</v>
      </c>
      <c r="C54" s="1" t="s">
        <v>976</v>
      </c>
      <c r="D54" s="1" t="s">
        <v>978</v>
      </c>
      <c r="E54" s="1" t="s">
        <v>1467</v>
      </c>
      <c r="F54" s="6" t="s">
        <v>983</v>
      </c>
      <c r="G54" s="3" t="s">
        <v>984</v>
      </c>
      <c r="H54" s="3" t="s">
        <v>1468</v>
      </c>
      <c r="J54" s="1" t="s">
        <v>1469</v>
      </c>
      <c r="K54" s="1" t="s">
        <v>976</v>
      </c>
      <c r="L54" s="1" t="s">
        <v>978</v>
      </c>
      <c r="M54" s="1" t="s">
        <v>1467</v>
      </c>
      <c r="N54" s="6" t="s">
        <v>983</v>
      </c>
      <c r="O54" s="3" t="s">
        <v>984</v>
      </c>
      <c r="P54" s="3" t="s">
        <v>1468</v>
      </c>
      <c r="R54" s="1" t="s">
        <v>1469</v>
      </c>
      <c r="S54" s="1" t="s">
        <v>976</v>
      </c>
      <c r="T54" s="1" t="s">
        <v>978</v>
      </c>
      <c r="U54" s="1" t="s">
        <v>1467</v>
      </c>
      <c r="V54" s="6" t="s">
        <v>983</v>
      </c>
      <c r="W54" s="3" t="s">
        <v>984</v>
      </c>
      <c r="X54" s="3" t="s">
        <v>1468</v>
      </c>
      <c r="Z54" s="1" t="s">
        <v>1469</v>
      </c>
      <c r="AA54" s="1" t="s">
        <v>976</v>
      </c>
      <c r="AB54" s="1" t="s">
        <v>978</v>
      </c>
      <c r="AC54" s="1" t="s">
        <v>1467</v>
      </c>
      <c r="AD54" s="6" t="s">
        <v>983</v>
      </c>
      <c r="AE54" s="3" t="s">
        <v>984</v>
      </c>
      <c r="AF54" s="3" t="s">
        <v>1468</v>
      </c>
      <c r="AH54" s="1" t="s">
        <v>1469</v>
      </c>
      <c r="AI54" s="1" t="s">
        <v>976</v>
      </c>
      <c r="AJ54" s="1" t="s">
        <v>978</v>
      </c>
      <c r="AK54" s="1" t="s">
        <v>1467</v>
      </c>
      <c r="AL54" s="6" t="s">
        <v>983</v>
      </c>
      <c r="AM54" s="3" t="s">
        <v>984</v>
      </c>
      <c r="AN54" s="3" t="s">
        <v>1468</v>
      </c>
      <c r="AP54" s="1" t="s">
        <v>1469</v>
      </c>
      <c r="AQ54" s="1" t="s">
        <v>976</v>
      </c>
      <c r="AR54" s="1" t="s">
        <v>978</v>
      </c>
      <c r="AS54" s="1" t="s">
        <v>1467</v>
      </c>
      <c r="AT54" s="6" t="s">
        <v>983</v>
      </c>
      <c r="AU54" s="3" t="s">
        <v>984</v>
      </c>
      <c r="AV54" s="3" t="s">
        <v>1468</v>
      </c>
      <c r="AX54" s="1" t="s">
        <v>1469</v>
      </c>
      <c r="AY54" s="1" t="s">
        <v>976</v>
      </c>
      <c r="AZ54" s="1" t="s">
        <v>978</v>
      </c>
      <c r="BA54" s="1" t="s">
        <v>1467</v>
      </c>
      <c r="BB54" s="6" t="s">
        <v>983</v>
      </c>
      <c r="BC54" s="3" t="s">
        <v>984</v>
      </c>
      <c r="BD54" s="3" t="s">
        <v>1468</v>
      </c>
      <c r="BF54" s="1" t="s">
        <v>1469</v>
      </c>
      <c r="BG54" s="1" t="s">
        <v>976</v>
      </c>
      <c r="BH54" s="1" t="s">
        <v>978</v>
      </c>
      <c r="BI54" s="1" t="s">
        <v>1467</v>
      </c>
      <c r="BJ54" s="6" t="s">
        <v>983</v>
      </c>
      <c r="BK54" s="3" t="s">
        <v>984</v>
      </c>
      <c r="BL54" s="3" t="s">
        <v>1468</v>
      </c>
    </row>
    <row r="55" spans="2:67">
      <c r="E55" s="11"/>
      <c r="F55" s="14"/>
      <c r="G55" s="3"/>
      <c r="M55" s="11"/>
      <c r="N55" s="14"/>
      <c r="O55" s="3"/>
      <c r="P55" s="13"/>
      <c r="U55" s="11"/>
      <c r="V55" s="14"/>
      <c r="W55" s="3"/>
      <c r="X55" s="13"/>
      <c r="AC55" s="11"/>
      <c r="AD55" s="14"/>
      <c r="AE55" s="3"/>
      <c r="AF55" s="13"/>
      <c r="AK55" s="11"/>
      <c r="AL55" s="14"/>
      <c r="AM55" s="3"/>
      <c r="AN55" s="13"/>
      <c r="AS55" s="11"/>
      <c r="AT55" s="14"/>
      <c r="AU55" s="3"/>
      <c r="AV55" s="13"/>
      <c r="BA55" s="11"/>
      <c r="BB55" s="14"/>
      <c r="BC55" s="3"/>
      <c r="BD55" s="13"/>
      <c r="BI55" s="11"/>
      <c r="BJ55" s="14"/>
      <c r="BK55" s="3"/>
      <c r="BL55" s="13"/>
    </row>
    <row r="56" spans="2:67">
      <c r="B56" s="1" t="s">
        <v>1475</v>
      </c>
      <c r="E56" s="11">
        <f>SUBTOTAL(109,[Total BM])</f>
        <v>0</v>
      </c>
      <c r="F56" s="4"/>
      <c r="G56" s="3"/>
      <c r="J56" s="1" t="s">
        <v>1475</v>
      </c>
      <c r="M56" s="11">
        <f>SUBTOTAL(109,[Total BM])</f>
        <v>0</v>
      </c>
      <c r="N56" s="14"/>
      <c r="O56" s="3"/>
      <c r="P56" s="13"/>
      <c r="R56" s="1" t="s">
        <v>1475</v>
      </c>
      <c r="U56" s="11">
        <f>SUBTOTAL(109,[Total BM])</f>
        <v>0</v>
      </c>
      <c r="V56" s="14"/>
      <c r="W56" s="3"/>
      <c r="X56" s="13"/>
      <c r="Z56" s="1" t="s">
        <v>1475</v>
      </c>
      <c r="AC56" s="11">
        <f>SUBTOTAL(109,tabBM09DM[Total BM])</f>
        <v>0</v>
      </c>
      <c r="AD56" s="4"/>
      <c r="AE56" s="3"/>
      <c r="AH56" s="1" t="s">
        <v>1475</v>
      </c>
      <c r="AK56" s="11">
        <f>SUBTOTAL(109,[Total BM])</f>
        <v>0</v>
      </c>
      <c r="AL56" s="4"/>
      <c r="AM56" s="3"/>
      <c r="AP56" s="1" t="s">
        <v>1475</v>
      </c>
      <c r="AS56" s="11">
        <f>SUBTOTAL(109,[Total BM])</f>
        <v>0</v>
      </c>
      <c r="AT56" s="4"/>
      <c r="AU56" s="3"/>
      <c r="AX56" s="1" t="s">
        <v>1475</v>
      </c>
      <c r="BA56" s="11">
        <f>SUBTOTAL(109,[Total BM])</f>
        <v>0</v>
      </c>
      <c r="BB56" s="4"/>
      <c r="BC56" s="3"/>
      <c r="BF56" s="1" t="s">
        <v>1475</v>
      </c>
      <c r="BI56" s="11">
        <f>SUBTOTAL(109,[Total BM])</f>
        <v>0</v>
      </c>
      <c r="BJ56" s="4"/>
      <c r="BK56" s="3"/>
    </row>
    <row r="57" spans="2:67">
      <c r="F57" s="6"/>
      <c r="G57" s="3"/>
    </row>
    <row r="58" spans="2:67">
      <c r="B58" s="1" t="s">
        <v>1795</v>
      </c>
      <c r="J58" s="1" t="s">
        <v>1788</v>
      </c>
      <c r="R58" s="1" t="s">
        <v>1789</v>
      </c>
      <c r="Z58" s="1" t="s">
        <v>1790</v>
      </c>
      <c r="AH58" s="1" t="s">
        <v>1791</v>
      </c>
      <c r="AP58" s="1" t="s">
        <v>1792</v>
      </c>
      <c r="AX58" s="1" t="s">
        <v>1793</v>
      </c>
      <c r="BF58" s="1" t="s">
        <v>1794</v>
      </c>
    </row>
    <row r="59" spans="2:67">
      <c r="B59" s="1" t="s">
        <v>1469</v>
      </c>
      <c r="C59" s="1" t="s">
        <v>976</v>
      </c>
      <c r="D59" s="1" t="s">
        <v>978</v>
      </c>
      <c r="E59" s="1" t="s">
        <v>1467</v>
      </c>
      <c r="F59" s="6" t="s">
        <v>983</v>
      </c>
      <c r="G59" s="3" t="s">
        <v>984</v>
      </c>
      <c r="H59" s="3" t="s">
        <v>1468</v>
      </c>
      <c r="J59" s="1" t="s">
        <v>1469</v>
      </c>
      <c r="K59" s="1" t="s">
        <v>976</v>
      </c>
      <c r="L59" s="1" t="s">
        <v>978</v>
      </c>
      <c r="M59" s="1" t="s">
        <v>1467</v>
      </c>
      <c r="N59" s="6" t="s">
        <v>983</v>
      </c>
      <c r="O59" s="3" t="s">
        <v>984</v>
      </c>
      <c r="P59" s="3" t="s">
        <v>1468</v>
      </c>
      <c r="R59" s="1" t="s">
        <v>1469</v>
      </c>
      <c r="S59" s="1" t="s">
        <v>976</v>
      </c>
      <c r="T59" s="1" t="s">
        <v>978</v>
      </c>
      <c r="U59" s="1" t="s">
        <v>1467</v>
      </c>
      <c r="V59" s="6" t="s">
        <v>983</v>
      </c>
      <c r="W59" s="3" t="s">
        <v>984</v>
      </c>
      <c r="X59" s="3" t="s">
        <v>1468</v>
      </c>
      <c r="Z59" s="1" t="s">
        <v>1469</v>
      </c>
      <c r="AA59" s="1" t="s">
        <v>976</v>
      </c>
      <c r="AB59" s="1" t="s">
        <v>978</v>
      </c>
      <c r="AC59" s="1" t="s">
        <v>1467</v>
      </c>
      <c r="AD59" s="6" t="s">
        <v>983</v>
      </c>
      <c r="AE59" s="3" t="s">
        <v>984</v>
      </c>
      <c r="AF59" s="3" t="s">
        <v>1468</v>
      </c>
      <c r="AH59" s="1" t="s">
        <v>1469</v>
      </c>
      <c r="AI59" s="1" t="s">
        <v>976</v>
      </c>
      <c r="AJ59" s="1" t="s">
        <v>978</v>
      </c>
      <c r="AK59" s="1" t="s">
        <v>1467</v>
      </c>
      <c r="AL59" s="6" t="s">
        <v>983</v>
      </c>
      <c r="AM59" s="3" t="s">
        <v>984</v>
      </c>
      <c r="AN59" s="3" t="s">
        <v>1468</v>
      </c>
      <c r="AP59" s="1" t="s">
        <v>1469</v>
      </c>
      <c r="AQ59" s="1" t="s">
        <v>976</v>
      </c>
      <c r="AR59" s="1" t="s">
        <v>978</v>
      </c>
      <c r="AS59" s="1" t="s">
        <v>1467</v>
      </c>
      <c r="AT59" s="6" t="s">
        <v>983</v>
      </c>
      <c r="AU59" s="3" t="s">
        <v>984</v>
      </c>
      <c r="AV59" s="3" t="s">
        <v>1468</v>
      </c>
      <c r="AX59" s="1" t="s">
        <v>1469</v>
      </c>
      <c r="AY59" s="1" t="s">
        <v>976</v>
      </c>
      <c r="AZ59" s="1" t="s">
        <v>978</v>
      </c>
      <c r="BA59" s="1" t="s">
        <v>1467</v>
      </c>
      <c r="BB59" s="6" t="s">
        <v>983</v>
      </c>
      <c r="BC59" s="3" t="s">
        <v>984</v>
      </c>
      <c r="BD59" s="3" t="s">
        <v>1468</v>
      </c>
      <c r="BF59" s="1" t="s">
        <v>1469</v>
      </c>
      <c r="BG59" s="1" t="s">
        <v>976</v>
      </c>
      <c r="BH59" s="1" t="s">
        <v>978</v>
      </c>
      <c r="BI59" s="1" t="s">
        <v>1467</v>
      </c>
      <c r="BJ59" s="6" t="s">
        <v>983</v>
      </c>
      <c r="BK59" s="3" t="s">
        <v>984</v>
      </c>
      <c r="BL59" s="3" t="s">
        <v>1468</v>
      </c>
    </row>
    <row r="60" spans="2:67">
      <c r="E60" s="11"/>
      <c r="F60" s="14"/>
      <c r="G60" s="3"/>
      <c r="M60" s="11"/>
      <c r="N60" s="14"/>
      <c r="O60" s="3"/>
      <c r="P60" s="13"/>
      <c r="U60" s="11"/>
      <c r="V60" s="14"/>
      <c r="W60" s="3"/>
      <c r="X60" s="13"/>
      <c r="AC60" s="11"/>
      <c r="AD60" s="14"/>
      <c r="AE60" s="3"/>
      <c r="AF60" s="13"/>
      <c r="AK60" s="11"/>
      <c r="AL60" s="14"/>
      <c r="AM60" s="3"/>
      <c r="AN60" s="13"/>
      <c r="AS60" s="11"/>
      <c r="AT60" s="14"/>
      <c r="AU60" s="3"/>
      <c r="AV60" s="13"/>
      <c r="BA60" s="11"/>
      <c r="BB60" s="14"/>
      <c r="BC60" s="3"/>
      <c r="BD60" s="13"/>
      <c r="BI60" s="11"/>
      <c r="BJ60" s="14"/>
      <c r="BK60" s="3"/>
      <c r="BL60" s="13"/>
    </row>
    <row r="61" spans="2:67">
      <c r="B61" s="1" t="s">
        <v>1475</v>
      </c>
      <c r="E61" s="11"/>
      <c r="F61" s="14"/>
      <c r="G61" s="3"/>
      <c r="J61" s="1" t="s">
        <v>1475</v>
      </c>
      <c r="M61" s="11">
        <f>SUBTOTAL(109,[Total BM])</f>
        <v>0</v>
      </c>
      <c r="N61" s="14"/>
      <c r="O61" s="3"/>
      <c r="P61" s="13"/>
      <c r="R61" s="1" t="s">
        <v>1475</v>
      </c>
      <c r="U61" s="11">
        <f>SUBTOTAL(109,[Total BM])</f>
        <v>0</v>
      </c>
      <c r="V61" s="14"/>
      <c r="W61" s="3"/>
      <c r="X61" s="13"/>
      <c r="Z61" s="1" t="s">
        <v>1475</v>
      </c>
      <c r="AC61" s="11">
        <f>SUBTOTAL(109,tabBM09DM[Total BM])</f>
        <v>0</v>
      </c>
      <c r="AD61" s="14"/>
      <c r="AE61" s="3"/>
      <c r="AF61" s="13"/>
      <c r="AH61" s="1" t="s">
        <v>1475</v>
      </c>
      <c r="AK61" s="11">
        <f>SUBTOTAL(109,[Total BM])</f>
        <v>0</v>
      </c>
      <c r="AL61" s="14"/>
      <c r="AM61" s="3"/>
      <c r="AN61" s="13"/>
      <c r="AP61" s="1" t="s">
        <v>1475</v>
      </c>
      <c r="AS61" s="11">
        <f>SUBTOTAL(109,[Total BM])</f>
        <v>0</v>
      </c>
      <c r="AT61" s="14"/>
      <c r="AU61" s="3"/>
      <c r="AV61" s="13"/>
      <c r="AX61" s="1" t="s">
        <v>1475</v>
      </c>
      <c r="BA61" s="11">
        <f>SUBTOTAL(109,[Total BM])</f>
        <v>0</v>
      </c>
      <c r="BB61" s="14"/>
      <c r="BC61" s="3"/>
      <c r="BD61" s="13"/>
      <c r="BF61" s="1" t="s">
        <v>1475</v>
      </c>
      <c r="BI61" s="11">
        <f>SUBTOTAL(109,[Total BM])</f>
        <v>0</v>
      </c>
      <c r="BJ61" s="14"/>
      <c r="BK61" s="3"/>
      <c r="BL61" s="13"/>
    </row>
    <row r="62" spans="2:67">
      <c r="F62" s="6"/>
      <c r="G62" s="3"/>
    </row>
    <row r="63" spans="2:67">
      <c r="E63" s="11"/>
      <c r="F63" s="14"/>
      <c r="G63" s="3"/>
    </row>
    <row r="64" spans="2:67">
      <c r="E64" s="11"/>
      <c r="F64" s="14"/>
      <c r="G64" s="3"/>
    </row>
    <row r="65" spans="5:67">
      <c r="E65" s="11"/>
      <c r="F65" s="14"/>
      <c r="G65" s="3"/>
    </row>
    <row r="67" spans="5:67" s="1" customFormat="1">
      <c r="H67" s="3"/>
      <c r="P67" s="3"/>
      <c r="X67" s="3"/>
      <c r="AF67" s="3"/>
      <c r="AN67" s="3"/>
      <c r="AV67" s="3"/>
      <c r="BD67" s="3"/>
      <c r="BL67" s="3"/>
      <c r="BO67"/>
    </row>
    <row r="68" spans="5:67" s="1" customFormat="1">
      <c r="F68" s="6"/>
      <c r="G68" s="3"/>
      <c r="H68" s="3"/>
      <c r="P68" s="3"/>
      <c r="X68" s="3"/>
      <c r="AF68" s="3"/>
      <c r="AN68" s="3"/>
      <c r="AV68" s="3"/>
      <c r="BD68" s="3"/>
      <c r="BL68" s="3"/>
      <c r="BO68"/>
    </row>
    <row r="69" spans="5:67" s="1" customFormat="1">
      <c r="E69" s="11"/>
      <c r="F69" s="14"/>
      <c r="G69" s="3"/>
      <c r="H69" s="3"/>
      <c r="P69" s="3"/>
      <c r="X69" s="3"/>
      <c r="AF69" s="3"/>
      <c r="AN69" s="3"/>
      <c r="AV69" s="3"/>
      <c r="BD69" s="3"/>
      <c r="BL69" s="3"/>
      <c r="BO69"/>
    </row>
    <row r="70" spans="5:67" s="1" customFormat="1">
      <c r="H70" s="3"/>
      <c r="P70" s="3"/>
      <c r="X70" s="3"/>
      <c r="AF70" s="3"/>
      <c r="AN70" s="3"/>
      <c r="AV70" s="3"/>
      <c r="BD70" s="3"/>
      <c r="BL70" s="3"/>
      <c r="BO70"/>
    </row>
    <row r="72" spans="5:67">
      <c r="F72" s="6"/>
      <c r="G72" s="3"/>
    </row>
    <row r="73" spans="5:67">
      <c r="E73" s="11"/>
      <c r="F73" s="14"/>
      <c r="G73" s="3"/>
    </row>
    <row r="76" spans="5:67">
      <c r="F76" s="6"/>
      <c r="G76" s="3"/>
    </row>
    <row r="77" spans="5:67">
      <c r="E77" s="11"/>
      <c r="F77" s="14"/>
      <c r="G77" s="3"/>
    </row>
    <row r="78" spans="5:67">
      <c r="E78" s="11"/>
      <c r="F78" s="14"/>
      <c r="G78" s="3"/>
    </row>
    <row r="79" spans="5:67">
      <c r="E79" s="11"/>
      <c r="F79" s="14"/>
      <c r="G79" s="3"/>
    </row>
  </sheetData>
  <pageMargins left="0.7" right="0.7" top="0.75" bottom="0.75" header="0.3" footer="0.3"/>
  <tableParts count="9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Accueil</vt:lpstr>
      <vt:lpstr>Listes</vt:lpstr>
      <vt:lpstr>BD articles budgétaires</vt:lpstr>
      <vt:lpstr>BD crédits budgétaires</vt:lpstr>
      <vt:lpstr>Tables BP</vt:lpstr>
      <vt:lpstr>Tables BDM1</vt:lpstr>
      <vt:lpstr>Tables BDM2</vt:lpstr>
      <vt:lpstr>Tables BM</vt:lpstr>
      <vt:lpstr>Listes!Impression_des_titres</vt:lpstr>
      <vt:lpstr>Listes!Zone_d_impression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2024-08-14T07:36:46Z</dcterms:modified>
</cp:coreProperties>
</file>