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4" r:id="rId2"/>
    <sheet name="BD articles budgétaires" sheetId="2" r:id="rId3"/>
    <sheet name="Feuil3" sheetId="3" r:id="rId4"/>
  </sheets>
  <externalReferences>
    <externalReference r:id="rId5"/>
  </externalReferences>
  <definedNames>
    <definedName name="_xlnm.Print_Titles" localSheetId="1">'Liste de choix'!$2:$3</definedName>
    <definedName name="TabBDArticlesBudgétaires2">[1]!TabBDArticlesBudgétaires[[#All],[Article]:[Numéro création]]</definedName>
    <definedName name="_xlnm.Print_Area" localSheetId="1">'Liste de choix'!$AP$3:$AQ$148</definedName>
  </definedNames>
  <calcPr calcId="145621"/>
</workbook>
</file>

<file path=xl/calcChain.xml><?xml version="1.0" encoding="utf-8"?>
<calcChain xmlns="http://schemas.openxmlformats.org/spreadsheetml/2006/main">
  <c r="AH6" i="4" l="1"/>
  <c r="AH10" i="4" l="1"/>
  <c r="AH14" i="4"/>
  <c r="AH7" i="4"/>
  <c r="AH15" i="4"/>
  <c r="AH8" i="4"/>
  <c r="AH16" i="4"/>
  <c r="AH9" i="4"/>
  <c r="AH11" i="4"/>
  <c r="AH4" i="4"/>
  <c r="AH12" i="4"/>
  <c r="AH5" i="4"/>
  <c r="AH13" i="4"/>
</calcChain>
</file>

<file path=xl/sharedStrings.xml><?xml version="1.0" encoding="utf-8"?>
<sst xmlns="http://schemas.openxmlformats.org/spreadsheetml/2006/main" count="1439" uniqueCount="1305">
  <si>
    <t>Liste de choix por remplir les formulaires.</t>
  </si>
  <si>
    <t>Liste nom conditionnement articles budgets. BUDGETS.xltm</t>
  </si>
  <si>
    <t>Nom type</t>
  </si>
  <si>
    <t>Code type</t>
  </si>
  <si>
    <t>Nom catégorie</t>
  </si>
  <si>
    <t>Code catégorie</t>
  </si>
  <si>
    <t>Nom catégorie recette</t>
  </si>
  <si>
    <t>Code catégorie recette</t>
  </si>
  <si>
    <t>Nom article</t>
  </si>
  <si>
    <t>Code article</t>
  </si>
  <si>
    <t>Nom mois</t>
  </si>
  <si>
    <t>Catégorie</t>
  </si>
  <si>
    <t>Nom période</t>
  </si>
  <si>
    <t>Code période</t>
  </si>
  <si>
    <t>Nom conditionnement</t>
  </si>
  <si>
    <t>Code conditionnement</t>
  </si>
  <si>
    <t>Article dépense budgétaire</t>
  </si>
  <si>
    <t>ADB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</si>
  <si>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</si>
  <si>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</si>
  <si>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</si>
  <si>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</si>
  <si>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</si>
  <si>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</si>
  <si>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</si>
  <si>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</si>
  <si>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</si>
  <si>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</si>
  <si>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</si>
  <si>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</si>
  <si>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</si>
  <si>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</si>
  <si>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</si>
  <si>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</si>
  <si>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</si>
  <si>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Budget primitif dépenses alimentaires</t>
  </si>
  <si>
    <t>BPDA</t>
  </si>
  <si>
    <t>Annuelle</t>
  </si>
  <si>
    <t>PAB01</t>
  </si>
  <si>
    <t>1 aller et retour (Billets de train)</t>
  </si>
  <si>
    <t>CAB01</t>
  </si>
  <si>
    <t>Article recette budgétaire</t>
  </si>
  <si>
    <t>ARB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</si>
  <si>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</si>
  <si>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</si>
  <si>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</si>
  <si>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</si>
  <si>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</si>
  <si>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</si>
  <si>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</si>
  <si>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</si>
  <si>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</si>
  <si>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</si>
  <si>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</si>
  <si>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</si>
  <si>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</si>
  <si>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</si>
  <si>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</si>
  <si>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</si>
  <si>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</si>
  <si>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</si>
  <si>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Budget primitif dépenses bancaires</t>
  </si>
  <si>
    <t>BPDB</t>
  </si>
  <si>
    <t>Bimensuelle</t>
  </si>
  <si>
    <t>PAB02</t>
  </si>
  <si>
    <t>1 baguette pour 4 jours (Pain)</t>
  </si>
  <si>
    <t>CAB02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</si>
  <si>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</si>
  <si>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</si>
  <si>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</si>
  <si>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</si>
  <si>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</si>
  <si>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</si>
  <si>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</si>
  <si>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Engrais</t>
  </si>
  <si>
    <t>DH03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</si>
  <si>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</si>
  <si>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</si>
  <si>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</si>
  <si>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</si>
  <si>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</si>
  <si>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</si>
  <si>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</si>
  <si>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</si>
  <si>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</si>
  <si>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Budget primitif dépenses horticoles</t>
  </si>
  <si>
    <t>BPDH</t>
  </si>
  <si>
    <t>Bimestrielle</t>
  </si>
  <si>
    <t>PAB03</t>
  </si>
  <si>
    <t>1 bloc de 100 feuilles (papier à lettres)</t>
  </si>
  <si>
    <t>CAB03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</si>
  <si>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</si>
  <si>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</si>
  <si>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</si>
  <si>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</si>
  <si>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</si>
  <si>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</si>
  <si>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</si>
  <si>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</si>
  <si>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</si>
  <si>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</si>
  <si>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</si>
  <si>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</si>
  <si>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</si>
  <si>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</si>
  <si>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</si>
  <si>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</si>
  <si>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Budget primitif dépenses médicales</t>
  </si>
  <si>
    <t>BPDM</t>
  </si>
  <si>
    <t>Du 01 au 16 inclus de chaque mois</t>
  </si>
  <si>
    <t>PAB04</t>
  </si>
  <si>
    <t>1 bocal ou 1 boîte pour 1 repas (Asperges)</t>
  </si>
  <si>
    <t>CAB04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</si>
  <si>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</si>
  <si>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</si>
  <si>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</si>
  <si>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</si>
  <si>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</si>
  <si>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</si>
  <si>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</si>
  <si>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</si>
  <si>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</si>
  <si>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</si>
  <si>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</si>
  <si>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</si>
  <si>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</si>
  <si>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</si>
  <si>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</si>
  <si>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</si>
  <si>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Budget primitif dépenses non alimentaires</t>
  </si>
  <si>
    <t>BPDNA</t>
  </si>
  <si>
    <t>Du 17 au 24 inclus de chaque mois</t>
  </si>
  <si>
    <t>PAB05</t>
  </si>
  <si>
    <t>1 boîte de 100 de 30 mm ou de 32 mm (Trombones)</t>
  </si>
  <si>
    <t>CAB05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</si>
  <si>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</si>
  <si>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</si>
  <si>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</si>
  <si>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</si>
  <si>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</si>
  <si>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</si>
  <si>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</si>
  <si>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</si>
  <si>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</si>
  <si>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</si>
  <si>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</si>
  <si>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</si>
  <si>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</si>
  <si>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</si>
  <si>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Budget primitif recettes bancaires</t>
  </si>
  <si>
    <t>BPRB</t>
  </si>
  <si>
    <t>Du 25 au 31 inclus de chaque mois</t>
  </si>
  <si>
    <t>PAB06</t>
  </si>
  <si>
    <t>1 boîte de 100 grammes (Élastiques)</t>
  </si>
  <si>
    <t>CAB06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</si>
  <si>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</si>
  <si>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</si>
  <si>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</si>
  <si>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</si>
  <si>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</si>
  <si>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</si>
  <si>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</si>
  <si>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</si>
  <si>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</si>
  <si>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</si>
  <si>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</si>
  <si>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</si>
  <si>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Budget primitif recettes médicales</t>
  </si>
  <si>
    <t>BPRM</t>
  </si>
  <si>
    <t>Hebdomadaire</t>
  </si>
  <si>
    <t>PAB07</t>
  </si>
  <si>
    <t>1 boîte de 100 grammes ou de 200 grammes (50 ou 100 sachets). 3 sachets par jour (Thé)</t>
  </si>
  <si>
    <t>CAB07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</si>
  <si>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</si>
  <si>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</si>
  <si>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</si>
  <si>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</si>
  <si>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</si>
  <si>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</si>
  <si>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</si>
  <si>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</si>
  <si>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</si>
  <si>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</si>
  <si>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</si>
  <si>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</si>
  <si>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Budget primitif recettes numéraires</t>
  </si>
  <si>
    <t>BPRN</t>
  </si>
  <si>
    <t>Journalière</t>
  </si>
  <si>
    <t>PAB08</t>
  </si>
  <si>
    <t>1 boîte de 1000 agrafes 26/6 Esquisse Leclerc</t>
  </si>
  <si>
    <t>CAB08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</si>
  <si>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</si>
  <si>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</si>
  <si>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</si>
  <si>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</si>
  <si>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</si>
  <si>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</si>
  <si>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</si>
  <si>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</si>
  <si>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</si>
  <si>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</si>
  <si>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</si>
  <si>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Budget décision modificative numéro une dépenses alimentaires</t>
  </si>
  <si>
    <t>BDM1DA</t>
  </si>
  <si>
    <t>Mensuelle</t>
  </si>
  <si>
    <t>PAB09</t>
  </si>
  <si>
    <t>CAB09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</si>
  <si>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</si>
  <si>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</si>
  <si>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</si>
  <si>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</si>
  <si>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</si>
  <si>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</si>
  <si>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</si>
  <si>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</si>
  <si>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</si>
  <si>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</si>
  <si>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</si>
  <si>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</si>
  <si>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Budget décision modificative numéro une dépenses bancaires</t>
  </si>
  <si>
    <t>BDM1DB</t>
  </si>
  <si>
    <t>Selon les besoins</t>
  </si>
  <si>
    <t>PAB10</t>
  </si>
  <si>
    <t>1 boîte de 1000 grammes. 336 pierres. 6 pierres par jour (Sucre petits morceaux)</t>
  </si>
  <si>
    <t>CAB10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</si>
  <si>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</si>
  <si>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</si>
  <si>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</si>
  <si>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</si>
  <si>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</si>
  <si>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</si>
  <si>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</si>
  <si>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</si>
  <si>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</si>
  <si>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</si>
  <si>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</si>
  <si>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Budget décision modificative numéro une dépenses horticoles</t>
  </si>
  <si>
    <t>BDM1DH</t>
  </si>
  <si>
    <t>Selon menu</t>
  </si>
  <si>
    <t>PAB11</t>
  </si>
  <si>
    <t>CAB11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</si>
  <si>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</si>
  <si>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</si>
  <si>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</si>
  <si>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</si>
  <si>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</si>
  <si>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</si>
  <si>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</si>
  <si>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</si>
  <si>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Budget décision modificative numéro une dépenses médicales</t>
  </si>
  <si>
    <t>BDM1DM</t>
  </si>
  <si>
    <t>Semestrielle</t>
  </si>
  <si>
    <t>PAB12</t>
  </si>
  <si>
    <t>1 boîte de 2 capsules (Ciagarettes électroniques Blu et Vype ePen 3)</t>
  </si>
  <si>
    <t>CAB12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</si>
  <si>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</si>
  <si>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</si>
  <si>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</si>
  <si>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</si>
  <si>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</si>
  <si>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</si>
  <si>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Budget décision modificative numéro une dépenses non alimentaires</t>
  </si>
  <si>
    <t>BDM1DNA</t>
  </si>
  <si>
    <t>Tous les 4 jours</t>
  </si>
  <si>
    <t>PAB13</t>
  </si>
  <si>
    <t>1 boîte de 3 pods (Cigarette électronique NHOSS)</t>
  </si>
  <si>
    <t>CAB13</t>
  </si>
  <si>
    <t>Bifteck haché de cheval</t>
  </si>
  <si>
    <t>Congélateur</t>
  </si>
  <si>
    <t>DB14</t>
  </si>
  <si>
    <t>Balais</t>
  </si>
  <si>
    <t>Mutuelle verres des lunettes</t>
  </si>
  <si>
    <t>RM14</t>
  </si>
  <si>
    <t>Budget décision modificative numéro une recettes bancaires</t>
  </si>
  <si>
    <t>BDM1RB</t>
  </si>
  <si>
    <t>Tous les 4 mois</t>
  </si>
  <si>
    <t>PAB14</t>
  </si>
  <si>
    <t>1 boîte de 30 mètres x 29 cm (Papier aluminium)</t>
  </si>
  <si>
    <t>CAB14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</si>
  <si>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</si>
  <si>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</si>
  <si>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</si>
  <si>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</si>
  <si>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</si>
  <si>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</si>
  <si>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Budget décision modificative numéro une recettes médicales</t>
  </si>
  <si>
    <t>BDM1RM</t>
  </si>
  <si>
    <t>Trimestrielle</t>
  </si>
  <si>
    <t>PAB15</t>
  </si>
  <si>
    <t>1 boîte de 5 ou 10 carnets à 100  feuilles pour chaque carnet (Feuilles à cigarettes)</t>
  </si>
  <si>
    <t>CAB15</t>
  </si>
  <si>
    <t>Bœuf</t>
  </si>
  <si>
    <t>Électricité</t>
  </si>
  <si>
    <t>DB16</t>
  </si>
  <si>
    <t>Billets de tombola</t>
  </si>
  <si>
    <t>Sécurité sociale dentiste</t>
  </si>
  <si>
    <t>RM16</t>
  </si>
  <si>
    <t>Budget décision modificative numéro une recettes numéraires</t>
  </si>
  <si>
    <t>BDM1RN</t>
  </si>
  <si>
    <t>1 boîte de 6 œufs. 3 œufs pour 1 repas</t>
  </si>
  <si>
    <t>CAB16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</si>
  <si>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</si>
  <si>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</si>
  <si>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</si>
  <si>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</si>
  <si>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</si>
  <si>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</si>
  <si>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Budget décision modificative numéro deux dépenses alimentaires</t>
  </si>
  <si>
    <t>BDM2DA</t>
  </si>
  <si>
    <t>CAB17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</si>
  <si>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</si>
  <si>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</si>
  <si>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</si>
  <si>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</si>
  <si>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</si>
  <si>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</si>
  <si>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Budget décision modificative numéro deux dépenses bancaires</t>
  </si>
  <si>
    <t>BDM2DB</t>
  </si>
  <si>
    <t xml:space="preserve">1 boîte de 8 parts soit 800 grammes. 1 par repas. (Quiche lorraine) </t>
  </si>
  <si>
    <t>CAB18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</si>
  <si>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</si>
  <si>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</si>
  <si>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</si>
  <si>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</si>
  <si>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</si>
  <si>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</si>
  <si>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Budget décision modificative numéro deux dépenses horticoles</t>
  </si>
  <si>
    <t>BDM2DH</t>
  </si>
  <si>
    <t>1 boîte ou 1 flacon pour 1 repas</t>
  </si>
  <si>
    <t>CAB19</t>
  </si>
  <si>
    <t>Café</t>
  </si>
  <si>
    <t>Gaz</t>
  </si>
  <si>
    <t>DB20</t>
  </si>
  <si>
    <t>Bouchons évier</t>
  </si>
  <si>
    <t>Sécurité sociale monture des lunettes</t>
  </si>
  <si>
    <t>RM20</t>
  </si>
  <si>
    <t>Budget décision modificative numéro deux dépenses médicales</t>
  </si>
  <si>
    <t>BDM2DM</t>
  </si>
  <si>
    <t>1 boîte pour 1 repas</t>
  </si>
  <si>
    <t>CAB20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</si>
  <si>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</si>
  <si>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</si>
  <si>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</si>
  <si>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</si>
  <si>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</si>
  <si>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</si>
  <si>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Budget décision modificative numéro deux dépenses non alimentaires</t>
  </si>
  <si>
    <t>BDM2DNA</t>
  </si>
  <si>
    <t>1 boîte pour 2 repas</t>
  </si>
  <si>
    <t>CAB21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</si>
  <si>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</si>
  <si>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</si>
  <si>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</si>
  <si>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</si>
  <si>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</si>
  <si>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</si>
  <si>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Budget décision modificative numéro deux recettes bancaires</t>
  </si>
  <si>
    <t>BDM2RB</t>
  </si>
  <si>
    <t>CAB22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</si>
  <si>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</si>
  <si>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</si>
  <si>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</si>
  <si>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</si>
  <si>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</si>
  <si>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</si>
  <si>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Budget décision modificative numéro deux recettes médicales</t>
  </si>
  <si>
    <t>BDM2RM</t>
  </si>
  <si>
    <t>CAB23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</si>
  <si>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</si>
  <si>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</si>
  <si>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</si>
  <si>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</si>
  <si>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</si>
  <si>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</si>
  <si>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Budget décision modificative numéro deux recettes numéraires</t>
  </si>
  <si>
    <t>BDM2RN</t>
  </si>
  <si>
    <t>CAB24</t>
  </si>
  <si>
    <t>Champignons</t>
  </si>
  <si>
    <t>Imprimantes</t>
  </si>
  <si>
    <t>DB25</t>
  </si>
  <si>
    <t>Briquets</t>
  </si>
  <si>
    <t>Sécurité sociale radiographies</t>
  </si>
  <si>
    <t>RM25</t>
  </si>
  <si>
    <t>Budget mensuel dépenses alimentaires</t>
  </si>
  <si>
    <t>BMDA</t>
  </si>
  <si>
    <t>1 bouquet</t>
  </si>
  <si>
    <t>CAB25</t>
  </si>
  <si>
    <t>Cheval</t>
  </si>
  <si>
    <t>Livres bibliophiles</t>
  </si>
  <si>
    <t>DB26</t>
  </si>
  <si>
    <t>Brise-jets</t>
  </si>
  <si>
    <t>Sécurité sociale verres des lunettes</t>
  </si>
  <si>
    <t>RM26</t>
  </si>
  <si>
    <t>Budget mensuel dépenses bancaires</t>
  </si>
  <si>
    <t>BMDB</t>
  </si>
  <si>
    <t>1 bouteille de 10 millilitres (Cigarette électronique NHOSS)</t>
  </si>
  <si>
    <t>CAB26</t>
  </si>
  <si>
    <t>Chips</t>
  </si>
  <si>
    <t>Livres informatiques</t>
  </si>
  <si>
    <t>DB27</t>
  </si>
  <si>
    <t>Brosses à dents</t>
  </si>
  <si>
    <t>Budget mensuel dépenses horticoles</t>
  </si>
  <si>
    <t>BMDH</t>
  </si>
  <si>
    <t>1 bouteille de 100 centilitres (Huile, Vinaigre assaisonnement)</t>
  </si>
  <si>
    <t>CAB27</t>
  </si>
  <si>
    <t>Chocolat</t>
  </si>
  <si>
    <t>Logiciels informatiques</t>
  </si>
  <si>
    <t>DB28</t>
  </si>
  <si>
    <t>Câbles imprimantes</t>
  </si>
  <si>
    <t>Budget mensuel dépenses médicales</t>
  </si>
  <si>
    <t>BMDM</t>
  </si>
  <si>
    <t>1 bouteille de 100 centilitres (Savon noir, Vinaigre anticalcaire)</t>
  </si>
  <si>
    <t>CAB28</t>
  </si>
  <si>
    <t>Choucroute</t>
  </si>
  <si>
    <t>Loyer et charges</t>
  </si>
  <si>
    <t>DB29</t>
  </si>
  <si>
    <t>Câbles réseau</t>
  </si>
  <si>
    <t>Budget mensuel dépenses non alimentaires</t>
  </si>
  <si>
    <t>BMDNA</t>
  </si>
  <si>
    <t>1 bouteille de 100 millilitres</t>
  </si>
  <si>
    <t>CAB29</t>
  </si>
  <si>
    <t>Chou-fleur</t>
  </si>
  <si>
    <t>Machine à laver</t>
  </si>
  <si>
    <t>DB30</t>
  </si>
  <si>
    <t>Budget mensuel recettes bancaires</t>
  </si>
  <si>
    <t>BMRB</t>
  </si>
  <si>
    <t>1 bouteille de 150 centilitres (Coca-cola, Eau)</t>
  </si>
  <si>
    <t>CAB30</t>
  </si>
  <si>
    <t>Choux de Bruxelles</t>
  </si>
  <si>
    <t>Magnétoscope</t>
  </si>
  <si>
    <t>DB31</t>
  </si>
  <si>
    <t>Cahiers</t>
  </si>
  <si>
    <t>Budget mensuel recettes médicales</t>
  </si>
  <si>
    <t>BMRM</t>
  </si>
  <si>
    <t>1 bouteille de 75 centilitres (Apéritif)</t>
  </si>
  <si>
    <t>CAB31</t>
  </si>
  <si>
    <t>Clémentines</t>
  </si>
  <si>
    <t>DB32</t>
  </si>
  <si>
    <t>Budget mensuel recettes numéraires</t>
  </si>
  <si>
    <t>BMRN</t>
  </si>
  <si>
    <t>1 branche pour 1 repas (Céleri)</t>
  </si>
  <si>
    <t>CAB32</t>
  </si>
  <si>
    <t>Coca-cola</t>
  </si>
  <si>
    <t>Ordinateurs de bureau</t>
  </si>
  <si>
    <t>DB33</t>
  </si>
  <si>
    <t>Cartes d'anniversaire</t>
  </si>
  <si>
    <t>Budgets primitifs</t>
  </si>
  <si>
    <t>BP</t>
  </si>
  <si>
    <t>1 cahier de 100 feuilles (Cigarettes)</t>
  </si>
  <si>
    <t>CAB33</t>
  </si>
  <si>
    <t>Cœur</t>
  </si>
  <si>
    <t>Ordinateurs portables</t>
  </si>
  <si>
    <t>DB34</t>
  </si>
  <si>
    <t>Cartes de fête</t>
  </si>
  <si>
    <t>Budgets mensuels</t>
  </si>
  <si>
    <t>BM</t>
  </si>
  <si>
    <t>1 carnet de 10 billets (Billets de tombola)</t>
  </si>
  <si>
    <t>CAB34</t>
  </si>
  <si>
    <t>Concombre</t>
  </si>
  <si>
    <t>Protection de la maison (Protection 24)</t>
  </si>
  <si>
    <t>DB35</t>
  </si>
  <si>
    <t>Cartes de vacances</t>
  </si>
  <si>
    <t>Budgets DM1</t>
  </si>
  <si>
    <t>BDM1</t>
  </si>
  <si>
    <t>1 carnet de 10 tickets : en plus ou en moins (Tickets de bus, de métro, de R.E.R., tous transports, timbres poste)</t>
  </si>
  <si>
    <t>CAB35</t>
  </si>
  <si>
    <t>Confiture</t>
  </si>
  <si>
    <t>Rasoir électrique</t>
  </si>
  <si>
    <t>DB36</t>
  </si>
  <si>
    <t>Cartes de vœux</t>
  </si>
  <si>
    <t>Budgets dm2</t>
  </si>
  <si>
    <t>BDM2</t>
  </si>
  <si>
    <t>CAB36</t>
  </si>
  <si>
    <t>Couscous</t>
  </si>
  <si>
    <t>Redevance télévision</t>
  </si>
  <si>
    <t>DB37</t>
  </si>
  <si>
    <t>Cartouches imprimantes</t>
  </si>
  <si>
    <t>1 cornet à 2 boules pendant l'été (Glaces)</t>
  </si>
  <si>
    <t>CAB37</t>
  </si>
  <si>
    <t>Crème</t>
  </si>
  <si>
    <t>Réfrigérateur</t>
  </si>
  <si>
    <t>DB38</t>
  </si>
  <si>
    <t>Cartouches stylos-plume</t>
  </si>
  <si>
    <t>1 flacon de ? (vitres)</t>
  </si>
  <si>
    <t>CAB38</t>
  </si>
  <si>
    <t>Croque-monsieur</t>
  </si>
  <si>
    <t>Réparations</t>
  </si>
  <si>
    <t>DB39</t>
  </si>
  <si>
    <t>Casseroles</t>
  </si>
  <si>
    <t>1 flacon de 10 millilitres (Vernis à ongles)</t>
  </si>
  <si>
    <t>CAB39</t>
  </si>
  <si>
    <t>Dattes</t>
  </si>
  <si>
    <t>Restaurant</t>
  </si>
  <si>
    <t>DB40</t>
  </si>
  <si>
    <t>Cassettes dictaphone</t>
  </si>
  <si>
    <t>1 flacon de 100 centilitres</t>
  </si>
  <si>
    <t>CAB40</t>
  </si>
  <si>
    <t>Dinde</t>
  </si>
  <si>
    <t>Téléphone fixe et Internet</t>
  </si>
  <si>
    <t>DB41</t>
  </si>
  <si>
    <t>Cassettes vidéo</t>
  </si>
  <si>
    <t>1 flacon de 100 millitres (Déodorant corporel : en plus ou en moins;Eau de toilette)</t>
  </si>
  <si>
    <t>CAB41</t>
  </si>
  <si>
    <t>Eau</t>
  </si>
  <si>
    <t>Téléphone orange</t>
  </si>
  <si>
    <t>DB42</t>
  </si>
  <si>
    <t>Cendriers</t>
  </si>
  <si>
    <t>1 flacon de 125 millilitres (Essence briquets Zippo)</t>
  </si>
  <si>
    <t>CAB42</t>
  </si>
  <si>
    <t>Endives</t>
  </si>
  <si>
    <t>Téléphone portable</t>
  </si>
  <si>
    <t>DB43</t>
  </si>
  <si>
    <t>Chaussettes</t>
  </si>
  <si>
    <t>1 flacon de 150 centilitres (Produit liquide plancher, Produit liquide vaisselle)</t>
  </si>
  <si>
    <t>CAB43</t>
  </si>
  <si>
    <t>Figues</t>
  </si>
  <si>
    <t>Télévision</t>
  </si>
  <si>
    <t>DB44</t>
  </si>
  <si>
    <t>Chaussons</t>
  </si>
  <si>
    <t>1 flacon de 20 millilitres (Corrector liquide)</t>
  </si>
  <si>
    <t>CAB44</t>
  </si>
  <si>
    <t>Foie</t>
  </si>
  <si>
    <t>Vacances</t>
  </si>
  <si>
    <t>DB45</t>
  </si>
  <si>
    <t>Chaussures</t>
  </si>
  <si>
    <t>1 flacon de 200 centilitres</t>
  </si>
  <si>
    <t>CAB45</t>
  </si>
  <si>
    <t>Frites</t>
  </si>
  <si>
    <t>DB46</t>
  </si>
  <si>
    <t>Chiffon à épousseter</t>
  </si>
  <si>
    <t>1 flacon de 200 millilitres</t>
  </si>
  <si>
    <t>CAB46</t>
  </si>
  <si>
    <t>Fromage blanc desserts</t>
  </si>
  <si>
    <t>Cigarettes déjà roulées</t>
  </si>
  <si>
    <t>1 flacon de 2000 millilitres Hyperdou Leclerc (Assouplissant pour le linge)</t>
  </si>
  <si>
    <t>CAB47</t>
  </si>
  <si>
    <t>Fromage blanc matin</t>
  </si>
  <si>
    <t>Cigarettes électroniques</t>
  </si>
  <si>
    <t>1 flacon de 250 millilitres (Gaz briquets Laguiole et Dupont)</t>
  </si>
  <si>
    <t>CAB48</t>
  </si>
  <si>
    <t>Fromage de tête</t>
  </si>
  <si>
    <t>Cinéma</t>
  </si>
  <si>
    <t>1 flacon de 3 litres</t>
  </si>
  <si>
    <t>CAB49</t>
  </si>
  <si>
    <t>Fromage râpé</t>
  </si>
  <si>
    <t>Cirage</t>
  </si>
  <si>
    <t>CAB50</t>
  </si>
  <si>
    <t>Fromage soir</t>
  </si>
  <si>
    <t>Cirque</t>
  </si>
  <si>
    <t>1 flacon de 400 millilitres (Insecticide, Pétrole Hahn, Shampooing)</t>
  </si>
  <si>
    <t>CAB51</t>
  </si>
  <si>
    <t>Fruits au sirop</t>
  </si>
  <si>
    <t>Ciseaux</t>
  </si>
  <si>
    <t>1 flacon de 500 millilitres (Décap'four)</t>
  </si>
  <si>
    <t>CAB52</t>
  </si>
  <si>
    <t>Fruits de saison</t>
  </si>
  <si>
    <t>Claviers ordinateurs de bureau</t>
  </si>
  <si>
    <t>CAB53</t>
  </si>
  <si>
    <t>Gâteau de riz</t>
  </si>
  <si>
    <t>Clenches</t>
  </si>
  <si>
    <t>1 flacon de 750 grammes (Ajax)</t>
  </si>
  <si>
    <t>CAB54</t>
  </si>
  <si>
    <t>Gâteau de semoule</t>
  </si>
  <si>
    <t>1 flacon de 750 millilitres (Destop, Détartrant water-closets)</t>
  </si>
  <si>
    <t>CAB55</t>
  </si>
  <si>
    <t>Gâteaux apéritif</t>
  </si>
  <si>
    <t>Coiffeur</t>
  </si>
  <si>
    <t>1 flacon engrais universel KB d'1 litre</t>
  </si>
  <si>
    <t>CAB56</t>
  </si>
  <si>
    <t>Gâteaux samedi et dimanche</t>
  </si>
  <si>
    <t>Colle SUPERGLUE-3</t>
  </si>
  <si>
    <t>1 flacon Xéor de 2500 millilitres (Lessive pour le linge)</t>
  </si>
  <si>
    <t>CAB57</t>
  </si>
  <si>
    <t>Glaces</t>
  </si>
  <si>
    <t>Collectes</t>
  </si>
  <si>
    <t>1 morceau de 400 grammes ou 300 grammes pour 3 repas (Saucisson Leclerc)</t>
  </si>
  <si>
    <t>CAB58</t>
  </si>
  <si>
    <t>Gros sel</t>
  </si>
  <si>
    <t>Compact disc rom informatique</t>
  </si>
  <si>
    <t>1 morceau de 500 grammes pour 5 repas (les cinq rôtis)</t>
  </si>
  <si>
    <t>CAB59</t>
  </si>
  <si>
    <t>Haricots verts</t>
  </si>
  <si>
    <t>Compact disc rom vidéo</t>
  </si>
  <si>
    <t>1 pack de 10 bobines 1 pli offset 60 grammes 57x60x12 (Calculette)</t>
  </si>
  <si>
    <t>CAB60</t>
  </si>
  <si>
    <t>Huile</t>
  </si>
  <si>
    <t>1 pack de 10 enveloppes déjà timbrées ou de 100 enveloppes non timbrées</t>
  </si>
  <si>
    <t>CAB61</t>
  </si>
  <si>
    <t>Jambon</t>
  </si>
  <si>
    <t>Corrector liquide</t>
  </si>
  <si>
    <t>1 pack de 10 stylos à bille (encres noire et rouge; en plus ou en moins)</t>
  </si>
  <si>
    <t>CAB62</t>
  </si>
  <si>
    <t>Jambonneau</t>
  </si>
  <si>
    <t>Couteau électrique</t>
  </si>
  <si>
    <t>1 pack de 100 cure-dents</t>
  </si>
  <si>
    <t>CAB63</t>
  </si>
  <si>
    <t>Lait</t>
  </si>
  <si>
    <t>Couvercles casseroles</t>
  </si>
  <si>
    <t>CAB64</t>
  </si>
  <si>
    <t>Légumes de couscous</t>
  </si>
  <si>
    <t>Crayons à papier</t>
  </si>
  <si>
    <t>1 pack de 12 cartouches stylos-plume (en plus ou en moins)</t>
  </si>
  <si>
    <t>CAB65</t>
  </si>
  <si>
    <t>Macédoine de légumes</t>
  </si>
  <si>
    <t>Crochets tringles</t>
  </si>
  <si>
    <t>1 pack de 12 pots. 1 pot par matin (yaourts matin)</t>
  </si>
  <si>
    <t>CAB66</t>
  </si>
  <si>
    <t>Maïs</t>
  </si>
  <si>
    <t>1 pack de 12 rouleaux (Papier hygiénique. En plus ou en moins)</t>
  </si>
  <si>
    <t>CAB67</t>
  </si>
  <si>
    <t>Mortadelle</t>
  </si>
  <si>
    <t>Cure-dents</t>
  </si>
  <si>
    <t>1 pack de 16 pots. 1 pot par matin (Yaourts matin)</t>
  </si>
  <si>
    <t>CAB68</t>
  </si>
  <si>
    <t>Mousse au chocolat</t>
  </si>
  <si>
    <t>1 pack de 2 crochets (Crochets tringles)</t>
  </si>
  <si>
    <t>CAB69</t>
  </si>
  <si>
    <t>Œufs</t>
  </si>
  <si>
    <t>Décap'four</t>
  </si>
  <si>
    <t>1 pack de 2 éponges</t>
  </si>
  <si>
    <t>CAB70</t>
  </si>
  <si>
    <t>Oranges</t>
  </si>
  <si>
    <t>Dentifrice</t>
  </si>
  <si>
    <t>1 pack de 2 loqueteaux</t>
  </si>
  <si>
    <t>CAB71</t>
  </si>
  <si>
    <t>Paella</t>
  </si>
  <si>
    <t>Déodorant corporel</t>
  </si>
  <si>
    <t>1 pack de 2 paires (Lacets)</t>
  </si>
  <si>
    <t>CAB72</t>
  </si>
  <si>
    <t>Pain</t>
  </si>
  <si>
    <t>Déodorant maison</t>
  </si>
  <si>
    <t>1 pack de 2 savons de 400 grammes chacun (bas, cuisine et linge)</t>
  </si>
  <si>
    <t>CAB73</t>
  </si>
  <si>
    <t>Pâtes à la sauce tomates</t>
  </si>
  <si>
    <t>Dessous de plats</t>
  </si>
  <si>
    <t>CAB74</t>
  </si>
  <si>
    <t>Pâtes au beurre</t>
  </si>
  <si>
    <t>Destop</t>
  </si>
  <si>
    <t>CAB75</t>
  </si>
  <si>
    <t>Pâtes au fromage râpé</t>
  </si>
  <si>
    <t>Détartrant water-closets</t>
  </si>
  <si>
    <t>CAB76</t>
  </si>
  <si>
    <t>Petits pois</t>
  </si>
  <si>
    <t>Dévidoirs scotch</t>
  </si>
  <si>
    <t>1 pack de 3 boîtes (allumettes)</t>
  </si>
  <si>
    <t>CAB77</t>
  </si>
  <si>
    <t>Petits pois et jeunes carottes</t>
  </si>
  <si>
    <t>Eau de Javel</t>
  </si>
  <si>
    <t>1 pack de 3 cassettes</t>
  </si>
  <si>
    <t>CAB78</t>
  </si>
  <si>
    <t>Petits suisses</t>
  </si>
  <si>
    <t>Eau de toilette</t>
  </si>
  <si>
    <t>CAB79</t>
  </si>
  <si>
    <t>Pizza</t>
  </si>
  <si>
    <t>Élastiques</t>
  </si>
  <si>
    <t>1 pack de 3 scotch brite (Cuisine (ménage et vaisselle), Salle de bains et water-closets (ménage); en plus ou en moins)</t>
  </si>
  <si>
    <t>CAB80</t>
  </si>
  <si>
    <t>Poireau</t>
  </si>
  <si>
    <t>Enrouleuses à cigarettes</t>
  </si>
  <si>
    <t>1 pack de 3 tablettes (Chocolat)</t>
  </si>
  <si>
    <t>CAB81</t>
  </si>
  <si>
    <t>Poisson</t>
  </si>
  <si>
    <t>Enveloppes pré-timbrées ou enveloppes non pré-timbrées</t>
  </si>
  <si>
    <t>1 pack de 36 étiquettes scolaires</t>
  </si>
  <si>
    <t>CAB82</t>
  </si>
  <si>
    <t>Poivre gris</t>
  </si>
  <si>
    <t>Envois recommandés avec accusé de réception</t>
  </si>
  <si>
    <t>1 pack de 4 brosses à dents</t>
  </si>
  <si>
    <t>CAB83</t>
  </si>
  <si>
    <t>Pomme</t>
  </si>
  <si>
    <t>Éphéméride</t>
  </si>
  <si>
    <t>1 pack de 4 pots pour le weekend end. 1 pot pour 1 repas</t>
  </si>
  <si>
    <t>CAB84</t>
  </si>
  <si>
    <t>Pomme de terre</t>
  </si>
  <si>
    <t>Épingles à linge</t>
  </si>
  <si>
    <t>1 pack de 4 savonnettes de 100 grammes chacune (Figure; en plus ou en moins, Manava Leclerc)</t>
  </si>
  <si>
    <t>CAB85</t>
  </si>
  <si>
    <t>Porc</t>
  </si>
  <si>
    <t>Éponges pour la table</t>
  </si>
  <si>
    <t>CAB86</t>
  </si>
  <si>
    <t>Pruneaux</t>
  </si>
  <si>
    <t>Éponges pour le ménage</t>
  </si>
  <si>
    <t>1 pack de 4 stylos à bille (encre bleue, noire, rouge et verte; en plus ou en moins)</t>
  </si>
  <si>
    <t>CAB87</t>
  </si>
  <si>
    <t>Purée</t>
  </si>
  <si>
    <t>Essence pour briquets Zippo</t>
  </si>
  <si>
    <t>CAB88</t>
  </si>
  <si>
    <t>Quenelles</t>
  </si>
  <si>
    <t>Essoreuse à salade</t>
  </si>
  <si>
    <t>1 pack de 5 cartouches (Canon série 700) 1 pack de 2 cartouches (Canon série 7400)</t>
  </si>
  <si>
    <t>CAB89</t>
  </si>
  <si>
    <t>Quiche lorraine</t>
  </si>
  <si>
    <t>Étendoirs à linge (mural et sur pied)</t>
  </si>
  <si>
    <t>1 pack de 5 compact disc rom (Compact disc rom informatique et vidéo)</t>
  </si>
  <si>
    <t>CAB90</t>
  </si>
  <si>
    <t>Radis LMR</t>
  </si>
  <si>
    <t>Étiquettes</t>
  </si>
  <si>
    <t>1 pack de 6 pots ou 12 pots. 3 pots par repas (Petits suisses)</t>
  </si>
  <si>
    <t>CAB91</t>
  </si>
  <si>
    <t>Radis LSV</t>
  </si>
  <si>
    <t>Étrennes des éboueurs</t>
  </si>
  <si>
    <t>1 pack de 8 paquets (Papier hygiénique; en plus en en moins)</t>
  </si>
  <si>
    <t>CAB92</t>
  </si>
  <si>
    <t>Ratatouille</t>
  </si>
  <si>
    <t>Étrennes des pompiers</t>
  </si>
  <si>
    <t>1 pack de 8 pots. 1 pot par matin (Fromage blanc matin)</t>
  </si>
  <si>
    <t>CAB93</t>
  </si>
  <si>
    <t>Raviolis</t>
  </si>
  <si>
    <t>Étrennes du facteur</t>
  </si>
  <si>
    <t>1 pack de 8 rouleaux (Papier hygiénique; en plus ou en moins)</t>
  </si>
  <si>
    <t>CAB94</t>
  </si>
  <si>
    <t>Riz desserts</t>
  </si>
  <si>
    <t>Étrennes du gardien</t>
  </si>
  <si>
    <t>1 paire (Chaussons, Chaussures)</t>
  </si>
  <si>
    <t>CAB95</t>
  </si>
  <si>
    <t>Riz légume</t>
  </si>
  <si>
    <t>Étuis à cigarettes</t>
  </si>
  <si>
    <t>1 paquet de ? (épingles à linge)</t>
  </si>
  <si>
    <t>CAB96</t>
  </si>
  <si>
    <t>Rôti d'agneau</t>
  </si>
  <si>
    <t>1 paquet de 20 cigarettes</t>
  </si>
  <si>
    <t>CAB97</t>
  </si>
  <si>
    <t>Rôti de bœuf</t>
  </si>
  <si>
    <t>Feuilles à cigarettes</t>
  </si>
  <si>
    <t>1 paquet d'une ampoule éléctrique ou halogène (Ampoules électriques ou halogènes)</t>
  </si>
  <si>
    <t>CAB98</t>
  </si>
  <si>
    <t>Rôti de cheval</t>
  </si>
  <si>
    <t>1 paquet pour 2 repas</t>
  </si>
  <si>
    <t>CAB99</t>
  </si>
  <si>
    <t>Rôti de porc</t>
  </si>
  <si>
    <t>DA100</t>
  </si>
  <si>
    <t>Frais d'essence</t>
  </si>
  <si>
    <t>DNA100</t>
  </si>
  <si>
    <t>1 paquet pour 2 repas (Fromage de tête, Salami)</t>
  </si>
  <si>
    <t>CAB100</t>
  </si>
  <si>
    <t>Rôti de veau</t>
  </si>
  <si>
    <t>DA101</t>
  </si>
  <si>
    <t>Friteuse à gaz</t>
  </si>
  <si>
    <t>DNA101</t>
  </si>
  <si>
    <t>1 paquet pour 4 repas (Dattes, Figues, Pruneaux)</t>
  </si>
  <si>
    <t>CAB101</t>
  </si>
  <si>
    <t>Roulade à la pistache</t>
  </si>
  <si>
    <t>DA102</t>
  </si>
  <si>
    <t>DNA102</t>
  </si>
  <si>
    <t>1 paquet pour 5 repas (Betteraves rouges)</t>
  </si>
  <si>
    <t>CAB102</t>
  </si>
  <si>
    <t>Roulés au fromage</t>
  </si>
  <si>
    <t>DA103</t>
  </si>
  <si>
    <t>Gaz pour allume-gaz</t>
  </si>
  <si>
    <t>DNA103</t>
  </si>
  <si>
    <t>1 plaquette de 250 grammes (Beurre : 2 mensuelles maximum)</t>
  </si>
  <si>
    <t>CAB103</t>
  </si>
  <si>
    <t>Salade</t>
  </si>
  <si>
    <t>DA104</t>
  </si>
  <si>
    <t>Gommes à effacer</t>
  </si>
  <si>
    <t>DNA104</t>
  </si>
  <si>
    <t>1 portion par soir (fromage soir)</t>
  </si>
  <si>
    <t>CAB104</t>
  </si>
  <si>
    <t>Salami</t>
  </si>
  <si>
    <t>DA105</t>
  </si>
  <si>
    <t>Graveur compact disc informatique</t>
  </si>
  <si>
    <t>DNA105</t>
  </si>
  <si>
    <t>1 pot de 100 grammes Nescafé Espresso (Café)</t>
  </si>
  <si>
    <t>CAB105</t>
  </si>
  <si>
    <t>Salsifis</t>
  </si>
  <si>
    <t>DA106</t>
  </si>
  <si>
    <t>Graveur compact disc vidéo</t>
  </si>
  <si>
    <t>DNA106</t>
  </si>
  <si>
    <t>1 pot de 36 grammes (Poivre gris)</t>
  </si>
  <si>
    <t>CAB106</t>
  </si>
  <si>
    <t>Sauce tomates</t>
  </si>
  <si>
    <t>DA107</t>
  </si>
  <si>
    <t>DNA107</t>
  </si>
  <si>
    <t>1 pot en verre de 370 grammes (Confiture)</t>
  </si>
  <si>
    <t>CAB107</t>
  </si>
  <si>
    <t>Saucisses</t>
  </si>
  <si>
    <t>DA108</t>
  </si>
  <si>
    <t>Insecticide</t>
  </si>
  <si>
    <t>DNA108</t>
  </si>
  <si>
    <t>1 printy 4846 trodat (Numéroteur. Office Dépôt)</t>
  </si>
  <si>
    <t>CAB108</t>
  </si>
  <si>
    <t>Saucisson</t>
  </si>
  <si>
    <t>DA109</t>
  </si>
  <si>
    <t>Lacets</t>
  </si>
  <si>
    <t>DNA109</t>
  </si>
  <si>
    <t>CAB109</t>
  </si>
  <si>
    <t>Sel fin</t>
  </si>
  <si>
    <t>DA110</t>
  </si>
  <si>
    <t>Lames rasoir électrique</t>
  </si>
  <si>
    <t>DNA110</t>
  </si>
  <si>
    <t>CAB110</t>
  </si>
  <si>
    <t>Sucre</t>
  </si>
  <si>
    <t>DA111</t>
  </si>
  <si>
    <t>Lampadaires</t>
  </si>
  <si>
    <t>DNA111</t>
  </si>
  <si>
    <t>1 sac de 20 litres (terre)</t>
  </si>
  <si>
    <t>CAB111</t>
  </si>
  <si>
    <t>Tapioca</t>
  </si>
  <si>
    <t>DA112</t>
  </si>
  <si>
    <t>Lampe torche</t>
  </si>
  <si>
    <t>DNA112</t>
  </si>
  <si>
    <t>1 sachet de 2 kilogrammes. 1 pomme pour 1 repas</t>
  </si>
  <si>
    <t>CAB112</t>
  </si>
  <si>
    <t>Tête persillée</t>
  </si>
  <si>
    <t>DA113</t>
  </si>
  <si>
    <t>Lavage des draps</t>
  </si>
  <si>
    <t>DNA113</t>
  </si>
  <si>
    <t>1 sachet grand modèle (Bonbons)</t>
  </si>
  <si>
    <t>CAB113</t>
  </si>
  <si>
    <t>Tête roulée</t>
  </si>
  <si>
    <t>DA114</t>
  </si>
  <si>
    <t>Lessive pour le linge</t>
  </si>
  <si>
    <t>DNA114</t>
  </si>
  <si>
    <t>1 sachet pour 2 repas (Chips)</t>
  </si>
  <si>
    <t>CAB114</t>
  </si>
  <si>
    <t>Thé</t>
  </si>
  <si>
    <t>DA115</t>
  </si>
  <si>
    <t>Linge de lit (y compris pyjamas)</t>
  </si>
  <si>
    <t>DNA115</t>
  </si>
  <si>
    <t>1 sachet pour 4 repas (crème)</t>
  </si>
  <si>
    <t>CAB115</t>
  </si>
  <si>
    <t>Thon</t>
  </si>
  <si>
    <t>DA116</t>
  </si>
  <si>
    <t>Linge de table</t>
  </si>
  <si>
    <t>DNA116</t>
  </si>
  <si>
    <t>1 sachet pour 6 repas. 5 tranches pour 1 repas (Saucisson)</t>
  </si>
  <si>
    <t>CAB116</t>
  </si>
  <si>
    <t>Tomates</t>
  </si>
  <si>
    <t>DA117</t>
  </si>
  <si>
    <t>Linge de toilette</t>
  </si>
  <si>
    <t>DNA117</t>
  </si>
  <si>
    <t>1 ticket unitaire</t>
  </si>
  <si>
    <t>CAB117</t>
  </si>
  <si>
    <t>Tomates pelées</t>
  </si>
  <si>
    <t>DA118</t>
  </si>
  <si>
    <t>Linge de vaisselle</t>
  </si>
  <si>
    <t>DNA118</t>
  </si>
  <si>
    <t>1 timbre (Parti communiste français, Syndicat C.G.T.)</t>
  </si>
  <si>
    <t>CAB118</t>
  </si>
  <si>
    <t>Veau</t>
  </si>
  <si>
    <t>DA119</t>
  </si>
  <si>
    <t>Linge pour les mains</t>
  </si>
  <si>
    <t>DNA119</t>
  </si>
  <si>
    <t>1 tranche pour 1 repas (viandes midi weekend)</t>
  </si>
  <si>
    <t>CAB119</t>
  </si>
  <si>
    <t>Vinaigre assaisonnement</t>
  </si>
  <si>
    <t>DA120</t>
  </si>
  <si>
    <t>Liquide cigarette électronique NHOSS</t>
  </si>
  <si>
    <t>DNA120</t>
  </si>
  <si>
    <t>1 tube de 180 grammes (Sauce tomates)</t>
  </si>
  <si>
    <t>CAB120</t>
  </si>
  <si>
    <t>Yaourts desserts</t>
  </si>
  <si>
    <t>DA121</t>
  </si>
  <si>
    <t>DNA121</t>
  </si>
  <si>
    <t>1 tube de 3 grammes (Colle SUPERGLUE-3)</t>
  </si>
  <si>
    <t>CAB121</t>
  </si>
  <si>
    <t>Yaourts matin</t>
  </si>
  <si>
    <t>DA122</t>
  </si>
  <si>
    <t>DNA122</t>
  </si>
  <si>
    <t>1 tube de 75 millilitres (Cirage liquide incolore applicateur, Dentifrice)</t>
  </si>
  <si>
    <t>CAB122</t>
  </si>
  <si>
    <t>DNA123</t>
  </si>
  <si>
    <t>1 tube unitaire de 75, 100 ou 125 millilitres (dentifrice)</t>
  </si>
  <si>
    <t>CAB123</t>
  </si>
  <si>
    <t>Loisirs</t>
  </si>
  <si>
    <t>DNA124</t>
  </si>
  <si>
    <t>125 grammes pour 1 repas (Bifteck haché de cheval)</t>
  </si>
  <si>
    <t>CAB124</t>
  </si>
  <si>
    <t>Loqueteaux</t>
  </si>
  <si>
    <t>DNA125</t>
  </si>
  <si>
    <t>20 frites pour 1 repas</t>
  </si>
  <si>
    <t>CAB125</t>
  </si>
  <si>
    <t>DNA126</t>
  </si>
  <si>
    <t>25 grammes pour 1 repas (Couscous, Purée, Riz légume, Tapioca)</t>
  </si>
  <si>
    <t>CAB126</t>
  </si>
  <si>
    <t>DNA127</t>
  </si>
  <si>
    <t>3 tranches pour 1 repas (Roulade à la pistache, Tête roulée)</t>
  </si>
  <si>
    <t>CAB127</t>
  </si>
  <si>
    <t>Matériel à couture</t>
  </si>
  <si>
    <t>DNA128</t>
  </si>
  <si>
    <t>5 cuillères pour 1 repas (Pâtes à la sauce tomates, Pâtes au beurre, Pâtes au fromage râpé)</t>
  </si>
  <si>
    <t>CAB128</t>
  </si>
  <si>
    <t>Matériel de cuisine</t>
  </si>
  <si>
    <t>DNA129</t>
  </si>
  <si>
    <t>La paire (Chaussettes, Chaussons, Chaussures)</t>
  </si>
  <si>
    <t>CAB129</t>
  </si>
  <si>
    <t>Matériel informatique</t>
  </si>
  <si>
    <t>DNA130</t>
  </si>
  <si>
    <t>Pack de ?</t>
  </si>
  <si>
    <t>CAB130</t>
  </si>
  <si>
    <t>Minuteurs</t>
  </si>
  <si>
    <t>DNA131</t>
  </si>
  <si>
    <t>Pour 2 draps</t>
  </si>
  <si>
    <t>CAB131</t>
  </si>
  <si>
    <t>Nappes de tables</t>
  </si>
  <si>
    <t>DNA132</t>
  </si>
  <si>
    <t>Unité</t>
  </si>
  <si>
    <t>CAB132</t>
  </si>
  <si>
    <t>Nettoyage des vêtements</t>
  </si>
  <si>
    <t>DNA133</t>
  </si>
  <si>
    <t>Unité : 1 branche pour 1 repas (Céleri)</t>
  </si>
  <si>
    <t>CAB133</t>
  </si>
  <si>
    <t>Numéroteur</t>
  </si>
  <si>
    <t>DNA134</t>
  </si>
  <si>
    <t>Unité : 1 brin ou 1 pot (Muguet)</t>
  </si>
  <si>
    <t>CAB134</t>
  </si>
  <si>
    <t>DNA135</t>
  </si>
  <si>
    <t>Unité : 1 par repas</t>
  </si>
  <si>
    <t>CAB135</t>
  </si>
  <si>
    <t>DNA136</t>
  </si>
  <si>
    <t>Unité : 1 pot (Plantes, Pots à fleurs, Pots à plantes)</t>
  </si>
  <si>
    <t>CAB136</t>
  </si>
  <si>
    <t>DNA137</t>
  </si>
  <si>
    <t>Unité : 1 pour 1 repas</t>
  </si>
  <si>
    <t>CAB137</t>
  </si>
  <si>
    <t>Ouvre-boîtes électrique</t>
  </si>
  <si>
    <t>DNA138</t>
  </si>
  <si>
    <t>Unité : 1 pour 2 repas (Chou-fleur)</t>
  </si>
  <si>
    <t>CAB138</t>
  </si>
  <si>
    <t>Papier à lettres</t>
  </si>
  <si>
    <t>DNA139</t>
  </si>
  <si>
    <t>Unité : 1 pour 4 repas (Ananas)</t>
  </si>
  <si>
    <t>CAB139</t>
  </si>
  <si>
    <t>Papier aluminium</t>
  </si>
  <si>
    <t>DNA140</t>
  </si>
  <si>
    <t>Unité : 1 tête pour 1 repas (Salade)</t>
  </si>
  <si>
    <t>CAB140</t>
  </si>
  <si>
    <t>Papier blanc imprimantes</t>
  </si>
  <si>
    <t>DNA141</t>
  </si>
  <si>
    <t>Unité : 2 à 4 pour 1 repas (Autres fruits, Clémentines, Fruits de saison)</t>
  </si>
  <si>
    <t>CAB141</t>
  </si>
  <si>
    <t>Papier couleur imprimantes</t>
  </si>
  <si>
    <t>DNA142</t>
  </si>
  <si>
    <t>CAB142</t>
  </si>
  <si>
    <t>Papier hygiénique</t>
  </si>
  <si>
    <t>DNA143</t>
  </si>
  <si>
    <t>Unité : sans conditionnement</t>
  </si>
  <si>
    <t>CAB143</t>
  </si>
  <si>
    <t>Parapluies</t>
  </si>
  <si>
    <t>DNA144</t>
  </si>
  <si>
    <t>Unité : spéciales (piles montre et décodeur orange)</t>
  </si>
  <si>
    <t>CAB144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</si>
  <si>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</si>
  <si>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</si>
  <si>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</si>
  <si>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</si>
  <si>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</si>
  <si>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</si>
  <si>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</si>
  <si>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</si>
  <si>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</si>
  <si>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</si>
  <si>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</si>
  <si>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</si>
  <si>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</si>
  <si>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</si>
  <si>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</si>
  <si>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</si>
  <si>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POD avec liquide cigarettes électroniques (ePen3 et Blu)</t>
  </si>
  <si>
    <t>DNA153</t>
  </si>
  <si>
    <t>POD sans liquide cigarettes électroniques (NHOSS)</t>
  </si>
  <si>
    <t>DNA154</t>
  </si>
  <si>
    <t>Pourboires</t>
  </si>
  <si>
    <t>DNA155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</si>
  <si>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</si>
  <si>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</si>
  <si>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</si>
  <si>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</si>
  <si>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</si>
  <si>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</si>
  <si>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</si>
  <si>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</si>
  <si>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</si>
  <si>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</si>
  <si>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</si>
  <si>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</si>
  <si>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</si>
  <si>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</si>
  <si>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</si>
  <si>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</si>
  <si>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</si>
  <si>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</si>
  <si>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</si>
  <si>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</si>
  <si>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</si>
  <si>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</si>
  <si>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</si>
  <si>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</si>
  <si>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</si>
  <si>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</si>
  <si>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</si>
  <si>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</si>
  <si>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</si>
  <si>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</si>
  <si>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</si>
  <si>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</si>
  <si>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Scotch brite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</si>
  <si>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</si>
  <si>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</si>
  <si>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</si>
  <si>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</si>
  <si>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</si>
  <si>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</si>
  <si>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</si>
  <si>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</si>
  <si>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</si>
  <si>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Stylos à bille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</si>
  <si>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</si>
  <si>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</si>
  <si>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</si>
  <si>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</si>
  <si>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</si>
  <si>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</si>
  <si>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</si>
  <si>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</si>
  <si>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</si>
  <si>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</si>
  <si>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</si>
  <si>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</si>
  <si>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</si>
  <si>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</si>
  <si>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</si>
  <si>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</si>
  <si>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</si>
  <si>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</si>
  <si>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</si>
  <si>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</si>
  <si>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</si>
  <si>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</si>
  <si>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</si>
  <si>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</si>
  <si>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</si>
  <si>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</si>
  <si>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</si>
  <si>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</si>
  <si>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</si>
  <si>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Toners imprimante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</si>
  <si>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</si>
  <si>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</si>
  <si>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</si>
  <si>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</si>
  <si>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</si>
  <si>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</si>
  <si>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</si>
  <si>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</si>
  <si>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</si>
  <si>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Vaisselle (sauf casseroles et couvercles casseroles)</t>
  </si>
  <si>
    <t>DNA200</t>
  </si>
  <si>
    <t>Vernis à ongles</t>
  </si>
  <si>
    <t>DNA201</t>
  </si>
  <si>
    <t>Vêtements et sous-vêtements (sauf blouses)</t>
  </si>
  <si>
    <t>DNA202</t>
  </si>
  <si>
    <t>Vinaigre anticalcaire</t>
  </si>
  <si>
    <t>DNA203</t>
  </si>
  <si>
    <t>Save</t>
  </si>
  <si>
    <t>Open</t>
  </si>
  <si>
    <t>Base de données articles budgétaires.</t>
  </si>
  <si>
    <t>Type</t>
  </si>
  <si>
    <t>Article</t>
  </si>
  <si>
    <t>Période</t>
  </si>
  <si>
    <t>Conditionnement</t>
  </si>
  <si>
    <t>Date création</t>
  </si>
  <si>
    <t>Numéro création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</si>
  <si>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</si>
  <si>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</si>
  <si>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</si>
  <si>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</si>
  <si>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</si>
  <si>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</si>
  <si>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</si>
  <si>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</si>
  <si>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Unité : 2 pour 1 repas (Carottes, Tomates)</t>
  </si>
  <si>
    <t>1 botte ou 1 sachet pour un repas (Radis LSV)</t>
  </si>
  <si>
    <t>1 botte ou 1 sachet pour deux repas (Radis LMR)</t>
  </si>
  <si>
    <t>1 boîte de 12, 24 ou 32 portions. 1 portion par soir. (Fromage soir)</t>
  </si>
  <si>
    <t>1 pack de 3 sachets. 1 sachet par samedi d'utilisation. (Fromage râpé)</t>
  </si>
  <si>
    <t>1 boîte par dimanche midi et jours fériés. (Gâteaux apéritif)</t>
  </si>
  <si>
    <t>1 pack de 3 berlingots ou 1 flacon en gel de 750 millilitres (Eau de Javel)</t>
  </si>
  <si>
    <t>O'CÉDAR</t>
  </si>
  <si>
    <t>1 flacon de 300 millilitres (O'CÉDAR)</t>
  </si>
  <si>
    <t>1 ramette de 500 feuilles (Papier blanc imprimantes)</t>
  </si>
  <si>
    <t>1 ramette de 200 feuilles (Papier couleur imprimantes)</t>
  </si>
  <si>
    <t>1 flacon de 6 pierres (Pierres à briquets Zippo)</t>
  </si>
  <si>
    <t>1 pack de 2, 4, 8 piles (Piles AA. En plus ou en moins : Calculette, Lampe torche, Pendules, Télévision JVC, Transistors)</t>
  </si>
  <si>
    <t>1 pack de 2, 4, 8 piles (Piles AAA. En plus ou en moins : Claviers, Minuteurs)</t>
  </si>
  <si>
    <t>1 pack de 4, 8 piles (Piles transistor Crown. En plus ou en moins. Piles LR14/C )</t>
  </si>
  <si>
    <t>1 pack de 100 sacs (Sacs poubelle)</t>
  </si>
  <si>
    <t>1 pack de 4 savons de 200 grammes chacun (Cuisine, salle de bains : Bas et Linge, en plus ou en moins)"</t>
  </si>
  <si>
    <t>1 cartouche de 10 paquets (maximum mensuel; tabac pour les cigarettes)</t>
  </si>
  <si>
    <t>Dateur</t>
  </si>
  <si>
    <t>Fer électrique à repasser</t>
  </si>
  <si>
    <t>1 boîte de 1000 grammes pour une durée indéterminée (Gros sel)</t>
  </si>
  <si>
    <t>CAB145</t>
  </si>
  <si>
    <t>DA-01</t>
  </si>
  <si>
    <t xml:space="preserve">Unité : 1 pour 4 repas (Ananas)                </t>
  </si>
  <si>
    <t>DA-02</t>
  </si>
  <si>
    <t>DA-03</t>
  </si>
  <si>
    <t>DA-04</t>
  </si>
  <si>
    <t>DA-05</t>
  </si>
  <si>
    <t>DA-06</t>
  </si>
  <si>
    <t>DA-07</t>
  </si>
  <si>
    <t>DA-08</t>
  </si>
  <si>
    <t>1 paquet pour 5 repas (Betterave rouge)</t>
  </si>
  <si>
    <t>1 boîte de 750 grammes pour une durée indéterminée (Lait en poudre écrémé)</t>
  </si>
  <si>
    <t>1 pack de 4 pots pour le weekend. 1 pot pour 1 repas</t>
  </si>
  <si>
    <t>1 boîte de 500 grammes pour une durée indéterminée (Sel fin)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</si>
  <si>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</si>
  <si>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</si>
  <si>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</si>
  <si>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</si>
  <si>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</si>
  <si>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</si>
  <si>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</si>
  <si>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</si>
  <si>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</si>
  <si>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</si>
  <si>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</si>
  <si>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</si>
  <si>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</si>
  <si>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</si>
  <si>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</si>
  <si>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</si>
  <si>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</si>
  <si>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</si>
  <si>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</si>
  <si>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</si>
  <si>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</si>
  <si>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</si>
  <si>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</si>
  <si>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</si>
  <si>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</si>
  <si>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</si>
  <si>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</si>
  <si>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</si>
  <si>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</si>
  <si>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</si>
  <si>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</si>
  <si>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</si>
  <si>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</si>
  <si>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</si>
  <si>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</si>
  <si>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</si>
  <si>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</si>
  <si>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</si>
  <si>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</si>
  <si>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</si>
  <si>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</si>
  <si>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</si>
  <si>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</si>
  <si>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</si>
  <si>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</si>
  <si>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</si>
  <si>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</si>
  <si>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</si>
  <si>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</si>
  <si>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</si>
  <si>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</si>
  <si>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</si>
  <si>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</si>
  <si>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</si>
  <si>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</si>
  <si>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</si>
  <si>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</si>
  <si>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</si>
  <si>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</si>
  <si>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</si>
  <si>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</si>
  <si>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</si>
  <si>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</si>
  <si>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</si>
  <si>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</si>
  <si>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</si>
  <si>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</si>
  <si>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</si>
  <si>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</si>
  <si>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</si>
  <si>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</si>
  <si>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</si>
  <si>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</si>
  <si>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</si>
  <si>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</si>
  <si>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</si>
  <si>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</si>
  <si>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</si>
  <si>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</si>
  <si>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</si>
  <si>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</si>
  <si>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</si>
  <si>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</si>
  <si>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</si>
  <si>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</si>
  <si>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</si>
  <si>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</si>
  <si>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</si>
  <si>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</si>
  <si>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</si>
  <si>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</si>
  <si>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</si>
  <si>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</si>
  <si>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</si>
  <si>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</si>
  <si>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</si>
  <si>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</si>
  <si>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</si>
  <si>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</si>
  <si>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</si>
  <si>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</si>
  <si>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</si>
  <si>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</si>
  <si>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</si>
  <si>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</si>
  <si>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</si>
  <si>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</si>
  <si>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</si>
  <si>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</si>
  <si>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</si>
  <si>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</si>
  <si>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</si>
  <si>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</si>
  <si>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</si>
  <si>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</si>
  <si>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</si>
  <si>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</si>
  <si>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</si>
  <si>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</si>
  <si>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</si>
  <si>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</si>
  <si>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</si>
  <si>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</si>
  <si>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</si>
  <si>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</si>
  <si>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</si>
  <si>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</si>
  <si>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</si>
  <si>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</si>
  <si>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</si>
  <si>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</si>
  <si>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</si>
  <si>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</si>
  <si>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</si>
  <si>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</si>
  <si>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</si>
  <si>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</si>
  <si>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</si>
  <si>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</si>
  <si>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</si>
  <si>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</si>
  <si>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</si>
  <si>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</si>
  <si>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</si>
  <si>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</si>
  <si>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</si>
  <si>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</si>
  <si>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</si>
  <si>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</si>
  <si>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</si>
  <si>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</si>
  <si>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</si>
  <si>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</si>
  <si>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</si>
  <si>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</si>
  <si>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</si>
  <si>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</si>
  <si>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</si>
  <si>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</si>
  <si>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</si>
  <si>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</si>
  <si>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</si>
  <si>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</si>
  <si>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</si>
  <si>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</si>
  <si>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</si>
  <si>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</si>
  <si>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</si>
  <si>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</si>
  <si>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</si>
  <si>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</si>
  <si>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</si>
  <si>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</si>
  <si>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</si>
  <si>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</si>
  <si>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</si>
  <si>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</si>
  <si>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</si>
  <si>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</si>
  <si>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</si>
  <si>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</si>
  <si>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</si>
  <si>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</si>
  <si>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</si>
  <si>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</si>
  <si>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</si>
  <si>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</si>
  <si>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</si>
  <si>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</si>
  <si>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</si>
  <si>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</si>
  <si>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</si>
  <si>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</si>
  <si>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</si>
  <si>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</si>
  <si>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</si>
  <si>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</si>
  <si>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</si>
  <si>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mercredi 15 mai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</si>
</sst>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sz val="14"/>
      <color theme="1"/>
      <name val="Arial"/>
      <family val="2"/>
    </font>
    <font>
      <b/>
      <sz val="24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vertical="center"/>
    </xf>
    <xf numFmtId="0" fontId="1" fillId="0" borderId="3" xfId="0" applyFont="1" applyBorder="1"/>
    <xf numFmtId="0" fontId="1" fillId="0" borderId="4" xfId="0" applyFont="1" applyBorder="1" applyAlignment="1">
      <alignment horizontal="left"/>
    </xf>
    <xf numFmtId="0" fontId="1" fillId="0" borderId="1" xfId="0" applyFont="1" applyFill="1" applyBorder="1"/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1" fillId="0" borderId="0" xfId="0" applyFont="1" applyBorder="1"/>
    <xf numFmtId="22" fontId="1" fillId="0" borderId="0" xfId="0" applyNumberFormat="1" applyFont="1"/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8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22671</xdr:colOff>
      <xdr:row>0</xdr:row>
      <xdr:rowOff>0</xdr:rowOff>
    </xdr:from>
    <xdr:to>
      <xdr:col>6</xdr:col>
      <xdr:colOff>22671</xdr:colOff>
      <xdr:row>29</xdr:row>
      <xdr:rowOff>113355</xdr:rowOff>
    </xdr:to>
    <xdr:sp macro="" textlink="">
      <xdr:nvSpPr>
        <xdr:cNvPr id="2" name="Rectangle à coins arrondis 1"/>
        <xdr:cNvSpPr/>
      </xdr:nvSpPr>
      <xdr:spPr>
        <a:xfrm>
          <a:off x="22671" y="0"/>
          <a:ext cx="6295002" cy="493473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  <a:r>
            <a:rPr lang="fr-FR" sz="2400" b="1">
              <a:solidFill>
                <a:schemeClr val="tx1"/>
              </a:solidFill>
            </a:rPr>
            <a:t>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90684</xdr:colOff>
          <xdr:row>4</xdr:row>
          <xdr:rowOff>7557</xdr:rowOff>
        </xdr:from>
        <xdr:to>
          <xdr:col>5</xdr:col>
          <xdr:colOff>1798572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7</xdr:row>
          <xdr:rowOff>0</xdr:rowOff>
        </xdr:from>
        <xdr:to>
          <xdr:col>5</xdr:col>
          <xdr:colOff>1753230</xdr:colOff>
          <xdr:row>8</xdr:row>
          <xdr:rowOff>158698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10</xdr:row>
          <xdr:rowOff>15114</xdr:rowOff>
        </xdr:from>
        <xdr:to>
          <xdr:col>5</xdr:col>
          <xdr:colOff>1723002</xdr:colOff>
          <xdr:row>12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13</xdr:row>
          <xdr:rowOff>0</xdr:rowOff>
        </xdr:from>
        <xdr:to>
          <xdr:col>5</xdr:col>
          <xdr:colOff>1738116</xdr:colOff>
          <xdr:row>14</xdr:row>
          <xdr:rowOff>158698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DGE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ste de choix"/>
      <sheetName val="BD articles budgétaires"/>
      <sheetName val="BD budgets primitifs"/>
      <sheetName val="BD Budgets DM1"/>
      <sheetName val="BD Budgets DM2"/>
      <sheetName val="BD Budgets mensuels"/>
      <sheetName val="Propositions opérations numérai"/>
      <sheetName val="BUDGETS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1" name="TabType" displayName="TabType" ref="A3:B5" totalsRowShown="0" headerRowDxfId="79" dataDxfId="78">
  <autoFilter ref="A3:B5"/>
  <tableColumns count="2">
    <tableColumn id="1" name="Nom type" dataDxfId="77"/>
    <tableColumn id="2" name="Code type" dataDxfId="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omCatégorie" displayName="TabNomCatégorie" ref="D3:E11" totalsRowShown="0" headerRowDxfId="75" dataDxfId="74">
  <autoFilter ref="D3:E11"/>
  <tableColumns count="2">
    <tableColumn id="1" name="Nom catégorie" dataDxfId="73"/>
    <tableColumn id="2" name="Code catégorie" dataDxfId="7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71" dataDxfId="70">
  <autoFilter ref="AH3:AH16"/>
  <tableColumns count="1">
    <tableColumn id="1" name="Nom mois" dataDxfId="69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Catégorie" displayName="TabCatégorie" ref="AJ3:AK39" totalsRowShown="0" headerRowDxfId="68" dataDxfId="67">
  <autoFilter ref="AJ3:AK39"/>
  <tableColumns count="2">
    <tableColumn id="1" name="Catégorie" dataDxfId="66"/>
    <tableColumn id="2" name="Code catégorie" dataDxfId="6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ériode" displayName="TabPériode" ref="AM3:AN18" totalsRowShown="0" headerRowDxfId="64" dataDxfId="63">
  <autoFilter ref="AM3:AN18"/>
  <sortState ref="AM4:AN18">
    <sortCondition ref="AM4"/>
  </sortState>
  <tableColumns count="2">
    <tableColumn id="1" name="Nom période" dataDxfId="62"/>
    <tableColumn id="2" name="Code période" dataDxfId="6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Conditionnement" displayName="TabConditionnement" ref="AP3:AQ148" totalsRowShown="0" headerRowDxfId="60">
  <autoFilter ref="AP3:AQ148"/>
  <sortState ref="AP4:AQ148">
    <sortCondition ref="AP4"/>
  </sortState>
  <tableColumns count="2">
    <tableColumn id="1" name="Nom conditionnement" dataDxfId="59"/>
    <tableColumn id="2" name="Code conditionnement" dataDxfId="5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ARB" displayName="TabARB" ref="G3:H6" totalsRowShown="0" headerRowDxfId="57" dataDxfId="56">
  <autoFilter ref="G3:H6"/>
  <tableColumns count="2">
    <tableColumn id="1" name="Nom catégorie recette" dataDxfId="55"/>
    <tableColumn id="2" name="Code catégorie recette" dataDxfId="5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DA" displayName="TabDA" ref="J3:K125" totalsRowShown="0" headerRowDxfId="53" dataDxfId="52">
  <autoFilter ref="J3:K125"/>
  <sortState ref="J4:K125">
    <sortCondition ref="J4"/>
  </sortState>
  <tableColumns count="2">
    <tableColumn id="1" name="Nom article" dataDxfId="51"/>
    <tableColumn id="2" name="Code article" dataDxfId="5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DB" displayName="TabDB" ref="M3:N49" totalsRowShown="0" headerRowDxfId="49" dataDxfId="48">
  <autoFilter ref="M3:N49"/>
  <tableColumns count="2">
    <tableColumn id="1" name="Nom article" dataDxfId="47"/>
    <tableColumn id="2" name="Code article" dataDxfId="4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DH" displayName="TabDH" ref="P3:Q14" totalsRowShown="0" headerRowDxfId="45" dataDxfId="44">
  <autoFilter ref="P3:Q14"/>
  <tableColumns count="2">
    <tableColumn id="1" name="Nom article" dataDxfId="43"/>
    <tableColumn id="2" name="Code article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DM" displayName="TabDM" ref="S3:T16" totalsRowShown="0" headerRowDxfId="41" dataDxfId="40">
  <autoFilter ref="S3:T16"/>
  <tableColumns count="2">
    <tableColumn id="1" name="Nom article" dataDxfId="39"/>
    <tableColumn id="2" name="Code article" dataDxfId="3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DNA" displayName="TabDNA" ref="V3:W207" totalsRowShown="0" headerRowDxfId="37" dataDxfId="36">
  <autoFilter ref="V3:W207"/>
  <sortState ref="V4:W207">
    <sortCondition ref="V166"/>
  </sortState>
  <tableColumns count="2">
    <tableColumn id="1" name="Nom article" dataDxfId="35"/>
    <tableColumn id="2" name="Code article" dataDxfId="3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RB" displayName="TabRB" ref="Y3:Z9" totalsRowShown="0" headerRowDxfId="33" dataDxfId="32">
  <autoFilter ref="Y3:Z9"/>
  <tableColumns count="2">
    <tableColumn id="1" name="Nom article" dataDxfId="31"/>
    <tableColumn id="2" name="Code article" dataDxfId="3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RM" displayName="TabRM" ref="AB3:AC31" totalsRowShown="0" headerRowDxfId="29" dataDxfId="28">
  <autoFilter ref="AB3:AC31"/>
  <tableColumns count="2">
    <tableColumn id="1" name="Nom article" dataDxfId="27"/>
    <tableColumn id="2" name="Code article" dataDxfId="26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RN" displayName="TabRN" ref="AE3:AF14" totalsRowShown="0" headerRowDxfId="25" dataDxfId="24">
  <autoFilter ref="AE3:AF14"/>
  <tableColumns count="2">
    <tableColumn id="1" name="Nom article" dataDxfId="23"/>
    <tableColumn id="2" name="Code article" dataDxfId="2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abBDArticlesBudgétaires" displayName="TabBDArticlesBudgétaires" ref="A3:L11" totalsRowShown="0" headerRowDxfId="21" dataDxfId="20">
  <autoFilter ref="A3:L11"/>
  <tableColumns count="12">
    <tableColumn id="1" name="Type" dataDxfId="19"/>
    <tableColumn id="2" name="Code type" dataDxfId="18"/>
    <tableColumn id="3" name="Catégorie" dataDxfId="17"/>
    <tableColumn id="4" name="Code catégorie" dataDxfId="16"/>
    <tableColumn id="5" name="Article" dataDxfId="15"/>
    <tableColumn id="6" name="Code article" dataDxfId="14"/>
    <tableColumn id="7" name="Période" dataDxfId="13"/>
    <tableColumn id="8" name="Code période" dataDxfId="12"/>
    <tableColumn id="9" name="Conditionnement" dataDxfId="11"/>
    <tableColumn id="10" name="Code conditionnement" dataDxfId="10"/>
    <tableColumn id="11" name="Date création" dataDxfId="9"/>
    <tableColumn id="12" name="Numéro création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J108"/>
  <sheetViews>
    <sheetView tabSelected="1" workbookViewId="0">
      <selection activeCell="H30" sqref="H30"/>
    </sheetView>
  </sheetViews>
  <sheetFormatPr baseColWidth="10" defaultRowHeight="13.1" x14ac:dyDescent="0.25"/>
  <cols>
    <col min="1" max="5" width="11.5546875" style="1"/>
    <col min="6" max="6" width="34.77734375" style="1" customWidth="1"/>
    <col min="7" max="8" width="11.5546875" style="1"/>
    <col min="9" max="9" width="15.33203125" style="1" bestFit="1" customWidth="1"/>
    <col min="10" max="10" width="15.21875" style="1" bestFit="1" customWidth="1"/>
    <col min="11" max="16384" width="11.5546875" style="1"/>
  </cols>
  <sheetData>
    <row r="1" spans="7:10" x14ac:dyDescent="0.25">
      <c r="G1" s="1">
        <v>2024</v>
      </c>
      <c r="I1" s="1" t="s">
        <v>1055</v>
      </c>
      <c r="J1" s="1" t="s">
        <v>1054</v>
      </c>
    </row>
    <row r="2" spans="7:10" x14ac:dyDescent="0.25">
      <c r="I2" s="14">
        <v>45414.659085648149</v>
      </c>
      <c r="J2" s="14">
        <v>45414.658437500002</v>
      </c>
    </row>
    <row r="3" spans="7:10" x14ac:dyDescent="0.25">
      <c r="I3" s="14">
        <v>45414.820254629631</v>
      </c>
      <c r="J3" s="14">
        <v>45414.658888888887</v>
      </c>
    </row>
    <row r="4" spans="7:10" x14ac:dyDescent="0.25">
      <c r="I4" s="14">
        <v>45415.393171296295</v>
      </c>
      <c r="J4" s="14">
        <v>45414.661354166667</v>
      </c>
    </row>
    <row r="5" spans="7:10" x14ac:dyDescent="0.25">
      <c r="I5" s="14">
        <v>45415.394004629627</v>
      </c>
      <c r="J5" s="14">
        <v>45414.661921296298</v>
      </c>
    </row>
    <row r="6" spans="7:10" x14ac:dyDescent="0.25">
      <c r="I6" s="14">
        <v>45415.807326388887</v>
      </c>
      <c r="J6" s="14">
        <v>45414.929270833331</v>
      </c>
    </row>
    <row r="7" spans="7:10" x14ac:dyDescent="0.25">
      <c r="I7" s="14">
        <v>45415.920208333337</v>
      </c>
      <c r="J7" s="14">
        <v>45415.393854166665</v>
      </c>
    </row>
    <row r="8" spans="7:10" x14ac:dyDescent="0.25">
      <c r="I8" s="14">
        <v>45416.430960648147</v>
      </c>
      <c r="J8" s="14">
        <v>45415.440185185187</v>
      </c>
    </row>
    <row r="9" spans="7:10" x14ac:dyDescent="0.25">
      <c r="I9" s="14">
        <v>45416.735578703701</v>
      </c>
      <c r="J9" s="14">
        <v>45415.46471064815</v>
      </c>
    </row>
    <row r="10" spans="7:10" x14ac:dyDescent="0.25">
      <c r="I10" s="14">
        <v>45416.833124999997</v>
      </c>
      <c r="J10" s="14">
        <v>45415.493032407408</v>
      </c>
    </row>
    <row r="11" spans="7:10" x14ac:dyDescent="0.25">
      <c r="I11" s="14">
        <v>45417.481770833336</v>
      </c>
      <c r="J11" s="14">
        <v>45415.882777777777</v>
      </c>
    </row>
    <row r="12" spans="7:10" x14ac:dyDescent="0.25">
      <c r="I12" s="14">
        <v>45417.689444444448</v>
      </c>
      <c r="J12" s="14">
        <v>45415.896805555552</v>
      </c>
    </row>
    <row r="13" spans="7:10" x14ac:dyDescent="0.25">
      <c r="I13" s="14">
        <v>45417.849421296298</v>
      </c>
      <c r="J13" s="14">
        <v>45415.922650462962</v>
      </c>
    </row>
    <row r="14" spans="7:10" x14ac:dyDescent="0.25">
      <c r="I14" s="14">
        <v>45418.474374999998</v>
      </c>
      <c r="J14" s="14">
        <v>45416.471875000003</v>
      </c>
    </row>
    <row r="15" spans="7:10" x14ac:dyDescent="0.25">
      <c r="I15" s="14">
        <v>45418.517361111109</v>
      </c>
      <c r="J15" s="14">
        <v>45416.480439814812</v>
      </c>
    </row>
    <row r="16" spans="7:10" x14ac:dyDescent="0.25">
      <c r="I16" s="14">
        <v>45418.658495370371</v>
      </c>
      <c r="J16" s="14">
        <v>45416.502557870372</v>
      </c>
    </row>
    <row r="17" spans="9:10" x14ac:dyDescent="0.25">
      <c r="I17" s="14">
        <v>45418.697824074072</v>
      </c>
      <c r="J17" s="14">
        <v>45416.502893518518</v>
      </c>
    </row>
    <row r="18" spans="9:10" x14ac:dyDescent="0.25">
      <c r="I18" s="14">
        <v>45418.772418981483</v>
      </c>
      <c r="J18" s="14">
        <v>45416.507754629631</v>
      </c>
    </row>
    <row r="19" spans="9:10" x14ac:dyDescent="0.25">
      <c r="I19" s="14">
        <v>45418.905300925922</v>
      </c>
      <c r="J19" s="14">
        <v>45416.513368055559</v>
      </c>
    </row>
    <row r="20" spans="9:10" x14ac:dyDescent="0.25">
      <c r="I20" s="14">
        <v>45419.509039351855</v>
      </c>
      <c r="J20" s="14">
        <v>45416.742037037038</v>
      </c>
    </row>
    <row r="21" spans="9:10" x14ac:dyDescent="0.25">
      <c r="I21" s="14">
        <v>45420.452847222223</v>
      </c>
      <c r="J21" s="14">
        <v>45416.762037037035</v>
      </c>
    </row>
    <row r="22" spans="9:10" x14ac:dyDescent="0.25">
      <c r="I22" s="14">
        <v>45420.648020833331</v>
      </c>
      <c r="J22" s="14">
        <v>45416.806469907409</v>
      </c>
    </row>
    <row r="23" spans="9:10" x14ac:dyDescent="0.25">
      <c r="I23" s="14">
        <v>45421.366018518522</v>
      </c>
      <c r="J23" s="14">
        <v>45416.821747685186</v>
      </c>
    </row>
    <row r="24" spans="9:10" x14ac:dyDescent="0.25">
      <c r="I24" s="14">
        <v>45422.454837962963</v>
      </c>
      <c r="J24" s="14">
        <v>45416.82372685185</v>
      </c>
    </row>
    <row r="25" spans="9:10" x14ac:dyDescent="0.25">
      <c r="I25" s="14">
        <v>45422.60392361111</v>
      </c>
      <c r="J25" s="14">
        <v>45416.875208333331</v>
      </c>
    </row>
    <row r="26" spans="9:10" x14ac:dyDescent="0.25">
      <c r="I26" s="14">
        <v>45422.623622685183</v>
      </c>
      <c r="J26" s="14">
        <v>45417.540682870371</v>
      </c>
    </row>
    <row r="27" spans="9:10" x14ac:dyDescent="0.25">
      <c r="I27" s="14">
        <v>45422.654374999998</v>
      </c>
      <c r="J27" s="14">
        <v>45417.691712962966</v>
      </c>
    </row>
    <row r="28" spans="9:10" x14ac:dyDescent="0.25">
      <c r="I28" s="14">
        <v>45422.802627314813</v>
      </c>
      <c r="J28" s="14">
        <v>45417.854305555556</v>
      </c>
    </row>
    <row r="29" spans="9:10" x14ac:dyDescent="0.25">
      <c r="I29" s="14">
        <v>45422.889236111114</v>
      </c>
      <c r="J29" s="14">
        <v>45417.865335648145</v>
      </c>
    </row>
    <row r="30" spans="9:10" x14ac:dyDescent="0.25">
      <c r="I30" s="14">
        <v>45423.427581018521</v>
      </c>
      <c r="J30" s="14">
        <v>45418.498692129629</v>
      </c>
    </row>
    <row r="31" spans="9:10" x14ac:dyDescent="0.25">
      <c r="I31" s="14">
        <v>45423.682986111111</v>
      </c>
      <c r="J31" s="14">
        <v>45418.562361111108</v>
      </c>
    </row>
    <row r="32" spans="9:10" x14ac:dyDescent="0.25">
      <c r="I32" s="14">
        <v>45424.486388888887</v>
      </c>
      <c r="J32" s="14">
        <v>45418.566990740743</v>
      </c>
    </row>
    <row r="33" spans="9:10" x14ac:dyDescent="0.25">
      <c r="I33" s="14">
        <v>45424.493761574071</v>
      </c>
      <c r="J33" s="14">
        <v>45418.675300925926</v>
      </c>
    </row>
    <row r="34" spans="9:10" x14ac:dyDescent="0.25">
      <c r="I34" s="14">
        <v>45424.517546296294</v>
      </c>
      <c r="J34" s="14">
        <v>45418.714155092595</v>
      </c>
    </row>
    <row r="35" spans="9:10" x14ac:dyDescent="0.25">
      <c r="I35" s="14">
        <v>45424.651504629626</v>
      </c>
      <c r="J35" s="14">
        <v>45418.724224537036</v>
      </c>
    </row>
    <row r="36" spans="9:10" x14ac:dyDescent="0.25">
      <c r="I36" s="14">
        <v>45424.665729166663</v>
      </c>
      <c r="J36" s="14">
        <v>45418.730162037034</v>
      </c>
    </row>
    <row r="37" spans="9:10" x14ac:dyDescent="0.25">
      <c r="I37" s="14">
        <v>45424.794629629629</v>
      </c>
      <c r="J37" s="14">
        <v>45418.774085648147</v>
      </c>
    </row>
    <row r="38" spans="9:10" x14ac:dyDescent="0.25">
      <c r="I38" s="14">
        <v>45425.479733796295</v>
      </c>
      <c r="J38" s="14">
        <v>45418.909467592595</v>
      </c>
    </row>
    <row r="39" spans="9:10" x14ac:dyDescent="0.25">
      <c r="I39" s="14">
        <v>45425.487430555557</v>
      </c>
      <c r="J39" s="14">
        <v>45419.515335648146</v>
      </c>
    </row>
    <row r="40" spans="9:10" x14ac:dyDescent="0.25">
      <c r="I40" s="14">
        <v>45425.535509259258</v>
      </c>
      <c r="J40" s="14">
        <v>45419.528680555559</v>
      </c>
    </row>
    <row r="41" spans="9:10" x14ac:dyDescent="0.25">
      <c r="I41" s="14">
        <v>45425.762152777781</v>
      </c>
      <c r="J41" s="14">
        <v>45419.536990740744</v>
      </c>
    </row>
    <row r="42" spans="9:10" x14ac:dyDescent="0.25">
      <c r="I42" s="14">
        <v>45425.801585648151</v>
      </c>
      <c r="J42" s="14">
        <v>45419.558668981481</v>
      </c>
    </row>
    <row r="43" spans="9:10" x14ac:dyDescent="0.25">
      <c r="I43" s="14">
        <v>45426.397129629629</v>
      </c>
      <c r="J43" s="14">
        <v>45420.475254629629</v>
      </c>
    </row>
    <row r="44" spans="9:10" x14ac:dyDescent="0.25">
      <c r="I44" s="14">
        <v>45426.666076388887</v>
      </c>
      <c r="J44" s="14">
        <v>45420.483657407407</v>
      </c>
    </row>
    <row r="45" spans="9:10" x14ac:dyDescent="0.25">
      <c r="I45" s="14">
        <v>45426.705497685187</v>
      </c>
      <c r="J45" s="14">
        <v>45420.556689814817</v>
      </c>
    </row>
    <row r="46" spans="9:10" x14ac:dyDescent="0.25">
      <c r="I46" s="14">
        <v>45426.77952546296</v>
      </c>
      <c r="J46" s="14">
        <v>45420.656458333331</v>
      </c>
    </row>
    <row r="47" spans="9:10" x14ac:dyDescent="0.25">
      <c r="I47" s="14">
        <v>45426.795358796298</v>
      </c>
      <c r="J47" s="14">
        <v>45420.731840277775</v>
      </c>
    </row>
    <row r="48" spans="9:10" x14ac:dyDescent="0.25">
      <c r="I48" s="14">
        <v>45427.43540509259</v>
      </c>
      <c r="J48" s="14">
        <v>45420.803472222222</v>
      </c>
    </row>
    <row r="49" spans="9:10" x14ac:dyDescent="0.25">
      <c r="I49" s="14">
        <v>45427.467141203706</v>
      </c>
      <c r="J49" s="14">
        <v>45420.815011574072</v>
      </c>
    </row>
    <row r="50" spans="9:10" x14ac:dyDescent="0.25">
      <c r="J50" s="14">
        <v>45420.826956018522</v>
      </c>
    </row>
    <row r="51" spans="9:10" x14ac:dyDescent="0.25">
      <c r="J51" s="14">
        <v>45420.892233796294</v>
      </c>
    </row>
    <row r="52" spans="9:10" x14ac:dyDescent="0.25">
      <c r="J52" s="14">
        <v>45421.469861111109</v>
      </c>
    </row>
    <row r="53" spans="9:10" x14ac:dyDescent="0.25">
      <c r="J53" s="14">
        <v>45422.555763888886</v>
      </c>
    </row>
    <row r="54" spans="9:10" x14ac:dyDescent="0.25">
      <c r="J54" s="14">
        <v>45422.62159722222</v>
      </c>
    </row>
    <row r="55" spans="9:10" x14ac:dyDescent="0.25">
      <c r="J55" s="14">
        <v>45422.632430555554</v>
      </c>
    </row>
    <row r="56" spans="9:10" x14ac:dyDescent="0.25">
      <c r="J56" s="14">
        <v>45422.644976851851</v>
      </c>
    </row>
    <row r="57" spans="9:10" x14ac:dyDescent="0.25">
      <c r="J57" s="14">
        <v>45422.651030092595</v>
      </c>
    </row>
    <row r="58" spans="9:10" x14ac:dyDescent="0.25">
      <c r="J58" s="14">
        <v>45422.687939814816</v>
      </c>
    </row>
    <row r="59" spans="9:10" x14ac:dyDescent="0.25">
      <c r="J59" s="14">
        <v>45422.832025462965</v>
      </c>
    </row>
    <row r="60" spans="9:10" x14ac:dyDescent="0.25">
      <c r="J60" s="14">
        <v>45422.897627314815</v>
      </c>
    </row>
    <row r="61" spans="9:10" x14ac:dyDescent="0.25">
      <c r="J61" s="14">
        <v>45423.489652777775</v>
      </c>
    </row>
    <row r="62" spans="9:10" x14ac:dyDescent="0.25">
      <c r="J62" s="14">
        <v>45423.749039351853</v>
      </c>
    </row>
    <row r="63" spans="9:10" x14ac:dyDescent="0.25">
      <c r="J63" s="14">
        <v>45423.793541666666</v>
      </c>
    </row>
    <row r="64" spans="9:10" x14ac:dyDescent="0.25">
      <c r="J64" s="14">
        <v>45423.795486111114</v>
      </c>
    </row>
    <row r="65" spans="10:10" x14ac:dyDescent="0.25">
      <c r="J65" s="14">
        <v>45424.493287037039</v>
      </c>
    </row>
    <row r="66" spans="10:10" x14ac:dyDescent="0.25">
      <c r="J66" s="14">
        <v>45424.504351851851</v>
      </c>
    </row>
    <row r="67" spans="10:10" x14ac:dyDescent="0.25">
      <c r="J67" s="14">
        <v>45424.515625</v>
      </c>
    </row>
    <row r="68" spans="10:10" x14ac:dyDescent="0.25">
      <c r="J68" s="14">
        <v>45424.545567129629</v>
      </c>
    </row>
    <row r="69" spans="10:10" x14ac:dyDescent="0.25">
      <c r="J69" s="14">
        <v>45424.659351851849</v>
      </c>
    </row>
    <row r="70" spans="10:10" x14ac:dyDescent="0.25">
      <c r="J70" s="14">
        <v>45424.664039351854</v>
      </c>
    </row>
    <row r="71" spans="10:10" x14ac:dyDescent="0.25">
      <c r="J71" s="14">
        <v>45424.677395833336</v>
      </c>
    </row>
    <row r="72" spans="10:10" x14ac:dyDescent="0.25">
      <c r="J72" s="14">
        <v>45424.680590277778</v>
      </c>
    </row>
    <row r="73" spans="10:10" x14ac:dyDescent="0.25">
      <c r="J73" s="14">
        <v>45424.682037037041</v>
      </c>
    </row>
    <row r="74" spans="10:10" x14ac:dyDescent="0.25">
      <c r="J74" s="14">
        <v>45424.682546296295</v>
      </c>
    </row>
    <row r="75" spans="10:10" x14ac:dyDescent="0.25">
      <c r="J75" s="14">
        <v>45424.707928240743</v>
      </c>
    </row>
    <row r="76" spans="10:10" x14ac:dyDescent="0.25">
      <c r="J76" s="14">
        <v>45424.805949074071</v>
      </c>
    </row>
    <row r="77" spans="10:10" x14ac:dyDescent="0.25">
      <c r="J77" s="14">
        <v>45424.820150462961</v>
      </c>
    </row>
    <row r="78" spans="10:10" x14ac:dyDescent="0.25">
      <c r="J78" s="14">
        <v>45424.822893518518</v>
      </c>
    </row>
    <row r="79" spans="10:10" x14ac:dyDescent="0.25">
      <c r="J79" s="14">
        <v>45424.834803240738</v>
      </c>
    </row>
    <row r="80" spans="10:10" x14ac:dyDescent="0.25">
      <c r="J80" s="14">
        <v>45425.48605324074</v>
      </c>
    </row>
    <row r="81" spans="10:10" x14ac:dyDescent="0.25">
      <c r="J81" s="14">
        <v>45425.519525462965</v>
      </c>
    </row>
    <row r="82" spans="10:10" x14ac:dyDescent="0.25">
      <c r="J82" s="14">
        <v>45425.537175925929</v>
      </c>
    </row>
    <row r="83" spans="10:10" x14ac:dyDescent="0.25">
      <c r="J83" s="14">
        <v>45425.801053240742</v>
      </c>
    </row>
    <row r="84" spans="10:10" x14ac:dyDescent="0.25">
      <c r="J84" s="14">
        <v>45425.921238425923</v>
      </c>
    </row>
    <row r="85" spans="10:10" x14ac:dyDescent="0.25">
      <c r="J85" s="14">
        <v>45425.933599537035</v>
      </c>
    </row>
    <row r="86" spans="10:10" x14ac:dyDescent="0.25">
      <c r="J86" s="14">
        <v>45426.398611111108</v>
      </c>
    </row>
    <row r="87" spans="10:10" x14ac:dyDescent="0.25">
      <c r="J87" s="14">
        <v>45426.403773148151</v>
      </c>
    </row>
    <row r="88" spans="10:10" x14ac:dyDescent="0.25">
      <c r="J88" s="14">
        <v>45426.40766203704</v>
      </c>
    </row>
    <row r="89" spans="10:10" x14ac:dyDescent="0.25">
      <c r="J89" s="14">
        <v>45426.666712962964</v>
      </c>
    </row>
    <row r="90" spans="10:10" x14ac:dyDescent="0.25">
      <c r="J90" s="14">
        <v>45426.68476851852</v>
      </c>
    </row>
    <row r="91" spans="10:10" x14ac:dyDescent="0.25">
      <c r="J91" s="14">
        <v>45426.713356481479</v>
      </c>
    </row>
    <row r="92" spans="10:10" x14ac:dyDescent="0.25">
      <c r="J92" s="14">
        <v>45426.714594907404</v>
      </c>
    </row>
    <row r="93" spans="10:10" x14ac:dyDescent="0.25">
      <c r="J93" s="14">
        <v>45426.715173611112</v>
      </c>
    </row>
    <row r="94" spans="10:10" x14ac:dyDescent="0.25">
      <c r="J94" s="14">
        <v>45426.717893518522</v>
      </c>
    </row>
    <row r="95" spans="10:10" x14ac:dyDescent="0.25">
      <c r="J95" s="14">
        <v>45426.719386574077</v>
      </c>
    </row>
    <row r="96" spans="10:10" x14ac:dyDescent="0.25">
      <c r="J96" s="14">
        <v>45426.722939814812</v>
      </c>
    </row>
    <row r="97" spans="10:10" x14ac:dyDescent="0.25">
      <c r="J97" s="14">
        <v>45426.726400462961</v>
      </c>
    </row>
    <row r="98" spans="10:10" x14ac:dyDescent="0.25">
      <c r="J98" s="14">
        <v>45426.729687500003</v>
      </c>
    </row>
    <row r="99" spans="10:10" x14ac:dyDescent="0.25">
      <c r="J99" s="14">
        <v>45426.781192129631</v>
      </c>
    </row>
    <row r="100" spans="10:10" x14ac:dyDescent="0.25">
      <c r="J100" s="14">
        <v>45426.782152777778</v>
      </c>
    </row>
    <row r="101" spans="10:10" x14ac:dyDescent="0.25">
      <c r="J101" s="14">
        <v>45426.784305555557</v>
      </c>
    </row>
    <row r="102" spans="10:10" x14ac:dyDescent="0.25">
      <c r="J102" s="14">
        <v>45426.797060185185</v>
      </c>
    </row>
    <row r="103" spans="10:10" x14ac:dyDescent="0.25">
      <c r="J103" s="14">
        <v>45426.797777777778</v>
      </c>
    </row>
    <row r="104" spans="10:10" x14ac:dyDescent="0.25">
      <c r="J104" s="14">
        <v>45426.799988425926</v>
      </c>
    </row>
    <row r="105" spans="10:10" x14ac:dyDescent="0.25">
      <c r="J105" s="14">
        <v>45426.833773148152</v>
      </c>
    </row>
    <row r="106" spans="10:10" x14ac:dyDescent="0.25">
      <c r="J106" s="14">
        <v>45427.463680555556</v>
      </c>
    </row>
    <row r="107" spans="10:10" x14ac:dyDescent="0.25">
      <c r="J107" s="14">
        <v>45427.477418981478</v>
      </c>
    </row>
    <row r="108" spans="10:10" x14ac:dyDescent="0.25">
      <c r="J108" s="14">
        <v>45427.483935185184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90684</xdr:colOff>
                    <xdr:row>4</xdr:row>
                    <xdr:rowOff>7557</xdr:rowOff>
                  </from>
                  <to>
                    <xdr:col>5</xdr:col>
                    <xdr:colOff>1798572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45342</xdr:colOff>
                    <xdr:row>7</xdr:row>
                    <xdr:rowOff>0</xdr:rowOff>
                  </from>
                  <to>
                    <xdr:col>5</xdr:col>
                    <xdr:colOff>1753230</xdr:colOff>
                    <xdr:row>8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Budgétaires">
                <anchor moveWithCells="1" sizeWithCells="1">
                  <from>
                    <xdr:col>0</xdr:col>
                    <xdr:colOff>15114</xdr:colOff>
                    <xdr:row>10</xdr:row>
                    <xdr:rowOff>15114</xdr:rowOff>
                  </from>
                  <to>
                    <xdr:col>5</xdr:col>
                    <xdr:colOff>1723002</xdr:colOff>
                    <xdr:row>12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EffacerFeuilleBDArticlesBudgétaires">
                <anchor moveWithCells="1" sizeWithCells="1">
                  <from>
                    <xdr:col>0</xdr:col>
                    <xdr:colOff>30228</xdr:colOff>
                    <xdr:row>13</xdr:row>
                    <xdr:rowOff>0</xdr:rowOff>
                  </from>
                  <to>
                    <xdr:col>5</xdr:col>
                    <xdr:colOff>1738116</xdr:colOff>
                    <xdr:row>14</xdr:row>
                    <xdr:rowOff>158698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7"/>
  <sheetViews>
    <sheetView topLeftCell="J1" workbookViewId="0">
      <selection activeCell="K4" sqref="K4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3" customWidth="1"/>
    <col min="12" max="12" width="11.5546875" style="1" customWidth="1"/>
    <col min="13" max="13" width="60.44140625" style="1" customWidth="1"/>
    <col min="14" max="14" width="13.6640625" style="3" customWidth="1"/>
    <col min="15" max="15" width="13.6640625" style="1" customWidth="1"/>
    <col min="16" max="16" width="25.109375" style="1" customWidth="1"/>
    <col min="17" max="17" width="13.6640625" style="3" customWidth="1"/>
    <col min="18" max="18" width="13.6640625" style="1" customWidth="1"/>
    <col min="19" max="19" width="25.21875" style="1" customWidth="1"/>
    <col min="20" max="20" width="13.6640625" style="3" customWidth="1"/>
    <col min="21" max="21" width="13.6640625" style="1" customWidth="1"/>
    <col min="22" max="22" width="60.44140625" style="1" customWidth="1"/>
    <col min="23" max="23" width="13.6640625" style="3" customWidth="1"/>
    <col min="24" max="24" width="13.6640625" style="1" customWidth="1"/>
    <col min="25" max="25" width="76" style="1" customWidth="1"/>
    <col min="26" max="26" width="13.6640625" style="3" customWidth="1"/>
    <col min="27" max="27" width="13.6640625" style="1" customWidth="1"/>
    <col min="28" max="28" width="39.77734375" style="1" customWidth="1"/>
    <col min="29" max="29" width="13.6640625" style="3" customWidth="1"/>
    <col min="30" max="30" width="13.6640625" style="1" customWidth="1"/>
    <col min="31" max="31" width="36.88671875" style="1" customWidth="1"/>
    <col min="32" max="32" width="13.6640625" style="3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0</v>
      </c>
      <c r="C1" s="1">
        <v>2023</v>
      </c>
    </row>
    <row r="2" spans="1:43" x14ac:dyDescent="0.25">
      <c r="AP2" s="1" t="s">
        <v>1</v>
      </c>
    </row>
    <row r="3" spans="1:43" x14ac:dyDescent="0.25">
      <c r="A3" s="1" t="s">
        <v>2</v>
      </c>
      <c r="B3" s="1" t="s">
        <v>3</v>
      </c>
      <c r="D3" s="1" t="s">
        <v>4</v>
      </c>
      <c r="E3" s="1" t="s">
        <v>5</v>
      </c>
      <c r="G3" s="1" t="s">
        <v>6</v>
      </c>
      <c r="H3" s="1" t="s">
        <v>7</v>
      </c>
      <c r="J3" s="1" t="s">
        <v>8</v>
      </c>
      <c r="K3" s="3" t="s">
        <v>9</v>
      </c>
      <c r="M3" s="1" t="s">
        <v>8</v>
      </c>
      <c r="N3" s="3" t="s">
        <v>9</v>
      </c>
      <c r="P3" s="1" t="s">
        <v>8</v>
      </c>
      <c r="Q3" s="3" t="s">
        <v>9</v>
      </c>
      <c r="S3" s="1" t="s">
        <v>8</v>
      </c>
      <c r="T3" s="3" t="s">
        <v>9</v>
      </c>
      <c r="V3" s="1" t="s">
        <v>8</v>
      </c>
      <c r="W3" s="3" t="s">
        <v>9</v>
      </c>
      <c r="Y3" s="1" t="s">
        <v>8</v>
      </c>
      <c r="Z3" s="3" t="s">
        <v>9</v>
      </c>
      <c r="AB3" s="1" t="s">
        <v>8</v>
      </c>
      <c r="AC3" s="3" t="s">
        <v>9</v>
      </c>
      <c r="AE3" s="1" t="s">
        <v>8</v>
      </c>
      <c r="AF3" s="3" t="s">
        <v>9</v>
      </c>
      <c r="AH3" s="1" t="s">
        <v>10</v>
      </c>
      <c r="AJ3" s="1" t="s">
        <v>11</v>
      </c>
      <c r="AK3" s="1" t="s">
        <v>5</v>
      </c>
      <c r="AM3" s="1" t="s">
        <v>12</v>
      </c>
      <c r="AN3" s="1" t="s">
        <v>13</v>
      </c>
      <c r="AP3" s="1" t="s">
        <v>14</v>
      </c>
      <c r="AQ3" s="1" t="s">
        <v>15</v>
      </c>
    </row>
    <row r="4" spans="1:43" x14ac:dyDescent="0.25">
      <c r="A4" s="1" t="s">
        <v>16</v>
      </c>
      <c r="B4" s="1" t="s">
        <v>17</v>
      </c>
      <c r="D4" s="1" t="s">
        <v>18</v>
      </c>
      <c r="E4" s="1" t="s">
        <v>19</v>
      </c>
      <c r="G4" s="1" t="s">
        <v>20</v>
      </c>
      <c r="H4" s="1" t="s">
        <v>21</v>
      </c>
      <c r="J4" s="1" t="s">
        <v>22</v>
      </c>
      <c r="K4" s="3" t="s">
        <v>1205</v>
      </c>
      <c r="M4" s="1" t="s">
        <v>23</v>
      </c>
      <c r="N4" s="3" t="s">
        <v>24</v>
      </c>
      <c r="O4" s="4"/>
      <c r="P4" s="1" t="s">
        <v>25</v>
      </c>
      <c r="Q4" s="3" t="s">
        <v>26</v>
      </c>
      <c r="R4" s="4"/>
      <c r="S4" s="15" t="s">
        <v>1063</v>
      </c>
      <c r="T4" s="16" t="s">
        <v>28</v>
      </c>
      <c r="U4" s="4"/>
      <c r="V4" s="5" t="s">
        <v>29</v>
      </c>
      <c r="W4" s="6" t="s">
        <v>1106</v>
      </c>
      <c r="X4" s="4"/>
      <c r="Y4" s="5" t="s">
        <v>30</v>
      </c>
      <c r="Z4" s="6" t="s">
        <v>31</v>
      </c>
      <c r="AA4" s="4"/>
      <c r="AB4" s="15" t="s">
        <v>1067</v>
      </c>
      <c r="AC4" s="16" t="s">
        <v>33</v>
      </c>
      <c r="AD4" s="4"/>
      <c r="AE4" s="5" t="s">
        <v>30</v>
      </c>
      <c r="AF4" s="6" t="s">
        <v>34</v>
      </c>
      <c r="AH4" s="1" t="str">
        <f>"Janvier" &amp; " " &amp;$C$1</f>
        <v>Janvier 2023</v>
      </c>
      <c r="AJ4" s="1" t="s">
        <v>35</v>
      </c>
      <c r="AK4" s="1" t="s">
        <v>36</v>
      </c>
      <c r="AM4" s="7" t="s">
        <v>37</v>
      </c>
      <c r="AN4" s="1" t="s">
        <v>38</v>
      </c>
      <c r="AP4" s="7" t="s">
        <v>39</v>
      </c>
      <c r="AQ4" s="1" t="s">
        <v>40</v>
      </c>
    </row>
    <row r="5" spans="1:43" x14ac:dyDescent="0.25">
      <c r="A5" s="1" t="s">
        <v>41</v>
      </c>
      <c r="B5" s="1" t="s">
        <v>42</v>
      </c>
      <c r="D5" s="1" t="s">
        <v>43</v>
      </c>
      <c r="E5" s="1" t="s">
        <v>44</v>
      </c>
      <c r="G5" s="1" t="s">
        <v>45</v>
      </c>
      <c r="H5" s="1" t="s">
        <v>46</v>
      </c>
      <c r="J5" s="1" t="s">
        <v>47</v>
      </c>
      <c r="K5" s="3" t="s">
        <v>1206</v>
      </c>
      <c r="M5" s="1" t="s">
        <v>48</v>
      </c>
      <c r="N5" s="3" t="s">
        <v>49</v>
      </c>
      <c r="O5" s="4"/>
      <c r="P5" s="1" t="s">
        <v>50</v>
      </c>
      <c r="Q5" s="3" t="s">
        <v>51</v>
      </c>
      <c r="R5" s="4"/>
      <c r="S5" s="5" t="s">
        <v>27</v>
      </c>
      <c r="T5" s="16" t="s">
        <v>53</v>
      </c>
      <c r="U5" s="4"/>
      <c r="V5" s="5" t="s">
        <v>54</v>
      </c>
      <c r="W5" s="6" t="s">
        <v>1107</v>
      </c>
      <c r="X5" s="4"/>
      <c r="Y5" s="5" t="s">
        <v>55</v>
      </c>
      <c r="Z5" s="6" t="s">
        <v>56</v>
      </c>
      <c r="AA5" s="4"/>
      <c r="AB5" s="5" t="s">
        <v>32</v>
      </c>
      <c r="AC5" s="16" t="s">
        <v>58</v>
      </c>
      <c r="AD5" s="4"/>
      <c r="AE5" s="5" t="s">
        <v>59</v>
      </c>
      <c r="AF5" s="6" t="s">
        <v>60</v>
      </c>
      <c r="AH5" s="1" t="str">
        <f>"Février" &amp; " " &amp;$C$1</f>
        <v>Février 2023</v>
      </c>
      <c r="AJ5" s="1" t="s">
        <v>61</v>
      </c>
      <c r="AK5" s="1" t="s">
        <v>62</v>
      </c>
      <c r="AM5" s="7" t="s">
        <v>63</v>
      </c>
      <c r="AN5" s="1" t="s">
        <v>64</v>
      </c>
      <c r="AP5" s="7" t="s">
        <v>65</v>
      </c>
      <c r="AQ5" s="1" t="s">
        <v>66</v>
      </c>
    </row>
    <row r="6" spans="1:43" x14ac:dyDescent="0.25">
      <c r="D6" s="1" t="s">
        <v>67</v>
      </c>
      <c r="E6" s="1" t="s">
        <v>68</v>
      </c>
      <c r="G6" s="1" t="s">
        <v>69</v>
      </c>
      <c r="H6" s="1" t="s">
        <v>70</v>
      </c>
      <c r="J6" s="1" t="s">
        <v>71</v>
      </c>
      <c r="K6" s="3" t="s">
        <v>1207</v>
      </c>
      <c r="M6" s="1" t="s">
        <v>72</v>
      </c>
      <c r="N6" s="3" t="s">
        <v>73</v>
      </c>
      <c r="O6" s="4"/>
      <c r="P6" s="1" t="s">
        <v>74</v>
      </c>
      <c r="Q6" s="3" t="s">
        <v>75</v>
      </c>
      <c r="R6" s="4"/>
      <c r="S6" s="5" t="s">
        <v>52</v>
      </c>
      <c r="T6" s="16" t="s">
        <v>77</v>
      </c>
      <c r="U6" s="4"/>
      <c r="V6" s="5" t="s">
        <v>78</v>
      </c>
      <c r="W6" s="6" t="s">
        <v>1108</v>
      </c>
      <c r="X6" s="4"/>
      <c r="Y6" s="5" t="s">
        <v>79</v>
      </c>
      <c r="Z6" s="6" t="s">
        <v>80</v>
      </c>
      <c r="AA6" s="4"/>
      <c r="AB6" s="5" t="s">
        <v>57</v>
      </c>
      <c r="AC6" s="16" t="s">
        <v>82</v>
      </c>
      <c r="AD6" s="4"/>
      <c r="AE6" s="5" t="s">
        <v>83</v>
      </c>
      <c r="AF6" s="6" t="s">
        <v>84</v>
      </c>
      <c r="AH6" s="1" t="str">
        <f>"Mars" &amp; " " &amp;$C$1</f>
        <v>Mars 2023</v>
      </c>
      <c r="AJ6" s="1" t="s">
        <v>85</v>
      </c>
      <c r="AK6" s="1" t="s">
        <v>86</v>
      </c>
      <c r="AM6" s="7" t="s">
        <v>87</v>
      </c>
      <c r="AN6" s="1" t="s">
        <v>88</v>
      </c>
      <c r="AP6" s="7" t="s">
        <v>89</v>
      </c>
      <c r="AQ6" s="1" t="s">
        <v>90</v>
      </c>
    </row>
    <row r="7" spans="1:43" x14ac:dyDescent="0.25">
      <c r="D7" s="1" t="s">
        <v>91</v>
      </c>
      <c r="E7" s="1" t="s">
        <v>92</v>
      </c>
      <c r="J7" s="1" t="s">
        <v>93</v>
      </c>
      <c r="K7" s="3" t="s">
        <v>1208</v>
      </c>
      <c r="M7" s="1" t="s">
        <v>94</v>
      </c>
      <c r="N7" s="3" t="s">
        <v>95</v>
      </c>
      <c r="O7" s="4"/>
      <c r="P7" s="1" t="s">
        <v>96</v>
      </c>
      <c r="Q7" s="3" t="s">
        <v>97</v>
      </c>
      <c r="R7" s="4"/>
      <c r="S7" s="5" t="s">
        <v>76</v>
      </c>
      <c r="T7" s="16" t="s">
        <v>99</v>
      </c>
      <c r="U7" s="4"/>
      <c r="V7" s="5" t="s">
        <v>100</v>
      </c>
      <c r="W7" s="6" t="s">
        <v>1109</v>
      </c>
      <c r="X7" s="4"/>
      <c r="Y7" s="5" t="s">
        <v>101</v>
      </c>
      <c r="Z7" s="6" t="s">
        <v>102</v>
      </c>
      <c r="AA7" s="4"/>
      <c r="AB7" s="5" t="s">
        <v>81</v>
      </c>
      <c r="AC7" s="16" t="s">
        <v>104</v>
      </c>
      <c r="AD7" s="4"/>
      <c r="AE7" s="5" t="s">
        <v>105</v>
      </c>
      <c r="AF7" s="6" t="s">
        <v>106</v>
      </c>
      <c r="AH7" s="1" t="str">
        <f>"Avril" &amp; " " &amp; $C$1</f>
        <v>Avril 2023</v>
      </c>
      <c r="AJ7" s="1" t="s">
        <v>107</v>
      </c>
      <c r="AK7" s="1" t="s">
        <v>108</v>
      </c>
      <c r="AM7" s="7" t="s">
        <v>109</v>
      </c>
      <c r="AN7" s="1" t="s">
        <v>110</v>
      </c>
      <c r="AP7" s="7" t="s">
        <v>111</v>
      </c>
      <c r="AQ7" s="1" t="s">
        <v>112</v>
      </c>
    </row>
    <row r="8" spans="1:43" x14ac:dyDescent="0.25">
      <c r="D8" s="1" t="s">
        <v>113</v>
      </c>
      <c r="E8" s="1" t="s">
        <v>114</v>
      </c>
      <c r="J8" s="1" t="s">
        <v>115</v>
      </c>
      <c r="K8" s="3" t="s">
        <v>1209</v>
      </c>
      <c r="M8" s="1" t="s">
        <v>116</v>
      </c>
      <c r="N8" s="3" t="s">
        <v>117</v>
      </c>
      <c r="O8" s="4"/>
      <c r="P8" s="1" t="s">
        <v>118</v>
      </c>
      <c r="Q8" s="3" t="s">
        <v>119</v>
      </c>
      <c r="R8" s="4"/>
      <c r="S8" s="5" t="s">
        <v>98</v>
      </c>
      <c r="T8" s="16" t="s">
        <v>121</v>
      </c>
      <c r="U8" s="4"/>
      <c r="V8" s="5" t="s">
        <v>122</v>
      </c>
      <c r="W8" s="6" t="s">
        <v>1110</v>
      </c>
      <c r="X8" s="4"/>
      <c r="Y8" s="5" t="s">
        <v>123</v>
      </c>
      <c r="Z8" s="6" t="s">
        <v>124</v>
      </c>
      <c r="AA8" s="4"/>
      <c r="AB8" s="5" t="s">
        <v>103</v>
      </c>
      <c r="AC8" s="16" t="s">
        <v>126</v>
      </c>
      <c r="AD8" s="4"/>
      <c r="AE8" s="5" t="s">
        <v>127</v>
      </c>
      <c r="AF8" s="6" t="s">
        <v>128</v>
      </c>
      <c r="AH8" s="1" t="str">
        <f>"Mai"&amp; " " &amp; $C$1</f>
        <v>Mai 2023</v>
      </c>
      <c r="AJ8" s="1" t="s">
        <v>129</v>
      </c>
      <c r="AK8" s="1" t="s">
        <v>130</v>
      </c>
      <c r="AM8" s="7" t="s">
        <v>131</v>
      </c>
      <c r="AN8" s="1" t="s">
        <v>132</v>
      </c>
      <c r="AP8" s="7" t="s">
        <v>133</v>
      </c>
      <c r="AQ8" s="1" t="s">
        <v>134</v>
      </c>
    </row>
    <row r="9" spans="1:43" x14ac:dyDescent="0.25">
      <c r="D9" s="1" t="s">
        <v>20</v>
      </c>
      <c r="E9" s="1" t="s">
        <v>21</v>
      </c>
      <c r="J9" s="1" t="s">
        <v>135</v>
      </c>
      <c r="K9" s="3" t="s">
        <v>1210</v>
      </c>
      <c r="M9" s="1" t="s">
        <v>136</v>
      </c>
      <c r="N9" s="3" t="s">
        <v>137</v>
      </c>
      <c r="O9" s="4"/>
      <c r="P9" s="1" t="s">
        <v>138</v>
      </c>
      <c r="Q9" s="3" t="s">
        <v>139</v>
      </c>
      <c r="R9" s="4"/>
      <c r="S9" s="5" t="s">
        <v>120</v>
      </c>
      <c r="T9" s="16" t="s">
        <v>141</v>
      </c>
      <c r="U9" s="4"/>
      <c r="V9" s="5" t="s">
        <v>142</v>
      </c>
      <c r="W9" s="6" t="s">
        <v>1111</v>
      </c>
      <c r="X9" s="4"/>
      <c r="Y9" s="5" t="s">
        <v>143</v>
      </c>
      <c r="Z9" s="6" t="s">
        <v>144</v>
      </c>
      <c r="AA9" s="4"/>
      <c r="AB9" s="5" t="s">
        <v>125</v>
      </c>
      <c r="AC9" s="16" t="s">
        <v>146</v>
      </c>
      <c r="AD9" s="4"/>
      <c r="AE9" s="5" t="s">
        <v>147</v>
      </c>
      <c r="AF9" s="6" t="s">
        <v>148</v>
      </c>
      <c r="AH9" s="1" t="str">
        <f>"Juin" &amp; " "&amp;$C$1</f>
        <v>Juin 2023</v>
      </c>
      <c r="AJ9" s="1" t="s">
        <v>149</v>
      </c>
      <c r="AK9" s="1" t="s">
        <v>150</v>
      </c>
      <c r="AM9" s="7" t="s">
        <v>151</v>
      </c>
      <c r="AN9" s="1" t="s">
        <v>152</v>
      </c>
      <c r="AP9" s="7" t="s">
        <v>153</v>
      </c>
      <c r="AQ9" s="1" t="s">
        <v>154</v>
      </c>
    </row>
    <row r="10" spans="1:43" x14ac:dyDescent="0.25">
      <c r="D10" s="1" t="s">
        <v>45</v>
      </c>
      <c r="E10" s="1" t="s">
        <v>46</v>
      </c>
      <c r="J10" s="1" t="s">
        <v>155</v>
      </c>
      <c r="K10" s="3" t="s">
        <v>1211</v>
      </c>
      <c r="M10" s="1" t="s">
        <v>156</v>
      </c>
      <c r="N10" s="3" t="s">
        <v>157</v>
      </c>
      <c r="O10" s="4"/>
      <c r="P10" s="1" t="s">
        <v>158</v>
      </c>
      <c r="Q10" s="3" t="s">
        <v>159</v>
      </c>
      <c r="R10" s="4"/>
      <c r="S10" s="5" t="s">
        <v>140</v>
      </c>
      <c r="T10" s="16" t="s">
        <v>161</v>
      </c>
      <c r="U10" s="4"/>
      <c r="V10" s="5" t="s">
        <v>162</v>
      </c>
      <c r="W10" s="6" t="s">
        <v>1112</v>
      </c>
      <c r="X10" s="4"/>
      <c r="Y10" s="4"/>
      <c r="AA10" s="4"/>
      <c r="AB10" s="5" t="s">
        <v>145</v>
      </c>
      <c r="AC10" s="16" t="s">
        <v>164</v>
      </c>
      <c r="AD10" s="4"/>
      <c r="AE10" s="5" t="s">
        <v>165</v>
      </c>
      <c r="AF10" s="6" t="s">
        <v>166</v>
      </c>
      <c r="AH10" s="1" t="str">
        <f>"Juillet"&amp;" "&amp;$C$1</f>
        <v>Juillet 2023</v>
      </c>
      <c r="AJ10" s="1" t="s">
        <v>167</v>
      </c>
      <c r="AK10" s="1" t="s">
        <v>168</v>
      </c>
      <c r="AM10" s="7" t="s">
        <v>169</v>
      </c>
      <c r="AN10" s="1" t="s">
        <v>170</v>
      </c>
      <c r="AP10" s="7" t="s">
        <v>171</v>
      </c>
      <c r="AQ10" s="1" t="s">
        <v>172</v>
      </c>
    </row>
    <row r="11" spans="1:43" x14ac:dyDescent="0.25">
      <c r="D11" s="1" t="s">
        <v>69</v>
      </c>
      <c r="E11" s="1" t="s">
        <v>70</v>
      </c>
      <c r="J11" s="1" t="s">
        <v>173</v>
      </c>
      <c r="K11" s="3" t="s">
        <v>1212</v>
      </c>
      <c r="M11" s="1" t="s">
        <v>174</v>
      </c>
      <c r="N11" s="3" t="s">
        <v>175</v>
      </c>
      <c r="O11" s="4"/>
      <c r="P11" s="1" t="s">
        <v>176</v>
      </c>
      <c r="Q11" s="3" t="s">
        <v>177</v>
      </c>
      <c r="R11" s="4"/>
      <c r="S11" s="5" t="s">
        <v>160</v>
      </c>
      <c r="T11" s="16" t="s">
        <v>179</v>
      </c>
      <c r="U11" s="4"/>
      <c r="V11" s="5" t="s">
        <v>180</v>
      </c>
      <c r="W11" s="6" t="s">
        <v>1113</v>
      </c>
      <c r="X11" s="4"/>
      <c r="Y11" s="4"/>
      <c r="AA11" s="4"/>
      <c r="AB11" s="5" t="s">
        <v>163</v>
      </c>
      <c r="AC11" s="16" t="s">
        <v>182</v>
      </c>
      <c r="AD11" s="4"/>
      <c r="AE11" s="5" t="s">
        <v>183</v>
      </c>
      <c r="AF11" s="6" t="s">
        <v>184</v>
      </c>
      <c r="AH11" s="1" t="str">
        <f>"Août"&amp;" "&amp;$C$1</f>
        <v>Août 2023</v>
      </c>
      <c r="AJ11" s="1" t="s">
        <v>185</v>
      </c>
      <c r="AK11" s="1" t="s">
        <v>186</v>
      </c>
      <c r="AM11" s="7" t="s">
        <v>187</v>
      </c>
      <c r="AN11" s="1" t="s">
        <v>188</v>
      </c>
      <c r="AP11" s="7" t="s">
        <v>189</v>
      </c>
      <c r="AQ11" s="1" t="s">
        <v>190</v>
      </c>
    </row>
    <row r="12" spans="1:43" x14ac:dyDescent="0.25">
      <c r="J12" s="1" t="s">
        <v>191</v>
      </c>
      <c r="K12" s="3" t="s">
        <v>1213</v>
      </c>
      <c r="M12" s="1" t="s">
        <v>192</v>
      </c>
      <c r="N12" s="3" t="s">
        <v>193</v>
      </c>
      <c r="O12" s="4"/>
      <c r="P12" s="1" t="s">
        <v>194</v>
      </c>
      <c r="Q12" s="3" t="s">
        <v>195</v>
      </c>
      <c r="R12" s="4"/>
      <c r="S12" s="5" t="s">
        <v>178</v>
      </c>
      <c r="T12" s="16" t="s">
        <v>197</v>
      </c>
      <c r="U12" s="4"/>
      <c r="V12" s="5" t="s">
        <v>116</v>
      </c>
      <c r="W12" s="6" t="s">
        <v>1114</v>
      </c>
      <c r="X12" s="4"/>
      <c r="Y12" s="4"/>
      <c r="AA12" s="4"/>
      <c r="AB12" s="5" t="s">
        <v>181</v>
      </c>
      <c r="AC12" s="16" t="s">
        <v>199</v>
      </c>
      <c r="AD12" s="4"/>
      <c r="AE12" s="5" t="s">
        <v>200</v>
      </c>
      <c r="AF12" s="6" t="s">
        <v>201</v>
      </c>
      <c r="AH12" s="1" t="str">
        <f>"Septembre"&amp;" "&amp;$C$1</f>
        <v>Septembre 2023</v>
      </c>
      <c r="AJ12" s="1" t="s">
        <v>202</v>
      </c>
      <c r="AK12" s="1" t="s">
        <v>203</v>
      </c>
      <c r="AM12" s="7" t="s">
        <v>204</v>
      </c>
      <c r="AN12" s="1" t="s">
        <v>205</v>
      </c>
      <c r="AP12" s="7" t="s">
        <v>1091</v>
      </c>
      <c r="AQ12" s="1" t="s">
        <v>206</v>
      </c>
    </row>
    <row r="13" spans="1:43" x14ac:dyDescent="0.25">
      <c r="J13" s="1" t="s">
        <v>207</v>
      </c>
      <c r="K13" s="3" t="s">
        <v>1214</v>
      </c>
      <c r="M13" s="1" t="s">
        <v>208</v>
      </c>
      <c r="N13" s="3" t="s">
        <v>209</v>
      </c>
      <c r="O13" s="4"/>
      <c r="P13" s="1" t="s">
        <v>210</v>
      </c>
      <c r="Q13" s="3" t="s">
        <v>211</v>
      </c>
      <c r="R13" s="4"/>
      <c r="S13" s="5" t="s">
        <v>196</v>
      </c>
      <c r="T13" s="16" t="s">
        <v>213</v>
      </c>
      <c r="U13" s="4"/>
      <c r="V13" s="5" t="s">
        <v>214</v>
      </c>
      <c r="W13" s="6" t="s">
        <v>1115</v>
      </c>
      <c r="X13" s="4"/>
      <c r="Y13" s="4"/>
      <c r="AA13" s="4"/>
      <c r="AB13" s="5" t="s">
        <v>198</v>
      </c>
      <c r="AC13" s="16" t="s">
        <v>216</v>
      </c>
      <c r="AD13" s="4"/>
      <c r="AE13" s="5" t="s">
        <v>217</v>
      </c>
      <c r="AF13" s="6" t="s">
        <v>218</v>
      </c>
      <c r="AH13" s="1" t="str">
        <f>"Octobre"&amp;" "&amp;$C$1</f>
        <v>Octobre 2023</v>
      </c>
      <c r="AJ13" s="1" t="s">
        <v>219</v>
      </c>
      <c r="AK13" s="1" t="s">
        <v>220</v>
      </c>
      <c r="AM13" s="7" t="s">
        <v>221</v>
      </c>
      <c r="AN13" s="1" t="s">
        <v>222</v>
      </c>
      <c r="AP13" s="7" t="s">
        <v>223</v>
      </c>
      <c r="AQ13" s="1" t="s">
        <v>224</v>
      </c>
    </row>
    <row r="14" spans="1:43" x14ac:dyDescent="0.25">
      <c r="J14" s="1" t="s">
        <v>225</v>
      </c>
      <c r="K14" s="3" t="s">
        <v>1215</v>
      </c>
      <c r="M14" s="1" t="s">
        <v>226</v>
      </c>
      <c r="N14" s="3" t="s">
        <v>227</v>
      </c>
      <c r="O14" s="4"/>
      <c r="P14" s="1" t="s">
        <v>228</v>
      </c>
      <c r="Q14" s="3" t="s">
        <v>229</v>
      </c>
      <c r="R14" s="4"/>
      <c r="S14" s="5" t="s">
        <v>212</v>
      </c>
      <c r="T14" s="16" t="s">
        <v>231</v>
      </c>
      <c r="U14" s="4"/>
      <c r="V14" s="5" t="s">
        <v>192</v>
      </c>
      <c r="W14" s="6" t="s">
        <v>1116</v>
      </c>
      <c r="X14" s="4"/>
      <c r="Y14" s="4"/>
      <c r="AA14" s="4"/>
      <c r="AB14" s="5" t="s">
        <v>215</v>
      </c>
      <c r="AC14" s="16" t="s">
        <v>233</v>
      </c>
      <c r="AD14" s="4"/>
      <c r="AE14" s="8" t="s">
        <v>234</v>
      </c>
      <c r="AF14" s="9" t="s">
        <v>235</v>
      </c>
      <c r="AH14" s="1" t="str">
        <f>"Novembre"&amp;" "&amp;$C$1</f>
        <v>Novembre 2023</v>
      </c>
      <c r="AJ14" s="1" t="s">
        <v>236</v>
      </c>
      <c r="AK14" s="1" t="s">
        <v>237</v>
      </c>
      <c r="AM14" s="7" t="s">
        <v>238</v>
      </c>
      <c r="AN14" s="1" t="s">
        <v>239</v>
      </c>
      <c r="AP14" s="7" t="s">
        <v>1074</v>
      </c>
      <c r="AQ14" s="1" t="s">
        <v>240</v>
      </c>
    </row>
    <row r="15" spans="1:43" x14ac:dyDescent="0.25">
      <c r="J15" s="1" t="s">
        <v>241</v>
      </c>
      <c r="K15" s="3" t="s">
        <v>1216</v>
      </c>
      <c r="M15" s="1" t="s">
        <v>242</v>
      </c>
      <c r="N15" s="3" t="s">
        <v>243</v>
      </c>
      <c r="O15" s="4"/>
      <c r="P15" s="4"/>
      <c r="R15" s="4"/>
      <c r="S15" s="5" t="s">
        <v>230</v>
      </c>
      <c r="T15" s="16" t="s">
        <v>245</v>
      </c>
      <c r="U15" s="4"/>
      <c r="V15" s="5" t="s">
        <v>246</v>
      </c>
      <c r="W15" s="6" t="s">
        <v>1117</v>
      </c>
      <c r="X15" s="4"/>
      <c r="Y15" s="4"/>
      <c r="AA15" s="4"/>
      <c r="AB15" s="5" t="s">
        <v>232</v>
      </c>
      <c r="AC15" s="16" t="s">
        <v>248</v>
      </c>
      <c r="AD15" s="4"/>
      <c r="AE15" s="4"/>
      <c r="AH15" s="1" t="str">
        <f>"Décembre"&amp;" "&amp;$C$1</f>
        <v>Décembre 2023</v>
      </c>
      <c r="AJ15" s="1" t="s">
        <v>249</v>
      </c>
      <c r="AK15" s="1" t="s">
        <v>250</v>
      </c>
      <c r="AM15" s="7" t="s">
        <v>251</v>
      </c>
      <c r="AN15" s="1" t="s">
        <v>252</v>
      </c>
      <c r="AP15" s="7" t="s">
        <v>253</v>
      </c>
      <c r="AQ15" s="1" t="s">
        <v>254</v>
      </c>
    </row>
    <row r="16" spans="1:43" x14ac:dyDescent="0.25">
      <c r="J16" s="1" t="s">
        <v>255</v>
      </c>
      <c r="K16" s="3" t="s">
        <v>1217</v>
      </c>
      <c r="M16" s="1" t="s">
        <v>256</v>
      </c>
      <c r="N16" s="3" t="s">
        <v>257</v>
      </c>
      <c r="O16" s="4"/>
      <c r="P16" s="4"/>
      <c r="R16" s="4"/>
      <c r="S16" s="5" t="s">
        <v>244</v>
      </c>
      <c r="T16" s="16" t="s">
        <v>1064</v>
      </c>
      <c r="U16" s="4"/>
      <c r="V16" s="5" t="s">
        <v>258</v>
      </c>
      <c r="W16" s="6" t="s">
        <v>1118</v>
      </c>
      <c r="X16" s="4"/>
      <c r="Y16" s="4"/>
      <c r="AA16" s="4"/>
      <c r="AB16" s="5" t="s">
        <v>247</v>
      </c>
      <c r="AC16" s="16" t="s">
        <v>260</v>
      </c>
      <c r="AD16" s="4"/>
      <c r="AE16" s="4"/>
      <c r="AH16" s="1" t="str">
        <f>"Année" &amp;" "&amp;$C$1</f>
        <v>Année 2023</v>
      </c>
      <c r="AJ16" s="1" t="s">
        <v>261</v>
      </c>
      <c r="AK16" s="1" t="s">
        <v>262</v>
      </c>
      <c r="AM16" s="7" t="s">
        <v>263</v>
      </c>
      <c r="AN16" s="1" t="s">
        <v>264</v>
      </c>
      <c r="AP16" s="7" t="s">
        <v>265</v>
      </c>
      <c r="AQ16" s="1" t="s">
        <v>266</v>
      </c>
    </row>
    <row r="17" spans="10:43" x14ac:dyDescent="0.25">
      <c r="J17" s="1" t="s">
        <v>267</v>
      </c>
      <c r="K17" s="3" t="s">
        <v>1218</v>
      </c>
      <c r="M17" s="1" t="s">
        <v>268</v>
      </c>
      <c r="N17" s="3" t="s">
        <v>269</v>
      </c>
      <c r="O17" s="4"/>
      <c r="P17" s="4"/>
      <c r="R17" s="4"/>
      <c r="S17" s="4"/>
      <c r="U17" s="4"/>
      <c r="V17" s="5" t="s">
        <v>270</v>
      </c>
      <c r="W17" s="6" t="s">
        <v>1119</v>
      </c>
      <c r="X17" s="4"/>
      <c r="Y17" s="4"/>
      <c r="AA17" s="4"/>
      <c r="AB17" s="5" t="s">
        <v>259</v>
      </c>
      <c r="AC17" s="16" t="s">
        <v>272</v>
      </c>
      <c r="AD17" s="4"/>
      <c r="AE17" s="4"/>
      <c r="AJ17" s="1" t="s">
        <v>273</v>
      </c>
      <c r="AK17" s="1" t="s">
        <v>274</v>
      </c>
      <c r="AM17" s="7" t="s">
        <v>275</v>
      </c>
      <c r="AN17" s="1" t="s">
        <v>276</v>
      </c>
      <c r="AP17" s="7" t="s">
        <v>277</v>
      </c>
      <c r="AQ17" s="1" t="s">
        <v>278</v>
      </c>
    </row>
    <row r="18" spans="10:43" x14ac:dyDescent="0.25">
      <c r="J18" s="1" t="s">
        <v>279</v>
      </c>
      <c r="K18" s="3" t="s">
        <v>1219</v>
      </c>
      <c r="M18" s="1" t="s">
        <v>280</v>
      </c>
      <c r="N18" s="3" t="s">
        <v>281</v>
      </c>
      <c r="O18" s="4"/>
      <c r="P18" s="4"/>
      <c r="R18" s="4"/>
      <c r="S18" s="4"/>
      <c r="U18" s="4"/>
      <c r="V18" s="5" t="s">
        <v>282</v>
      </c>
      <c r="W18" s="6" t="s">
        <v>1120</v>
      </c>
      <c r="X18" s="4"/>
      <c r="Y18" s="4"/>
      <c r="AA18" s="4"/>
      <c r="AB18" s="5" t="s">
        <v>271</v>
      </c>
      <c r="AC18" s="16" t="s">
        <v>284</v>
      </c>
      <c r="AD18" s="4"/>
      <c r="AE18" s="4"/>
      <c r="AJ18" s="1" t="s">
        <v>285</v>
      </c>
      <c r="AK18" s="1" t="s">
        <v>286</v>
      </c>
      <c r="AM18" s="7" t="s">
        <v>287</v>
      </c>
      <c r="AN18" s="1" t="s">
        <v>288</v>
      </c>
      <c r="AP18" s="7" t="s">
        <v>289</v>
      </c>
      <c r="AQ18" s="1" t="s">
        <v>290</v>
      </c>
    </row>
    <row r="19" spans="10:43" x14ac:dyDescent="0.25">
      <c r="J19" s="1" t="s">
        <v>291</v>
      </c>
      <c r="K19" s="3" t="s">
        <v>1220</v>
      </c>
      <c r="M19" s="1" t="s">
        <v>292</v>
      </c>
      <c r="N19" s="3" t="s">
        <v>293</v>
      </c>
      <c r="O19" s="4"/>
      <c r="P19" s="4"/>
      <c r="R19" s="4"/>
      <c r="S19" s="4"/>
      <c r="U19" s="4"/>
      <c r="V19" s="5" t="s">
        <v>294</v>
      </c>
      <c r="W19" s="6" t="s">
        <v>1121</v>
      </c>
      <c r="X19" s="4"/>
      <c r="Y19" s="4"/>
      <c r="AA19" s="4"/>
      <c r="AB19" s="10" t="s">
        <v>1066</v>
      </c>
      <c r="AC19" s="16" t="s">
        <v>296</v>
      </c>
      <c r="AD19" s="4"/>
      <c r="AE19" s="4"/>
      <c r="AJ19" s="1" t="s">
        <v>297</v>
      </c>
      <c r="AK19" s="1" t="s">
        <v>298</v>
      </c>
      <c r="AP19" s="7" t="s">
        <v>1105</v>
      </c>
      <c r="AQ19" s="1" t="s">
        <v>300</v>
      </c>
    </row>
    <row r="20" spans="10:43" x14ac:dyDescent="0.25">
      <c r="J20" s="1" t="s">
        <v>301</v>
      </c>
      <c r="K20" s="3" t="s">
        <v>1221</v>
      </c>
      <c r="M20" s="1" t="s">
        <v>302</v>
      </c>
      <c r="N20" s="3" t="s">
        <v>303</v>
      </c>
      <c r="O20" s="4"/>
      <c r="P20" s="4"/>
      <c r="R20" s="4"/>
      <c r="S20" s="4"/>
      <c r="U20" s="4"/>
      <c r="V20" s="5" t="s">
        <v>304</v>
      </c>
      <c r="W20" s="6" t="s">
        <v>1122</v>
      </c>
      <c r="X20" s="4"/>
      <c r="Y20" s="4"/>
      <c r="AA20" s="4"/>
      <c r="AB20" s="5" t="s">
        <v>283</v>
      </c>
      <c r="AC20" s="16" t="s">
        <v>306</v>
      </c>
      <c r="AD20" s="4"/>
      <c r="AE20" s="4"/>
      <c r="AJ20" s="1" t="s">
        <v>307</v>
      </c>
      <c r="AK20" s="1" t="s">
        <v>308</v>
      </c>
      <c r="AP20" s="7" t="s">
        <v>299</v>
      </c>
      <c r="AQ20" s="1" t="s">
        <v>309</v>
      </c>
    </row>
    <row r="21" spans="10:43" x14ac:dyDescent="0.25">
      <c r="J21" s="1" t="s">
        <v>310</v>
      </c>
      <c r="K21" s="3" t="s">
        <v>1222</v>
      </c>
      <c r="M21" s="1" t="s">
        <v>311</v>
      </c>
      <c r="N21" s="3" t="s">
        <v>312</v>
      </c>
      <c r="O21" s="4"/>
      <c r="P21" s="4"/>
      <c r="R21" s="4"/>
      <c r="S21" s="4"/>
      <c r="U21" s="4"/>
      <c r="V21" s="5" t="s">
        <v>313</v>
      </c>
      <c r="W21" s="6" t="s">
        <v>1123</v>
      </c>
      <c r="X21" s="4"/>
      <c r="Y21" s="4"/>
      <c r="AA21" s="4"/>
      <c r="AB21" s="5" t="s">
        <v>295</v>
      </c>
      <c r="AC21" s="16" t="s">
        <v>315</v>
      </c>
      <c r="AD21" s="4"/>
      <c r="AE21" s="4"/>
      <c r="AJ21" s="1" t="s">
        <v>316</v>
      </c>
      <c r="AK21" s="1" t="s">
        <v>317</v>
      </c>
      <c r="AP21" s="7" t="s">
        <v>1103</v>
      </c>
      <c r="AQ21" s="1" t="s">
        <v>319</v>
      </c>
    </row>
    <row r="22" spans="10:43" x14ac:dyDescent="0.25">
      <c r="J22" s="1" t="s">
        <v>320</v>
      </c>
      <c r="K22" s="3" t="s">
        <v>1223</v>
      </c>
      <c r="M22" s="1" t="s">
        <v>321</v>
      </c>
      <c r="N22" s="3" t="s">
        <v>322</v>
      </c>
      <c r="O22" s="4"/>
      <c r="P22" s="4"/>
      <c r="R22" s="4"/>
      <c r="S22" s="4"/>
      <c r="U22" s="4"/>
      <c r="V22" s="5" t="s">
        <v>323</v>
      </c>
      <c r="W22" s="6" t="s">
        <v>1124</v>
      </c>
      <c r="X22" s="4"/>
      <c r="Y22" s="4"/>
      <c r="AA22" s="4"/>
      <c r="AB22" s="5" t="s">
        <v>305</v>
      </c>
      <c r="AC22" s="16" t="s">
        <v>325</v>
      </c>
      <c r="AD22" s="4"/>
      <c r="AE22" s="4"/>
      <c r="AJ22" s="1" t="s">
        <v>326</v>
      </c>
      <c r="AK22" s="1" t="s">
        <v>327</v>
      </c>
      <c r="AP22" s="7" t="s">
        <v>318</v>
      </c>
      <c r="AQ22" s="1" t="s">
        <v>329</v>
      </c>
    </row>
    <row r="23" spans="10:43" x14ac:dyDescent="0.25">
      <c r="J23" s="1" t="s">
        <v>330</v>
      </c>
      <c r="K23" s="3" t="s">
        <v>1224</v>
      </c>
      <c r="M23" s="1" t="s">
        <v>331</v>
      </c>
      <c r="N23" s="3" t="s">
        <v>332</v>
      </c>
      <c r="O23" s="4"/>
      <c r="P23" s="4"/>
      <c r="R23" s="4"/>
      <c r="S23" s="4"/>
      <c r="U23" s="4"/>
      <c r="V23" s="5" t="s">
        <v>333</v>
      </c>
      <c r="W23" s="6" t="s">
        <v>1125</v>
      </c>
      <c r="X23" s="4"/>
      <c r="Y23" s="4"/>
      <c r="AA23" s="4"/>
      <c r="AB23" s="5" t="s">
        <v>314</v>
      </c>
      <c r="AC23" s="16" t="s">
        <v>335</v>
      </c>
      <c r="AD23" s="4"/>
      <c r="AE23" s="4"/>
      <c r="AJ23" s="1" t="s">
        <v>336</v>
      </c>
      <c r="AK23" s="1" t="s">
        <v>337</v>
      </c>
      <c r="AP23" s="7" t="s">
        <v>328</v>
      </c>
      <c r="AQ23" s="1" t="s">
        <v>339</v>
      </c>
    </row>
    <row r="24" spans="10:43" x14ac:dyDescent="0.25">
      <c r="J24" s="1" t="s">
        <v>340</v>
      </c>
      <c r="K24" s="3" t="s">
        <v>1225</v>
      </c>
      <c r="M24" s="1" t="s">
        <v>341</v>
      </c>
      <c r="N24" s="3" t="s">
        <v>342</v>
      </c>
      <c r="O24" s="4"/>
      <c r="P24" s="4"/>
      <c r="R24" s="4"/>
      <c r="S24" s="4"/>
      <c r="U24" s="4"/>
      <c r="V24" s="5" t="s">
        <v>343</v>
      </c>
      <c r="W24" s="6" t="s">
        <v>1126</v>
      </c>
      <c r="X24" s="4"/>
      <c r="Y24" s="4"/>
      <c r="AA24" s="4"/>
      <c r="AB24" s="5" t="s">
        <v>324</v>
      </c>
      <c r="AC24" s="16" t="s">
        <v>345</v>
      </c>
      <c r="AD24" s="4"/>
      <c r="AE24" s="4"/>
      <c r="AJ24" s="1" t="s">
        <v>346</v>
      </c>
      <c r="AK24" s="1" t="s">
        <v>347</v>
      </c>
      <c r="AP24" s="7" t="s">
        <v>1076</v>
      </c>
      <c r="AQ24" s="1" t="s">
        <v>349</v>
      </c>
    </row>
    <row r="25" spans="10:43" x14ac:dyDescent="0.25">
      <c r="J25" s="1" t="s">
        <v>350</v>
      </c>
      <c r="K25" s="3" t="s">
        <v>1226</v>
      </c>
      <c r="M25" s="1" t="s">
        <v>351</v>
      </c>
      <c r="N25" s="3" t="s">
        <v>352</v>
      </c>
      <c r="O25" s="4"/>
      <c r="P25" s="4"/>
      <c r="R25" s="4"/>
      <c r="S25" s="4"/>
      <c r="U25" s="4"/>
      <c r="V25" s="5" t="s">
        <v>353</v>
      </c>
      <c r="W25" s="6" t="s">
        <v>1127</v>
      </c>
      <c r="X25" s="4"/>
      <c r="Y25" s="4"/>
      <c r="AA25" s="4"/>
      <c r="AB25" s="5" t="s">
        <v>334</v>
      </c>
      <c r="AC25" s="16" t="s">
        <v>355</v>
      </c>
      <c r="AD25" s="4"/>
      <c r="AE25" s="4"/>
      <c r="AJ25" s="1" t="s">
        <v>356</v>
      </c>
      <c r="AK25" s="1" t="s">
        <v>357</v>
      </c>
      <c r="AP25" s="7" t="s">
        <v>338</v>
      </c>
      <c r="AQ25" s="1" t="s">
        <v>358</v>
      </c>
    </row>
    <row r="26" spans="10:43" x14ac:dyDescent="0.25">
      <c r="J26" s="1" t="s">
        <v>359</v>
      </c>
      <c r="K26" s="3" t="s">
        <v>1227</v>
      </c>
      <c r="M26" s="1" t="s">
        <v>360</v>
      </c>
      <c r="N26" s="3" t="s">
        <v>361</v>
      </c>
      <c r="O26" s="4"/>
      <c r="P26" s="4"/>
      <c r="R26" s="4"/>
      <c r="S26" s="4"/>
      <c r="U26" s="4"/>
      <c r="V26" s="5" t="s">
        <v>362</v>
      </c>
      <c r="W26" s="6" t="s">
        <v>1128</v>
      </c>
      <c r="X26" s="4"/>
      <c r="Y26" s="4"/>
      <c r="AA26" s="4"/>
      <c r="AB26" s="5" t="s">
        <v>344</v>
      </c>
      <c r="AC26" s="16" t="s">
        <v>364</v>
      </c>
      <c r="AD26" s="4"/>
      <c r="AE26" s="4"/>
      <c r="AJ26" s="1" t="s">
        <v>365</v>
      </c>
      <c r="AK26" s="1" t="s">
        <v>366</v>
      </c>
      <c r="AP26" s="7" t="s">
        <v>348</v>
      </c>
      <c r="AQ26" s="1" t="s">
        <v>367</v>
      </c>
    </row>
    <row r="27" spans="10:43" x14ac:dyDescent="0.25">
      <c r="J27" s="1" t="s">
        <v>368</v>
      </c>
      <c r="K27" s="3" t="s">
        <v>1228</v>
      </c>
      <c r="M27" s="1" t="s">
        <v>369</v>
      </c>
      <c r="N27" s="3" t="s">
        <v>370</v>
      </c>
      <c r="O27" s="4"/>
      <c r="P27" s="4"/>
      <c r="R27" s="4"/>
      <c r="S27" s="4"/>
      <c r="U27" s="4"/>
      <c r="V27" s="5" t="s">
        <v>371</v>
      </c>
      <c r="W27" s="6" t="s">
        <v>1129</v>
      </c>
      <c r="X27" s="4"/>
      <c r="Y27" s="4"/>
      <c r="AA27" s="4"/>
      <c r="AB27" s="5" t="s">
        <v>354</v>
      </c>
      <c r="AC27" s="16" t="s">
        <v>373</v>
      </c>
      <c r="AD27" s="4"/>
      <c r="AE27" s="4"/>
      <c r="AJ27" s="1" t="s">
        <v>374</v>
      </c>
      <c r="AK27" s="1" t="s">
        <v>375</v>
      </c>
      <c r="AP27" s="7" t="s">
        <v>1073</v>
      </c>
      <c r="AQ27" s="1" t="s">
        <v>376</v>
      </c>
    </row>
    <row r="28" spans="10:43" x14ac:dyDescent="0.25">
      <c r="J28" s="1" t="s">
        <v>377</v>
      </c>
      <c r="K28" s="3" t="s">
        <v>1229</v>
      </c>
      <c r="M28" s="1" t="s">
        <v>378</v>
      </c>
      <c r="N28" s="3" t="s">
        <v>379</v>
      </c>
      <c r="O28" s="4"/>
      <c r="P28" s="4"/>
      <c r="R28" s="4"/>
      <c r="S28" s="4"/>
      <c r="U28" s="4"/>
      <c r="V28" s="5" t="s">
        <v>380</v>
      </c>
      <c r="W28" s="6" t="s">
        <v>1130</v>
      </c>
      <c r="X28" s="4"/>
      <c r="Y28" s="4"/>
      <c r="AA28" s="4"/>
      <c r="AB28" s="5" t="s">
        <v>363</v>
      </c>
      <c r="AC28" s="16" t="s">
        <v>382</v>
      </c>
      <c r="AD28" s="4"/>
      <c r="AE28" s="4"/>
      <c r="AJ28" s="1" t="s">
        <v>383</v>
      </c>
      <c r="AK28" s="1" t="s">
        <v>384</v>
      </c>
      <c r="AP28" s="7" t="s">
        <v>1072</v>
      </c>
      <c r="AQ28" s="1" t="s">
        <v>386</v>
      </c>
    </row>
    <row r="29" spans="10:43" x14ac:dyDescent="0.25">
      <c r="J29" s="1" t="s">
        <v>387</v>
      </c>
      <c r="K29" s="3" t="s">
        <v>1230</v>
      </c>
      <c r="M29" s="1" t="s">
        <v>388</v>
      </c>
      <c r="N29" s="3" t="s">
        <v>389</v>
      </c>
      <c r="O29" s="4"/>
      <c r="P29" s="4"/>
      <c r="R29" s="4"/>
      <c r="S29" s="4"/>
      <c r="U29" s="4"/>
      <c r="V29" s="5" t="s">
        <v>390</v>
      </c>
      <c r="W29" s="6" t="s">
        <v>1131</v>
      </c>
      <c r="X29" s="4"/>
      <c r="Y29" s="4"/>
      <c r="AA29" s="4"/>
      <c r="AB29" s="5" t="s">
        <v>372</v>
      </c>
      <c r="AC29" s="16" t="s">
        <v>392</v>
      </c>
      <c r="AD29" s="4"/>
      <c r="AE29" s="4"/>
      <c r="AJ29" s="1" t="s">
        <v>393</v>
      </c>
      <c r="AK29" s="1" t="s">
        <v>394</v>
      </c>
      <c r="AP29" s="7" t="s">
        <v>385</v>
      </c>
      <c r="AQ29" s="1" t="s">
        <v>396</v>
      </c>
    </row>
    <row r="30" spans="10:43" x14ac:dyDescent="0.25">
      <c r="J30" s="1" t="s">
        <v>397</v>
      </c>
      <c r="K30" s="3" t="s">
        <v>1231</v>
      </c>
      <c r="M30" s="1" t="s">
        <v>398</v>
      </c>
      <c r="N30" s="3" t="s">
        <v>399</v>
      </c>
      <c r="O30" s="4"/>
      <c r="P30" s="4"/>
      <c r="R30" s="4"/>
      <c r="S30" s="4"/>
      <c r="U30" s="4"/>
      <c r="V30" s="5" t="s">
        <v>400</v>
      </c>
      <c r="W30" s="6" t="s">
        <v>1132</v>
      </c>
      <c r="X30" s="4"/>
      <c r="Y30" s="4"/>
      <c r="AA30" s="4"/>
      <c r="AB30" s="5" t="s">
        <v>381</v>
      </c>
      <c r="AC30" s="16" t="s">
        <v>1065</v>
      </c>
      <c r="AD30" s="4"/>
      <c r="AE30" s="4"/>
      <c r="AJ30" s="1" t="s">
        <v>401</v>
      </c>
      <c r="AK30" s="1" t="s">
        <v>402</v>
      </c>
      <c r="AP30" s="7" t="s">
        <v>395</v>
      </c>
      <c r="AQ30" s="1" t="s">
        <v>404</v>
      </c>
    </row>
    <row r="31" spans="10:43" x14ac:dyDescent="0.25">
      <c r="J31" s="1" t="s">
        <v>405</v>
      </c>
      <c r="K31" s="3" t="s">
        <v>1232</v>
      </c>
      <c r="M31" s="1" t="s">
        <v>406</v>
      </c>
      <c r="N31" s="3" t="s">
        <v>407</v>
      </c>
      <c r="O31" s="4"/>
      <c r="P31" s="4"/>
      <c r="R31" s="4"/>
      <c r="S31" s="4"/>
      <c r="U31" s="4"/>
      <c r="V31" s="5" t="s">
        <v>408</v>
      </c>
      <c r="W31" s="6" t="s">
        <v>1133</v>
      </c>
      <c r="X31" s="4"/>
      <c r="Y31" s="4"/>
      <c r="AA31" s="4"/>
      <c r="AB31" s="5" t="s">
        <v>391</v>
      </c>
      <c r="AC31" s="16" t="s">
        <v>1068</v>
      </c>
      <c r="AD31" s="4"/>
      <c r="AE31" s="4"/>
      <c r="AJ31" s="1" t="s">
        <v>409</v>
      </c>
      <c r="AK31" s="1" t="s">
        <v>410</v>
      </c>
      <c r="AP31" s="7" t="s">
        <v>403</v>
      </c>
      <c r="AQ31" s="1" t="s">
        <v>412</v>
      </c>
    </row>
    <row r="32" spans="10:43" x14ac:dyDescent="0.25">
      <c r="J32" s="1" t="s">
        <v>413</v>
      </c>
      <c r="K32" s="3" t="s">
        <v>1233</v>
      </c>
      <c r="M32" s="1" t="s">
        <v>414</v>
      </c>
      <c r="N32" s="3" t="s">
        <v>415</v>
      </c>
      <c r="O32" s="4"/>
      <c r="P32" s="4"/>
      <c r="R32" s="4"/>
      <c r="S32" s="4"/>
      <c r="U32" s="4"/>
      <c r="V32" s="5" t="s">
        <v>416</v>
      </c>
      <c r="W32" s="6" t="s">
        <v>1134</v>
      </c>
      <c r="X32" s="4"/>
      <c r="Y32" s="4"/>
      <c r="AA32" s="4"/>
      <c r="AB32" s="4"/>
      <c r="AD32" s="4"/>
      <c r="AE32" s="4"/>
      <c r="AJ32" s="1" t="s">
        <v>417</v>
      </c>
      <c r="AK32" s="1" t="s">
        <v>418</v>
      </c>
      <c r="AP32" s="7" t="s">
        <v>411</v>
      </c>
      <c r="AQ32" s="1" t="s">
        <v>420</v>
      </c>
    </row>
    <row r="33" spans="10:43" x14ac:dyDescent="0.25">
      <c r="J33" s="1" t="s">
        <v>421</v>
      </c>
      <c r="K33" s="3" t="s">
        <v>1234</v>
      </c>
      <c r="M33" s="1" t="s">
        <v>422</v>
      </c>
      <c r="N33" s="3" t="s">
        <v>423</v>
      </c>
      <c r="O33" s="4"/>
      <c r="P33" s="4"/>
      <c r="R33" s="4"/>
      <c r="S33" s="4"/>
      <c r="U33" s="4"/>
      <c r="V33" s="5" t="s">
        <v>226</v>
      </c>
      <c r="W33" s="6" t="s">
        <v>1135</v>
      </c>
      <c r="X33" s="4"/>
      <c r="Y33" s="4"/>
      <c r="AA33" s="4"/>
      <c r="AB33" s="4"/>
      <c r="AD33" s="4"/>
      <c r="AE33" s="4"/>
      <c r="AJ33" s="1" t="s">
        <v>424</v>
      </c>
      <c r="AK33" s="1" t="s">
        <v>425</v>
      </c>
      <c r="AP33" s="7" t="s">
        <v>419</v>
      </c>
      <c r="AQ33" s="1" t="s">
        <v>427</v>
      </c>
    </row>
    <row r="34" spans="10:43" x14ac:dyDescent="0.25">
      <c r="J34" s="1" t="s">
        <v>428</v>
      </c>
      <c r="K34" s="3" t="s">
        <v>1235</v>
      </c>
      <c r="M34" s="1" t="s">
        <v>429</v>
      </c>
      <c r="N34" s="3" t="s">
        <v>430</v>
      </c>
      <c r="O34" s="4"/>
      <c r="P34" s="4"/>
      <c r="R34" s="4"/>
      <c r="S34" s="4"/>
      <c r="U34" s="4"/>
      <c r="V34" s="5" t="s">
        <v>431</v>
      </c>
      <c r="W34" s="6" t="s">
        <v>1136</v>
      </c>
      <c r="X34" s="4"/>
      <c r="Y34" s="4"/>
      <c r="AA34" s="4"/>
      <c r="AB34" s="4"/>
      <c r="AD34" s="4"/>
      <c r="AE34" s="4"/>
      <c r="AJ34" s="1" t="s">
        <v>432</v>
      </c>
      <c r="AK34" s="1" t="s">
        <v>433</v>
      </c>
      <c r="AP34" s="7" t="s">
        <v>426</v>
      </c>
      <c r="AQ34" s="1" t="s">
        <v>435</v>
      </c>
    </row>
    <row r="35" spans="10:43" x14ac:dyDescent="0.25">
      <c r="J35" s="1" t="s">
        <v>436</v>
      </c>
      <c r="K35" s="3" t="s">
        <v>1236</v>
      </c>
      <c r="M35" s="1" t="s">
        <v>79</v>
      </c>
      <c r="N35" s="3" t="s">
        <v>437</v>
      </c>
      <c r="O35" s="4"/>
      <c r="P35" s="4"/>
      <c r="R35" s="4"/>
      <c r="S35" s="4"/>
      <c r="U35" s="4"/>
      <c r="V35" s="5" t="s">
        <v>242</v>
      </c>
      <c r="W35" s="6" t="s">
        <v>1137</v>
      </c>
      <c r="X35" s="4"/>
      <c r="Y35" s="4"/>
      <c r="AA35" s="4"/>
      <c r="AB35" s="4"/>
      <c r="AD35" s="4"/>
      <c r="AE35" s="4"/>
      <c r="AJ35" s="1" t="s">
        <v>438</v>
      </c>
      <c r="AK35" s="1" t="s">
        <v>439</v>
      </c>
      <c r="AP35" s="7" t="s">
        <v>434</v>
      </c>
      <c r="AQ35" s="1" t="s">
        <v>441</v>
      </c>
    </row>
    <row r="36" spans="10:43" x14ac:dyDescent="0.25">
      <c r="J36" s="1" t="s">
        <v>442</v>
      </c>
      <c r="K36" s="3" t="s">
        <v>1237</v>
      </c>
      <c r="M36" s="1" t="s">
        <v>443</v>
      </c>
      <c r="N36" s="3" t="s">
        <v>444</v>
      </c>
      <c r="O36" s="4"/>
      <c r="P36" s="4"/>
      <c r="R36" s="4"/>
      <c r="S36" s="4"/>
      <c r="U36" s="4"/>
      <c r="V36" s="5" t="s">
        <v>445</v>
      </c>
      <c r="W36" s="6" t="s">
        <v>1138</v>
      </c>
      <c r="X36" s="4"/>
      <c r="Y36" s="4"/>
      <c r="AA36" s="4"/>
      <c r="AB36" s="4"/>
      <c r="AD36" s="4"/>
      <c r="AE36" s="4"/>
      <c r="AJ36" s="1" t="s">
        <v>446</v>
      </c>
      <c r="AK36" s="1" t="s">
        <v>447</v>
      </c>
      <c r="AP36" s="7" t="s">
        <v>440</v>
      </c>
      <c r="AQ36" s="1" t="s">
        <v>449</v>
      </c>
    </row>
    <row r="37" spans="10:43" x14ac:dyDescent="0.25">
      <c r="J37" s="1" t="s">
        <v>450</v>
      </c>
      <c r="K37" s="3" t="s">
        <v>1238</v>
      </c>
      <c r="M37" s="1" t="s">
        <v>451</v>
      </c>
      <c r="N37" s="3" t="s">
        <v>452</v>
      </c>
      <c r="O37" s="4"/>
      <c r="P37" s="4"/>
      <c r="R37" s="4"/>
      <c r="S37" s="4"/>
      <c r="U37" s="4"/>
      <c r="V37" s="5" t="s">
        <v>453</v>
      </c>
      <c r="W37" s="6" t="s">
        <v>1139</v>
      </c>
      <c r="X37" s="4"/>
      <c r="Y37" s="4"/>
      <c r="AA37" s="4"/>
      <c r="AB37" s="4"/>
      <c r="AD37" s="4"/>
      <c r="AE37" s="4"/>
      <c r="AJ37" s="1" t="s">
        <v>454</v>
      </c>
      <c r="AK37" s="1" t="s">
        <v>455</v>
      </c>
      <c r="AP37" s="7" t="s">
        <v>448</v>
      </c>
      <c r="AQ37" s="1" t="s">
        <v>457</v>
      </c>
    </row>
    <row r="38" spans="10:43" x14ac:dyDescent="0.25">
      <c r="J38" s="1" t="s">
        <v>458</v>
      </c>
      <c r="K38" s="3" t="s">
        <v>1239</v>
      </c>
      <c r="M38" s="1" t="s">
        <v>459</v>
      </c>
      <c r="N38" s="3" t="s">
        <v>460</v>
      </c>
      <c r="O38" s="4"/>
      <c r="P38" s="4"/>
      <c r="R38" s="4"/>
      <c r="S38" s="4"/>
      <c r="U38" s="4"/>
      <c r="V38" s="5" t="s">
        <v>461</v>
      </c>
      <c r="W38" s="6" t="s">
        <v>1140</v>
      </c>
      <c r="X38" s="4"/>
      <c r="Y38" s="4"/>
      <c r="AA38" s="4"/>
      <c r="AB38" s="4"/>
      <c r="AD38" s="4"/>
      <c r="AE38" s="4"/>
      <c r="AJ38" s="1" t="s">
        <v>462</v>
      </c>
      <c r="AK38" s="1" t="s">
        <v>463</v>
      </c>
      <c r="AP38" s="7" t="s">
        <v>456</v>
      </c>
      <c r="AQ38" s="1" t="s">
        <v>465</v>
      </c>
    </row>
    <row r="39" spans="10:43" x14ac:dyDescent="0.25">
      <c r="J39" s="1" t="s">
        <v>466</v>
      </c>
      <c r="K39" s="3" t="s">
        <v>1240</v>
      </c>
      <c r="M39" s="1" t="s">
        <v>467</v>
      </c>
      <c r="N39" s="3" t="s">
        <v>468</v>
      </c>
      <c r="O39" s="4"/>
      <c r="P39" s="4"/>
      <c r="R39" s="4"/>
      <c r="S39" s="4"/>
      <c r="U39" s="4"/>
      <c r="V39" s="5" t="s">
        <v>469</v>
      </c>
      <c r="W39" s="6" t="s">
        <v>1141</v>
      </c>
      <c r="X39" s="4"/>
      <c r="Y39" s="4"/>
      <c r="AA39" s="4"/>
      <c r="AB39" s="4"/>
      <c r="AD39" s="4"/>
      <c r="AE39" s="4"/>
      <c r="AJ39" s="1" t="s">
        <v>470</v>
      </c>
      <c r="AK39" s="1" t="s">
        <v>471</v>
      </c>
      <c r="AP39" s="7" t="s">
        <v>464</v>
      </c>
      <c r="AQ39" s="1" t="s">
        <v>472</v>
      </c>
    </row>
    <row r="40" spans="10:43" x14ac:dyDescent="0.25">
      <c r="J40" s="1" t="s">
        <v>473</v>
      </c>
      <c r="K40" s="3" t="s">
        <v>1241</v>
      </c>
      <c r="M40" s="1" t="s">
        <v>474</v>
      </c>
      <c r="N40" s="3" t="s">
        <v>475</v>
      </c>
      <c r="O40" s="4"/>
      <c r="P40" s="4"/>
      <c r="R40" s="4"/>
      <c r="S40" s="4"/>
      <c r="U40" s="4"/>
      <c r="V40" s="5" t="s">
        <v>476</v>
      </c>
      <c r="W40" s="6" t="s">
        <v>1142</v>
      </c>
      <c r="X40" s="4"/>
      <c r="Y40" s="4"/>
      <c r="AA40" s="4"/>
      <c r="AB40" s="4"/>
      <c r="AD40" s="4"/>
      <c r="AE40" s="4"/>
      <c r="AP40" s="7" t="s">
        <v>1088</v>
      </c>
      <c r="AQ40" s="1" t="s">
        <v>478</v>
      </c>
    </row>
    <row r="41" spans="10:43" x14ac:dyDescent="0.25">
      <c r="J41" s="1" t="s">
        <v>479</v>
      </c>
      <c r="K41" s="3" t="s">
        <v>1242</v>
      </c>
      <c r="M41" s="1" t="s">
        <v>480</v>
      </c>
      <c r="N41" s="3" t="s">
        <v>481</v>
      </c>
      <c r="O41" s="4"/>
      <c r="P41" s="4"/>
      <c r="R41" s="4"/>
      <c r="S41" s="4"/>
      <c r="U41" s="4"/>
      <c r="V41" s="5" t="s">
        <v>482</v>
      </c>
      <c r="W41" s="6" t="s">
        <v>1143</v>
      </c>
      <c r="X41" s="4"/>
      <c r="Y41" s="4"/>
      <c r="AA41" s="4"/>
      <c r="AB41" s="4"/>
      <c r="AD41" s="4"/>
      <c r="AE41" s="4"/>
      <c r="AP41" s="7" t="s">
        <v>477</v>
      </c>
      <c r="AQ41" s="1" t="s">
        <v>484</v>
      </c>
    </row>
    <row r="42" spans="10:43" x14ac:dyDescent="0.25">
      <c r="J42" s="1" t="s">
        <v>485</v>
      </c>
      <c r="K42" s="3" t="s">
        <v>1243</v>
      </c>
      <c r="M42" s="1" t="s">
        <v>486</v>
      </c>
      <c r="N42" s="3" t="s">
        <v>487</v>
      </c>
      <c r="O42" s="4"/>
      <c r="P42" s="4"/>
      <c r="R42" s="4"/>
      <c r="S42" s="4"/>
      <c r="U42" s="4"/>
      <c r="V42" s="5" t="s">
        <v>488</v>
      </c>
      <c r="W42" s="6" t="s">
        <v>1144</v>
      </c>
      <c r="X42" s="4"/>
      <c r="Y42" s="4"/>
      <c r="AA42" s="4"/>
      <c r="AB42" s="4"/>
      <c r="AD42" s="4"/>
      <c r="AE42" s="4"/>
      <c r="AP42" s="7" t="s">
        <v>483</v>
      </c>
      <c r="AQ42" s="1" t="s">
        <v>490</v>
      </c>
    </row>
    <row r="43" spans="10:43" x14ac:dyDescent="0.25">
      <c r="J43" s="1" t="s">
        <v>491</v>
      </c>
      <c r="K43" s="3" t="s">
        <v>1244</v>
      </c>
      <c r="M43" s="1" t="s">
        <v>492</v>
      </c>
      <c r="N43" s="3" t="s">
        <v>493</v>
      </c>
      <c r="O43" s="4"/>
      <c r="P43" s="4"/>
      <c r="R43" s="4"/>
      <c r="S43" s="4"/>
      <c r="U43" s="4"/>
      <c r="V43" s="5" t="s">
        <v>494</v>
      </c>
      <c r="W43" s="6" t="s">
        <v>1145</v>
      </c>
      <c r="X43" s="4"/>
      <c r="Y43" s="4"/>
      <c r="AA43" s="4"/>
      <c r="AB43" s="4"/>
      <c r="AD43" s="4"/>
      <c r="AE43" s="4"/>
      <c r="AP43" s="7" t="s">
        <v>489</v>
      </c>
      <c r="AQ43" s="1" t="s">
        <v>496</v>
      </c>
    </row>
    <row r="44" spans="10:43" x14ac:dyDescent="0.25">
      <c r="J44" s="1" t="s">
        <v>497</v>
      </c>
      <c r="K44" s="3" t="s">
        <v>1245</v>
      </c>
      <c r="M44" s="1" t="s">
        <v>498</v>
      </c>
      <c r="N44" s="3" t="s">
        <v>499</v>
      </c>
      <c r="O44" s="4"/>
      <c r="P44" s="4"/>
      <c r="R44" s="4"/>
      <c r="S44" s="4"/>
      <c r="U44" s="4"/>
      <c r="V44" s="5" t="s">
        <v>500</v>
      </c>
      <c r="W44" s="6" t="s">
        <v>1146</v>
      </c>
      <c r="X44" s="4"/>
      <c r="Y44" s="4"/>
      <c r="AA44" s="4"/>
      <c r="AB44" s="4"/>
      <c r="AD44" s="4"/>
      <c r="AE44" s="4"/>
      <c r="AP44" s="7" t="s">
        <v>495</v>
      </c>
      <c r="AQ44" s="1" t="s">
        <v>502</v>
      </c>
    </row>
    <row r="45" spans="10:43" x14ac:dyDescent="0.25">
      <c r="J45" s="1" t="s">
        <v>503</v>
      </c>
      <c r="K45" s="3" t="s">
        <v>1246</v>
      </c>
      <c r="M45" s="1" t="s">
        <v>504</v>
      </c>
      <c r="N45" s="3" t="s">
        <v>505</v>
      </c>
      <c r="O45" s="4"/>
      <c r="P45" s="4"/>
      <c r="R45" s="4"/>
      <c r="S45" s="4"/>
      <c r="U45" s="4"/>
      <c r="V45" s="5" t="s">
        <v>506</v>
      </c>
      <c r="W45" s="6" t="s">
        <v>1147</v>
      </c>
      <c r="X45" s="4"/>
      <c r="Y45" s="4"/>
      <c r="AA45" s="4"/>
      <c r="AB45" s="4"/>
      <c r="AD45" s="4"/>
      <c r="AE45" s="4"/>
      <c r="AP45" s="7" t="s">
        <v>501</v>
      </c>
      <c r="AQ45" s="1" t="s">
        <v>508</v>
      </c>
    </row>
    <row r="46" spans="10:43" x14ac:dyDescent="0.25">
      <c r="J46" s="1" t="s">
        <v>509</v>
      </c>
      <c r="K46" s="3" t="s">
        <v>1247</v>
      </c>
      <c r="M46" s="1" t="s">
        <v>510</v>
      </c>
      <c r="N46" s="3" t="s">
        <v>511</v>
      </c>
      <c r="O46" s="4"/>
      <c r="P46" s="4"/>
      <c r="R46" s="4"/>
      <c r="S46" s="4"/>
      <c r="U46" s="4"/>
      <c r="V46" s="10" t="s">
        <v>512</v>
      </c>
      <c r="W46" s="6" t="s">
        <v>1148</v>
      </c>
      <c r="X46" s="4"/>
      <c r="Y46" s="4"/>
      <c r="AA46" s="4"/>
      <c r="AB46" s="4"/>
      <c r="AD46" s="4"/>
      <c r="AE46" s="4"/>
      <c r="AP46" s="7" t="s">
        <v>507</v>
      </c>
      <c r="AQ46" s="1" t="s">
        <v>514</v>
      </c>
    </row>
    <row r="47" spans="10:43" x14ac:dyDescent="0.25">
      <c r="J47" s="1" t="s">
        <v>515</v>
      </c>
      <c r="K47" s="3" t="s">
        <v>1248</v>
      </c>
      <c r="M47" s="1" t="s">
        <v>516</v>
      </c>
      <c r="N47" s="3" t="s">
        <v>517</v>
      </c>
      <c r="O47" s="4"/>
      <c r="P47" s="4"/>
      <c r="R47" s="4"/>
      <c r="S47" s="4"/>
      <c r="U47" s="4"/>
      <c r="V47" s="5" t="s">
        <v>518</v>
      </c>
      <c r="W47" s="6" t="s">
        <v>1149</v>
      </c>
      <c r="X47" s="4"/>
      <c r="Y47" s="4"/>
      <c r="AA47" s="4"/>
      <c r="AB47" s="4"/>
      <c r="AD47" s="4"/>
      <c r="AE47" s="4"/>
      <c r="AP47" s="7" t="s">
        <v>513</v>
      </c>
      <c r="AQ47" s="1" t="s">
        <v>520</v>
      </c>
    </row>
    <row r="48" spans="10:43" x14ac:dyDescent="0.25">
      <c r="J48" s="1" t="s">
        <v>521</v>
      </c>
      <c r="K48" s="3" t="s">
        <v>1249</v>
      </c>
      <c r="M48" s="1" t="s">
        <v>522</v>
      </c>
      <c r="N48" s="3" t="s">
        <v>523</v>
      </c>
      <c r="O48" s="4"/>
      <c r="P48" s="4"/>
      <c r="R48" s="4"/>
      <c r="S48" s="4"/>
      <c r="U48" s="4"/>
      <c r="V48" s="5" t="s">
        <v>524</v>
      </c>
      <c r="W48" s="6" t="s">
        <v>1150</v>
      </c>
      <c r="X48" s="4"/>
      <c r="Y48" s="4"/>
      <c r="AA48" s="4"/>
      <c r="AB48" s="4"/>
      <c r="AD48" s="4"/>
      <c r="AE48" s="4"/>
      <c r="AP48" s="7" t="s">
        <v>519</v>
      </c>
      <c r="AQ48" s="1" t="s">
        <v>526</v>
      </c>
    </row>
    <row r="49" spans="10:43" x14ac:dyDescent="0.25">
      <c r="J49" s="1" t="s">
        <v>527</v>
      </c>
      <c r="K49" s="3" t="s">
        <v>1250</v>
      </c>
      <c r="M49" s="1" t="s">
        <v>234</v>
      </c>
      <c r="N49" s="3" t="s">
        <v>528</v>
      </c>
      <c r="O49" s="4"/>
      <c r="P49" s="4"/>
      <c r="R49" s="4"/>
      <c r="S49" s="4"/>
      <c r="U49" s="4"/>
      <c r="V49" s="5" t="s">
        <v>529</v>
      </c>
      <c r="W49" s="6" t="s">
        <v>1151</v>
      </c>
      <c r="X49" s="4"/>
      <c r="Y49" s="4"/>
      <c r="AA49" s="4"/>
      <c r="AB49" s="4"/>
      <c r="AD49" s="4"/>
      <c r="AE49" s="4"/>
      <c r="AP49" s="7" t="s">
        <v>525</v>
      </c>
      <c r="AQ49" s="1" t="s">
        <v>531</v>
      </c>
    </row>
    <row r="50" spans="10:43" x14ac:dyDescent="0.25">
      <c r="J50" s="1" t="s">
        <v>532</v>
      </c>
      <c r="K50" s="3" t="s">
        <v>1251</v>
      </c>
      <c r="S50" s="4"/>
      <c r="V50" s="5" t="s">
        <v>533</v>
      </c>
      <c r="W50" s="6" t="s">
        <v>1152</v>
      </c>
      <c r="AB50" s="4"/>
      <c r="AP50" s="7" t="s">
        <v>530</v>
      </c>
      <c r="AQ50" s="1" t="s">
        <v>535</v>
      </c>
    </row>
    <row r="51" spans="10:43" x14ac:dyDescent="0.25">
      <c r="J51" s="1" t="s">
        <v>536</v>
      </c>
      <c r="K51" s="3" t="s">
        <v>1252</v>
      </c>
      <c r="V51" s="5" t="s">
        <v>537</v>
      </c>
      <c r="W51" s="6" t="s">
        <v>1153</v>
      </c>
      <c r="AB51" s="4"/>
      <c r="AP51" s="7" t="s">
        <v>534</v>
      </c>
      <c r="AQ51" s="1" t="s">
        <v>539</v>
      </c>
    </row>
    <row r="52" spans="10:43" x14ac:dyDescent="0.25">
      <c r="J52" s="1" t="s">
        <v>540</v>
      </c>
      <c r="K52" s="3" t="s">
        <v>1253</v>
      </c>
      <c r="V52" s="5" t="s">
        <v>541</v>
      </c>
      <c r="W52" s="6" t="s">
        <v>1154</v>
      </c>
      <c r="AP52" s="7" t="s">
        <v>538</v>
      </c>
      <c r="AQ52" s="1" t="s">
        <v>543</v>
      </c>
    </row>
    <row r="53" spans="10:43" x14ac:dyDescent="0.25">
      <c r="J53" s="1" t="s">
        <v>544</v>
      </c>
      <c r="K53" s="3" t="s">
        <v>1254</v>
      </c>
      <c r="V53" s="5" t="s">
        <v>545</v>
      </c>
      <c r="W53" s="6" t="s">
        <v>1155</v>
      </c>
      <c r="AP53" s="7" t="s">
        <v>542</v>
      </c>
      <c r="AQ53" s="1" t="s">
        <v>546</v>
      </c>
    </row>
    <row r="54" spans="10:43" x14ac:dyDescent="0.25">
      <c r="J54" s="1" t="s">
        <v>547</v>
      </c>
      <c r="K54" s="3" t="s">
        <v>1255</v>
      </c>
      <c r="V54" s="5" t="s">
        <v>548</v>
      </c>
      <c r="W54" s="6" t="s">
        <v>1156</v>
      </c>
      <c r="AP54" s="7" t="s">
        <v>1079</v>
      </c>
      <c r="AQ54" s="1" t="s">
        <v>550</v>
      </c>
    </row>
    <row r="55" spans="10:43" x14ac:dyDescent="0.25">
      <c r="J55" s="1" t="s">
        <v>551</v>
      </c>
      <c r="K55" s="3" t="s">
        <v>1256</v>
      </c>
      <c r="V55" s="5" t="s">
        <v>552</v>
      </c>
      <c r="W55" s="6" t="s">
        <v>1157</v>
      </c>
      <c r="AP55" s="7" t="s">
        <v>549</v>
      </c>
      <c r="AQ55" s="1" t="s">
        <v>554</v>
      </c>
    </row>
    <row r="56" spans="10:43" x14ac:dyDescent="0.25">
      <c r="J56" s="1" t="s">
        <v>555</v>
      </c>
      <c r="K56" s="3" t="s">
        <v>1257</v>
      </c>
      <c r="V56" s="5" t="s">
        <v>556</v>
      </c>
      <c r="W56" s="6" t="s">
        <v>1158</v>
      </c>
      <c r="AP56" s="7" t="s">
        <v>553</v>
      </c>
      <c r="AQ56" s="1" t="s">
        <v>557</v>
      </c>
    </row>
    <row r="57" spans="10:43" x14ac:dyDescent="0.25">
      <c r="J57" s="1" t="s">
        <v>558</v>
      </c>
      <c r="K57" s="3" t="s">
        <v>1258</v>
      </c>
      <c r="V57" s="5" t="s">
        <v>559</v>
      </c>
      <c r="W57" s="6" t="s">
        <v>1159</v>
      </c>
      <c r="AP57" s="7" t="s">
        <v>1082</v>
      </c>
      <c r="AQ57" s="1" t="s">
        <v>561</v>
      </c>
    </row>
    <row r="58" spans="10:43" x14ac:dyDescent="0.25">
      <c r="J58" s="1" t="s">
        <v>562</v>
      </c>
      <c r="K58" s="3" t="s">
        <v>1259</v>
      </c>
      <c r="V58" s="5" t="s">
        <v>256</v>
      </c>
      <c r="W58" s="6" t="s">
        <v>1160</v>
      </c>
      <c r="AP58" s="7" t="s">
        <v>560</v>
      </c>
      <c r="AQ58" s="1" t="s">
        <v>564</v>
      </c>
    </row>
    <row r="59" spans="10:43" x14ac:dyDescent="0.25">
      <c r="J59" s="1" t="s">
        <v>565</v>
      </c>
      <c r="K59" s="3" t="s">
        <v>1260</v>
      </c>
      <c r="V59" s="5" t="s">
        <v>566</v>
      </c>
      <c r="W59" s="6" t="s">
        <v>1161</v>
      </c>
      <c r="AP59" s="7" t="s">
        <v>563</v>
      </c>
      <c r="AQ59" s="1" t="s">
        <v>568</v>
      </c>
    </row>
    <row r="60" spans="10:43" x14ac:dyDescent="0.25">
      <c r="J60" s="1" t="s">
        <v>569</v>
      </c>
      <c r="K60" s="3" t="s">
        <v>1261</v>
      </c>
      <c r="V60" s="5" t="s">
        <v>570</v>
      </c>
      <c r="W60" s="6" t="s">
        <v>1162</v>
      </c>
      <c r="AP60" s="7" t="s">
        <v>567</v>
      </c>
      <c r="AQ60" s="1" t="s">
        <v>572</v>
      </c>
    </row>
    <row r="61" spans="10:43" x14ac:dyDescent="0.25">
      <c r="J61" s="1" t="s">
        <v>573</v>
      </c>
      <c r="K61" s="3" t="s">
        <v>1262</v>
      </c>
      <c r="V61" s="5" t="s">
        <v>574</v>
      </c>
      <c r="W61" s="6" t="s">
        <v>1163</v>
      </c>
      <c r="AP61" s="7" t="s">
        <v>571</v>
      </c>
      <c r="AQ61" s="1" t="s">
        <v>576</v>
      </c>
    </row>
    <row r="62" spans="10:43" x14ac:dyDescent="0.25">
      <c r="J62" s="1" t="s">
        <v>577</v>
      </c>
      <c r="K62" s="3" t="s">
        <v>1263</v>
      </c>
      <c r="V62" s="5" t="s">
        <v>578</v>
      </c>
      <c r="W62" s="6" t="s">
        <v>1164</v>
      </c>
      <c r="AP62" s="7" t="s">
        <v>575</v>
      </c>
      <c r="AQ62" s="1" t="s">
        <v>580</v>
      </c>
    </row>
    <row r="63" spans="10:43" x14ac:dyDescent="0.25">
      <c r="J63" s="1" t="s">
        <v>581</v>
      </c>
      <c r="K63" s="3" t="s">
        <v>1264</v>
      </c>
      <c r="V63" s="5" t="s">
        <v>582</v>
      </c>
      <c r="W63" s="6" t="s">
        <v>1165</v>
      </c>
      <c r="AP63" s="7" t="s">
        <v>579</v>
      </c>
      <c r="AQ63" s="1" t="s">
        <v>584</v>
      </c>
    </row>
    <row r="64" spans="10:43" x14ac:dyDescent="0.25">
      <c r="J64" s="1" t="s">
        <v>585</v>
      </c>
      <c r="K64" s="3" t="s">
        <v>1265</v>
      </c>
      <c r="V64" s="5" t="s">
        <v>268</v>
      </c>
      <c r="W64" s="6" t="s">
        <v>1166</v>
      </c>
      <c r="AP64" s="7" t="s">
        <v>583</v>
      </c>
      <c r="AQ64" s="1" t="s">
        <v>587</v>
      </c>
    </row>
    <row r="65" spans="10:43" x14ac:dyDescent="0.25">
      <c r="J65" s="1" t="s">
        <v>588</v>
      </c>
      <c r="K65" s="3" t="s">
        <v>1266</v>
      </c>
      <c r="V65" s="5" t="s">
        <v>589</v>
      </c>
      <c r="W65" s="6" t="s">
        <v>1167</v>
      </c>
      <c r="AP65" s="7" t="s">
        <v>586</v>
      </c>
      <c r="AQ65" s="1" t="s">
        <v>591</v>
      </c>
    </row>
    <row r="66" spans="10:43" x14ac:dyDescent="0.25">
      <c r="J66" s="1" t="s">
        <v>592</v>
      </c>
      <c r="K66" s="3" t="s">
        <v>1267</v>
      </c>
      <c r="V66" s="5" t="s">
        <v>593</v>
      </c>
      <c r="W66" s="6" t="s">
        <v>1168</v>
      </c>
      <c r="AP66" s="7" t="s">
        <v>590</v>
      </c>
      <c r="AQ66" s="1" t="s">
        <v>595</v>
      </c>
    </row>
    <row r="67" spans="10:43" x14ac:dyDescent="0.25">
      <c r="J67" s="1" t="s">
        <v>596</v>
      </c>
      <c r="K67" s="3" t="s">
        <v>1268</v>
      </c>
      <c r="V67" s="5" t="s">
        <v>597</v>
      </c>
      <c r="W67" s="6" t="s">
        <v>1169</v>
      </c>
      <c r="AP67" s="7" t="s">
        <v>594</v>
      </c>
      <c r="AQ67" s="1" t="s">
        <v>598</v>
      </c>
    </row>
    <row r="68" spans="10:43" x14ac:dyDescent="0.25">
      <c r="J68" s="1" t="s">
        <v>599</v>
      </c>
      <c r="K68" s="3" t="s">
        <v>1269</v>
      </c>
      <c r="V68" s="5" t="s">
        <v>600</v>
      </c>
      <c r="W68" s="6" t="s">
        <v>1170</v>
      </c>
      <c r="AP68" s="7" t="s">
        <v>1086</v>
      </c>
      <c r="AQ68" s="1" t="s">
        <v>602</v>
      </c>
    </row>
    <row r="69" spans="10:43" x14ac:dyDescent="0.25">
      <c r="J69" s="1" t="s">
        <v>603</v>
      </c>
      <c r="K69" s="3" t="s">
        <v>1270</v>
      </c>
      <c r="V69" s="5" t="s">
        <v>604</v>
      </c>
      <c r="W69" s="6" t="s">
        <v>1171</v>
      </c>
      <c r="AP69" s="7" t="s">
        <v>601</v>
      </c>
      <c r="AQ69" s="1" t="s">
        <v>606</v>
      </c>
    </row>
    <row r="70" spans="10:43" x14ac:dyDescent="0.25">
      <c r="J70" s="1" t="s">
        <v>607</v>
      </c>
      <c r="K70" s="3" t="s">
        <v>1271</v>
      </c>
      <c r="V70" s="5" t="s">
        <v>280</v>
      </c>
      <c r="W70" s="6" t="s">
        <v>1172</v>
      </c>
      <c r="AP70" s="7" t="s">
        <v>605</v>
      </c>
      <c r="AQ70" s="1" t="s">
        <v>609</v>
      </c>
    </row>
    <row r="71" spans="10:43" x14ac:dyDescent="0.25">
      <c r="J71" s="1" t="s">
        <v>610</v>
      </c>
      <c r="K71" s="3" t="s">
        <v>1272</v>
      </c>
      <c r="V71" s="5" t="s">
        <v>611</v>
      </c>
      <c r="W71" s="6" t="s">
        <v>1173</v>
      </c>
      <c r="AP71" s="7" t="s">
        <v>608</v>
      </c>
      <c r="AQ71" s="1" t="s">
        <v>613</v>
      </c>
    </row>
    <row r="72" spans="10:43" x14ac:dyDescent="0.25">
      <c r="J72" s="1" t="s">
        <v>614</v>
      </c>
      <c r="K72" s="3" t="s">
        <v>1273</v>
      </c>
      <c r="V72" s="5" t="s">
        <v>1089</v>
      </c>
      <c r="W72" s="6" t="s">
        <v>1174</v>
      </c>
      <c r="AP72" s="7" t="s">
        <v>612</v>
      </c>
      <c r="AQ72" s="1" t="s">
        <v>616</v>
      </c>
    </row>
    <row r="73" spans="10:43" x14ac:dyDescent="0.25">
      <c r="J73" s="1" t="s">
        <v>617</v>
      </c>
      <c r="K73" s="3" t="s">
        <v>1274</v>
      </c>
      <c r="V73" s="5" t="s">
        <v>618</v>
      </c>
      <c r="W73" s="6" t="s">
        <v>1175</v>
      </c>
      <c r="AP73" s="7" t="s">
        <v>615</v>
      </c>
      <c r="AQ73" s="1" t="s">
        <v>620</v>
      </c>
    </row>
    <row r="74" spans="10:43" x14ac:dyDescent="0.25">
      <c r="J74" s="1" t="s">
        <v>621</v>
      </c>
      <c r="K74" s="3" t="s">
        <v>1275</v>
      </c>
      <c r="V74" s="5" t="s">
        <v>622</v>
      </c>
      <c r="W74" s="6" t="s">
        <v>1176</v>
      </c>
      <c r="AP74" s="7" t="s">
        <v>619</v>
      </c>
      <c r="AQ74" s="1" t="s">
        <v>624</v>
      </c>
    </row>
    <row r="75" spans="10:43" x14ac:dyDescent="0.25">
      <c r="J75" s="1" t="s">
        <v>625</v>
      </c>
      <c r="K75" s="3" t="s">
        <v>1276</v>
      </c>
      <c r="V75" s="5" t="s">
        <v>626</v>
      </c>
      <c r="W75" s="6" t="s">
        <v>1177</v>
      </c>
      <c r="AP75" s="7" t="s">
        <v>623</v>
      </c>
      <c r="AQ75" s="1" t="s">
        <v>628</v>
      </c>
    </row>
    <row r="76" spans="10:43" x14ac:dyDescent="0.25">
      <c r="J76" s="1" t="s">
        <v>629</v>
      </c>
      <c r="K76" s="3" t="s">
        <v>1277</v>
      </c>
      <c r="V76" s="5" t="s">
        <v>630</v>
      </c>
      <c r="W76" s="6" t="s">
        <v>1178</v>
      </c>
      <c r="AP76" s="7" t="s">
        <v>627</v>
      </c>
      <c r="AQ76" s="1" t="s">
        <v>632</v>
      </c>
    </row>
    <row r="77" spans="10:43" x14ac:dyDescent="0.25">
      <c r="J77" s="1" t="s">
        <v>633</v>
      </c>
      <c r="K77" s="3" t="s">
        <v>1278</v>
      </c>
      <c r="V77" s="5" t="s">
        <v>634</v>
      </c>
      <c r="W77" s="6" t="s">
        <v>1179</v>
      </c>
      <c r="AP77" s="7" t="s">
        <v>631</v>
      </c>
      <c r="AQ77" s="1" t="s">
        <v>635</v>
      </c>
    </row>
    <row r="78" spans="10:43" x14ac:dyDescent="0.25">
      <c r="J78" s="1" t="s">
        <v>636</v>
      </c>
      <c r="K78" s="3" t="s">
        <v>1279</v>
      </c>
      <c r="V78" s="5" t="s">
        <v>637</v>
      </c>
      <c r="W78" s="6" t="s">
        <v>1180</v>
      </c>
      <c r="AP78" s="7" t="s">
        <v>1083</v>
      </c>
      <c r="AQ78" s="1" t="s">
        <v>638</v>
      </c>
    </row>
    <row r="79" spans="10:43" x14ac:dyDescent="0.25">
      <c r="J79" s="1" t="s">
        <v>639</v>
      </c>
      <c r="K79" s="3" t="s">
        <v>1280</v>
      </c>
      <c r="V79" s="5" t="s">
        <v>640</v>
      </c>
      <c r="W79" s="6" t="s">
        <v>1181</v>
      </c>
      <c r="AP79" s="7" t="s">
        <v>1084</v>
      </c>
      <c r="AQ79" s="1" t="s">
        <v>641</v>
      </c>
    </row>
    <row r="80" spans="10:43" x14ac:dyDescent="0.25">
      <c r="J80" s="1" t="s">
        <v>642</v>
      </c>
      <c r="K80" s="3" t="s">
        <v>1281</v>
      </c>
      <c r="V80" s="5" t="s">
        <v>643</v>
      </c>
      <c r="W80" s="6" t="s">
        <v>1182</v>
      </c>
      <c r="AP80" s="7" t="s">
        <v>1077</v>
      </c>
      <c r="AQ80" s="1" t="s">
        <v>645</v>
      </c>
    </row>
    <row r="81" spans="10:43" x14ac:dyDescent="0.25">
      <c r="J81" s="1" t="s">
        <v>646</v>
      </c>
      <c r="K81" s="3" t="s">
        <v>1282</v>
      </c>
      <c r="V81" s="5" t="s">
        <v>647</v>
      </c>
      <c r="W81" s="6" t="s">
        <v>1183</v>
      </c>
      <c r="AP81" s="7" t="s">
        <v>644</v>
      </c>
      <c r="AQ81" s="1" t="s">
        <v>649</v>
      </c>
    </row>
    <row r="82" spans="10:43" x14ac:dyDescent="0.25">
      <c r="J82" s="1" t="s">
        <v>650</v>
      </c>
      <c r="K82" s="3" t="s">
        <v>1283</v>
      </c>
      <c r="V82" s="5" t="s">
        <v>651</v>
      </c>
      <c r="W82" s="6" t="s">
        <v>1184</v>
      </c>
      <c r="AP82" s="7" t="s">
        <v>648</v>
      </c>
      <c r="AQ82" s="1" t="s">
        <v>652</v>
      </c>
    </row>
    <row r="83" spans="10:43" x14ac:dyDescent="0.25">
      <c r="J83" s="1" t="s">
        <v>653</v>
      </c>
      <c r="K83" s="3" t="s">
        <v>1284</v>
      </c>
      <c r="V83" s="5" t="s">
        <v>654</v>
      </c>
      <c r="W83" s="6" t="s">
        <v>1185</v>
      </c>
      <c r="AP83" s="7" t="s">
        <v>1075</v>
      </c>
      <c r="AQ83" s="1" t="s">
        <v>656</v>
      </c>
    </row>
    <row r="84" spans="10:43" x14ac:dyDescent="0.25">
      <c r="J84" s="1" t="s">
        <v>657</v>
      </c>
      <c r="K84" s="3" t="s">
        <v>1285</v>
      </c>
      <c r="V84" s="5" t="s">
        <v>658</v>
      </c>
      <c r="W84" s="6" t="s">
        <v>1186</v>
      </c>
      <c r="AP84" s="7" t="s">
        <v>655</v>
      </c>
      <c r="AQ84" s="1" t="s">
        <v>660</v>
      </c>
    </row>
    <row r="85" spans="10:43" x14ac:dyDescent="0.25">
      <c r="J85" s="1" t="s">
        <v>661</v>
      </c>
      <c r="K85" s="3" t="s">
        <v>1286</v>
      </c>
      <c r="V85" s="5" t="s">
        <v>662</v>
      </c>
      <c r="W85" s="6" t="s">
        <v>1187</v>
      </c>
      <c r="AP85" s="7" t="s">
        <v>659</v>
      </c>
      <c r="AQ85" s="1" t="s">
        <v>664</v>
      </c>
    </row>
    <row r="86" spans="10:43" x14ac:dyDescent="0.25">
      <c r="J86" s="1" t="s">
        <v>665</v>
      </c>
      <c r="K86" s="3" t="s">
        <v>1287</v>
      </c>
      <c r="V86" s="5" t="s">
        <v>666</v>
      </c>
      <c r="W86" s="6" t="s">
        <v>1188</v>
      </c>
      <c r="AP86" s="7" t="s">
        <v>663</v>
      </c>
      <c r="AQ86" s="1" t="s">
        <v>668</v>
      </c>
    </row>
    <row r="87" spans="10:43" x14ac:dyDescent="0.25">
      <c r="J87" s="1" t="s">
        <v>669</v>
      </c>
      <c r="K87" s="3" t="s">
        <v>1288</v>
      </c>
      <c r="V87" s="5" t="s">
        <v>670</v>
      </c>
      <c r="W87" s="6" t="s">
        <v>1189</v>
      </c>
      <c r="AP87" s="7" t="s">
        <v>667</v>
      </c>
      <c r="AQ87" s="1" t="s">
        <v>672</v>
      </c>
    </row>
    <row r="88" spans="10:43" x14ac:dyDescent="0.25">
      <c r="J88" s="1" t="s">
        <v>673</v>
      </c>
      <c r="K88" s="3" t="s">
        <v>1289</v>
      </c>
      <c r="V88" s="5" t="s">
        <v>674</v>
      </c>
      <c r="W88" s="6" t="s">
        <v>1190</v>
      </c>
      <c r="AP88" s="7" t="s">
        <v>671</v>
      </c>
      <c r="AQ88" s="1" t="s">
        <v>676</v>
      </c>
    </row>
    <row r="89" spans="10:43" x14ac:dyDescent="0.25">
      <c r="J89" s="1" t="s">
        <v>677</v>
      </c>
      <c r="K89" s="3" t="s">
        <v>1290</v>
      </c>
      <c r="V89" s="5" t="s">
        <v>678</v>
      </c>
      <c r="W89" s="6" t="s">
        <v>1191</v>
      </c>
      <c r="AP89" s="7" t="s">
        <v>675</v>
      </c>
      <c r="AQ89" s="1" t="s">
        <v>679</v>
      </c>
    </row>
    <row r="90" spans="10:43" x14ac:dyDescent="0.25">
      <c r="J90" s="1" t="s">
        <v>680</v>
      </c>
      <c r="K90" s="3" t="s">
        <v>1291</v>
      </c>
      <c r="V90" s="5" t="s">
        <v>681</v>
      </c>
      <c r="W90" s="6" t="s">
        <v>1192</v>
      </c>
      <c r="AP90" s="7" t="s">
        <v>1087</v>
      </c>
      <c r="AQ90" s="1" t="s">
        <v>683</v>
      </c>
    </row>
    <row r="91" spans="10:43" x14ac:dyDescent="0.25">
      <c r="J91" s="1" t="s">
        <v>684</v>
      </c>
      <c r="K91" s="3" t="s">
        <v>1292</v>
      </c>
      <c r="V91" s="5" t="s">
        <v>685</v>
      </c>
      <c r="W91" s="6" t="s">
        <v>1193</v>
      </c>
      <c r="AP91" s="7" t="s">
        <v>682</v>
      </c>
      <c r="AQ91" s="1" t="s">
        <v>686</v>
      </c>
    </row>
    <row r="92" spans="10:43" x14ac:dyDescent="0.25">
      <c r="J92" s="1" t="s">
        <v>687</v>
      </c>
      <c r="K92" s="3" t="s">
        <v>1293</v>
      </c>
      <c r="V92" s="5" t="s">
        <v>688</v>
      </c>
      <c r="W92" s="6" t="s">
        <v>1194</v>
      </c>
      <c r="AP92" s="7" t="s">
        <v>1085</v>
      </c>
      <c r="AQ92" s="1" t="s">
        <v>690</v>
      </c>
    </row>
    <row r="93" spans="10:43" x14ac:dyDescent="0.25">
      <c r="J93" s="1" t="s">
        <v>691</v>
      </c>
      <c r="K93" s="3" t="s">
        <v>1294</v>
      </c>
      <c r="V93" s="5" t="s">
        <v>692</v>
      </c>
      <c r="W93" s="6" t="s">
        <v>1195</v>
      </c>
      <c r="AP93" s="7" t="s">
        <v>689</v>
      </c>
      <c r="AQ93" s="1" t="s">
        <v>694</v>
      </c>
    </row>
    <row r="94" spans="10:43" x14ac:dyDescent="0.25">
      <c r="J94" s="1" t="s">
        <v>695</v>
      </c>
      <c r="K94" s="3" t="s">
        <v>1295</v>
      </c>
      <c r="V94" s="5" t="s">
        <v>696</v>
      </c>
      <c r="W94" s="6" t="s">
        <v>1196</v>
      </c>
      <c r="AP94" s="7" t="s">
        <v>693</v>
      </c>
      <c r="AQ94" s="1" t="s">
        <v>698</v>
      </c>
    </row>
    <row r="95" spans="10:43" x14ac:dyDescent="0.25">
      <c r="J95" s="1" t="s">
        <v>699</v>
      </c>
      <c r="K95" s="3" t="s">
        <v>1296</v>
      </c>
      <c r="V95" s="5" t="s">
        <v>700</v>
      </c>
      <c r="W95" s="6" t="s">
        <v>1197</v>
      </c>
      <c r="AP95" s="7" t="s">
        <v>697</v>
      </c>
      <c r="AQ95" s="1" t="s">
        <v>702</v>
      </c>
    </row>
    <row r="96" spans="10:43" x14ac:dyDescent="0.25">
      <c r="J96" s="1" t="s">
        <v>703</v>
      </c>
      <c r="K96" s="3" t="s">
        <v>1297</v>
      </c>
      <c r="V96" s="5" t="s">
        <v>704</v>
      </c>
      <c r="W96" s="6" t="s">
        <v>1198</v>
      </c>
      <c r="AP96" s="7" t="s">
        <v>701</v>
      </c>
      <c r="AQ96" s="1" t="s">
        <v>706</v>
      </c>
    </row>
    <row r="97" spans="10:43" x14ac:dyDescent="0.25">
      <c r="J97" s="1" t="s">
        <v>707</v>
      </c>
      <c r="K97" s="3" t="s">
        <v>1298</v>
      </c>
      <c r="V97" s="5" t="s">
        <v>708</v>
      </c>
      <c r="W97" s="6" t="s">
        <v>1199</v>
      </c>
      <c r="AP97" s="7" t="s">
        <v>705</v>
      </c>
      <c r="AQ97" s="1" t="s">
        <v>710</v>
      </c>
    </row>
    <row r="98" spans="10:43" x14ac:dyDescent="0.25">
      <c r="J98" s="1" t="s">
        <v>711</v>
      </c>
      <c r="K98" s="3" t="s">
        <v>1299</v>
      </c>
      <c r="V98" s="5" t="s">
        <v>712</v>
      </c>
      <c r="W98" s="6" t="s">
        <v>1200</v>
      </c>
      <c r="AP98" s="7" t="s">
        <v>709</v>
      </c>
      <c r="AQ98" s="1" t="s">
        <v>714</v>
      </c>
    </row>
    <row r="99" spans="10:43" x14ac:dyDescent="0.25">
      <c r="J99" s="1" t="s">
        <v>715</v>
      </c>
      <c r="K99" s="3" t="s">
        <v>1300</v>
      </c>
      <c r="V99" s="5" t="s">
        <v>716</v>
      </c>
      <c r="W99" s="6" t="s">
        <v>1201</v>
      </c>
      <c r="AP99" s="7" t="s">
        <v>713</v>
      </c>
      <c r="AQ99" s="1" t="s">
        <v>718</v>
      </c>
    </row>
    <row r="100" spans="10:43" x14ac:dyDescent="0.25">
      <c r="J100" s="1" t="s">
        <v>719</v>
      </c>
      <c r="K100" s="3" t="s">
        <v>1301</v>
      </c>
      <c r="V100" s="5" t="s">
        <v>1090</v>
      </c>
      <c r="W100" s="6" t="s">
        <v>1202</v>
      </c>
      <c r="AP100" s="7" t="s">
        <v>717</v>
      </c>
      <c r="AQ100" s="1" t="s">
        <v>721</v>
      </c>
    </row>
    <row r="101" spans="10:43" x14ac:dyDescent="0.25">
      <c r="J101" s="1" t="s">
        <v>722</v>
      </c>
      <c r="K101" s="3" t="s">
        <v>1302</v>
      </c>
      <c r="V101" s="5" t="s">
        <v>723</v>
      </c>
      <c r="W101" s="6" t="s">
        <v>1203</v>
      </c>
      <c r="AP101" s="7" t="s">
        <v>720</v>
      </c>
      <c r="AQ101" s="1" t="s">
        <v>725</v>
      </c>
    </row>
    <row r="102" spans="10:43" x14ac:dyDescent="0.25">
      <c r="J102" s="1" t="s">
        <v>726</v>
      </c>
      <c r="K102" s="3" t="s">
        <v>1303</v>
      </c>
      <c r="V102" s="5" t="s">
        <v>302</v>
      </c>
      <c r="W102" s="6" t="s">
        <v>1204</v>
      </c>
      <c r="AP102" s="7" t="s">
        <v>724</v>
      </c>
      <c r="AQ102" s="1" t="s">
        <v>728</v>
      </c>
    </row>
    <row r="103" spans="10:43" x14ac:dyDescent="0.25">
      <c r="J103" s="1" t="s">
        <v>729</v>
      </c>
      <c r="K103" s="3" t="s">
        <v>730</v>
      </c>
      <c r="V103" s="5" t="s">
        <v>731</v>
      </c>
      <c r="W103" s="6" t="s">
        <v>732</v>
      </c>
      <c r="AP103" s="7" t="s">
        <v>727</v>
      </c>
      <c r="AQ103" s="1" t="s">
        <v>734</v>
      </c>
    </row>
    <row r="104" spans="10:43" x14ac:dyDescent="0.25">
      <c r="J104" s="1" t="s">
        <v>735</v>
      </c>
      <c r="K104" s="3" t="s">
        <v>736</v>
      </c>
      <c r="V104" s="5" t="s">
        <v>737</v>
      </c>
      <c r="W104" s="6" t="s">
        <v>738</v>
      </c>
      <c r="AP104" s="7" t="s">
        <v>733</v>
      </c>
      <c r="AQ104" s="1" t="s">
        <v>740</v>
      </c>
    </row>
    <row r="105" spans="10:43" x14ac:dyDescent="0.25">
      <c r="J105" s="1" t="s">
        <v>741</v>
      </c>
      <c r="K105" s="3" t="s">
        <v>742</v>
      </c>
      <c r="V105" s="5" t="s">
        <v>311</v>
      </c>
      <c r="W105" s="6" t="s">
        <v>743</v>
      </c>
      <c r="AP105" s="7" t="s">
        <v>739</v>
      </c>
      <c r="AQ105" s="1" t="s">
        <v>745</v>
      </c>
    </row>
    <row r="106" spans="10:43" x14ac:dyDescent="0.25">
      <c r="J106" s="1" t="s">
        <v>746</v>
      </c>
      <c r="K106" s="3" t="s">
        <v>747</v>
      </c>
      <c r="V106" s="5" t="s">
        <v>748</v>
      </c>
      <c r="W106" s="6" t="s">
        <v>749</v>
      </c>
      <c r="AP106" s="7" t="s">
        <v>744</v>
      </c>
      <c r="AQ106" s="1" t="s">
        <v>751</v>
      </c>
    </row>
    <row r="107" spans="10:43" x14ac:dyDescent="0.25">
      <c r="J107" s="1" t="s">
        <v>752</v>
      </c>
      <c r="K107" s="3" t="s">
        <v>753</v>
      </c>
      <c r="V107" s="5" t="s">
        <v>754</v>
      </c>
      <c r="W107" s="6" t="s">
        <v>755</v>
      </c>
      <c r="AP107" s="7" t="s">
        <v>750</v>
      </c>
      <c r="AQ107" s="1" t="s">
        <v>757</v>
      </c>
    </row>
    <row r="108" spans="10:43" x14ac:dyDescent="0.25">
      <c r="J108" s="1" t="s">
        <v>758</v>
      </c>
      <c r="K108" s="3" t="s">
        <v>759</v>
      </c>
      <c r="V108" s="5" t="s">
        <v>760</v>
      </c>
      <c r="W108" s="6" t="s">
        <v>761</v>
      </c>
      <c r="AP108" s="7" t="s">
        <v>756</v>
      </c>
      <c r="AQ108" s="1" t="s">
        <v>763</v>
      </c>
    </row>
    <row r="109" spans="10:43" x14ac:dyDescent="0.25">
      <c r="J109" s="1" t="s">
        <v>764</v>
      </c>
      <c r="K109" s="3" t="s">
        <v>765</v>
      </c>
      <c r="V109" s="5" t="s">
        <v>766</v>
      </c>
      <c r="W109" s="6" t="s">
        <v>767</v>
      </c>
      <c r="AP109" s="7" t="s">
        <v>762</v>
      </c>
      <c r="AQ109" s="1" t="s">
        <v>769</v>
      </c>
    </row>
    <row r="110" spans="10:43" x14ac:dyDescent="0.25">
      <c r="J110" s="1" t="s">
        <v>770</v>
      </c>
      <c r="K110" s="3" t="s">
        <v>771</v>
      </c>
      <c r="V110" s="5" t="s">
        <v>378</v>
      </c>
      <c r="W110" s="6" t="s">
        <v>772</v>
      </c>
      <c r="AP110" s="7" t="s">
        <v>768</v>
      </c>
      <c r="AQ110" s="1" t="s">
        <v>774</v>
      </c>
    </row>
    <row r="111" spans="10:43" x14ac:dyDescent="0.25">
      <c r="J111" s="1" t="s">
        <v>775</v>
      </c>
      <c r="K111" s="3" t="s">
        <v>776</v>
      </c>
      <c r="V111" s="5" t="s">
        <v>777</v>
      </c>
      <c r="W111" s="6" t="s">
        <v>778</v>
      </c>
      <c r="AP111" s="7" t="s">
        <v>773</v>
      </c>
      <c r="AQ111" s="1" t="s">
        <v>780</v>
      </c>
    </row>
    <row r="112" spans="10:43" x14ac:dyDescent="0.25">
      <c r="J112" s="1" t="s">
        <v>781</v>
      </c>
      <c r="K112" s="3" t="s">
        <v>782</v>
      </c>
      <c r="V112" s="5" t="s">
        <v>783</v>
      </c>
      <c r="W112" s="6" t="s">
        <v>784</v>
      </c>
      <c r="AP112" s="7" t="s">
        <v>779</v>
      </c>
      <c r="AQ112" s="1" t="s">
        <v>785</v>
      </c>
    </row>
    <row r="113" spans="10:43" x14ac:dyDescent="0.25">
      <c r="J113" s="1" t="s">
        <v>786</v>
      </c>
      <c r="K113" s="3" t="s">
        <v>787</v>
      </c>
      <c r="V113" s="5" t="s">
        <v>788</v>
      </c>
      <c r="W113" s="6" t="s">
        <v>789</v>
      </c>
      <c r="AP113" s="7" t="s">
        <v>1081</v>
      </c>
      <c r="AQ113" s="1" t="s">
        <v>790</v>
      </c>
    </row>
    <row r="114" spans="10:43" x14ac:dyDescent="0.25">
      <c r="J114" s="1" t="s">
        <v>791</v>
      </c>
      <c r="K114" s="3" t="s">
        <v>792</v>
      </c>
      <c r="V114" s="5" t="s">
        <v>793</v>
      </c>
      <c r="W114" s="6" t="s">
        <v>794</v>
      </c>
      <c r="AP114" s="7" t="s">
        <v>1080</v>
      </c>
      <c r="AQ114" s="1" t="s">
        <v>796</v>
      </c>
    </row>
    <row r="115" spans="10:43" x14ac:dyDescent="0.25">
      <c r="J115" s="1" t="s">
        <v>797</v>
      </c>
      <c r="K115" s="3" t="s">
        <v>798</v>
      </c>
      <c r="V115" s="5" t="s">
        <v>799</v>
      </c>
      <c r="W115" s="6" t="s">
        <v>800</v>
      </c>
      <c r="AP115" s="7" t="s">
        <v>795</v>
      </c>
      <c r="AQ115" s="1" t="s">
        <v>802</v>
      </c>
    </row>
    <row r="116" spans="10:43" x14ac:dyDescent="0.25">
      <c r="J116" s="1" t="s">
        <v>803</v>
      </c>
      <c r="K116" s="3" t="s">
        <v>804</v>
      </c>
      <c r="V116" s="5" t="s">
        <v>805</v>
      </c>
      <c r="W116" s="6" t="s">
        <v>806</v>
      </c>
      <c r="AP116" s="11" t="s">
        <v>801</v>
      </c>
      <c r="AQ116" s="1" t="s">
        <v>808</v>
      </c>
    </row>
    <row r="117" spans="10:43" x14ac:dyDescent="0.25">
      <c r="J117" s="1" t="s">
        <v>809</v>
      </c>
      <c r="K117" s="3" t="s">
        <v>810</v>
      </c>
      <c r="V117" s="5" t="s">
        <v>811</v>
      </c>
      <c r="W117" s="6" t="s">
        <v>812</v>
      </c>
      <c r="AP117" s="7" t="s">
        <v>807</v>
      </c>
      <c r="AQ117" s="1" t="s">
        <v>814</v>
      </c>
    </row>
    <row r="118" spans="10:43" x14ac:dyDescent="0.25">
      <c r="J118" s="1" t="s">
        <v>815</v>
      </c>
      <c r="K118" s="3" t="s">
        <v>816</v>
      </c>
      <c r="V118" s="5" t="s">
        <v>817</v>
      </c>
      <c r="W118" s="6" t="s">
        <v>818</v>
      </c>
      <c r="AP118" s="7" t="s">
        <v>813</v>
      </c>
      <c r="AQ118" s="1" t="s">
        <v>820</v>
      </c>
    </row>
    <row r="119" spans="10:43" x14ac:dyDescent="0.25">
      <c r="J119" s="1" t="s">
        <v>821</v>
      </c>
      <c r="K119" s="3" t="s">
        <v>822</v>
      </c>
      <c r="V119" s="5" t="s">
        <v>823</v>
      </c>
      <c r="W119" s="6" t="s">
        <v>824</v>
      </c>
      <c r="AP119" s="7" t="s">
        <v>819</v>
      </c>
      <c r="AQ119" s="1" t="s">
        <v>826</v>
      </c>
    </row>
    <row r="120" spans="10:43" x14ac:dyDescent="0.25">
      <c r="J120" s="1" t="s">
        <v>827</v>
      </c>
      <c r="K120" s="3" t="s">
        <v>828</v>
      </c>
      <c r="V120" s="5" t="s">
        <v>829</v>
      </c>
      <c r="W120" s="6" t="s">
        <v>830</v>
      </c>
      <c r="AP120" s="12" t="s">
        <v>825</v>
      </c>
      <c r="AQ120" s="1" t="s">
        <v>832</v>
      </c>
    </row>
    <row r="121" spans="10:43" x14ac:dyDescent="0.25">
      <c r="J121" s="1" t="s">
        <v>833</v>
      </c>
      <c r="K121" s="3" t="s">
        <v>834</v>
      </c>
      <c r="V121" s="5" t="s">
        <v>835</v>
      </c>
      <c r="W121" s="6" t="s">
        <v>836</v>
      </c>
      <c r="AP121" s="7" t="s">
        <v>831</v>
      </c>
      <c r="AQ121" s="1" t="s">
        <v>838</v>
      </c>
    </row>
    <row r="122" spans="10:43" x14ac:dyDescent="0.25">
      <c r="J122" s="1" t="s">
        <v>839</v>
      </c>
      <c r="K122" s="3" t="s">
        <v>840</v>
      </c>
      <c r="V122" s="5" t="s">
        <v>841</v>
      </c>
      <c r="W122" s="6" t="s">
        <v>842</v>
      </c>
      <c r="AP122" s="7" t="s">
        <v>837</v>
      </c>
      <c r="AQ122" s="1" t="s">
        <v>844</v>
      </c>
    </row>
    <row r="123" spans="10:43" x14ac:dyDescent="0.25">
      <c r="J123" s="1" t="s">
        <v>845</v>
      </c>
      <c r="K123" s="3" t="s">
        <v>846</v>
      </c>
      <c r="V123" s="5" t="s">
        <v>847</v>
      </c>
      <c r="W123" s="6" t="s">
        <v>848</v>
      </c>
      <c r="AP123" s="7" t="s">
        <v>843</v>
      </c>
      <c r="AQ123" s="1" t="s">
        <v>850</v>
      </c>
    </row>
    <row r="124" spans="10:43" x14ac:dyDescent="0.25">
      <c r="J124" s="1" t="s">
        <v>851</v>
      </c>
      <c r="K124" s="3" t="s">
        <v>852</v>
      </c>
      <c r="V124" s="5" t="s">
        <v>388</v>
      </c>
      <c r="W124" s="6" t="s">
        <v>853</v>
      </c>
      <c r="AP124" s="7" t="s">
        <v>849</v>
      </c>
      <c r="AQ124" s="1" t="s">
        <v>855</v>
      </c>
    </row>
    <row r="125" spans="10:43" x14ac:dyDescent="0.25">
      <c r="J125" s="1" t="s">
        <v>856</v>
      </c>
      <c r="K125" s="3" t="s">
        <v>857</v>
      </c>
      <c r="V125" s="5" t="s">
        <v>398</v>
      </c>
      <c r="W125" s="6" t="s">
        <v>858</v>
      </c>
      <c r="AP125" s="7" t="s">
        <v>854</v>
      </c>
      <c r="AQ125" s="1" t="s">
        <v>860</v>
      </c>
    </row>
    <row r="126" spans="10:43" x14ac:dyDescent="0.25">
      <c r="V126" s="5" t="s">
        <v>406</v>
      </c>
      <c r="W126" s="6" t="s">
        <v>861</v>
      </c>
      <c r="AP126" s="7" t="s">
        <v>859</v>
      </c>
      <c r="AQ126" s="1" t="s">
        <v>863</v>
      </c>
    </row>
    <row r="127" spans="10:43" x14ac:dyDescent="0.25">
      <c r="V127" s="5" t="s">
        <v>864</v>
      </c>
      <c r="W127" s="6" t="s">
        <v>865</v>
      </c>
      <c r="AP127" s="7" t="s">
        <v>862</v>
      </c>
      <c r="AQ127" s="1" t="s">
        <v>867</v>
      </c>
    </row>
    <row r="128" spans="10:43" x14ac:dyDescent="0.25">
      <c r="V128" s="5" t="s">
        <v>868</v>
      </c>
      <c r="W128" s="6" t="s">
        <v>869</v>
      </c>
      <c r="AP128" s="7" t="s">
        <v>866</v>
      </c>
      <c r="AQ128" s="1" t="s">
        <v>871</v>
      </c>
    </row>
    <row r="129" spans="22:43" x14ac:dyDescent="0.25">
      <c r="V129" s="5" t="s">
        <v>422</v>
      </c>
      <c r="W129" s="6" t="s">
        <v>872</v>
      </c>
      <c r="AP129" s="7" t="s">
        <v>870</v>
      </c>
      <c r="AQ129" s="1" t="s">
        <v>874</v>
      </c>
    </row>
    <row r="130" spans="22:43" x14ac:dyDescent="0.25">
      <c r="V130" s="5" t="s">
        <v>429</v>
      </c>
      <c r="W130" s="6" t="s">
        <v>875</v>
      </c>
      <c r="AP130" s="7" t="s">
        <v>873</v>
      </c>
      <c r="AQ130" s="1" t="s">
        <v>877</v>
      </c>
    </row>
    <row r="131" spans="22:43" x14ac:dyDescent="0.25">
      <c r="V131" s="5" t="s">
        <v>878</v>
      </c>
      <c r="W131" s="6" t="s">
        <v>879</v>
      </c>
      <c r="AP131" s="7" t="s">
        <v>876</v>
      </c>
      <c r="AQ131" s="1" t="s">
        <v>881</v>
      </c>
    </row>
    <row r="132" spans="22:43" x14ac:dyDescent="0.25">
      <c r="V132" s="5" t="s">
        <v>882</v>
      </c>
      <c r="W132" s="6" t="s">
        <v>883</v>
      </c>
      <c r="AP132" s="7" t="s">
        <v>880</v>
      </c>
      <c r="AQ132" s="1" t="s">
        <v>885</v>
      </c>
    </row>
    <row r="133" spans="22:43" x14ac:dyDescent="0.25">
      <c r="V133" s="5" t="s">
        <v>886</v>
      </c>
      <c r="W133" s="6" t="s">
        <v>887</v>
      </c>
      <c r="AP133" s="7" t="s">
        <v>884</v>
      </c>
      <c r="AQ133" s="1" t="s">
        <v>889</v>
      </c>
    </row>
    <row r="134" spans="22:43" x14ac:dyDescent="0.25">
      <c r="V134" s="5" t="s">
        <v>890</v>
      </c>
      <c r="W134" s="6" t="s">
        <v>891</v>
      </c>
      <c r="AP134" s="7" t="s">
        <v>888</v>
      </c>
      <c r="AQ134" s="1" t="s">
        <v>893</v>
      </c>
    </row>
    <row r="135" spans="22:43" x14ac:dyDescent="0.25">
      <c r="V135" s="5" t="s">
        <v>894</v>
      </c>
      <c r="W135" s="6" t="s">
        <v>895</v>
      </c>
      <c r="AP135" s="7" t="s">
        <v>892</v>
      </c>
      <c r="AQ135" s="1" t="s">
        <v>897</v>
      </c>
    </row>
    <row r="136" spans="22:43" x14ac:dyDescent="0.25">
      <c r="V136" s="5" t="s">
        <v>898</v>
      </c>
      <c r="W136" s="6" t="s">
        <v>899</v>
      </c>
      <c r="AP136" s="7" t="s">
        <v>896</v>
      </c>
      <c r="AQ136" s="1" t="s">
        <v>901</v>
      </c>
    </row>
    <row r="137" spans="22:43" x14ac:dyDescent="0.25">
      <c r="V137" s="10" t="s">
        <v>902</v>
      </c>
      <c r="W137" s="6" t="s">
        <v>903</v>
      </c>
      <c r="AP137" s="7" t="s">
        <v>900</v>
      </c>
      <c r="AQ137" s="1" t="s">
        <v>905</v>
      </c>
    </row>
    <row r="138" spans="22:43" x14ac:dyDescent="0.25">
      <c r="V138" s="5" t="s">
        <v>1078</v>
      </c>
      <c r="W138" s="6" t="s">
        <v>906</v>
      </c>
      <c r="AP138" s="7" t="s">
        <v>904</v>
      </c>
      <c r="AQ138" s="1" t="s">
        <v>908</v>
      </c>
    </row>
    <row r="139" spans="22:43" x14ac:dyDescent="0.25">
      <c r="V139" s="5" t="s">
        <v>443</v>
      </c>
      <c r="W139" s="6" t="s">
        <v>909</v>
      </c>
      <c r="AP139" s="7" t="s">
        <v>907</v>
      </c>
      <c r="AQ139" s="1" t="s">
        <v>911</v>
      </c>
    </row>
    <row r="140" spans="22:43" x14ac:dyDescent="0.25">
      <c r="V140" s="5" t="s">
        <v>451</v>
      </c>
      <c r="W140" s="6" t="s">
        <v>912</v>
      </c>
      <c r="AP140" s="7" t="s">
        <v>910</v>
      </c>
      <c r="AQ140" s="1" t="s">
        <v>914</v>
      </c>
    </row>
    <row r="141" spans="22:43" x14ac:dyDescent="0.25">
      <c r="V141" s="5" t="s">
        <v>915</v>
      </c>
      <c r="W141" s="6" t="s">
        <v>916</v>
      </c>
      <c r="AP141" s="11" t="s">
        <v>913</v>
      </c>
      <c r="AQ141" s="1" t="s">
        <v>918</v>
      </c>
    </row>
    <row r="142" spans="22:43" x14ac:dyDescent="0.25">
      <c r="V142" s="5" t="s">
        <v>919</v>
      </c>
      <c r="W142" s="6" t="s">
        <v>920</v>
      </c>
      <c r="AP142" s="7" t="s">
        <v>917</v>
      </c>
      <c r="AQ142" s="1" t="s">
        <v>922</v>
      </c>
    </row>
    <row r="143" spans="22:43" x14ac:dyDescent="0.25">
      <c r="V143" s="5" t="s">
        <v>923</v>
      </c>
      <c r="W143" s="6" t="s">
        <v>924</v>
      </c>
      <c r="AP143" s="7" t="s">
        <v>921</v>
      </c>
      <c r="AQ143" s="1" t="s">
        <v>926</v>
      </c>
    </row>
    <row r="144" spans="22:43" x14ac:dyDescent="0.25">
      <c r="V144" s="5" t="s">
        <v>927</v>
      </c>
      <c r="W144" s="6" t="s">
        <v>928</v>
      </c>
      <c r="AP144" s="11" t="s">
        <v>925</v>
      </c>
      <c r="AQ144" s="1" t="s">
        <v>930</v>
      </c>
    </row>
    <row r="145" spans="22:43" x14ac:dyDescent="0.25">
      <c r="V145" s="5" t="s">
        <v>931</v>
      </c>
      <c r="W145" s="6" t="s">
        <v>932</v>
      </c>
      <c r="AP145" s="7" t="s">
        <v>929</v>
      </c>
      <c r="AQ145" s="1" t="s">
        <v>933</v>
      </c>
    </row>
    <row r="146" spans="22:43" x14ac:dyDescent="0.25">
      <c r="V146" s="5" t="s">
        <v>934</v>
      </c>
      <c r="W146" s="6" t="s">
        <v>935</v>
      </c>
      <c r="AP146" s="7" t="s">
        <v>1071</v>
      </c>
      <c r="AQ146" s="1" t="s">
        <v>937</v>
      </c>
    </row>
    <row r="147" spans="22:43" x14ac:dyDescent="0.25">
      <c r="V147" s="5" t="s">
        <v>938</v>
      </c>
      <c r="W147" s="6" t="s">
        <v>939</v>
      </c>
      <c r="AP147" s="7" t="s">
        <v>936</v>
      </c>
      <c r="AQ147" s="1" t="s">
        <v>941</v>
      </c>
    </row>
    <row r="148" spans="22:43" x14ac:dyDescent="0.25">
      <c r="V148" s="5" t="s">
        <v>942</v>
      </c>
      <c r="W148" s="6" t="s">
        <v>943</v>
      </c>
      <c r="AP148" s="7" t="s">
        <v>940</v>
      </c>
      <c r="AQ148" s="1" t="s">
        <v>1092</v>
      </c>
    </row>
    <row r="149" spans="22:43" x14ac:dyDescent="0.25">
      <c r="V149" s="5" t="s">
        <v>944</v>
      </c>
      <c r="W149" s="6" t="s">
        <v>945</v>
      </c>
    </row>
    <row r="150" spans="22:43" x14ac:dyDescent="0.25">
      <c r="V150" s="5" t="s">
        <v>946</v>
      </c>
      <c r="W150" s="6" t="s">
        <v>947</v>
      </c>
    </row>
    <row r="151" spans="22:43" x14ac:dyDescent="0.25">
      <c r="V151" s="5" t="s">
        <v>948</v>
      </c>
      <c r="W151" s="6" t="s">
        <v>949</v>
      </c>
    </row>
    <row r="152" spans="22:43" x14ac:dyDescent="0.25">
      <c r="V152" s="5" t="s">
        <v>950</v>
      </c>
      <c r="W152" s="6" t="s">
        <v>951</v>
      </c>
    </row>
    <row r="153" spans="22:43" x14ac:dyDescent="0.25">
      <c r="V153" s="5" t="s">
        <v>952</v>
      </c>
      <c r="W153" s="6" t="s">
        <v>953</v>
      </c>
    </row>
    <row r="154" spans="22:43" x14ac:dyDescent="0.25">
      <c r="V154" s="5" t="s">
        <v>954</v>
      </c>
      <c r="W154" s="6" t="s">
        <v>955</v>
      </c>
    </row>
    <row r="155" spans="22:43" x14ac:dyDescent="0.25">
      <c r="V155" s="5" t="s">
        <v>956</v>
      </c>
      <c r="W155" s="6" t="s">
        <v>957</v>
      </c>
    </row>
    <row r="156" spans="22:43" x14ac:dyDescent="0.25">
      <c r="V156" s="5" t="s">
        <v>958</v>
      </c>
      <c r="W156" s="6" t="s">
        <v>959</v>
      </c>
    </row>
    <row r="157" spans="22:43" x14ac:dyDescent="0.25">
      <c r="V157" s="5" t="s">
        <v>960</v>
      </c>
      <c r="W157" s="6" t="s">
        <v>961</v>
      </c>
    </row>
    <row r="158" spans="22:43" x14ac:dyDescent="0.25">
      <c r="V158" s="5" t="s">
        <v>962</v>
      </c>
      <c r="W158" s="6" t="s">
        <v>963</v>
      </c>
    </row>
    <row r="159" spans="22:43" x14ac:dyDescent="0.25">
      <c r="V159" s="5" t="s">
        <v>964</v>
      </c>
      <c r="W159" s="6" t="s">
        <v>965</v>
      </c>
    </row>
    <row r="160" spans="22:43" x14ac:dyDescent="0.25">
      <c r="V160" s="5" t="s">
        <v>966</v>
      </c>
      <c r="W160" s="6" t="s">
        <v>967</v>
      </c>
    </row>
    <row r="161" spans="22:23" x14ac:dyDescent="0.25">
      <c r="V161" s="5" t="s">
        <v>968</v>
      </c>
      <c r="W161" s="6" t="s">
        <v>969</v>
      </c>
    </row>
    <row r="162" spans="22:23" x14ac:dyDescent="0.25">
      <c r="V162" s="5" t="s">
        <v>970</v>
      </c>
      <c r="W162" s="6" t="s">
        <v>971</v>
      </c>
    </row>
    <row r="163" spans="22:23" x14ac:dyDescent="0.25">
      <c r="V163" s="5" t="s">
        <v>972</v>
      </c>
      <c r="W163" s="6" t="s">
        <v>973</v>
      </c>
    </row>
    <row r="164" spans="22:23" x14ac:dyDescent="0.25">
      <c r="V164" s="5" t="s">
        <v>974</v>
      </c>
      <c r="W164" s="6" t="s">
        <v>975</v>
      </c>
    </row>
    <row r="165" spans="22:23" x14ac:dyDescent="0.25">
      <c r="V165" s="5" t="s">
        <v>467</v>
      </c>
      <c r="W165" s="6" t="s">
        <v>976</v>
      </c>
    </row>
    <row r="166" spans="22:23" x14ac:dyDescent="0.25">
      <c r="V166" s="10" t="s">
        <v>1069</v>
      </c>
      <c r="W166" s="6" t="s">
        <v>978</v>
      </c>
    </row>
    <row r="167" spans="22:23" x14ac:dyDescent="0.25">
      <c r="V167" s="5" t="s">
        <v>977</v>
      </c>
      <c r="W167" s="6" t="s">
        <v>979</v>
      </c>
    </row>
    <row r="168" spans="22:23" x14ac:dyDescent="0.25">
      <c r="V168" s="5" t="s">
        <v>480</v>
      </c>
      <c r="W168" s="6" t="s">
        <v>981</v>
      </c>
    </row>
    <row r="169" spans="22:23" x14ac:dyDescent="0.25">
      <c r="V169" s="5" t="s">
        <v>980</v>
      </c>
      <c r="W169" s="6" t="s">
        <v>982</v>
      </c>
    </row>
    <row r="170" spans="22:23" x14ac:dyDescent="0.25">
      <c r="V170" s="5" t="s">
        <v>486</v>
      </c>
      <c r="W170" s="6" t="s">
        <v>983</v>
      </c>
    </row>
    <row r="171" spans="22:23" x14ac:dyDescent="0.25">
      <c r="V171" s="5" t="s">
        <v>492</v>
      </c>
      <c r="W171" s="6" t="s">
        <v>985</v>
      </c>
    </row>
    <row r="172" spans="22:23" x14ac:dyDescent="0.25">
      <c r="V172" s="5" t="s">
        <v>984</v>
      </c>
      <c r="W172" s="6" t="s">
        <v>987</v>
      </c>
    </row>
    <row r="173" spans="22:23" x14ac:dyDescent="0.25">
      <c r="V173" s="5" t="s">
        <v>986</v>
      </c>
      <c r="W173" s="6" t="s">
        <v>989</v>
      </c>
    </row>
    <row r="174" spans="22:23" x14ac:dyDescent="0.25">
      <c r="V174" s="5" t="s">
        <v>988</v>
      </c>
      <c r="W174" s="6" t="s">
        <v>991</v>
      </c>
    </row>
    <row r="175" spans="22:23" x14ac:dyDescent="0.25">
      <c r="V175" s="5" t="s">
        <v>990</v>
      </c>
      <c r="W175" s="6" t="s">
        <v>993</v>
      </c>
    </row>
    <row r="176" spans="22:23" x14ac:dyDescent="0.25">
      <c r="V176" s="5" t="s">
        <v>992</v>
      </c>
      <c r="W176" s="6" t="s">
        <v>995</v>
      </c>
    </row>
    <row r="177" spans="22:23" x14ac:dyDescent="0.25">
      <c r="V177" s="5" t="s">
        <v>994</v>
      </c>
      <c r="W177" s="6" t="s">
        <v>997</v>
      </c>
    </row>
    <row r="178" spans="22:23" x14ac:dyDescent="0.25">
      <c r="V178" s="5" t="s">
        <v>996</v>
      </c>
      <c r="W178" s="6" t="s">
        <v>999</v>
      </c>
    </row>
    <row r="179" spans="22:23" x14ac:dyDescent="0.25">
      <c r="V179" s="5" t="s">
        <v>998</v>
      </c>
      <c r="W179" s="6" t="s">
        <v>1001</v>
      </c>
    </row>
    <row r="180" spans="22:23" x14ac:dyDescent="0.25">
      <c r="V180" s="5" t="s">
        <v>1000</v>
      </c>
      <c r="W180" s="6" t="s">
        <v>1003</v>
      </c>
    </row>
    <row r="181" spans="22:23" x14ac:dyDescent="0.25">
      <c r="V181" s="5" t="s">
        <v>1002</v>
      </c>
      <c r="W181" s="6" t="s">
        <v>1005</v>
      </c>
    </row>
    <row r="182" spans="22:23" x14ac:dyDescent="0.25">
      <c r="V182" s="5" t="s">
        <v>1004</v>
      </c>
      <c r="W182" s="6" t="s">
        <v>1007</v>
      </c>
    </row>
    <row r="183" spans="22:23" x14ac:dyDescent="0.25">
      <c r="V183" s="5" t="s">
        <v>1006</v>
      </c>
      <c r="W183" s="6" t="s">
        <v>1009</v>
      </c>
    </row>
    <row r="184" spans="22:23" x14ac:dyDescent="0.25">
      <c r="V184" s="5" t="s">
        <v>1008</v>
      </c>
      <c r="W184" s="6" t="s">
        <v>1011</v>
      </c>
    </row>
    <row r="185" spans="22:23" x14ac:dyDescent="0.25">
      <c r="V185" s="5" t="s">
        <v>1010</v>
      </c>
      <c r="W185" s="6" t="s">
        <v>1013</v>
      </c>
    </row>
    <row r="186" spans="22:23" x14ac:dyDescent="0.25">
      <c r="V186" s="5" t="s">
        <v>1012</v>
      </c>
      <c r="W186" s="6" t="s">
        <v>1015</v>
      </c>
    </row>
    <row r="187" spans="22:23" x14ac:dyDescent="0.25">
      <c r="V187" s="5" t="s">
        <v>1014</v>
      </c>
      <c r="W187" s="6" t="s">
        <v>1017</v>
      </c>
    </row>
    <row r="188" spans="22:23" x14ac:dyDescent="0.25">
      <c r="V188" s="5" t="s">
        <v>1016</v>
      </c>
      <c r="W188" s="6" t="s">
        <v>1019</v>
      </c>
    </row>
    <row r="189" spans="22:23" x14ac:dyDescent="0.25">
      <c r="V189" s="5" t="s">
        <v>1018</v>
      </c>
      <c r="W189" s="6" t="s">
        <v>1021</v>
      </c>
    </row>
    <row r="190" spans="22:23" x14ac:dyDescent="0.25">
      <c r="V190" s="5" t="s">
        <v>1020</v>
      </c>
      <c r="W190" s="6" t="s">
        <v>1022</v>
      </c>
    </row>
    <row r="191" spans="22:23" x14ac:dyDescent="0.25">
      <c r="V191" s="5" t="s">
        <v>510</v>
      </c>
      <c r="W191" s="6" t="s">
        <v>1023</v>
      </c>
    </row>
    <row r="192" spans="22:23" x14ac:dyDescent="0.25">
      <c r="V192" s="5" t="s">
        <v>516</v>
      </c>
      <c r="W192" s="6" t="s">
        <v>1025</v>
      </c>
    </row>
    <row r="193" spans="22:23" x14ac:dyDescent="0.25">
      <c r="V193" s="5" t="s">
        <v>1024</v>
      </c>
      <c r="W193" s="6" t="s">
        <v>1027</v>
      </c>
    </row>
    <row r="194" spans="22:23" x14ac:dyDescent="0.25">
      <c r="V194" s="5" t="s">
        <v>1026</v>
      </c>
      <c r="W194" s="6" t="s">
        <v>1029</v>
      </c>
    </row>
    <row r="195" spans="22:23" x14ac:dyDescent="0.25">
      <c r="V195" s="5" t="s">
        <v>1028</v>
      </c>
      <c r="W195" s="6" t="s">
        <v>1031</v>
      </c>
    </row>
    <row r="196" spans="22:23" x14ac:dyDescent="0.25">
      <c r="V196" s="5" t="s">
        <v>1030</v>
      </c>
      <c r="W196" s="6" t="s">
        <v>1033</v>
      </c>
    </row>
    <row r="197" spans="22:23" x14ac:dyDescent="0.25">
      <c r="V197" s="5" t="s">
        <v>1032</v>
      </c>
      <c r="W197" s="6" t="s">
        <v>1035</v>
      </c>
    </row>
    <row r="198" spans="22:23" x14ac:dyDescent="0.25">
      <c r="V198" s="5" t="s">
        <v>1034</v>
      </c>
      <c r="W198" s="6" t="s">
        <v>1037</v>
      </c>
    </row>
    <row r="199" spans="22:23" x14ac:dyDescent="0.25">
      <c r="V199" s="5" t="s">
        <v>1036</v>
      </c>
      <c r="W199" s="6" t="s">
        <v>1039</v>
      </c>
    </row>
    <row r="200" spans="22:23" x14ac:dyDescent="0.25">
      <c r="V200" s="5" t="s">
        <v>1038</v>
      </c>
      <c r="W200" s="6" t="s">
        <v>1041</v>
      </c>
    </row>
    <row r="201" spans="22:23" x14ac:dyDescent="0.25">
      <c r="V201" s="5" t="s">
        <v>1040</v>
      </c>
      <c r="W201" s="6" t="s">
        <v>1043</v>
      </c>
    </row>
    <row r="202" spans="22:23" x14ac:dyDescent="0.25">
      <c r="V202" s="5" t="s">
        <v>1042</v>
      </c>
      <c r="W202" s="6" t="s">
        <v>1045</v>
      </c>
    </row>
    <row r="203" spans="22:23" x14ac:dyDescent="0.25">
      <c r="V203" s="5" t="s">
        <v>1044</v>
      </c>
      <c r="W203" s="6" t="s">
        <v>1047</v>
      </c>
    </row>
    <row r="204" spans="22:23" x14ac:dyDescent="0.25">
      <c r="V204" s="5" t="s">
        <v>1046</v>
      </c>
      <c r="W204" s="6" t="s">
        <v>1049</v>
      </c>
    </row>
    <row r="205" spans="22:23" x14ac:dyDescent="0.25">
      <c r="V205" s="13" t="s">
        <v>1048</v>
      </c>
      <c r="W205" s="6" t="s">
        <v>1051</v>
      </c>
    </row>
    <row r="206" spans="22:23" x14ac:dyDescent="0.25">
      <c r="V206" s="13" t="s">
        <v>1050</v>
      </c>
      <c r="W206" s="6" t="s">
        <v>1053</v>
      </c>
    </row>
    <row r="207" spans="22:23" x14ac:dyDescent="0.25">
      <c r="V207" s="1" t="s">
        <v>1052</v>
      </c>
      <c r="W207" s="6" t="s">
        <v>1070</v>
      </c>
    </row>
  </sheetData>
  <conditionalFormatting sqref="J4:J125">
    <cfRule type="duplicateValues" dxfId="7" priority="8"/>
  </conditionalFormatting>
  <conditionalFormatting sqref="M4:M49">
    <cfRule type="duplicateValues" dxfId="6" priority="7"/>
  </conditionalFormatting>
  <conditionalFormatting sqref="P4:P14">
    <cfRule type="duplicateValues" dxfId="5" priority="6"/>
  </conditionalFormatting>
  <conditionalFormatting sqref="S4:S16">
    <cfRule type="duplicateValues" dxfId="4" priority="5"/>
  </conditionalFormatting>
  <conditionalFormatting sqref="Y4:Y9">
    <cfRule type="duplicateValues" dxfId="3" priority="3"/>
  </conditionalFormatting>
  <conditionalFormatting sqref="AE4:AE14">
    <cfRule type="duplicateValues" dxfId="2" priority="1"/>
  </conditionalFormatting>
  <conditionalFormatting sqref="AB4:AB31">
    <cfRule type="duplicateValues" dxfId="1" priority="9"/>
  </conditionalFormatting>
  <conditionalFormatting sqref="V4:V207">
    <cfRule type="duplicateValues" dxfId="0" priority="10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11"/>
  <sheetViews>
    <sheetView workbookViewId="0">
      <selection sqref="A1:L1"/>
    </sheetView>
  </sheetViews>
  <sheetFormatPr baseColWidth="10" defaultRowHeight="13.1" x14ac:dyDescent="0.25"/>
  <cols>
    <col min="1" max="1" width="24.5546875" style="1" bestFit="1" customWidth="1"/>
    <col min="2" max="2" width="12.109375" style="1" bestFit="1" customWidth="1"/>
    <col min="3" max="3" width="20.6640625" style="1" bestFit="1" customWidth="1"/>
    <col min="4" max="4" width="16.44140625" style="1" bestFit="1" customWidth="1"/>
    <col min="5" max="5" width="23" style="1" bestFit="1" customWidth="1"/>
    <col min="6" max="6" width="13.6640625" style="1" bestFit="1" customWidth="1"/>
    <col min="7" max="7" width="31.5546875" style="1" bestFit="1" customWidth="1"/>
    <col min="8" max="8" width="14.88671875" style="1" bestFit="1" customWidth="1"/>
    <col min="9" max="9" width="55.21875" style="1" bestFit="1" customWidth="1"/>
    <col min="10" max="10" width="23" style="1" customWidth="1"/>
    <col min="11" max="11" width="20.109375" style="1" bestFit="1" customWidth="1"/>
    <col min="12" max="12" width="17.77734375" style="1" customWidth="1"/>
    <col min="13" max="16384" width="11.5546875" style="1"/>
  </cols>
  <sheetData>
    <row r="1" spans="1:12" x14ac:dyDescent="0.25">
      <c r="A1" s="17" t="s">
        <v>1056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</row>
    <row r="3" spans="1:12" s="3" customFormat="1" x14ac:dyDescent="0.25">
      <c r="A3" s="3" t="s">
        <v>1057</v>
      </c>
      <c r="B3" s="3" t="s">
        <v>3</v>
      </c>
      <c r="C3" s="3" t="s">
        <v>11</v>
      </c>
      <c r="D3" s="3" t="s">
        <v>5</v>
      </c>
      <c r="E3" s="3" t="s">
        <v>1058</v>
      </c>
      <c r="F3" s="3" t="s">
        <v>9</v>
      </c>
      <c r="G3" s="3" t="s">
        <v>1059</v>
      </c>
      <c r="H3" s="3" t="s">
        <v>13</v>
      </c>
      <c r="I3" s="3" t="s">
        <v>1060</v>
      </c>
      <c r="J3" s="3" t="s">
        <v>15</v>
      </c>
      <c r="K3" s="3" t="s">
        <v>1061</v>
      </c>
      <c r="L3" s="3" t="s">
        <v>1062</v>
      </c>
    </row>
    <row r="4" spans="1:12" x14ac:dyDescent="0.25">
      <c r="A4" s="3" t="s">
        <v>16</v>
      </c>
      <c r="B4" s="3" t="s">
        <v>17</v>
      </c>
      <c r="C4" s="3" t="s">
        <v>18</v>
      </c>
      <c r="D4" s="3" t="s">
        <v>19</v>
      </c>
      <c r="E4" s="3" t="s">
        <v>22</v>
      </c>
      <c r="F4" s="3" t="s">
        <v>1205</v>
      </c>
      <c r="G4" s="3" t="s">
        <v>238</v>
      </c>
      <c r="H4" s="3" t="s">
        <v>239</v>
      </c>
      <c r="I4" s="3" t="s">
        <v>843</v>
      </c>
      <c r="J4" s="3" t="s">
        <v>850</v>
      </c>
      <c r="K4" s="3" t="s">
        <v>1304</v>
      </c>
      <c r="L4" s="3" t="s">
        <v>1093</v>
      </c>
    </row>
    <row r="5" spans="1:12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47</v>
      </c>
      <c r="F5" s="3" t="s">
        <v>1206</v>
      </c>
      <c r="G5" s="3" t="s">
        <v>238</v>
      </c>
      <c r="H5" s="3" t="s">
        <v>239</v>
      </c>
      <c r="I5" s="3" t="s">
        <v>1094</v>
      </c>
      <c r="J5" s="3"/>
      <c r="K5" s="3" t="s">
        <v>1304</v>
      </c>
      <c r="L5" s="3" t="s">
        <v>1095</v>
      </c>
    </row>
    <row r="6" spans="1:12" x14ac:dyDescent="0.25">
      <c r="A6" s="3" t="s">
        <v>16</v>
      </c>
      <c r="B6" s="3" t="s">
        <v>17</v>
      </c>
      <c r="C6" s="3" t="s">
        <v>18</v>
      </c>
      <c r="D6" s="3" t="s">
        <v>19</v>
      </c>
      <c r="E6" s="3" t="s">
        <v>225</v>
      </c>
      <c r="F6" s="3" t="s">
        <v>1215</v>
      </c>
      <c r="G6" s="3" t="s">
        <v>238</v>
      </c>
      <c r="H6" s="3" t="s">
        <v>239</v>
      </c>
      <c r="I6" s="3" t="s">
        <v>1102</v>
      </c>
      <c r="J6" s="3"/>
      <c r="K6" s="3" t="s">
        <v>1304</v>
      </c>
      <c r="L6" s="3" t="s">
        <v>1096</v>
      </c>
    </row>
    <row r="7" spans="1:12" x14ac:dyDescent="0.25">
      <c r="A7" s="3" t="s">
        <v>16</v>
      </c>
      <c r="B7" s="3" t="s">
        <v>17</v>
      </c>
      <c r="C7" s="3" t="s">
        <v>18</v>
      </c>
      <c r="D7" s="3" t="s">
        <v>19</v>
      </c>
      <c r="E7" s="3" t="s">
        <v>851</v>
      </c>
      <c r="F7" s="3" t="s">
        <v>852</v>
      </c>
      <c r="G7" s="3" t="s">
        <v>238</v>
      </c>
      <c r="H7" s="3" t="s">
        <v>239</v>
      </c>
      <c r="I7" s="3" t="s">
        <v>1104</v>
      </c>
      <c r="J7" s="3"/>
      <c r="K7" s="3" t="s">
        <v>1304</v>
      </c>
      <c r="L7" s="3" t="s">
        <v>1097</v>
      </c>
    </row>
    <row r="8" spans="1:12" x14ac:dyDescent="0.25">
      <c r="A8" s="3" t="s">
        <v>16</v>
      </c>
      <c r="B8" s="3" t="s">
        <v>17</v>
      </c>
      <c r="C8" s="3" t="s">
        <v>18</v>
      </c>
      <c r="D8" s="3" t="s">
        <v>19</v>
      </c>
      <c r="E8" s="3" t="s">
        <v>856</v>
      </c>
      <c r="F8" s="3" t="s">
        <v>857</v>
      </c>
      <c r="G8" s="3" t="s">
        <v>109</v>
      </c>
      <c r="H8" s="3" t="s">
        <v>110</v>
      </c>
      <c r="I8" s="3" t="s">
        <v>612</v>
      </c>
      <c r="J8" s="3" t="s">
        <v>616</v>
      </c>
      <c r="K8" s="3" t="s">
        <v>1304</v>
      </c>
      <c r="L8" s="3" t="s">
        <v>1098</v>
      </c>
    </row>
    <row r="9" spans="1:12" x14ac:dyDescent="0.25">
      <c r="A9" s="3" t="s">
        <v>16</v>
      </c>
      <c r="B9" s="3" t="s">
        <v>17</v>
      </c>
      <c r="C9" s="3" t="s">
        <v>18</v>
      </c>
      <c r="D9" s="3" t="s">
        <v>19</v>
      </c>
      <c r="E9" s="3" t="s">
        <v>368</v>
      </c>
      <c r="F9" s="3" t="s">
        <v>1228</v>
      </c>
      <c r="G9" s="3" t="s">
        <v>238</v>
      </c>
      <c r="H9" s="3" t="s">
        <v>239</v>
      </c>
      <c r="I9" s="3" t="s">
        <v>727</v>
      </c>
      <c r="J9" s="3" t="s">
        <v>734</v>
      </c>
      <c r="K9" s="3" t="s">
        <v>1304</v>
      </c>
      <c r="L9" s="3" t="s">
        <v>1099</v>
      </c>
    </row>
    <row r="10" spans="1:12" x14ac:dyDescent="0.25">
      <c r="A10" s="3" t="s">
        <v>16</v>
      </c>
      <c r="B10" s="3" t="s">
        <v>17</v>
      </c>
      <c r="C10" s="3" t="s">
        <v>18</v>
      </c>
      <c r="D10" s="3" t="s">
        <v>19</v>
      </c>
      <c r="E10" s="3" t="s">
        <v>377</v>
      </c>
      <c r="F10" s="3" t="s">
        <v>1229</v>
      </c>
      <c r="G10" s="3" t="s">
        <v>238</v>
      </c>
      <c r="H10" s="3" t="s">
        <v>239</v>
      </c>
      <c r="I10" s="3" t="s">
        <v>338</v>
      </c>
      <c r="J10" s="3" t="s">
        <v>358</v>
      </c>
      <c r="K10" s="3" t="s">
        <v>1304</v>
      </c>
      <c r="L10" s="3" t="s">
        <v>1100</v>
      </c>
    </row>
    <row r="11" spans="1:12" x14ac:dyDescent="0.25">
      <c r="A11" s="3" t="s">
        <v>16</v>
      </c>
      <c r="B11" s="3" t="s">
        <v>17</v>
      </c>
      <c r="C11" s="3" t="s">
        <v>18</v>
      </c>
      <c r="D11" s="3" t="s">
        <v>19</v>
      </c>
      <c r="E11" s="3" t="s">
        <v>428</v>
      </c>
      <c r="F11" s="3" t="s">
        <v>1235</v>
      </c>
      <c r="G11" s="3" t="s">
        <v>238</v>
      </c>
      <c r="H11" s="3" t="s">
        <v>239</v>
      </c>
      <c r="I11" s="3" t="s">
        <v>348</v>
      </c>
      <c r="J11" s="3" t="s">
        <v>367</v>
      </c>
      <c r="K11" s="3" t="s">
        <v>1304</v>
      </c>
      <c r="L11" s="3" t="s">
        <v>1101</v>
      </c>
    </row>
  </sheetData>
  <sortState ref="A4:L11">
    <sortCondition ref="F4"/>
  </sortState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1" x14ac:dyDescent="0.25"/>
  <sheetData>
    <row r="1" spans="1:1" x14ac:dyDescent="0.25">
      <c r="A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Liste de choix</vt:lpstr>
      <vt:lpstr>BD articles budgétaires</vt:lpstr>
      <vt:lpstr>Feuil3</vt:lpstr>
      <vt:lpstr>'Liste de choix'!Impression_des_titres</vt:lpstr>
      <vt:lpstr>'Liste de choix'!Zone_d_impression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2024-05-10T13:59:03Z</cp:lastPrinted>
  <dcterms:created xsi:type="dcterms:W3CDTF">2024-05-02T13:37:06Z</dcterms:created>
  <dcterms:modified xsi:type="dcterms:W3CDTF">2024-05-15T09:36:57Z</dcterms:modified>
</cp:coreProperties>
</file>