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ets" sheetId="3" r:id="rId3"/>
  </sheets>
  <calcPr calcId="145621"/>
</workbook>
</file>

<file path=xl/calcChain.xml><?xml version="1.0" encoding="utf-8"?>
<calcChain xmlns="http://schemas.openxmlformats.org/spreadsheetml/2006/main">
  <c r="O169" i="2" l="1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G16" i="2" l="1"/>
  <c r="C1" i="2"/>
  <c r="G15" i="2" l="1"/>
  <c r="G14" i="2"/>
  <c r="G13" i="2"/>
  <c r="G12" i="2"/>
  <c r="G11" i="2"/>
  <c r="G10" i="2"/>
  <c r="G9" i="2"/>
  <c r="G8" i="2"/>
  <c r="G7" i="2"/>
  <c r="G6" i="2"/>
  <c r="G5" i="2"/>
  <c r="G4" i="2"/>
</calcChain>
</file>

<file path=xl/sharedStrings.xml><?xml version="1.0" encoding="utf-8"?>
<sst xmlns="http://schemas.openxmlformats.org/spreadsheetml/2006/main" count="1621" uniqueCount="1177">
  <si>
    <t>Save</t>
  </si>
  <si>
    <t>Open</t>
  </si>
  <si>
    <t>Nom création budgets</t>
  </si>
  <si>
    <t>Code nom création budgets</t>
  </si>
  <si>
    <t>Budgets primirifs</t>
  </si>
  <si>
    <t>Budgets décision modificative numéro une</t>
  </si>
  <si>
    <t>Budgets décision modificative numéro deux</t>
  </si>
  <si>
    <t>Budgets mensuels</t>
  </si>
  <si>
    <t>CAB</t>
  </si>
  <si>
    <t>BP</t>
  </si>
  <si>
    <t>BM</t>
  </si>
  <si>
    <t>Liste de choix por remplir les formulaires.</t>
  </si>
  <si>
    <t>BDMNUN</t>
  </si>
  <si>
    <t>BDMNDEUX</t>
  </si>
  <si>
    <t>Nom catégorie</t>
  </si>
  <si>
    <t>Code nom catégorie</t>
  </si>
  <si>
    <t>Dépenses Alimentaires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</si>
  <si>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</si>
  <si>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</si>
  <si>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</si>
  <si>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</si>
  <si>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</si>
  <si>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</si>
  <si>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</si>
  <si>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</si>
  <si>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</si>
  <si>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</si>
  <si>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</si>
  <si>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</si>
  <si>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</si>
  <si>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</si>
  <si>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</si>
  <si>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période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</si>
  <si>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</si>
  <si>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</si>
  <si>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</si>
  <si>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</si>
  <si>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</si>
  <si>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</si>
  <si>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</si>
  <si>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</si>
  <si>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</si>
  <si>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</si>
  <si>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</si>
  <si>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</si>
  <si>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</si>
  <si>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</si>
  <si>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</si>
  <si>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</si>
  <si>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</si>
  <si>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</si>
  <si>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</si>
  <si>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</si>
  <si>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</si>
  <si>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</si>
  <si>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</si>
  <si>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</si>
  <si>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</si>
  <si>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</si>
  <si>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</si>
  <si>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</si>
  <si>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</si>
  <si>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</si>
  <si>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</si>
  <si>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</si>
  <si>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</si>
  <si>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</si>
  <si>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</si>
  <si>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</si>
  <si>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</si>
  <si>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</si>
  <si>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</si>
  <si>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</si>
  <si>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</si>
  <si>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</si>
  <si>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</si>
  <si>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</si>
  <si>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</si>
  <si>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</si>
  <si>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</si>
  <si>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</si>
  <si>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</si>
  <si>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</si>
  <si>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</si>
  <si>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</si>
  <si>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</si>
  <si>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</si>
  <si>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</si>
  <si>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</si>
  <si>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</si>
  <si>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</si>
  <si>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</si>
  <si>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</si>
  <si>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</si>
  <si>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</si>
  <si>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</si>
  <si>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</si>
  <si>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</si>
  <si>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</si>
  <si>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</si>
  <si>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DA01</t>
  </si>
  <si>
    <t>Ananas</t>
  </si>
  <si>
    <t>DA02</t>
  </si>
  <si>
    <t>Apéritif</t>
  </si>
  <si>
    <t>DA03</t>
  </si>
  <si>
    <t>Asperges</t>
  </si>
  <si>
    <t>DA04</t>
  </si>
  <si>
    <t>Autres dépenses alimentaires</t>
  </si>
  <si>
    <t>DA05</t>
  </si>
  <si>
    <t>Autres fruits</t>
  </si>
  <si>
    <t>DA06</t>
  </si>
  <si>
    <t>Avocats desserts</t>
  </si>
  <si>
    <t>DA07</t>
  </si>
  <si>
    <t>Avocat légume</t>
  </si>
  <si>
    <t>DA08</t>
  </si>
  <si>
    <t>Bananes desserts</t>
  </si>
  <si>
    <t>DA09</t>
  </si>
  <si>
    <t>Bananes matin</t>
  </si>
  <si>
    <t>DA10</t>
  </si>
  <si>
    <t>Betterave rouge</t>
  </si>
  <si>
    <t>DA11</t>
  </si>
  <si>
    <t>Beurre</t>
  </si>
  <si>
    <t>DA12</t>
  </si>
  <si>
    <t>Bifteck haché de bœuf</t>
  </si>
  <si>
    <t>DA13</t>
  </si>
  <si>
    <t>Bifteck haché de cheval</t>
  </si>
  <si>
    <t>DA14</t>
  </si>
  <si>
    <t>Bifteck haché de veau</t>
  </si>
  <si>
    <t>DA15</t>
  </si>
  <si>
    <t>Bœuf</t>
  </si>
  <si>
    <t>DA16</t>
  </si>
  <si>
    <t>Bonbons</t>
  </si>
  <si>
    <t>DA17</t>
  </si>
  <si>
    <t>Bouchée à la reine</t>
  </si>
  <si>
    <t>DA18</t>
  </si>
  <si>
    <t>Boudin</t>
  </si>
  <si>
    <t>DA19</t>
  </si>
  <si>
    <t>Café</t>
  </si>
  <si>
    <t>DA20</t>
  </si>
  <si>
    <t>Carottes</t>
  </si>
  <si>
    <t>DA21</t>
  </si>
  <si>
    <t>Cassoulet</t>
  </si>
  <si>
    <t>DA22</t>
  </si>
  <si>
    <t>Céleri</t>
  </si>
  <si>
    <t>DA23</t>
  </si>
  <si>
    <t>Cervelas</t>
  </si>
  <si>
    <t>DA24</t>
  </si>
  <si>
    <t>Champignons</t>
  </si>
  <si>
    <t>DA25</t>
  </si>
  <si>
    <t>Cheval</t>
  </si>
  <si>
    <t>DA26</t>
  </si>
  <si>
    <t>Chips</t>
  </si>
  <si>
    <t>DA27</t>
  </si>
  <si>
    <t>Chocolat</t>
  </si>
  <si>
    <t>DA28</t>
  </si>
  <si>
    <t>Choucroute</t>
  </si>
  <si>
    <t>DA29</t>
  </si>
  <si>
    <t>Chou-fleur</t>
  </si>
  <si>
    <t>DA30</t>
  </si>
  <si>
    <t>Choux de Bruxelles</t>
  </si>
  <si>
    <t>DA31</t>
  </si>
  <si>
    <t>Clémentines</t>
  </si>
  <si>
    <t>DA32</t>
  </si>
  <si>
    <t>Coca-cola</t>
  </si>
  <si>
    <t>DA33</t>
  </si>
  <si>
    <t>Cœur</t>
  </si>
  <si>
    <t>DA34</t>
  </si>
  <si>
    <t>Concombre</t>
  </si>
  <si>
    <t>DA35</t>
  </si>
  <si>
    <t>Confiture</t>
  </si>
  <si>
    <t>DA36</t>
  </si>
  <si>
    <t>Couscous</t>
  </si>
  <si>
    <t>DA37</t>
  </si>
  <si>
    <t>Crème</t>
  </si>
  <si>
    <t>DA38</t>
  </si>
  <si>
    <t>Croque-monsieur</t>
  </si>
  <si>
    <t>DA39</t>
  </si>
  <si>
    <t>Dattes</t>
  </si>
  <si>
    <t>DA40</t>
  </si>
  <si>
    <t>Dinde</t>
  </si>
  <si>
    <t>DA41</t>
  </si>
  <si>
    <t>Eau</t>
  </si>
  <si>
    <t>DA42</t>
  </si>
  <si>
    <t>Endives</t>
  </si>
  <si>
    <t>DA43</t>
  </si>
  <si>
    <t>Figues</t>
  </si>
  <si>
    <t>DA44</t>
  </si>
  <si>
    <t>Foie</t>
  </si>
  <si>
    <t>DA45</t>
  </si>
  <si>
    <t>Frites</t>
  </si>
  <si>
    <t>DA46</t>
  </si>
  <si>
    <t>Fromage blanc desserts</t>
  </si>
  <si>
    <t>DA47</t>
  </si>
  <si>
    <t>Fromage blanc matin</t>
  </si>
  <si>
    <t>DA48</t>
  </si>
  <si>
    <t>Fromage de tête</t>
  </si>
  <si>
    <t>DA49</t>
  </si>
  <si>
    <t>Fromage râpé</t>
  </si>
  <si>
    <t>DA50</t>
  </si>
  <si>
    <t>Fromage soir</t>
  </si>
  <si>
    <t>DA51</t>
  </si>
  <si>
    <t>Fruits au sirop</t>
  </si>
  <si>
    <t>DA52</t>
  </si>
  <si>
    <t>Fruits de saison</t>
  </si>
  <si>
    <t>DA53</t>
  </si>
  <si>
    <t>Gâteau de riz</t>
  </si>
  <si>
    <t>DA54</t>
  </si>
  <si>
    <t>Gâteau de semoule</t>
  </si>
  <si>
    <t>DA55</t>
  </si>
  <si>
    <t>Gâteaux apéritif</t>
  </si>
  <si>
    <t>DA56</t>
  </si>
  <si>
    <t>Gâteaux samedi et dimanche</t>
  </si>
  <si>
    <t>DA57</t>
  </si>
  <si>
    <t>Glaces</t>
  </si>
  <si>
    <t>DA58</t>
  </si>
  <si>
    <t>Gros sel</t>
  </si>
  <si>
    <t>DA59</t>
  </si>
  <si>
    <t>Haricots verts</t>
  </si>
  <si>
    <t>DA60</t>
  </si>
  <si>
    <t>Huile</t>
  </si>
  <si>
    <t>DA61</t>
  </si>
  <si>
    <t>Jambon</t>
  </si>
  <si>
    <t>DA62</t>
  </si>
  <si>
    <t>Jambonneau</t>
  </si>
  <si>
    <t>DA63</t>
  </si>
  <si>
    <t>Lait</t>
  </si>
  <si>
    <t>DA64</t>
  </si>
  <si>
    <t>Légumes de couscous</t>
  </si>
  <si>
    <t>DA65</t>
  </si>
  <si>
    <t>Macédoine de légumes</t>
  </si>
  <si>
    <t>DA66</t>
  </si>
  <si>
    <t>Maïs</t>
  </si>
  <si>
    <t>DA67</t>
  </si>
  <si>
    <t>Mortadelle</t>
  </si>
  <si>
    <t>DA68</t>
  </si>
  <si>
    <t>Mousse au chocolat</t>
  </si>
  <si>
    <t>DA69</t>
  </si>
  <si>
    <t>Œufs</t>
  </si>
  <si>
    <t>DA70</t>
  </si>
  <si>
    <t>Oranges</t>
  </si>
  <si>
    <t>DA71</t>
  </si>
  <si>
    <t>Paella</t>
  </si>
  <si>
    <t>DA72</t>
  </si>
  <si>
    <t>Pain</t>
  </si>
  <si>
    <t>DA73</t>
  </si>
  <si>
    <t>Pâtes</t>
  </si>
  <si>
    <t>DA74</t>
  </si>
  <si>
    <t>Petits pois</t>
  </si>
  <si>
    <t>DA75</t>
  </si>
  <si>
    <t>Petits pois et jeunes carottes</t>
  </si>
  <si>
    <t>DA76</t>
  </si>
  <si>
    <t>Petits suisses</t>
  </si>
  <si>
    <t>DA77</t>
  </si>
  <si>
    <t>Pizza</t>
  </si>
  <si>
    <t>DA78</t>
  </si>
  <si>
    <t>Poireau</t>
  </si>
  <si>
    <t>DA79</t>
  </si>
  <si>
    <t>Poisson</t>
  </si>
  <si>
    <t>DA80</t>
  </si>
  <si>
    <t>Poivre gris</t>
  </si>
  <si>
    <t>DA81</t>
  </si>
  <si>
    <t>Pomme</t>
  </si>
  <si>
    <t>DA82</t>
  </si>
  <si>
    <t>Pomme de terre</t>
  </si>
  <si>
    <t>DA83</t>
  </si>
  <si>
    <t>Porc</t>
  </si>
  <si>
    <t>DA84</t>
  </si>
  <si>
    <t>Pruneaux</t>
  </si>
  <si>
    <t>DA85</t>
  </si>
  <si>
    <t>Purée</t>
  </si>
  <si>
    <t>DA86</t>
  </si>
  <si>
    <t>Quenelles</t>
  </si>
  <si>
    <t>DA87</t>
  </si>
  <si>
    <t>Quiches lorraines</t>
  </si>
  <si>
    <t>DA88</t>
  </si>
  <si>
    <t>Radis</t>
  </si>
  <si>
    <t>DA89</t>
  </si>
  <si>
    <t>Ratatouille</t>
  </si>
  <si>
    <t>DA90</t>
  </si>
  <si>
    <t>Raviolis</t>
  </si>
  <si>
    <t>DA91</t>
  </si>
  <si>
    <t>Riz desserts</t>
  </si>
  <si>
    <t>DA92</t>
  </si>
  <si>
    <t>Riz légume</t>
  </si>
  <si>
    <t>DA93</t>
  </si>
  <si>
    <t>Rôti d'agneau</t>
  </si>
  <si>
    <t>DA94</t>
  </si>
  <si>
    <t>Rôti de bœuf</t>
  </si>
  <si>
    <t>DA95</t>
  </si>
  <si>
    <t>Rôti de cheval</t>
  </si>
  <si>
    <t>DA96</t>
  </si>
  <si>
    <t>Rôti de porc</t>
  </si>
  <si>
    <t>DA97</t>
  </si>
  <si>
    <t>Rôti de veau</t>
  </si>
  <si>
    <t>DA98</t>
  </si>
  <si>
    <t>Roulade à la pistache</t>
  </si>
  <si>
    <t>DA99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</si>
  <si>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</si>
  <si>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</si>
  <si>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</si>
  <si>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</si>
  <si>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</si>
  <si>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</si>
  <si>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</si>
  <si>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</si>
  <si>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</si>
  <si>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</si>
  <si>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</si>
  <si>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</si>
  <si>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</si>
  <si>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</si>
  <si>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</si>
  <si>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</si>
  <si>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</si>
  <si>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</si>
  <si>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</si>
  <si>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</si>
  <si>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</si>
  <si>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</si>
  <si>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</si>
  <si>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</si>
  <si>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</si>
  <si>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</si>
  <si>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</si>
  <si>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</si>
  <si>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</si>
  <si>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</si>
  <si>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</si>
  <si>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</si>
  <si>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</si>
  <si>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</si>
  <si>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</si>
  <si>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</si>
  <si>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</si>
  <si>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</si>
  <si>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</si>
  <si>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</si>
  <si>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Viande alimentaire</t>
  </si>
  <si>
    <t>Boisson alimentaire</t>
  </si>
  <si>
    <t>Légumes alimentaires</t>
  </si>
  <si>
    <t>Desserts alimentaires</t>
  </si>
  <si>
    <t>Fruit matin</t>
  </si>
  <si>
    <t>Abonnement Canal Plus</t>
  </si>
  <si>
    <t>DB01</t>
  </si>
  <si>
    <t>Abonnement Canal satellite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</si>
  <si>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</si>
  <si>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</si>
  <si>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</si>
  <si>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</si>
  <si>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</si>
  <si>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</si>
  <si>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</si>
  <si>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</si>
  <si>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</si>
  <si>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</si>
  <si>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</si>
  <si>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</si>
  <si>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</si>
  <si>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</si>
  <si>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</si>
  <si>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</si>
  <si>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</si>
  <si>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</si>
  <si>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</si>
  <si>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</si>
  <si>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</si>
  <si>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</si>
  <si>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</si>
  <si>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</si>
  <si>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</si>
  <si>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</si>
  <si>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</si>
  <si>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</si>
  <si>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</si>
  <si>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</si>
  <si>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</si>
  <si>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</si>
  <si>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</si>
  <si>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</si>
  <si>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</si>
  <si>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</si>
  <si>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</si>
  <si>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</si>
  <si>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</si>
  <si>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</si>
  <si>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</si>
  <si>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</si>
  <si>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</si>
  <si>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</si>
  <si>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</si>
  <si>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</si>
  <si>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</si>
  <si>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</si>
  <si>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</si>
  <si>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</si>
  <si>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</si>
  <si>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</si>
  <si>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</si>
  <si>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</si>
  <si>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</si>
  <si>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</si>
  <si>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</si>
  <si>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</si>
  <si>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</si>
  <si>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</si>
  <si>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</si>
  <si>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</si>
  <si>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</si>
  <si>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</si>
  <si>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</si>
  <si>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</si>
  <si>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</si>
  <si>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</si>
  <si>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</si>
  <si>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</si>
  <si>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</si>
  <si>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</si>
  <si>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</si>
  <si>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</si>
  <si>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</si>
  <si>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</si>
  <si>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</si>
  <si>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</si>
  <si>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</si>
  <si>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</si>
  <si>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</si>
  <si>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</si>
  <si>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</si>
  <si>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</si>
  <si>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</si>
  <si>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</si>
  <si>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</si>
  <si>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</si>
  <si>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</si>
  <si>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</si>
  <si>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</si>
  <si>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</si>
  <si>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</si>
  <si>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</si>
  <si>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</si>
  <si>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</si>
  <si>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</si>
  <si>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</si>
  <si>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</si>
  <si>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</si>
  <si>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</si>
  <si>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</si>
  <si>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</si>
  <si>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</si>
  <si>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</si>
  <si>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</si>
  <si>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</si>
  <si>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</si>
  <si>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</si>
  <si>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</si>
  <si>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</si>
  <si>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</si>
  <si>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</si>
  <si>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</si>
  <si>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</si>
  <si>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</si>
  <si>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</si>
  <si>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</si>
  <si>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</si>
  <si>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</si>
  <si>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</si>
  <si>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</si>
  <si>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</si>
  <si>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</si>
  <si>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</si>
  <si>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</si>
  <si>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</si>
  <si>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</si>
  <si>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</si>
  <si>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</si>
  <si>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</si>
  <si>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</si>
  <si>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</si>
  <si>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</si>
  <si>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</si>
  <si>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DNA01</t>
  </si>
  <si>
    <t>Agrafeuses</t>
  </si>
  <si>
    <t>DNA02</t>
  </si>
  <si>
    <t>Ajax</t>
  </si>
  <si>
    <t>DNA03</t>
  </si>
  <si>
    <t>Allume-gaz</t>
  </si>
  <si>
    <t>DNA04</t>
  </si>
  <si>
    <t>Ampoules électriques</t>
  </si>
  <si>
    <t>DNA05</t>
  </si>
  <si>
    <t>Ampoules halogènes</t>
  </si>
  <si>
    <t>DNA06</t>
  </si>
  <si>
    <t>Argent perdu</t>
  </si>
  <si>
    <t>DNA07</t>
  </si>
  <si>
    <t>Argent perdu sur monnaie rendue</t>
  </si>
  <si>
    <t>DNA08</t>
  </si>
  <si>
    <t>DNA09</t>
  </si>
  <si>
    <t>Assouplissant pour le linge</t>
  </si>
  <si>
    <t>DNA10</t>
  </si>
  <si>
    <t>DNA11</t>
  </si>
  <si>
    <t>Autres dépenses non alimentaires</t>
  </si>
  <si>
    <t>DNA12</t>
  </si>
  <si>
    <t>Autres étrennes à répartir</t>
  </si>
  <si>
    <t>DNA13</t>
  </si>
  <si>
    <t>Balais</t>
  </si>
  <si>
    <t>DNA14</t>
  </si>
  <si>
    <t>Balayette pour cuvette W.C. (y compris récipient)</t>
  </si>
  <si>
    <t>DNA15</t>
  </si>
  <si>
    <t>Billets de tombola</t>
  </si>
  <si>
    <t>DNA16</t>
  </si>
  <si>
    <t>Billets de train</t>
  </si>
  <si>
    <t>DNA17</t>
  </si>
  <si>
    <t>Blouses (maison et ménage)</t>
  </si>
  <si>
    <t>DNA18</t>
  </si>
  <si>
    <t>Bobines papier machine à calculer</t>
  </si>
  <si>
    <t>DNA19</t>
  </si>
  <si>
    <t>Bouchons évier</t>
  </si>
  <si>
    <t>DNA20</t>
  </si>
  <si>
    <t>Bouchons lavabo</t>
  </si>
  <si>
    <t>DNA21</t>
  </si>
  <si>
    <t>Bougies</t>
  </si>
  <si>
    <t>DNA22</t>
  </si>
  <si>
    <t>Bouteilles thermos</t>
  </si>
  <si>
    <t>DNA23</t>
  </si>
  <si>
    <t>Boutons</t>
  </si>
  <si>
    <t>DNA24</t>
  </si>
  <si>
    <t>Briquets</t>
  </si>
  <si>
    <t>DNA25</t>
  </si>
  <si>
    <t>Brise-jets</t>
  </si>
  <si>
    <t>DNA26</t>
  </si>
  <si>
    <t>Brosses à dents</t>
  </si>
  <si>
    <t>DNA27</t>
  </si>
  <si>
    <t>Câbles imprimantes</t>
  </si>
  <si>
    <t>DNA28</t>
  </si>
  <si>
    <t>Câbles réseau</t>
  </si>
  <si>
    <t>DNA29</t>
  </si>
  <si>
    <t>DNA30</t>
  </si>
  <si>
    <t>Cahiers</t>
  </si>
  <si>
    <t>DNA31</t>
  </si>
  <si>
    <t>DNA32</t>
  </si>
  <si>
    <t>Cartes d'anniversaire</t>
  </si>
  <si>
    <t>DNA33</t>
  </si>
  <si>
    <t>Cartes de fête</t>
  </si>
  <si>
    <t>DNA34</t>
  </si>
  <si>
    <t>Cartes de vacances</t>
  </si>
  <si>
    <t>DNA35</t>
  </si>
  <si>
    <t>Cartes de vœux</t>
  </si>
  <si>
    <t>DNA36</t>
  </si>
  <si>
    <t>Cartouches imprimantes</t>
  </si>
  <si>
    <t>DNA37</t>
  </si>
  <si>
    <t>Cartouches stylos-plume</t>
  </si>
  <si>
    <t>DNA38</t>
  </si>
  <si>
    <t>Casseroles</t>
  </si>
  <si>
    <t>DNA39</t>
  </si>
  <si>
    <t>Cassettes dictaphone</t>
  </si>
  <si>
    <t>DNA40</t>
  </si>
  <si>
    <t>Cassettes vidéo</t>
  </si>
  <si>
    <t>DNA41</t>
  </si>
  <si>
    <t>Cendriers</t>
  </si>
  <si>
    <t>DNA42</t>
  </si>
  <si>
    <t>Chaussons</t>
  </si>
  <si>
    <t>DNA43</t>
  </si>
  <si>
    <t>Chaussures</t>
  </si>
  <si>
    <t>DNA44</t>
  </si>
  <si>
    <t>Chiffon à épousseter</t>
  </si>
  <si>
    <t>DNA45</t>
  </si>
  <si>
    <t>Cigarettes déjà roulées</t>
  </si>
  <si>
    <t>DNA46</t>
  </si>
  <si>
    <t>Cigarettes électroniques</t>
  </si>
  <si>
    <t>DNA47</t>
  </si>
  <si>
    <t>Cinéma</t>
  </si>
  <si>
    <t>DNA48</t>
  </si>
  <si>
    <t>Cirage</t>
  </si>
  <si>
    <t>DNA49</t>
  </si>
  <si>
    <t>Cirque</t>
  </si>
  <si>
    <t>DNA50</t>
  </si>
  <si>
    <t>Ciseaux</t>
  </si>
  <si>
    <t>DNA51</t>
  </si>
  <si>
    <t>Claviers ordinateurs de bureau</t>
  </si>
  <si>
    <t>DNA52</t>
  </si>
  <si>
    <t>Clenches</t>
  </si>
  <si>
    <t>DNA53</t>
  </si>
  <si>
    <t>DNA54</t>
  </si>
  <si>
    <t>Coiffeur</t>
  </si>
  <si>
    <t>DNA55</t>
  </si>
  <si>
    <t>Colle super glu</t>
  </si>
  <si>
    <t>DNA56</t>
  </si>
  <si>
    <t>Collectes</t>
  </si>
  <si>
    <t>DNA57</t>
  </si>
  <si>
    <t>Compact disc rom informatique</t>
  </si>
  <si>
    <t>DNA58</t>
  </si>
  <si>
    <t>Compact disc rom vidéo</t>
  </si>
  <si>
    <t>DNA59</t>
  </si>
  <si>
    <t>DNA60</t>
  </si>
  <si>
    <t>Corrector liquide</t>
  </si>
  <si>
    <t>DNA61</t>
  </si>
  <si>
    <t>Couteau électrique</t>
  </si>
  <si>
    <t>DNA62</t>
  </si>
  <si>
    <t>Couvercles casseroles</t>
  </si>
  <si>
    <t>DNA63</t>
  </si>
  <si>
    <t>Crayons à papier</t>
  </si>
  <si>
    <t>DNA64</t>
  </si>
  <si>
    <t>Crochets tringles</t>
  </si>
  <si>
    <t>DNA65</t>
  </si>
  <si>
    <t>DNA66</t>
  </si>
  <si>
    <t>Cure-dents</t>
  </si>
  <si>
    <t>DNA67</t>
  </si>
  <si>
    <t>Dateurs</t>
  </si>
  <si>
    <t>DNA68</t>
  </si>
  <si>
    <t>Décap'four</t>
  </si>
  <si>
    <t>DNA69</t>
  </si>
  <si>
    <t>Dentifrice</t>
  </si>
  <si>
    <t>DNA70</t>
  </si>
  <si>
    <t>Déodorant corporel</t>
  </si>
  <si>
    <t>DNA71</t>
  </si>
  <si>
    <t>Déodorant maison</t>
  </si>
  <si>
    <t>DNA72</t>
  </si>
  <si>
    <t>Dessous de plats</t>
  </si>
  <si>
    <t>DNA73</t>
  </si>
  <si>
    <t>Destop</t>
  </si>
  <si>
    <t>DNA74</t>
  </si>
  <si>
    <t>Détartrant water-closets</t>
  </si>
  <si>
    <t>DNA75</t>
  </si>
  <si>
    <t>Dévidoirs scotch</t>
  </si>
  <si>
    <t>DNA76</t>
  </si>
  <si>
    <t>Eau de Javel</t>
  </si>
  <si>
    <t>DNA77</t>
  </si>
  <si>
    <t>Eau de toilette</t>
  </si>
  <si>
    <t>DNA78</t>
  </si>
  <si>
    <t>Élastiques</t>
  </si>
  <si>
    <t>DNA79</t>
  </si>
  <si>
    <t>Enrouleuses à cigarettes</t>
  </si>
  <si>
    <t>DNA80</t>
  </si>
  <si>
    <t>Enveloppes pré-timbrées ou enveloppes non pré-timbrées</t>
  </si>
  <si>
    <t>DNA81</t>
  </si>
  <si>
    <t>Envois recommandés avec accusé de réception</t>
  </si>
  <si>
    <t>DNA82</t>
  </si>
  <si>
    <t>Éphéméride</t>
  </si>
  <si>
    <t>DNA83</t>
  </si>
  <si>
    <t>Épingles à linge</t>
  </si>
  <si>
    <t>DNA84</t>
  </si>
  <si>
    <t>Éponges pour la table</t>
  </si>
  <si>
    <t>DNA85</t>
  </si>
  <si>
    <t>Éponges pour le ménage</t>
  </si>
  <si>
    <t>DNA86</t>
  </si>
  <si>
    <t>Essence pour briquets Zippo</t>
  </si>
  <si>
    <t>DNA87</t>
  </si>
  <si>
    <t>Essoreuse à salade</t>
  </si>
  <si>
    <t>DNA88</t>
  </si>
  <si>
    <t>Étendoirs à linge (mural et sur pied)</t>
  </si>
  <si>
    <t>DNA89</t>
  </si>
  <si>
    <t>Étiquettes</t>
  </si>
  <si>
    <t>DNA90</t>
  </si>
  <si>
    <t>Étrennes des éboueurs</t>
  </si>
  <si>
    <t>DNA91</t>
  </si>
  <si>
    <t>Étrennes des pompiers</t>
  </si>
  <si>
    <t>DNA92</t>
  </si>
  <si>
    <t>Étrennes du facteur</t>
  </si>
  <si>
    <t>DNA93</t>
  </si>
  <si>
    <t>Étrennes du gardien</t>
  </si>
  <si>
    <t>DNA94</t>
  </si>
  <si>
    <t>Étuis à cigarettes</t>
  </si>
  <si>
    <t>DNA95</t>
  </si>
  <si>
    <t>Fer électrique</t>
  </si>
  <si>
    <t>DNA96</t>
  </si>
  <si>
    <t>Feuilles à cigarettes</t>
  </si>
  <si>
    <t>DNA97</t>
  </si>
  <si>
    <t>DNA98</t>
  </si>
  <si>
    <t>Frais d'essence</t>
  </si>
  <si>
    <t>DNA99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</si>
  <si>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</si>
  <si>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</si>
  <si>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</si>
  <si>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</si>
  <si>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</si>
  <si>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</si>
  <si>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</si>
  <si>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</si>
  <si>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</si>
  <si>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</si>
  <si>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</si>
  <si>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</si>
  <si>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</si>
  <si>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</si>
  <si>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</si>
  <si>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</si>
  <si>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</si>
  <si>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</si>
  <si>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lampadaires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</si>
  <si>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</si>
  <si>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</si>
  <si>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</si>
  <si>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</si>
  <si>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</si>
  <si>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</si>
  <si>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</si>
  <si>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</si>
  <si>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</si>
  <si>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</si>
  <si>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</si>
  <si>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</si>
  <si>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</si>
  <si>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</si>
  <si>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</si>
  <si>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</si>
  <si>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</si>
  <si>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Liquide cigarettes électroniques (bouteilles)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</si>
  <si>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</si>
  <si>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</si>
  <si>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</si>
  <si>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</si>
  <si>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</si>
  <si>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</si>
  <si>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</si>
  <si>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</si>
  <si>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</si>
  <si>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</si>
  <si>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</si>
  <si>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</si>
  <si>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</si>
  <si>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</si>
  <si>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</si>
  <si>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</si>
  <si>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</si>
  <si>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</si>
  <si>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</si>
  <si>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</si>
  <si>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</si>
  <si>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</si>
  <si>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O'Cédar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</si>
  <si>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</si>
  <si>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</si>
  <si>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</si>
  <si>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</si>
  <si>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</si>
  <si>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</si>
  <si>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</si>
  <si>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</si>
  <si>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</si>
  <si>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</si>
  <si>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</si>
  <si>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Papier couleur imprimante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</si>
  <si>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</si>
  <si>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</si>
  <si>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</si>
  <si>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</si>
  <si>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</si>
  <si>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</si>
  <si>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</si>
  <si>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</si>
  <si>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</si>
  <si>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</si>
  <si>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</si>
  <si>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</si>
  <si>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</si>
  <si>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Piles AA</t>
  </si>
  <si>
    <t>DNA147</t>
  </si>
  <si>
    <t>Piles AAA</t>
  </si>
  <si>
    <t>DNA148</t>
  </si>
  <si>
    <t>Piles autres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</si>
  <si>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</si>
  <si>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</si>
  <si>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</si>
  <si>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</si>
  <si>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</si>
  <si>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</si>
  <si>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</si>
  <si>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</si>
  <si>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</si>
  <si>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</si>
  <si>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</si>
  <si>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</si>
  <si>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</si>
  <si>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</si>
  <si>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</si>
  <si>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</si>
  <si>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</si>
  <si>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</si>
  <si>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</si>
  <si>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</si>
  <si>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Recharge bloc éphéméride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</si>
  <si>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</si>
  <si>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</si>
  <si>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</si>
  <si>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</si>
  <si>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</si>
  <si>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</si>
  <si>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</si>
  <si>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</si>
  <si>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</si>
  <si>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</si>
  <si>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</si>
  <si>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</si>
  <si>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</si>
  <si>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</si>
  <si>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</si>
  <si>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</si>
  <si>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</si>
  <si>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</si>
  <si>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</si>
  <si>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</si>
  <si>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</si>
  <si>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</si>
  <si>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</si>
  <si>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</si>
  <si>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</si>
  <si>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</si>
  <si>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</si>
  <si>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</si>
  <si>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</si>
  <si>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</si>
  <si>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Stylos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</si>
  <si>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</si>
  <si>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</si>
  <si>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</si>
  <si>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</si>
  <si>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</si>
  <si>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</si>
  <si>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</si>
  <si>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</si>
  <si>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</si>
  <si>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</si>
  <si>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</si>
  <si>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</si>
  <si>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</si>
  <si>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</si>
  <si>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</si>
  <si>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</si>
  <si>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</si>
  <si>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</si>
  <si>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</si>
  <si>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</si>
  <si>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</si>
  <si>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</si>
  <si>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</si>
  <si>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</si>
  <si>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</si>
  <si>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</si>
  <si>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</si>
  <si>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</si>
  <si>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</si>
  <si>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</si>
  <si>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</si>
  <si>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</si>
  <si>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</si>
  <si>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</si>
  <si>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</si>
  <si>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</si>
  <si>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</si>
  <si>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</si>
  <si>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</si>
  <si>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</si>
  <si>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</si>
  <si>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</si>
  <si>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</si>
  <si>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</si>
  <si>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</si>
  <si>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</si>
  <si>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</si>
  <si>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</si>
  <si>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</si>
  <si>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</si>
  <si>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</si>
  <si>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</si>
  <si>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</si>
  <si>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</si>
  <si>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</si>
  <si>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</si>
  <si>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</si>
  <si>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</si>
  <si>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</si>
  <si>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</si>
  <si>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</si>
  <si>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</si>
  <si>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</si>
  <si>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</si>
  <si>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</si>
  <si>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</si>
  <si>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</si>
  <si>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</si>
  <si>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</si>
  <si>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</si>
  <si>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</si>
  <si>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</si>
  <si>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</si>
  <si>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</si>
  <si>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</si>
  <si>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</si>
  <si>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</si>
  <si>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</si>
  <si>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</si>
  <si>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</si>
  <si>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</si>
  <si>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</si>
  <si>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</si>
  <si>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</si>
  <si>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</si>
  <si>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</si>
  <si>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</si>
  <si>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</si>
  <si>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</si>
  <si>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</si>
  <si>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</si>
  <si>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</si>
  <si>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</si>
  <si>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</si>
  <si>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</si>
  <si>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</si>
  <si>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</si>
  <si>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</si>
  <si>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</si>
  <si>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</si>
  <si>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</si>
  <si>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</si>
  <si>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</si>
  <si>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</si>
  <si>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</si>
  <si>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</si>
  <si>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</si>
  <si>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</si>
  <si>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</si>
  <si>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</si>
  <si>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</si>
  <si>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</si>
  <si>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</si>
  <si>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</si>
  <si>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</si>
  <si>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</si>
  <si>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</si>
  <si>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</si>
  <si>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</si>
  <si>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</si>
  <si>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</si>
  <si>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</si>
  <si>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</si>
  <si>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</si>
  <si>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</si>
  <si>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</si>
  <si>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</si>
  <si>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RN11</t>
  </si>
  <si>
    <t>Terre</t>
  </si>
  <si>
    <t>Produit dépense alimentaire</t>
  </si>
  <si>
    <t>Produit dépense bancaire</t>
  </si>
  <si>
    <t>Produit dépense horticole</t>
  </si>
  <si>
    <t>Produit dépense médicale</t>
  </si>
  <si>
    <t>Produit dépense non alimentaire</t>
  </si>
  <si>
    <t>Produit recette bancaire</t>
  </si>
  <si>
    <t>Produit recette médicale</t>
  </si>
  <si>
    <t>Produit recette numéraire</t>
  </si>
  <si>
    <t>Nom période articles budgets</t>
  </si>
  <si>
    <t>Code période articles budgets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</si>
  <si>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</si>
  <si>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</si>
  <si>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</si>
  <si>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</si>
  <si>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</si>
  <si>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</si>
  <si>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</si>
  <si>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</si>
  <si>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</si>
  <si>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</si>
  <si>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</si>
  <si>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</si>
  <si>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</si>
  <si>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</si>
  <si>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</si>
  <si>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</si>
  <si>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</si>
  <si>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</si>
  <si>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</si>
  <si>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</si>
  <si>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</si>
  <si>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</si>
  <si>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</si>
  <si>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</si>
  <si>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</si>
  <si>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</si>
  <si>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</si>
  <si>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</si>
  <si>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Nom conditionnement articles budgets</t>
  </si>
  <si>
    <t>Code nom conditionnement articles budgets</t>
  </si>
  <si>
    <t>1 aller et retour (billets de train)</t>
  </si>
  <si>
    <t>CAB01</t>
  </si>
  <si>
    <t>1 baguette pour 4 jours (pain)</t>
  </si>
  <si>
    <t>CAB02</t>
  </si>
  <si>
    <t>1 bloc de 100 feuilles (papier à lettres)</t>
  </si>
  <si>
    <t>CAB03</t>
  </si>
  <si>
    <t>1 boîte de ? (élastiques)</t>
  </si>
  <si>
    <t>CAB04</t>
  </si>
  <si>
    <t>1 boîte de ? (trombones)</t>
  </si>
  <si>
    <t>CAB05</t>
  </si>
  <si>
    <t>1 boîte de six œufs. 3 œufs pour 1 repas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</si>
  <si>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</si>
  <si>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</si>
  <si>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</si>
  <si>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</si>
  <si>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</si>
  <si>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</si>
  <si>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</si>
  <si>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</si>
  <si>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</si>
  <si>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</si>
  <si>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</si>
  <si>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1 bouteille de 150 centilitres pour 6 mois maximum (vinaigre anticalcaire)</t>
  </si>
  <si>
    <t>CAB12</t>
  </si>
  <si>
    <t>1 bouteille de 75 centilitres (apéritif)</t>
  </si>
  <si>
    <t>CAB13</t>
  </si>
  <si>
    <t>1 branche pour 1 repas (céleri)</t>
  </si>
  <si>
    <t>CAB14</t>
  </si>
  <si>
    <t>1 cahier de 100 feuilles (cigarettes)</t>
  </si>
  <si>
    <t>CAB15</t>
  </si>
  <si>
    <t>1 carnet de 10 billets (billets de tombola)</t>
  </si>
  <si>
    <t>CAB16</t>
  </si>
  <si>
    <t>1 carnet de 10 tickets (Tickets de bus, de métro, de R.E.R., tous transports)</t>
  </si>
  <si>
    <t>CAB17</t>
  </si>
  <si>
    <t>1 cartouche de 10 paquets (maximum mensuel; tabac)</t>
  </si>
  <si>
    <t>CAB18</t>
  </si>
  <si>
    <t>1 flacon de ? (vitres)</t>
  </si>
  <si>
    <t>CAB19</t>
  </si>
  <si>
    <t>1 flacon de 10 millilitres (vernis à ongles)</t>
  </si>
  <si>
    <t>CAB20</t>
  </si>
  <si>
    <t>1 flacon de 100 centilitres</t>
  </si>
  <si>
    <t>CAB21</t>
  </si>
  <si>
    <t>1 flacon de 125 millilitres (essence briquets Zippo)</t>
  </si>
  <si>
    <t>CAB22</t>
  </si>
  <si>
    <t>1 flacon de 1980 millilitres (lessive pour le linge)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</si>
  <si>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</si>
  <si>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</si>
  <si>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</si>
  <si>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</si>
  <si>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</si>
  <si>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</si>
  <si>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</si>
  <si>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</si>
  <si>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</si>
  <si>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1 flacon de 300 millilitres</t>
  </si>
  <si>
    <t>CAB28</t>
  </si>
  <si>
    <t>1 flacon de 400 millilitres</t>
  </si>
  <si>
    <t>CAB29</t>
  </si>
  <si>
    <t>1 flacon de 6 pierres (briquets Zippo)</t>
  </si>
  <si>
    <t>CAB30</t>
  </si>
  <si>
    <t>1 flacon de 750 grammes (Ajax)</t>
  </si>
  <si>
    <t>CAB31</t>
  </si>
  <si>
    <t>1 flacon de 750 millilitres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</si>
  <si>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</si>
  <si>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</si>
  <si>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</si>
  <si>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</si>
  <si>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</si>
  <si>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1 morceau pour 5 repas (les cinq rôtis)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</si>
  <si>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</si>
  <si>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</si>
  <si>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</si>
  <si>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</si>
  <si>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</si>
  <si>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</si>
  <si>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</si>
  <si>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1 pack de 100 étiquettes</t>
  </si>
  <si>
    <t>CAB39</t>
  </si>
  <si>
    <t>1 pack de 100 sacs (aspirateur et poubelle)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</si>
  <si>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</si>
  <si>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</si>
  <si>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</si>
  <si>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</si>
  <si>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</si>
  <si>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1 pack de 12 rouleaux (papier hygiénique. En plus ou en moins)</t>
  </si>
  <si>
    <t>CAB43</t>
  </si>
  <si>
    <t>1 pack de 2 crochets</t>
  </si>
  <si>
    <t>CAB44</t>
  </si>
  <si>
    <t>1 pack de 2 éponges</t>
  </si>
  <si>
    <t>CAB45</t>
  </si>
  <si>
    <t>1 pack de 2 loqueteaux</t>
  </si>
  <si>
    <t>CAB46</t>
  </si>
  <si>
    <t>1 pack de 2 paires (lacets)</t>
  </si>
  <si>
    <t>CAB47</t>
  </si>
  <si>
    <t>1 pack de 2 savons de 400 grammes chacun (bas, cuisine et linge)</t>
  </si>
  <si>
    <t>CAB48</t>
  </si>
  <si>
    <t>1 pack de 2, 4, 8 piles (en plus ou en moins)</t>
  </si>
  <si>
    <t>CAB49</t>
  </si>
  <si>
    <t>1 pack de 3 berlingots (eau de Javel)</t>
  </si>
  <si>
    <t>CAB50</t>
  </si>
  <si>
    <t>1 pack de 3 boîtes (allumettes)</t>
  </si>
  <si>
    <t>CAB51</t>
  </si>
  <si>
    <t>1 pack de 3 cassettes</t>
  </si>
  <si>
    <t>CAB52</t>
  </si>
  <si>
    <t>1 pack de 3 savonnettes de 125 grammes chacune (figure; en plus ou en moins)</t>
  </si>
  <si>
    <t>CAB53</t>
  </si>
  <si>
    <t>1 pack de 3 scotch brite (en plus ou en moins)</t>
  </si>
  <si>
    <t>CAB54</t>
  </si>
  <si>
    <t>1 pack de 4 brosses à dents</t>
  </si>
  <si>
    <t>CAB55</t>
  </si>
  <si>
    <t>1 pack de 4 pots pour le weekend end. 1 pot pour 1 repas</t>
  </si>
  <si>
    <t>CAB56</t>
  </si>
  <si>
    <t>1 pack de 4 pots. 1 pot par matin (yaourts matin)</t>
  </si>
  <si>
    <t>CAB57</t>
  </si>
  <si>
    <t>1 pack de 4 savons de 200 grammes chacun (bas, cuisine et linge)</t>
  </si>
  <si>
    <t>CAB58</t>
  </si>
  <si>
    <t>1 pack de 4 stylos à bille (encres bleue et verte; en plus ou en moins)</t>
  </si>
  <si>
    <t>CAB59</t>
  </si>
  <si>
    <t>1 pack de 6 pots. 3 pots par repas (petits suisses)</t>
  </si>
  <si>
    <t>CAB60</t>
  </si>
  <si>
    <t>1 pack de 8 paquets (papier hygiénique; en plus en en moins)</t>
  </si>
  <si>
    <t>CAB61</t>
  </si>
  <si>
    <t>1 pack de 8 rouleaux (papier hygiénique; en plus ou en moins)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</si>
  <si>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</si>
  <si>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</si>
  <si>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</si>
  <si>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</si>
  <si>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</si>
  <si>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</si>
  <si>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</si>
  <si>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1 paquet pour 2 repas (1 ou 2 saucisses pour 1 repas)</t>
  </si>
  <si>
    <t>CAB66</t>
  </si>
  <si>
    <t>1 paquet pour 2 repas (salami;10 tranches pour 1 repas)</t>
  </si>
  <si>
    <t>CAB67</t>
  </si>
  <si>
    <t>1 paquet pour 4 repas (dattes, figues et pruneaux)</t>
  </si>
  <si>
    <t>CAB68</t>
  </si>
  <si>
    <t>1 plaquette de 250 grammes (beurre;2 mensuelles maximum)</t>
  </si>
  <si>
    <t>CAB69</t>
  </si>
  <si>
    <t>1 portion par soir (fromage soir)</t>
  </si>
  <si>
    <t>CAB70</t>
  </si>
  <si>
    <t>1 ramette de 200 feuilles (papier couleur imprimantes)</t>
  </si>
  <si>
    <t>CAB71</t>
  </si>
  <si>
    <t>1 ramette de 500 feuilles (papier blanc pour imprimantes)</t>
  </si>
  <si>
    <t>CAB72</t>
  </si>
  <si>
    <t>1 sac de 20 litres (terre)</t>
  </si>
  <si>
    <t>CAB73</t>
  </si>
  <si>
    <t>1 sachet pour 2 repas</t>
  </si>
  <si>
    <t>CAB74</t>
  </si>
  <si>
    <t>1 sachet pour 4 repas (crème)</t>
  </si>
  <si>
    <t>CAB75</t>
  </si>
  <si>
    <t>1 ticket unitaire</t>
  </si>
  <si>
    <t>CAB76</t>
  </si>
  <si>
    <t>1 timbre (parti communiste français, syndicat C.G.T., timbres-poste)</t>
  </si>
  <si>
    <t>CAB77</t>
  </si>
  <si>
    <t>1 tranche pour 1 repas (viandes weekend end)</t>
  </si>
  <si>
    <t>CAB78</t>
  </si>
  <si>
    <t>1 tube unitaire de 75, 100 ou 125 millilitres (dentifrice)</t>
  </si>
  <si>
    <t>CAB79</t>
  </si>
  <si>
    <t>125 grammes pour 1 repas (bifteck haché de cheval)</t>
  </si>
  <si>
    <t>CAB80</t>
  </si>
  <si>
    <t>20 frites pour 1 repas</t>
  </si>
  <si>
    <t>CAB81</t>
  </si>
  <si>
    <t>25 grammes pour 1 repas (couscous, riz légume)</t>
  </si>
  <si>
    <t>CAB82</t>
  </si>
  <si>
    <t>3 tranches pour 1 repas (roulade à la pistache, tête roulée)</t>
  </si>
  <si>
    <t>CAB83</t>
  </si>
  <si>
    <t>5 cuillères pour un repas (pâtes)</t>
  </si>
  <si>
    <t>CAB84</t>
  </si>
  <si>
    <t>La paire (chaussures)</t>
  </si>
  <si>
    <t>CAB85</t>
  </si>
  <si>
    <t>Pack de ?</t>
  </si>
  <si>
    <t>CAB86</t>
  </si>
  <si>
    <t>Pour 2 draps</t>
  </si>
  <si>
    <t>CAB87</t>
  </si>
  <si>
    <t>Sans conditionnement</t>
  </si>
  <si>
    <t>CAB88</t>
  </si>
  <si>
    <t>Unité</t>
  </si>
  <si>
    <t>CAB89</t>
  </si>
  <si>
    <t>Unité : 1 brin ou 1 pot (muguet)</t>
  </si>
  <si>
    <t>CAB90</t>
  </si>
  <si>
    <t>Unité : 1 par repas</t>
  </si>
  <si>
    <t>CAB91</t>
  </si>
  <si>
    <t>Unité : 1 pot</t>
  </si>
  <si>
    <t>CAB92</t>
  </si>
  <si>
    <t>Unité : 1 pour 2 repas  (chou-fleur)</t>
  </si>
  <si>
    <t>CAB93</t>
  </si>
  <si>
    <t>Unité : 1 pour 4 repas (ananas)</t>
  </si>
  <si>
    <t>CAB94</t>
  </si>
  <si>
    <t>Unité : 2 ou 4 pour 1 repas (clémentines, autres fruits)</t>
  </si>
  <si>
    <t>CAB95</t>
  </si>
  <si>
    <t>Unité : 2 pour 1 repas</t>
  </si>
  <si>
    <t>CAB96</t>
  </si>
  <si>
    <t>Nom produits budgets</t>
  </si>
  <si>
    <t>Code nom produits budgets</t>
  </si>
  <si>
    <t>Libellé produits budgets</t>
  </si>
  <si>
    <t>Clé produits budgets</t>
  </si>
  <si>
    <t>Articles budgets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</si>
</sst>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2" borderId="3" xfId="0" applyFont="1" applyFill="1" applyBorder="1"/>
    <xf numFmtId="0" fontId="1" fillId="3" borderId="0" xfId="0" applyFont="1" applyFill="1"/>
    <xf numFmtId="0" fontId="1" fillId="3" borderId="0" xfId="1" applyFont="1" applyFill="1" applyAlignment="1">
      <alignment vertical="center"/>
    </xf>
    <xf numFmtId="0" fontId="1" fillId="2" borderId="2" xfId="0" applyNumberFormat="1" applyFont="1" applyFill="1" applyBorder="1"/>
    <xf numFmtId="0" fontId="1" fillId="0" borderId="0" xfId="0" applyFont="1" applyBorder="1"/>
    <xf numFmtId="0" fontId="1" fillId="2" borderId="4" xfId="0" applyNumberFormat="1" applyFont="1" applyFill="1" applyBorder="1"/>
    <xf numFmtId="0" fontId="1" fillId="0" borderId="0" xfId="0" applyNumberFormat="1" applyFont="1"/>
    <xf numFmtId="0" fontId="1" fillId="2" borderId="5" xfId="0" applyFont="1" applyFill="1" applyBorder="1"/>
    <xf numFmtId="0" fontId="1" fillId="2" borderId="4" xfId="0" applyFont="1" applyFill="1" applyBorder="1"/>
    <xf numFmtId="0" fontId="1" fillId="0" borderId="0" xfId="0" applyNumberFormat="1" applyFont="1" applyBorder="1"/>
    <xf numFmtId="0" fontId="1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37784</xdr:rowOff>
    </xdr:from>
    <xdr:to>
      <xdr:col>4</xdr:col>
      <xdr:colOff>7557</xdr:colOff>
      <xdr:row>69</xdr:row>
      <xdr:rowOff>136025</xdr:rowOff>
    </xdr:to>
    <xdr:sp macro="" textlink="">
      <xdr:nvSpPr>
        <xdr:cNvPr id="2" name="Rectangle à coins arrondis 1"/>
        <xdr:cNvSpPr/>
      </xdr:nvSpPr>
      <xdr:spPr>
        <a:xfrm>
          <a:off x="151141" y="37784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2</xdr:col>
          <xdr:colOff>287167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551663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204040</xdr:colOff>
          <xdr:row>34</xdr:row>
          <xdr:rowOff>0</xdr:rowOff>
        </xdr:from>
        <xdr:to>
          <xdr:col>1</xdr:col>
          <xdr:colOff>491207</xdr:colOff>
          <xdr:row>35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36</xdr:row>
          <xdr:rowOff>7557</xdr:rowOff>
        </xdr:from>
        <xdr:to>
          <xdr:col>1</xdr:col>
          <xdr:colOff>453421</xdr:colOff>
          <xdr:row>37</xdr:row>
          <xdr:rowOff>22671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45342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NomCréationBudgets" displayName="TabNomCréationBudgets" ref="A3:B8" totalsRowShown="0" headerRowDxfId="27" dataDxfId="26">
  <autoFilter ref="A3:B8"/>
  <tableColumns count="2">
    <tableColumn id="1" name="Nom création budgets" dataDxfId="25"/>
    <tableColumn id="2" name="Code nom création budgets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NomCatégorie" displayName="TabNomCatégorie" ref="D3:E11" totalsRowShown="0" headerRowDxfId="23" dataDxfId="22">
  <autoFilter ref="D3:E11"/>
  <tableColumns count="2">
    <tableColumn id="1" name="Nom catégorie" dataDxfId="21"/>
    <tableColumn id="2" name="Code nom catégorie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NomPériode" displayName="TabNomPériode" ref="G3:G16" totalsRowShown="0" headerRowDxfId="19" dataDxfId="18">
  <autoFilter ref="G3:G16"/>
  <tableColumns count="1">
    <tableColumn id="1" name="Nom période" dataDxfId="17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NomCatégorieBudgets" displayName="TabNomCatégorieBudgets" ref="I3:J35" totalsRowShown="0" headerRowDxfId="16" dataDxfId="15">
  <autoFilter ref="I3:J35"/>
  <tableColumns count="2">
    <tableColumn id="1" name="Nom catégorie budgets" dataDxfId="14"/>
    <tableColumn id="2" name="Code nom catégorie budgets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NomProduitsBudgets" displayName="TabNomProduitsBudgets" ref="L3:O434" totalsRowShown="0" headerRowDxfId="12" dataDxfId="11">
  <autoFilter ref="L3:O434"/>
  <tableColumns count="4">
    <tableColumn id="1" name="Nom produits budgets" dataDxfId="10"/>
    <tableColumn id="2" name="Code nom produits budgets" dataDxfId="9"/>
    <tableColumn id="3" name="Libellé produits budgets" dataDxfId="8"/>
    <tableColumn id="4" name="Clé produits budgets" dataDxfId="7">
      <calculatedColumnFormula>TabNomProduitsBudgets[[#This Row],[Nom produits budgets]]&amp; " "&amp;TabNomProduitsBudgets[[#This Row],[Libellé produits budgets]]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NomPériodeArticlesBudgets8" displayName="TabNomPériodeArticlesBudgets8" ref="Q3:R17" totalsRowShown="0" headerRowDxfId="6" dataDxfId="5">
  <autoFilter ref="Q3:R17"/>
  <tableColumns count="2">
    <tableColumn id="1" name="Nom période articles budgets" dataDxfId="4"/>
    <tableColumn id="2" name="Code période articles budgets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NomConditionnementArticlesBudgets" displayName="TabNomConditionnementArticlesBudgets" ref="T3:U99" totalsRowShown="0" headerRowDxfId="2">
  <autoFilter ref="T3:U99"/>
  <tableColumns count="2">
    <tableColumn id="1" name="Nom conditionnement articles budgets" dataDxfId="1"/>
    <tableColumn id="2" name="Code nom conditionnement articles budge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G40"/>
  <sheetViews>
    <sheetView tabSelected="1" workbookViewId="0"/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7" x14ac:dyDescent="0.25">
      <c r="E1" s="1" t="s">
        <v>1</v>
      </c>
      <c r="F1" s="1" t="s">
        <v>0</v>
      </c>
      <c r="G1" s="1">
        <v>2023</v>
      </c>
    </row>
    <row r="2" spans="5:7" x14ac:dyDescent="0.25">
      <c r="E2" s="3">
        <v>45186.501932870371</v>
      </c>
      <c r="F2" s="3">
        <v>45186.501157407409</v>
      </c>
    </row>
    <row r="3" spans="5:7" x14ac:dyDescent="0.25">
      <c r="E3" s="3">
        <v>45186.90315972222</v>
      </c>
      <c r="F3" s="3">
        <v>45186.501504629632</v>
      </c>
    </row>
    <row r="4" spans="5:7" x14ac:dyDescent="0.25">
      <c r="E4" s="3">
        <v>45187.442118055558</v>
      </c>
      <c r="F4" s="3">
        <v>45186.527002314811</v>
      </c>
    </row>
    <row r="5" spans="5:7" x14ac:dyDescent="0.25">
      <c r="E5" s="3">
        <v>45187.762962962966</v>
      </c>
      <c r="F5" s="3">
        <v>45186.534571759257</v>
      </c>
    </row>
    <row r="6" spans="5:7" x14ac:dyDescent="0.25">
      <c r="E6" s="3">
        <v>45188.377268518518</v>
      </c>
      <c r="F6" s="3">
        <v>45186.54519675926</v>
      </c>
    </row>
    <row r="7" spans="5:7" x14ac:dyDescent="0.25">
      <c r="E7" s="3">
        <v>45189.436898148146</v>
      </c>
      <c r="F7" s="3">
        <v>45186.918090277781</v>
      </c>
    </row>
    <row r="8" spans="5:7" x14ac:dyDescent="0.25">
      <c r="E8" s="3">
        <v>45189.548182870371</v>
      </c>
      <c r="F8" s="3">
        <v>45186.923611111109</v>
      </c>
    </row>
    <row r="9" spans="5:7" x14ac:dyDescent="0.25">
      <c r="E9" s="3">
        <v>45189.617025462961</v>
      </c>
      <c r="F9" s="3">
        <v>45186.944293981483</v>
      </c>
    </row>
    <row r="10" spans="5:7" x14ac:dyDescent="0.25">
      <c r="E10" s="3">
        <v>45189.742569444446</v>
      </c>
      <c r="F10" s="3">
        <v>45187.473194444443</v>
      </c>
    </row>
    <row r="11" spans="5:7" x14ac:dyDescent="0.25">
      <c r="E11" s="3">
        <v>45189.879363425927</v>
      </c>
      <c r="F11" s="3">
        <v>45187.483148148145</v>
      </c>
    </row>
    <row r="12" spans="5:7" x14ac:dyDescent="0.25">
      <c r="E12" s="3">
        <v>45189.922986111109</v>
      </c>
      <c r="F12" s="3">
        <v>45187.777662037035</v>
      </c>
    </row>
    <row r="13" spans="5:7" x14ac:dyDescent="0.25">
      <c r="E13" s="3">
        <v>45191.456828703704</v>
      </c>
      <c r="F13" s="3">
        <v>45187.77783564815</v>
      </c>
    </row>
    <row r="14" spans="5:7" x14ac:dyDescent="0.25">
      <c r="E14" s="3">
        <v>45191.636018518519</v>
      </c>
      <c r="F14" s="3">
        <v>45187.821400462963</v>
      </c>
    </row>
    <row r="15" spans="5:7" x14ac:dyDescent="0.25">
      <c r="F15" s="3">
        <v>45187.887314814812</v>
      </c>
    </row>
    <row r="16" spans="5:7" x14ac:dyDescent="0.25">
      <c r="F16" s="3">
        <v>45187.892418981479</v>
      </c>
    </row>
    <row r="17" spans="6:6" x14ac:dyDescent="0.25">
      <c r="F17" s="3">
        <v>45187.899548611109</v>
      </c>
    </row>
    <row r="18" spans="6:6" x14ac:dyDescent="0.25">
      <c r="F18" s="3">
        <v>45187.920416666668</v>
      </c>
    </row>
    <row r="19" spans="6:6" x14ac:dyDescent="0.25">
      <c r="F19" s="3">
        <v>45188.378611111111</v>
      </c>
    </row>
    <row r="20" spans="6:6" x14ac:dyDescent="0.25">
      <c r="F20" s="3">
        <v>45189.501331018517</v>
      </c>
    </row>
    <row r="21" spans="6:6" x14ac:dyDescent="0.25">
      <c r="F21" s="3">
        <v>45189.554861111108</v>
      </c>
    </row>
    <row r="22" spans="6:6" x14ac:dyDescent="0.25">
      <c r="F22" s="3">
        <v>45189.562372685185</v>
      </c>
    </row>
    <row r="23" spans="6:6" x14ac:dyDescent="0.25">
      <c r="F23" s="3">
        <v>45189.562557870369</v>
      </c>
    </row>
    <row r="24" spans="6:6" x14ac:dyDescent="0.25">
      <c r="F24" s="3">
        <v>45189.636724537035</v>
      </c>
    </row>
    <row r="25" spans="6:6" x14ac:dyDescent="0.25">
      <c r="F25" s="3">
        <v>45189.652048611111</v>
      </c>
    </row>
    <row r="26" spans="6:6" x14ac:dyDescent="0.25">
      <c r="F26" s="3">
        <v>45189.747858796298</v>
      </c>
    </row>
    <row r="27" spans="6:6" x14ac:dyDescent="0.25">
      <c r="F27" s="3">
        <v>45189.751018518517</v>
      </c>
    </row>
    <row r="28" spans="6:6" x14ac:dyDescent="0.25">
      <c r="F28" s="3">
        <v>45189.759293981479</v>
      </c>
    </row>
    <row r="29" spans="6:6" x14ac:dyDescent="0.25">
      <c r="F29" s="3">
        <v>45189.766481481478</v>
      </c>
    </row>
    <row r="30" spans="6:6" x14ac:dyDescent="0.25">
      <c r="F30" s="3">
        <v>45189.823923611111</v>
      </c>
    </row>
    <row r="31" spans="6:6" x14ac:dyDescent="0.25">
      <c r="F31" s="3">
        <v>45189.916006944448</v>
      </c>
    </row>
    <row r="32" spans="6:6" x14ac:dyDescent="0.25">
      <c r="F32" s="3">
        <v>45189.925127314818</v>
      </c>
    </row>
    <row r="33" spans="6:6" x14ac:dyDescent="0.25">
      <c r="F33" s="3">
        <v>45191.473530092589</v>
      </c>
    </row>
    <row r="34" spans="6:6" x14ac:dyDescent="0.25">
      <c r="F34" s="3">
        <v>45191.48300925926</v>
      </c>
    </row>
    <row r="35" spans="6:6" x14ac:dyDescent="0.25">
      <c r="F35" s="3">
        <v>45191.488969907405</v>
      </c>
    </row>
    <row r="36" spans="6:6" x14ac:dyDescent="0.25">
      <c r="F36" s="3">
        <v>45191.528611111113</v>
      </c>
    </row>
    <row r="37" spans="6:6" x14ac:dyDescent="0.25">
      <c r="F37" s="3">
        <v>45191.575023148151</v>
      </c>
    </row>
    <row r="38" spans="6:6" x14ac:dyDescent="0.25">
      <c r="F38" s="3">
        <v>45191.654270833336</v>
      </c>
    </row>
    <row r="39" spans="6:6" x14ac:dyDescent="0.25">
      <c r="F39" s="3">
        <v>45191.687199074076</v>
      </c>
    </row>
    <row r="40" spans="6:6" x14ac:dyDescent="0.25">
      <c r="F40" s="3">
        <v>45191.687361111108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et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2</xdr:col>
                    <xdr:colOff>287167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ationBudget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551663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204040</xdr:colOff>
                    <xdr:row>34</xdr:row>
                    <xdr:rowOff>0</xdr:rowOff>
                  </from>
                  <to>
                    <xdr:col>1</xdr:col>
                    <xdr:colOff>491207</xdr:colOff>
                    <xdr:row>35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36</xdr:row>
                    <xdr:rowOff>7557</xdr:rowOff>
                  </from>
                  <to>
                    <xdr:col>1</xdr:col>
                    <xdr:colOff>453421</xdr:colOff>
                    <xdr:row>37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et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45342</xdr:colOff>
                    <xdr:row>39</xdr:row>
                    <xdr:rowOff>7557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U434"/>
  <sheetViews>
    <sheetView topLeftCell="M1" workbookViewId="0">
      <selection activeCell="P17" sqref="P17"/>
    </sheetView>
  </sheetViews>
  <sheetFormatPr baseColWidth="10" defaultRowHeight="13.1" x14ac:dyDescent="0.25"/>
  <cols>
    <col min="1" max="1" width="39.5546875" style="1" bestFit="1" customWidth="1"/>
    <col min="2" max="2" width="27.6640625" style="1" bestFit="1" customWidth="1"/>
    <col min="3" max="3" width="5" style="1" bestFit="1" customWidth="1"/>
    <col min="4" max="4" width="24.6640625" style="1" bestFit="1" customWidth="1"/>
    <col min="5" max="5" width="20.88671875" style="1" bestFit="1" customWidth="1"/>
    <col min="6" max="6" width="11.5546875" style="1"/>
    <col min="7" max="7" width="15" style="1" bestFit="1" customWidth="1"/>
    <col min="8" max="8" width="11.5546875" style="1"/>
    <col min="9" max="9" width="62.88671875" style="1" bestFit="1" customWidth="1"/>
    <col min="10" max="10" width="28.77734375" style="1" bestFit="1" customWidth="1"/>
    <col min="11" max="11" width="11.5546875" style="1"/>
    <col min="12" max="12" width="76" style="1" bestFit="1" customWidth="1"/>
    <col min="13" max="13" width="27.88671875" style="1" bestFit="1" customWidth="1"/>
    <col min="14" max="14" width="29.5546875" style="1" bestFit="1" customWidth="1"/>
    <col min="15" max="15" width="98.21875" style="1" bestFit="1" customWidth="1"/>
    <col min="16" max="16" width="11.5546875" style="1"/>
    <col min="17" max="17" width="31.5546875" style="1" bestFit="1" customWidth="1"/>
    <col min="18" max="18" width="29.77734375" style="1" bestFit="1" customWidth="1"/>
    <col min="19" max="19" width="11.5546875" style="1"/>
    <col min="20" max="20" width="71.6640625" style="1" bestFit="1" customWidth="1"/>
    <col min="21" max="21" width="42.33203125" style="1" bestFit="1" customWidth="1"/>
    <col min="22" max="16384" width="11.5546875" style="1"/>
  </cols>
  <sheetData>
    <row r="1" spans="1:21" x14ac:dyDescent="0.25">
      <c r="A1" s="1" t="s">
        <v>11</v>
      </c>
      <c r="C1" s="1">
        <f>Accueil!$G$1</f>
        <v>2023</v>
      </c>
    </row>
    <row r="3" spans="1:21" x14ac:dyDescent="0.25">
      <c r="A3" s="1" t="s">
        <v>2</v>
      </c>
      <c r="B3" s="1" t="s">
        <v>3</v>
      </c>
      <c r="D3" s="1" t="s">
        <v>14</v>
      </c>
      <c r="E3" s="1" t="s">
        <v>15</v>
      </c>
      <c r="G3" s="1" t="s">
        <v>32</v>
      </c>
      <c r="I3" s="1" t="s">
        <v>33</v>
      </c>
      <c r="J3" s="1" t="s">
        <v>34</v>
      </c>
      <c r="L3" s="1" t="s">
        <v>1172</v>
      </c>
      <c r="M3" s="1" t="s">
        <v>1173</v>
      </c>
      <c r="N3" s="1" t="s">
        <v>1174</v>
      </c>
      <c r="O3" s="1" t="s">
        <v>1175</v>
      </c>
      <c r="Q3" s="1" t="s">
        <v>948</v>
      </c>
      <c r="R3" s="1" t="s">
        <v>949</v>
      </c>
      <c r="T3" s="1" t="s">
        <v>978</v>
      </c>
      <c r="U3" s="1" t="s">
        <v>979</v>
      </c>
    </row>
    <row r="4" spans="1:21" x14ac:dyDescent="0.25">
      <c r="A4" s="1" t="s">
        <v>1176</v>
      </c>
      <c r="B4" s="1" t="s">
        <v>8</v>
      </c>
      <c r="D4" s="1" t="s">
        <v>16</v>
      </c>
      <c r="E4" s="1" t="s">
        <v>23</v>
      </c>
      <c r="G4" s="1" t="str">
        <f>"Janvier" &amp; " " &amp;$C$1</f>
        <v>Janvier 2023</v>
      </c>
      <c r="I4" s="1" t="s">
        <v>35</v>
      </c>
      <c r="J4" s="1" t="s">
        <v>67</v>
      </c>
      <c r="L4" s="1" t="s">
        <v>99</v>
      </c>
      <c r="M4" s="1" t="s">
        <v>100</v>
      </c>
      <c r="N4" s="9" t="s">
        <v>337</v>
      </c>
      <c r="O4" s="10" t="str">
        <f>TabNomProduitsBudgets[[#This Row],[Nom produits budgets]]&amp; " "&amp;TabNomProduitsBudgets[[#This Row],[Libellé produits budgets]]</f>
        <v>Agneau Viande alimentaire</v>
      </c>
      <c r="Q4" s="18" t="s">
        <v>950</v>
      </c>
      <c r="R4" s="1" t="s">
        <v>951</v>
      </c>
      <c r="T4" s="18" t="s">
        <v>980</v>
      </c>
      <c r="U4" s="1" t="s">
        <v>981</v>
      </c>
    </row>
    <row r="5" spans="1:21" x14ac:dyDescent="0.25">
      <c r="A5" s="1" t="s">
        <v>4</v>
      </c>
      <c r="B5" s="1" t="s">
        <v>9</v>
      </c>
      <c r="D5" s="1" t="s">
        <v>17</v>
      </c>
      <c r="E5" s="1" t="s">
        <v>24</v>
      </c>
      <c r="G5" s="1" t="str">
        <f>"Février" &amp; " " &amp;$C$1</f>
        <v>Février 2023</v>
      </c>
      <c r="I5" s="1" t="s">
        <v>36</v>
      </c>
      <c r="J5" s="1" t="s">
        <v>68</v>
      </c>
      <c r="L5" s="1" t="s">
        <v>101</v>
      </c>
      <c r="M5" s="1" t="s">
        <v>102</v>
      </c>
      <c r="N5" s="1" t="s">
        <v>340</v>
      </c>
      <c r="O5" s="1" t="str">
        <f>TabNomProduitsBudgets[[#This Row],[Nom produits budgets]]&amp; " "&amp;TabNomProduitsBudgets[[#This Row],[Libellé produits budgets]]</f>
        <v>Ananas Desserts alimentaires</v>
      </c>
      <c r="Q5" s="18" t="s">
        <v>952</v>
      </c>
      <c r="R5" s="1" t="s">
        <v>953</v>
      </c>
      <c r="T5" s="18" t="s">
        <v>982</v>
      </c>
      <c r="U5" s="1" t="s">
        <v>983</v>
      </c>
    </row>
    <row r="6" spans="1:21" x14ac:dyDescent="0.25">
      <c r="A6" s="1" t="s">
        <v>5</v>
      </c>
      <c r="B6" s="1" t="s">
        <v>12</v>
      </c>
      <c r="D6" s="1" t="s">
        <v>18</v>
      </c>
      <c r="E6" s="1" t="s">
        <v>25</v>
      </c>
      <c r="G6" s="1" t="str">
        <f>"Mars" &amp; " " &amp;$C$1</f>
        <v>Mars 2023</v>
      </c>
      <c r="I6" s="1" t="s">
        <v>37</v>
      </c>
      <c r="J6" s="1" t="s">
        <v>69</v>
      </c>
      <c r="L6" s="1" t="s">
        <v>103</v>
      </c>
      <c r="M6" s="1" t="s">
        <v>104</v>
      </c>
      <c r="N6" s="1" t="s">
        <v>338</v>
      </c>
      <c r="O6" s="1" t="str">
        <f>TabNomProduitsBudgets[[#This Row],[Nom produits budgets]]&amp; " "&amp;TabNomProduitsBudgets[[#This Row],[Libellé produits budgets]]</f>
        <v>Apéritif Boisson alimentaire</v>
      </c>
      <c r="Q6" s="18" t="s">
        <v>954</v>
      </c>
      <c r="R6" s="1" t="s">
        <v>955</v>
      </c>
      <c r="T6" s="18" t="s">
        <v>984</v>
      </c>
      <c r="U6" s="1" t="s">
        <v>985</v>
      </c>
    </row>
    <row r="7" spans="1:21" x14ac:dyDescent="0.25">
      <c r="A7" s="1" t="s">
        <v>6</v>
      </c>
      <c r="B7" s="1" t="s">
        <v>13</v>
      </c>
      <c r="D7" s="1" t="s">
        <v>19</v>
      </c>
      <c r="E7" s="1" t="s">
        <v>26</v>
      </c>
      <c r="G7" s="1" t="str">
        <f>"Avril" &amp; " " &amp; $C$1</f>
        <v>Avril 2023</v>
      </c>
      <c r="I7" s="1" t="s">
        <v>38</v>
      </c>
      <c r="J7" s="1" t="s">
        <v>70</v>
      </c>
      <c r="L7" s="1" t="s">
        <v>105</v>
      </c>
      <c r="M7" s="1" t="s">
        <v>106</v>
      </c>
      <c r="N7" s="1" t="s">
        <v>339</v>
      </c>
      <c r="O7" s="1" t="str">
        <f>TabNomProduitsBudgets[[#This Row],[Nom produits budgets]]&amp; " "&amp;TabNomProduitsBudgets[[#This Row],[Libellé produits budgets]]</f>
        <v>Asperges Légumes alimentaires</v>
      </c>
      <c r="Q7" s="18" t="s">
        <v>956</v>
      </c>
      <c r="R7" s="1" t="s">
        <v>957</v>
      </c>
      <c r="T7" s="18" t="s">
        <v>986</v>
      </c>
      <c r="U7" s="1" t="s">
        <v>987</v>
      </c>
    </row>
    <row r="8" spans="1:21" x14ac:dyDescent="0.25">
      <c r="A8" s="1" t="s">
        <v>7</v>
      </c>
      <c r="B8" s="1" t="s">
        <v>10</v>
      </c>
      <c r="D8" s="1" t="s">
        <v>20</v>
      </c>
      <c r="E8" s="1" t="s">
        <v>27</v>
      </c>
      <c r="G8" s="1" t="str">
        <f>"Mai"&amp; " " &amp; $C$1</f>
        <v>Mai 2023</v>
      </c>
      <c r="I8" s="1" t="s">
        <v>39</v>
      </c>
      <c r="J8" s="1" t="s">
        <v>71</v>
      </c>
      <c r="L8" s="1" t="s">
        <v>107</v>
      </c>
      <c r="M8" s="1" t="s">
        <v>108</v>
      </c>
      <c r="N8" s="1" t="s">
        <v>940</v>
      </c>
      <c r="O8" s="1" t="str">
        <f>TabNomProduitsBudgets[[#This Row],[Nom produits budgets]]&amp; " "&amp;TabNomProduitsBudgets[[#This Row],[Libellé produits budgets]]</f>
        <v>Autres dépenses alimentaires Produit dépense alimentaire</v>
      </c>
      <c r="Q8" s="18" t="s">
        <v>958</v>
      </c>
      <c r="R8" s="1" t="s">
        <v>959</v>
      </c>
      <c r="T8" s="18" t="s">
        <v>988</v>
      </c>
      <c r="U8" s="1" t="s">
        <v>989</v>
      </c>
    </row>
    <row r="9" spans="1:21" x14ac:dyDescent="0.25">
      <c r="D9" s="1" t="s">
        <v>31</v>
      </c>
      <c r="E9" s="1" t="s">
        <v>28</v>
      </c>
      <c r="G9" s="1" t="str">
        <f>"Juin" &amp; " "&amp;$C$1</f>
        <v>Juin 2023</v>
      </c>
      <c r="I9" s="1" t="s">
        <v>40</v>
      </c>
      <c r="J9" s="1" t="s">
        <v>72</v>
      </c>
      <c r="L9" s="1" t="s">
        <v>109</v>
      </c>
      <c r="M9" s="1" t="s">
        <v>110</v>
      </c>
      <c r="N9" s="1" t="s">
        <v>340</v>
      </c>
      <c r="O9" s="1" t="str">
        <f>TabNomProduitsBudgets[[#This Row],[Nom produits budgets]]&amp; " "&amp;TabNomProduitsBudgets[[#This Row],[Libellé produits budgets]]</f>
        <v>Autres fruits Desserts alimentaires</v>
      </c>
      <c r="Q9" s="18" t="s">
        <v>960</v>
      </c>
      <c r="R9" s="1" t="s">
        <v>961</v>
      </c>
      <c r="T9" s="18" t="s">
        <v>990</v>
      </c>
      <c r="U9" s="1" t="s">
        <v>991</v>
      </c>
    </row>
    <row r="10" spans="1:21" x14ac:dyDescent="0.25">
      <c r="D10" s="1" t="s">
        <v>21</v>
      </c>
      <c r="E10" s="1" t="s">
        <v>29</v>
      </c>
      <c r="G10" s="1" t="str">
        <f>"Juillet"&amp;" "&amp;$C$1</f>
        <v>Juillet 2023</v>
      </c>
      <c r="I10" s="1" t="s">
        <v>41</v>
      </c>
      <c r="J10" s="1" t="s">
        <v>73</v>
      </c>
      <c r="L10" s="1" t="s">
        <v>111</v>
      </c>
      <c r="M10" s="1" t="s">
        <v>112</v>
      </c>
      <c r="N10" s="1" t="s">
        <v>340</v>
      </c>
      <c r="O10" s="1" t="str">
        <f>TabNomProduitsBudgets[[#This Row],[Nom produits budgets]]&amp; " "&amp;TabNomProduitsBudgets[[#This Row],[Libellé produits budgets]]</f>
        <v>Avocats desserts Desserts alimentaires</v>
      </c>
      <c r="Q10" s="18" t="s">
        <v>962</v>
      </c>
      <c r="R10" s="1" t="s">
        <v>963</v>
      </c>
      <c r="T10" s="18" t="s">
        <v>992</v>
      </c>
      <c r="U10" s="1" t="s">
        <v>993</v>
      </c>
    </row>
    <row r="11" spans="1:21" x14ac:dyDescent="0.25">
      <c r="D11" s="1" t="s">
        <v>22</v>
      </c>
      <c r="E11" s="1" t="s">
        <v>30</v>
      </c>
      <c r="G11" s="1" t="str">
        <f>"Août"&amp;" "&amp;$C$1</f>
        <v>Août 2023</v>
      </c>
      <c r="I11" s="1" t="s">
        <v>42</v>
      </c>
      <c r="J11" s="1" t="s">
        <v>74</v>
      </c>
      <c r="L11" s="1" t="s">
        <v>113</v>
      </c>
      <c r="M11" s="1" t="s">
        <v>114</v>
      </c>
      <c r="N11" s="1" t="s">
        <v>339</v>
      </c>
      <c r="O11" s="1" t="str">
        <f>TabNomProduitsBudgets[[#This Row],[Nom produits budgets]]&amp; " "&amp;TabNomProduitsBudgets[[#This Row],[Libellé produits budgets]]</f>
        <v>Avocat légume Légumes alimentaires</v>
      </c>
      <c r="Q11" s="18" t="s">
        <v>964</v>
      </c>
      <c r="R11" s="1" t="s">
        <v>965</v>
      </c>
      <c r="T11" s="18" t="s">
        <v>994</v>
      </c>
      <c r="U11" s="1" t="s">
        <v>995</v>
      </c>
    </row>
    <row r="12" spans="1:21" x14ac:dyDescent="0.25">
      <c r="G12" s="1" t="str">
        <f>"Septembre"&amp;" "&amp;$C$1</f>
        <v>Septembre 2023</v>
      </c>
      <c r="I12" s="1" t="s">
        <v>43</v>
      </c>
      <c r="J12" s="1" t="s">
        <v>75</v>
      </c>
      <c r="L12" s="1" t="s">
        <v>115</v>
      </c>
      <c r="M12" s="1" t="s">
        <v>116</v>
      </c>
      <c r="N12" s="1" t="s">
        <v>340</v>
      </c>
      <c r="O12" s="1" t="str">
        <f>TabNomProduitsBudgets[[#This Row],[Nom produits budgets]]&amp; " "&amp;TabNomProduitsBudgets[[#This Row],[Libellé produits budgets]]</f>
        <v>Bananes desserts Desserts alimentaires</v>
      </c>
      <c r="Q12" s="18" t="s">
        <v>966</v>
      </c>
      <c r="R12" s="1" t="s">
        <v>967</v>
      </c>
      <c r="T12" s="18" t="s">
        <v>996</v>
      </c>
      <c r="U12" s="1" t="s">
        <v>997</v>
      </c>
    </row>
    <row r="13" spans="1:21" x14ac:dyDescent="0.25">
      <c r="G13" s="1" t="str">
        <f>"Octobre"&amp;" "&amp;$C$1</f>
        <v>Octobre 2023</v>
      </c>
      <c r="I13" s="1" t="s">
        <v>44</v>
      </c>
      <c r="J13" s="1" t="s">
        <v>76</v>
      </c>
      <c r="L13" s="1" t="s">
        <v>117</v>
      </c>
      <c r="M13" s="1" t="s">
        <v>118</v>
      </c>
      <c r="N13" s="1" t="s">
        <v>341</v>
      </c>
      <c r="O13" s="1" t="str">
        <f>TabNomProduitsBudgets[[#This Row],[Nom produits budgets]]&amp; " "&amp;TabNomProduitsBudgets[[#This Row],[Libellé produits budgets]]</f>
        <v>Bananes matin Fruit matin</v>
      </c>
      <c r="Q13" s="18" t="s">
        <v>968</v>
      </c>
      <c r="R13" s="1" t="s">
        <v>969</v>
      </c>
      <c r="T13" s="18" t="s">
        <v>998</v>
      </c>
      <c r="U13" s="1" t="s">
        <v>999</v>
      </c>
    </row>
    <row r="14" spans="1:21" x14ac:dyDescent="0.25">
      <c r="G14" s="1" t="str">
        <f>"Novembre"&amp;" "&amp;$C$1</f>
        <v>Novembre 2023</v>
      </c>
      <c r="I14" s="1" t="s">
        <v>45</v>
      </c>
      <c r="J14" s="1" t="s">
        <v>77</v>
      </c>
      <c r="L14" s="1" t="s">
        <v>119</v>
      </c>
      <c r="M14" s="1" t="s">
        <v>120</v>
      </c>
      <c r="N14" s="1" t="s">
        <v>339</v>
      </c>
      <c r="O14" s="1" t="str">
        <f>TabNomProduitsBudgets[[#This Row],[Nom produits budgets]]&amp; " "&amp;TabNomProduitsBudgets[[#This Row],[Libellé produits budgets]]</f>
        <v>Betterave rouge Légumes alimentaires</v>
      </c>
      <c r="Q14" s="18" t="s">
        <v>970</v>
      </c>
      <c r="R14" s="1" t="s">
        <v>971</v>
      </c>
      <c r="T14" s="18" t="s">
        <v>1000</v>
      </c>
      <c r="U14" s="1" t="s">
        <v>1001</v>
      </c>
    </row>
    <row r="15" spans="1:21" x14ac:dyDescent="0.25">
      <c r="G15" s="1" t="str">
        <f>"Décembre"&amp;" "&amp;$C$1</f>
        <v>Décembre 2023</v>
      </c>
      <c r="I15" s="1" t="s">
        <v>46</v>
      </c>
      <c r="J15" s="1" t="s">
        <v>78</v>
      </c>
      <c r="L15" s="1" t="s">
        <v>121</v>
      </c>
      <c r="M15" s="1" t="s">
        <v>122</v>
      </c>
      <c r="N15" s="1" t="s">
        <v>940</v>
      </c>
      <c r="O15" s="1" t="str">
        <f>TabNomProduitsBudgets[[#This Row],[Nom produits budgets]]&amp; " "&amp;TabNomProduitsBudgets[[#This Row],[Libellé produits budgets]]</f>
        <v>Beurre Produit dépense alimentaire</v>
      </c>
      <c r="Q15" s="18" t="s">
        <v>972</v>
      </c>
      <c r="R15" s="1" t="s">
        <v>973</v>
      </c>
      <c r="T15" s="18" t="s">
        <v>1002</v>
      </c>
      <c r="U15" s="1" t="s">
        <v>1003</v>
      </c>
    </row>
    <row r="16" spans="1:21" x14ac:dyDescent="0.25">
      <c r="G16" s="1" t="str">
        <f>"Année" &amp;" "&amp;$C$1</f>
        <v>Année 2023</v>
      </c>
      <c r="I16" s="1" t="s">
        <v>47</v>
      </c>
      <c r="J16" s="1" t="s">
        <v>79</v>
      </c>
      <c r="L16" s="1" t="s">
        <v>123</v>
      </c>
      <c r="M16" s="1" t="s">
        <v>124</v>
      </c>
      <c r="N16" s="1" t="s">
        <v>337</v>
      </c>
      <c r="O16" s="1" t="str">
        <f>TabNomProduitsBudgets[[#This Row],[Nom produits budgets]]&amp; " "&amp;TabNomProduitsBudgets[[#This Row],[Libellé produits budgets]]</f>
        <v>Bifteck haché de bœuf Viande alimentaire</v>
      </c>
      <c r="Q16" s="18" t="s">
        <v>974</v>
      </c>
      <c r="R16" s="1" t="s">
        <v>975</v>
      </c>
      <c r="T16" s="18" t="s">
        <v>1004</v>
      </c>
      <c r="U16" s="1" t="s">
        <v>1005</v>
      </c>
    </row>
    <row r="17" spans="9:21" x14ac:dyDescent="0.25">
      <c r="I17" s="1" t="s">
        <v>48</v>
      </c>
      <c r="J17" s="1" t="s">
        <v>80</v>
      </c>
      <c r="L17" s="1" t="s">
        <v>125</v>
      </c>
      <c r="M17" s="1" t="s">
        <v>126</v>
      </c>
      <c r="N17" s="1" t="s">
        <v>337</v>
      </c>
      <c r="O17" s="1" t="str">
        <f>TabNomProduitsBudgets[[#This Row],[Nom produits budgets]]&amp; " "&amp;TabNomProduitsBudgets[[#This Row],[Libellé produits budgets]]</f>
        <v>Bifteck haché de cheval Viande alimentaire</v>
      </c>
      <c r="Q17" s="18" t="s">
        <v>976</v>
      </c>
      <c r="R17" s="1" t="s">
        <v>977</v>
      </c>
      <c r="T17" s="18" t="s">
        <v>1006</v>
      </c>
      <c r="U17" s="1" t="s">
        <v>1007</v>
      </c>
    </row>
    <row r="18" spans="9:21" x14ac:dyDescent="0.25">
      <c r="I18" s="1" t="s">
        <v>49</v>
      </c>
      <c r="J18" s="1" t="s">
        <v>81</v>
      </c>
      <c r="L18" s="1" t="s">
        <v>127</v>
      </c>
      <c r="M18" s="1" t="s">
        <v>128</v>
      </c>
      <c r="N18" s="1" t="s">
        <v>337</v>
      </c>
      <c r="O18" s="1" t="str">
        <f>TabNomProduitsBudgets[[#This Row],[Nom produits budgets]]&amp; " "&amp;TabNomProduitsBudgets[[#This Row],[Libellé produits budgets]]</f>
        <v>Bifteck haché de veau Viande alimentaire</v>
      </c>
      <c r="T18" s="18" t="s">
        <v>1008</v>
      </c>
      <c r="U18" s="1" t="s">
        <v>1009</v>
      </c>
    </row>
    <row r="19" spans="9:21" x14ac:dyDescent="0.25">
      <c r="I19" s="1" t="s">
        <v>50</v>
      </c>
      <c r="J19" s="1" t="s">
        <v>82</v>
      </c>
      <c r="L19" s="1" t="s">
        <v>129</v>
      </c>
      <c r="M19" s="1" t="s">
        <v>130</v>
      </c>
      <c r="N19" s="1" t="s">
        <v>337</v>
      </c>
      <c r="O19" s="1" t="str">
        <f>TabNomProduitsBudgets[[#This Row],[Nom produits budgets]]&amp; " "&amp;TabNomProduitsBudgets[[#This Row],[Libellé produits budgets]]</f>
        <v>Bœuf Viande alimentaire</v>
      </c>
      <c r="T19" s="18" t="s">
        <v>1010</v>
      </c>
      <c r="U19" s="1" t="s">
        <v>1011</v>
      </c>
    </row>
    <row r="20" spans="9:21" x14ac:dyDescent="0.25">
      <c r="I20" s="1" t="s">
        <v>51</v>
      </c>
      <c r="J20" s="1" t="s">
        <v>83</v>
      </c>
      <c r="L20" s="1" t="s">
        <v>131</v>
      </c>
      <c r="M20" s="1" t="s">
        <v>132</v>
      </c>
      <c r="N20" s="1" t="s">
        <v>940</v>
      </c>
      <c r="O20" s="1" t="str">
        <f>TabNomProduitsBudgets[[#This Row],[Nom produits budgets]]&amp; " "&amp;TabNomProduitsBudgets[[#This Row],[Libellé produits budgets]]</f>
        <v>Bonbons Produit dépense alimentaire</v>
      </c>
      <c r="T20" s="18" t="s">
        <v>1012</v>
      </c>
      <c r="U20" s="1" t="s">
        <v>1013</v>
      </c>
    </row>
    <row r="21" spans="9:21" x14ac:dyDescent="0.25">
      <c r="I21" s="1" t="s">
        <v>52</v>
      </c>
      <c r="J21" s="1" t="s">
        <v>84</v>
      </c>
      <c r="L21" s="1" t="s">
        <v>133</v>
      </c>
      <c r="M21" s="1" t="s">
        <v>134</v>
      </c>
      <c r="N21" s="1" t="s">
        <v>337</v>
      </c>
      <c r="O21" s="1" t="str">
        <f>TabNomProduitsBudgets[[#This Row],[Nom produits budgets]]&amp; " "&amp;TabNomProduitsBudgets[[#This Row],[Libellé produits budgets]]</f>
        <v>Bouchée à la reine Viande alimentaire</v>
      </c>
      <c r="T21" s="18" t="s">
        <v>1014</v>
      </c>
      <c r="U21" s="1" t="s">
        <v>1015</v>
      </c>
    </row>
    <row r="22" spans="9:21" x14ac:dyDescent="0.25">
      <c r="I22" s="1" t="s">
        <v>53</v>
      </c>
      <c r="J22" s="1" t="s">
        <v>85</v>
      </c>
      <c r="L22" s="1" t="s">
        <v>135</v>
      </c>
      <c r="M22" s="1" t="s">
        <v>136</v>
      </c>
      <c r="N22" s="1" t="s">
        <v>337</v>
      </c>
      <c r="O22" s="1" t="str">
        <f>TabNomProduitsBudgets[[#This Row],[Nom produits budgets]]&amp; " "&amp;TabNomProduitsBudgets[[#This Row],[Libellé produits budgets]]</f>
        <v>Boudin Viande alimentaire</v>
      </c>
      <c r="T22" s="18" t="s">
        <v>1016</v>
      </c>
      <c r="U22" s="1" t="s">
        <v>1017</v>
      </c>
    </row>
    <row r="23" spans="9:21" x14ac:dyDescent="0.25">
      <c r="I23" s="1" t="s">
        <v>54</v>
      </c>
      <c r="J23" s="1" t="s">
        <v>86</v>
      </c>
      <c r="L23" s="1" t="s">
        <v>137</v>
      </c>
      <c r="M23" s="1" t="s">
        <v>138</v>
      </c>
      <c r="N23" s="1" t="s">
        <v>940</v>
      </c>
      <c r="O23" s="1" t="str">
        <f>TabNomProduitsBudgets[[#This Row],[Nom produits budgets]]&amp; " "&amp;TabNomProduitsBudgets[[#This Row],[Libellé produits budgets]]</f>
        <v>Café Produit dépense alimentaire</v>
      </c>
      <c r="T23" s="18" t="s">
        <v>1018</v>
      </c>
      <c r="U23" s="1" t="s">
        <v>1019</v>
      </c>
    </row>
    <row r="24" spans="9:21" x14ac:dyDescent="0.25">
      <c r="I24" s="1" t="s">
        <v>55</v>
      </c>
      <c r="J24" s="1" t="s">
        <v>87</v>
      </c>
      <c r="L24" s="1" t="s">
        <v>139</v>
      </c>
      <c r="M24" s="1" t="s">
        <v>140</v>
      </c>
      <c r="N24" s="1" t="s">
        <v>339</v>
      </c>
      <c r="O24" s="1" t="str">
        <f>TabNomProduitsBudgets[[#This Row],[Nom produits budgets]]&amp; " "&amp;TabNomProduitsBudgets[[#This Row],[Libellé produits budgets]]</f>
        <v>Carottes Légumes alimentaires</v>
      </c>
      <c r="T24" s="18" t="s">
        <v>1020</v>
      </c>
      <c r="U24" s="1" t="s">
        <v>1021</v>
      </c>
    </row>
    <row r="25" spans="9:21" x14ac:dyDescent="0.25">
      <c r="I25" s="1" t="s">
        <v>56</v>
      </c>
      <c r="J25" s="1" t="s">
        <v>88</v>
      </c>
      <c r="L25" s="1" t="s">
        <v>141</v>
      </c>
      <c r="M25" s="1" t="s">
        <v>142</v>
      </c>
      <c r="N25" s="1" t="s">
        <v>339</v>
      </c>
      <c r="O25" s="1" t="str">
        <f>TabNomProduitsBudgets[[#This Row],[Nom produits budgets]]&amp; " "&amp;TabNomProduitsBudgets[[#This Row],[Libellé produits budgets]]</f>
        <v>Cassoulet Légumes alimentaires</v>
      </c>
      <c r="T25" s="18" t="s">
        <v>1022</v>
      </c>
      <c r="U25" s="1" t="s">
        <v>1023</v>
      </c>
    </row>
    <row r="26" spans="9:21" x14ac:dyDescent="0.25">
      <c r="I26" s="1" t="s">
        <v>57</v>
      </c>
      <c r="J26" s="1" t="s">
        <v>89</v>
      </c>
      <c r="L26" s="1" t="s">
        <v>143</v>
      </c>
      <c r="M26" s="1" t="s">
        <v>144</v>
      </c>
      <c r="N26" s="1" t="s">
        <v>339</v>
      </c>
      <c r="O26" s="1" t="str">
        <f>TabNomProduitsBudgets[[#This Row],[Nom produits budgets]]&amp; " "&amp;TabNomProduitsBudgets[[#This Row],[Libellé produits budgets]]</f>
        <v>Céleri Légumes alimentaires</v>
      </c>
      <c r="T26" s="18" t="s">
        <v>1024</v>
      </c>
      <c r="U26" s="1" t="s">
        <v>1025</v>
      </c>
    </row>
    <row r="27" spans="9:21" x14ac:dyDescent="0.25">
      <c r="I27" s="1" t="s">
        <v>58</v>
      </c>
      <c r="J27" s="1" t="s">
        <v>90</v>
      </c>
      <c r="L27" s="1" t="s">
        <v>145</v>
      </c>
      <c r="M27" s="1" t="s">
        <v>146</v>
      </c>
      <c r="N27" s="1" t="s">
        <v>337</v>
      </c>
      <c r="O27" s="1" t="str">
        <f>TabNomProduitsBudgets[[#This Row],[Nom produits budgets]]&amp; " "&amp;TabNomProduitsBudgets[[#This Row],[Libellé produits budgets]]</f>
        <v>Cervelas Viande alimentaire</v>
      </c>
      <c r="T27" s="18" t="s">
        <v>1026</v>
      </c>
      <c r="U27" s="1" t="s">
        <v>1027</v>
      </c>
    </row>
    <row r="28" spans="9:21" x14ac:dyDescent="0.25">
      <c r="I28" s="1" t="s">
        <v>59</v>
      </c>
      <c r="J28" s="1" t="s">
        <v>91</v>
      </c>
      <c r="L28" s="1" t="s">
        <v>147</v>
      </c>
      <c r="M28" s="1" t="s">
        <v>148</v>
      </c>
      <c r="N28" s="1" t="s">
        <v>339</v>
      </c>
      <c r="O28" s="1" t="str">
        <f>TabNomProduitsBudgets[[#This Row],[Nom produits budgets]]&amp; " "&amp;TabNomProduitsBudgets[[#This Row],[Libellé produits budgets]]</f>
        <v>Champignons Légumes alimentaires</v>
      </c>
      <c r="T28" s="18" t="s">
        <v>1028</v>
      </c>
      <c r="U28" s="1" t="s">
        <v>1029</v>
      </c>
    </row>
    <row r="29" spans="9:21" x14ac:dyDescent="0.25">
      <c r="I29" s="1" t="s">
        <v>60</v>
      </c>
      <c r="J29" s="1" t="s">
        <v>92</v>
      </c>
      <c r="L29" s="1" t="s">
        <v>149</v>
      </c>
      <c r="M29" s="1" t="s">
        <v>150</v>
      </c>
      <c r="N29" s="1" t="s">
        <v>337</v>
      </c>
      <c r="O29" s="1" t="str">
        <f>TabNomProduitsBudgets[[#This Row],[Nom produits budgets]]&amp; " "&amp;TabNomProduitsBudgets[[#This Row],[Libellé produits budgets]]</f>
        <v>Cheval Viande alimentaire</v>
      </c>
      <c r="T29" s="18" t="s">
        <v>1030</v>
      </c>
      <c r="U29" s="1" t="s">
        <v>1031</v>
      </c>
    </row>
    <row r="30" spans="9:21" x14ac:dyDescent="0.25">
      <c r="I30" s="1" t="s">
        <v>61</v>
      </c>
      <c r="J30" s="1" t="s">
        <v>93</v>
      </c>
      <c r="L30" s="1" t="s">
        <v>151</v>
      </c>
      <c r="M30" s="1" t="s">
        <v>152</v>
      </c>
      <c r="N30" s="1" t="s">
        <v>339</v>
      </c>
      <c r="O30" s="1" t="str">
        <f>TabNomProduitsBudgets[[#This Row],[Nom produits budgets]]&amp; " "&amp;TabNomProduitsBudgets[[#This Row],[Libellé produits budgets]]</f>
        <v>Chips Légumes alimentaires</v>
      </c>
      <c r="T30" s="18" t="s">
        <v>1032</v>
      </c>
      <c r="U30" s="1" t="s">
        <v>1033</v>
      </c>
    </row>
    <row r="31" spans="9:21" x14ac:dyDescent="0.25">
      <c r="I31" s="1" t="s">
        <v>62</v>
      </c>
      <c r="J31" s="1" t="s">
        <v>94</v>
      </c>
      <c r="L31" s="1" t="s">
        <v>153</v>
      </c>
      <c r="M31" s="1" t="s">
        <v>154</v>
      </c>
      <c r="N31" s="1" t="s">
        <v>940</v>
      </c>
      <c r="O31" s="1" t="str">
        <f>TabNomProduitsBudgets[[#This Row],[Nom produits budgets]]&amp; " "&amp;TabNomProduitsBudgets[[#This Row],[Libellé produits budgets]]</f>
        <v>Chocolat Produit dépense alimentaire</v>
      </c>
      <c r="T31" s="18" t="s">
        <v>1034</v>
      </c>
      <c r="U31" s="1" t="s">
        <v>1035</v>
      </c>
    </row>
    <row r="32" spans="9:21" x14ac:dyDescent="0.25">
      <c r="I32" s="1" t="s">
        <v>63</v>
      </c>
      <c r="J32" s="1" t="s">
        <v>95</v>
      </c>
      <c r="L32" s="1" t="s">
        <v>155</v>
      </c>
      <c r="M32" s="1" t="s">
        <v>156</v>
      </c>
      <c r="N32" s="1" t="s">
        <v>339</v>
      </c>
      <c r="O32" s="1" t="str">
        <f>TabNomProduitsBudgets[[#This Row],[Nom produits budgets]]&amp; " "&amp;TabNomProduitsBudgets[[#This Row],[Libellé produits budgets]]</f>
        <v>Choucroute Légumes alimentaires</v>
      </c>
      <c r="T32" s="18" t="s">
        <v>1036</v>
      </c>
      <c r="U32" s="1" t="s">
        <v>1037</v>
      </c>
    </row>
    <row r="33" spans="9:21" x14ac:dyDescent="0.25">
      <c r="I33" s="1" t="s">
        <v>64</v>
      </c>
      <c r="J33" s="1" t="s">
        <v>96</v>
      </c>
      <c r="L33" s="1" t="s">
        <v>157</v>
      </c>
      <c r="M33" s="1" t="s">
        <v>158</v>
      </c>
      <c r="N33" s="1" t="s">
        <v>339</v>
      </c>
      <c r="O33" s="1" t="str">
        <f>TabNomProduitsBudgets[[#This Row],[Nom produits budgets]]&amp; " "&amp;TabNomProduitsBudgets[[#This Row],[Libellé produits budgets]]</f>
        <v>Chou-fleur Légumes alimentaires</v>
      </c>
      <c r="T33" s="18" t="s">
        <v>1038</v>
      </c>
      <c r="U33" s="1" t="s">
        <v>1039</v>
      </c>
    </row>
    <row r="34" spans="9:21" x14ac:dyDescent="0.25">
      <c r="I34" s="1" t="s">
        <v>65</v>
      </c>
      <c r="J34" s="1" t="s">
        <v>97</v>
      </c>
      <c r="L34" s="1" t="s">
        <v>159</v>
      </c>
      <c r="M34" s="1" t="s">
        <v>160</v>
      </c>
      <c r="N34" s="1" t="s">
        <v>339</v>
      </c>
      <c r="O34" s="1" t="str">
        <f>TabNomProduitsBudgets[[#This Row],[Nom produits budgets]]&amp; " "&amp;TabNomProduitsBudgets[[#This Row],[Libellé produits budgets]]</f>
        <v>Choux de Bruxelles Légumes alimentaires</v>
      </c>
      <c r="T34" s="18" t="s">
        <v>1040</v>
      </c>
      <c r="U34" s="1" t="s">
        <v>1041</v>
      </c>
    </row>
    <row r="35" spans="9:21" x14ac:dyDescent="0.25">
      <c r="I35" s="1" t="s">
        <v>66</v>
      </c>
      <c r="J35" s="1" t="s">
        <v>98</v>
      </c>
      <c r="L35" s="1" t="s">
        <v>161</v>
      </c>
      <c r="M35" s="1" t="s">
        <v>162</v>
      </c>
      <c r="N35" s="1" t="s">
        <v>340</v>
      </c>
      <c r="O35" s="1" t="str">
        <f>TabNomProduitsBudgets[[#This Row],[Nom produits budgets]]&amp; " "&amp;TabNomProduitsBudgets[[#This Row],[Libellé produits budgets]]</f>
        <v>Clémentines Desserts alimentaires</v>
      </c>
      <c r="T35" s="18" t="s">
        <v>1042</v>
      </c>
      <c r="U35" s="1" t="s">
        <v>1043</v>
      </c>
    </row>
    <row r="36" spans="9:21" x14ac:dyDescent="0.25">
      <c r="L36" s="1" t="s">
        <v>163</v>
      </c>
      <c r="M36" s="1" t="s">
        <v>164</v>
      </c>
      <c r="N36" s="1" t="s">
        <v>940</v>
      </c>
      <c r="O36" s="1" t="str">
        <f>TabNomProduitsBudgets[[#This Row],[Nom produits budgets]]&amp; " "&amp;TabNomProduitsBudgets[[#This Row],[Libellé produits budgets]]</f>
        <v>Coca-cola Produit dépense alimentaire</v>
      </c>
      <c r="T36" s="18" t="s">
        <v>1044</v>
      </c>
      <c r="U36" s="1" t="s">
        <v>1045</v>
      </c>
    </row>
    <row r="37" spans="9:21" x14ac:dyDescent="0.25">
      <c r="L37" s="1" t="s">
        <v>165</v>
      </c>
      <c r="M37" s="1" t="s">
        <v>166</v>
      </c>
      <c r="N37" s="1" t="s">
        <v>337</v>
      </c>
      <c r="O37" s="1" t="str">
        <f>TabNomProduitsBudgets[[#This Row],[Nom produits budgets]]&amp; " "&amp;TabNomProduitsBudgets[[#This Row],[Libellé produits budgets]]</f>
        <v>Cœur Viande alimentaire</v>
      </c>
      <c r="T37" s="18" t="s">
        <v>1046</v>
      </c>
      <c r="U37" s="1" t="s">
        <v>1047</v>
      </c>
    </row>
    <row r="38" spans="9:21" x14ac:dyDescent="0.25">
      <c r="L38" s="1" t="s">
        <v>167</v>
      </c>
      <c r="M38" s="1" t="s">
        <v>168</v>
      </c>
      <c r="N38" s="1" t="s">
        <v>339</v>
      </c>
      <c r="O38" s="1" t="str">
        <f>TabNomProduitsBudgets[[#This Row],[Nom produits budgets]]&amp; " "&amp;TabNomProduitsBudgets[[#This Row],[Libellé produits budgets]]</f>
        <v>Concombre Légumes alimentaires</v>
      </c>
      <c r="T38" s="18" t="s">
        <v>1048</v>
      </c>
      <c r="U38" s="1" t="s">
        <v>1049</v>
      </c>
    </row>
    <row r="39" spans="9:21" x14ac:dyDescent="0.25">
      <c r="L39" s="1" t="s">
        <v>169</v>
      </c>
      <c r="M39" s="1" t="s">
        <v>170</v>
      </c>
      <c r="N39" s="1" t="s">
        <v>940</v>
      </c>
      <c r="O39" s="1" t="str">
        <f>TabNomProduitsBudgets[[#This Row],[Nom produits budgets]]&amp; " "&amp;TabNomProduitsBudgets[[#This Row],[Libellé produits budgets]]</f>
        <v>Confiture Produit dépense alimentaire</v>
      </c>
      <c r="T39" s="18" t="s">
        <v>1050</v>
      </c>
      <c r="U39" s="1" t="s">
        <v>1051</v>
      </c>
    </row>
    <row r="40" spans="9:21" x14ac:dyDescent="0.25">
      <c r="L40" s="1" t="s">
        <v>171</v>
      </c>
      <c r="M40" s="1" t="s">
        <v>172</v>
      </c>
      <c r="N40" s="1" t="s">
        <v>339</v>
      </c>
      <c r="O40" s="1" t="str">
        <f>TabNomProduitsBudgets[[#This Row],[Nom produits budgets]]&amp; " "&amp;TabNomProduitsBudgets[[#This Row],[Libellé produits budgets]]</f>
        <v>Couscous Légumes alimentaires</v>
      </c>
      <c r="T40" s="18" t="s">
        <v>1052</v>
      </c>
      <c r="U40" s="1" t="s">
        <v>1053</v>
      </c>
    </row>
    <row r="41" spans="9:21" x14ac:dyDescent="0.25">
      <c r="L41" s="1" t="s">
        <v>173</v>
      </c>
      <c r="M41" s="1" t="s">
        <v>174</v>
      </c>
      <c r="N41" s="1" t="s">
        <v>340</v>
      </c>
      <c r="O41" s="1" t="str">
        <f>TabNomProduitsBudgets[[#This Row],[Nom produits budgets]]&amp; " "&amp;TabNomProduitsBudgets[[#This Row],[Libellé produits budgets]]</f>
        <v>Crème Desserts alimentaires</v>
      </c>
      <c r="T41" s="18" t="s">
        <v>1054</v>
      </c>
      <c r="U41" s="1" t="s">
        <v>1055</v>
      </c>
    </row>
    <row r="42" spans="9:21" x14ac:dyDescent="0.25">
      <c r="L42" s="1" t="s">
        <v>175</v>
      </c>
      <c r="M42" s="1" t="s">
        <v>176</v>
      </c>
      <c r="N42" s="1" t="s">
        <v>337</v>
      </c>
      <c r="O42" s="1" t="str">
        <f>TabNomProduitsBudgets[[#This Row],[Nom produits budgets]]&amp; " "&amp;TabNomProduitsBudgets[[#This Row],[Libellé produits budgets]]</f>
        <v>Croque-monsieur Viande alimentaire</v>
      </c>
      <c r="T42" s="18" t="s">
        <v>1056</v>
      </c>
      <c r="U42" s="1" t="s">
        <v>1057</v>
      </c>
    </row>
    <row r="43" spans="9:21" x14ac:dyDescent="0.25">
      <c r="L43" s="1" t="s">
        <v>177</v>
      </c>
      <c r="M43" s="1" t="s">
        <v>178</v>
      </c>
      <c r="N43" s="1" t="s">
        <v>340</v>
      </c>
      <c r="O43" s="1" t="str">
        <f>TabNomProduitsBudgets[[#This Row],[Nom produits budgets]]&amp; " "&amp;TabNomProduitsBudgets[[#This Row],[Libellé produits budgets]]</f>
        <v>Dattes Desserts alimentaires</v>
      </c>
      <c r="T43" s="18" t="s">
        <v>1058</v>
      </c>
      <c r="U43" s="1" t="s">
        <v>1059</v>
      </c>
    </row>
    <row r="44" spans="9:21" x14ac:dyDescent="0.25">
      <c r="L44" s="1" t="s">
        <v>179</v>
      </c>
      <c r="M44" s="1" t="s">
        <v>180</v>
      </c>
      <c r="N44" s="1" t="s">
        <v>337</v>
      </c>
      <c r="O44" s="1" t="str">
        <f>TabNomProduitsBudgets[[#This Row],[Nom produits budgets]]&amp; " "&amp;TabNomProduitsBudgets[[#This Row],[Libellé produits budgets]]</f>
        <v>Dinde Viande alimentaire</v>
      </c>
      <c r="T44" s="18" t="s">
        <v>1060</v>
      </c>
      <c r="U44" s="1" t="s">
        <v>1061</v>
      </c>
    </row>
    <row r="45" spans="9:21" x14ac:dyDescent="0.25">
      <c r="L45" s="1" t="s">
        <v>181</v>
      </c>
      <c r="M45" s="1" t="s">
        <v>182</v>
      </c>
      <c r="N45" s="1" t="s">
        <v>940</v>
      </c>
      <c r="O45" s="1" t="str">
        <f>TabNomProduitsBudgets[[#This Row],[Nom produits budgets]]&amp; " "&amp;TabNomProduitsBudgets[[#This Row],[Libellé produits budgets]]</f>
        <v>Eau Produit dépense alimentaire</v>
      </c>
      <c r="T45" s="18" t="s">
        <v>1062</v>
      </c>
      <c r="U45" s="1" t="s">
        <v>1063</v>
      </c>
    </row>
    <row r="46" spans="9:21" x14ac:dyDescent="0.25">
      <c r="L46" s="1" t="s">
        <v>183</v>
      </c>
      <c r="M46" s="1" t="s">
        <v>184</v>
      </c>
      <c r="N46" s="1" t="s">
        <v>339</v>
      </c>
      <c r="O46" s="1" t="str">
        <f>TabNomProduitsBudgets[[#This Row],[Nom produits budgets]]&amp; " "&amp;TabNomProduitsBudgets[[#This Row],[Libellé produits budgets]]</f>
        <v>Endives Légumes alimentaires</v>
      </c>
      <c r="T46" s="18" t="s">
        <v>1064</v>
      </c>
      <c r="U46" s="1" t="s">
        <v>1065</v>
      </c>
    </row>
    <row r="47" spans="9:21" x14ac:dyDescent="0.25">
      <c r="L47" s="1" t="s">
        <v>185</v>
      </c>
      <c r="M47" s="1" t="s">
        <v>186</v>
      </c>
      <c r="N47" s="1" t="s">
        <v>340</v>
      </c>
      <c r="O47" s="1" t="str">
        <f>TabNomProduitsBudgets[[#This Row],[Nom produits budgets]]&amp; " "&amp;TabNomProduitsBudgets[[#This Row],[Libellé produits budgets]]</f>
        <v>Figues Desserts alimentaires</v>
      </c>
      <c r="T47" s="18" t="s">
        <v>1066</v>
      </c>
      <c r="U47" s="1" t="s">
        <v>1067</v>
      </c>
    </row>
    <row r="48" spans="9:21" x14ac:dyDescent="0.25">
      <c r="L48" s="1" t="s">
        <v>187</v>
      </c>
      <c r="M48" s="1" t="s">
        <v>188</v>
      </c>
      <c r="N48" s="1" t="s">
        <v>337</v>
      </c>
      <c r="O48" s="1" t="str">
        <f>TabNomProduitsBudgets[[#This Row],[Nom produits budgets]]&amp; " "&amp;TabNomProduitsBudgets[[#This Row],[Libellé produits budgets]]</f>
        <v>Foie Viande alimentaire</v>
      </c>
      <c r="T48" s="18" t="s">
        <v>1068</v>
      </c>
      <c r="U48" s="1" t="s">
        <v>1069</v>
      </c>
    </row>
    <row r="49" spans="12:21" x14ac:dyDescent="0.25">
      <c r="L49" s="1" t="s">
        <v>189</v>
      </c>
      <c r="M49" s="1" t="s">
        <v>190</v>
      </c>
      <c r="N49" s="1" t="s">
        <v>339</v>
      </c>
      <c r="O49" s="1" t="str">
        <f>TabNomProduitsBudgets[[#This Row],[Nom produits budgets]]&amp; " "&amp;TabNomProduitsBudgets[[#This Row],[Libellé produits budgets]]</f>
        <v>Frites Légumes alimentaires</v>
      </c>
      <c r="T49" s="18" t="s">
        <v>1070</v>
      </c>
      <c r="U49" s="1" t="s">
        <v>1071</v>
      </c>
    </row>
    <row r="50" spans="12:21" x14ac:dyDescent="0.25">
      <c r="L50" s="1" t="s">
        <v>191</v>
      </c>
      <c r="M50" s="1" t="s">
        <v>192</v>
      </c>
      <c r="N50" s="1" t="s">
        <v>340</v>
      </c>
      <c r="O50" s="1" t="str">
        <f>TabNomProduitsBudgets[[#This Row],[Nom produits budgets]]&amp; " "&amp;TabNomProduitsBudgets[[#This Row],[Libellé produits budgets]]</f>
        <v>Fromage blanc desserts Desserts alimentaires</v>
      </c>
      <c r="T50" s="18" t="s">
        <v>1072</v>
      </c>
      <c r="U50" s="1" t="s">
        <v>1073</v>
      </c>
    </row>
    <row r="51" spans="12:21" x14ac:dyDescent="0.25">
      <c r="L51" s="1" t="s">
        <v>193</v>
      </c>
      <c r="M51" s="1" t="s">
        <v>194</v>
      </c>
      <c r="N51" s="1" t="s">
        <v>940</v>
      </c>
      <c r="O51" s="1" t="str">
        <f>TabNomProduitsBudgets[[#This Row],[Nom produits budgets]]&amp; " "&amp;TabNomProduitsBudgets[[#This Row],[Libellé produits budgets]]</f>
        <v>Fromage blanc matin Produit dépense alimentaire</v>
      </c>
      <c r="T51" s="18" t="s">
        <v>1074</v>
      </c>
      <c r="U51" s="1" t="s">
        <v>1075</v>
      </c>
    </row>
    <row r="52" spans="12:21" x14ac:dyDescent="0.25">
      <c r="L52" s="1" t="s">
        <v>195</v>
      </c>
      <c r="M52" s="1" t="s">
        <v>196</v>
      </c>
      <c r="N52" s="1" t="s">
        <v>337</v>
      </c>
      <c r="O52" s="1" t="str">
        <f>TabNomProduitsBudgets[[#This Row],[Nom produits budgets]]&amp; " "&amp;TabNomProduitsBudgets[[#This Row],[Libellé produits budgets]]</f>
        <v>Fromage de tête Viande alimentaire</v>
      </c>
      <c r="T52" s="18" t="s">
        <v>1076</v>
      </c>
      <c r="U52" s="1" t="s">
        <v>1077</v>
      </c>
    </row>
    <row r="53" spans="12:21" x14ac:dyDescent="0.25">
      <c r="L53" s="1" t="s">
        <v>197</v>
      </c>
      <c r="M53" s="1" t="s">
        <v>198</v>
      </c>
      <c r="N53" s="1" t="s">
        <v>940</v>
      </c>
      <c r="O53" s="1" t="str">
        <f>TabNomProduitsBudgets[[#This Row],[Nom produits budgets]]&amp; " "&amp;TabNomProduitsBudgets[[#This Row],[Libellé produits budgets]]</f>
        <v>Fromage râpé Produit dépense alimentaire</v>
      </c>
      <c r="T53" s="18" t="s">
        <v>1078</v>
      </c>
      <c r="U53" s="1" t="s">
        <v>1079</v>
      </c>
    </row>
    <row r="54" spans="12:21" x14ac:dyDescent="0.25">
      <c r="L54" s="1" t="s">
        <v>199</v>
      </c>
      <c r="M54" s="1" t="s">
        <v>200</v>
      </c>
      <c r="N54" s="1" t="s">
        <v>940</v>
      </c>
      <c r="O54" s="1" t="str">
        <f>TabNomProduitsBudgets[[#This Row],[Nom produits budgets]]&amp; " "&amp;TabNomProduitsBudgets[[#This Row],[Libellé produits budgets]]</f>
        <v>Fromage soir Produit dépense alimentaire</v>
      </c>
      <c r="T54" s="18" t="s">
        <v>1080</v>
      </c>
      <c r="U54" s="1" t="s">
        <v>1081</v>
      </c>
    </row>
    <row r="55" spans="12:21" x14ac:dyDescent="0.25">
      <c r="L55" s="1" t="s">
        <v>201</v>
      </c>
      <c r="M55" s="1" t="s">
        <v>202</v>
      </c>
      <c r="N55" s="1" t="s">
        <v>340</v>
      </c>
      <c r="O55" s="1" t="str">
        <f>TabNomProduitsBudgets[[#This Row],[Nom produits budgets]]&amp; " "&amp;TabNomProduitsBudgets[[#This Row],[Libellé produits budgets]]</f>
        <v>Fruits au sirop Desserts alimentaires</v>
      </c>
      <c r="T55" s="18" t="s">
        <v>1082</v>
      </c>
      <c r="U55" s="1" t="s">
        <v>1083</v>
      </c>
    </row>
    <row r="56" spans="12:21" x14ac:dyDescent="0.25">
      <c r="L56" s="1" t="s">
        <v>203</v>
      </c>
      <c r="M56" s="1" t="s">
        <v>204</v>
      </c>
      <c r="N56" s="1" t="s">
        <v>340</v>
      </c>
      <c r="O56" s="1" t="str">
        <f>TabNomProduitsBudgets[[#This Row],[Nom produits budgets]]&amp; " "&amp;TabNomProduitsBudgets[[#This Row],[Libellé produits budgets]]</f>
        <v>Fruits de saison Desserts alimentaires</v>
      </c>
      <c r="T56" s="18" t="s">
        <v>1084</v>
      </c>
      <c r="U56" s="1" t="s">
        <v>1085</v>
      </c>
    </row>
    <row r="57" spans="12:21" x14ac:dyDescent="0.25">
      <c r="L57" s="1" t="s">
        <v>205</v>
      </c>
      <c r="M57" s="1" t="s">
        <v>206</v>
      </c>
      <c r="N57" s="1" t="s">
        <v>340</v>
      </c>
      <c r="O57" s="1" t="str">
        <f>TabNomProduitsBudgets[[#This Row],[Nom produits budgets]]&amp; " "&amp;TabNomProduitsBudgets[[#This Row],[Libellé produits budgets]]</f>
        <v>Gâteau de riz Desserts alimentaires</v>
      </c>
      <c r="T57" s="18" t="s">
        <v>1086</v>
      </c>
      <c r="U57" s="1" t="s">
        <v>1087</v>
      </c>
    </row>
    <row r="58" spans="12:21" x14ac:dyDescent="0.25">
      <c r="L58" s="1" t="s">
        <v>207</v>
      </c>
      <c r="M58" s="1" t="s">
        <v>208</v>
      </c>
      <c r="N58" s="1" t="s">
        <v>340</v>
      </c>
      <c r="O58" s="1" t="str">
        <f>TabNomProduitsBudgets[[#This Row],[Nom produits budgets]]&amp; " "&amp;TabNomProduitsBudgets[[#This Row],[Libellé produits budgets]]</f>
        <v>Gâteau de semoule Desserts alimentaires</v>
      </c>
      <c r="T58" s="18" t="s">
        <v>1088</v>
      </c>
      <c r="U58" s="1" t="s">
        <v>1089</v>
      </c>
    </row>
    <row r="59" spans="12:21" x14ac:dyDescent="0.25">
      <c r="L59" s="1" t="s">
        <v>209</v>
      </c>
      <c r="M59" s="1" t="s">
        <v>210</v>
      </c>
      <c r="N59" s="1" t="s">
        <v>940</v>
      </c>
      <c r="O59" s="1" t="str">
        <f>TabNomProduitsBudgets[[#This Row],[Nom produits budgets]]&amp; " "&amp;TabNomProduitsBudgets[[#This Row],[Libellé produits budgets]]</f>
        <v>Gâteaux apéritif Produit dépense alimentaire</v>
      </c>
      <c r="T59" s="18" t="s">
        <v>1090</v>
      </c>
      <c r="U59" s="1" t="s">
        <v>1091</v>
      </c>
    </row>
    <row r="60" spans="12:21" x14ac:dyDescent="0.25">
      <c r="L60" s="1" t="s">
        <v>211</v>
      </c>
      <c r="M60" s="1" t="s">
        <v>212</v>
      </c>
      <c r="N60" s="1" t="s">
        <v>340</v>
      </c>
      <c r="O60" s="1" t="str">
        <f>TabNomProduitsBudgets[[#This Row],[Nom produits budgets]]&amp; " "&amp;TabNomProduitsBudgets[[#This Row],[Libellé produits budgets]]</f>
        <v>Gâteaux samedi et dimanche Desserts alimentaires</v>
      </c>
      <c r="T60" s="18" t="s">
        <v>1092</v>
      </c>
      <c r="U60" s="1" t="s">
        <v>1093</v>
      </c>
    </row>
    <row r="61" spans="12:21" x14ac:dyDescent="0.25">
      <c r="L61" s="1" t="s">
        <v>213</v>
      </c>
      <c r="M61" s="1" t="s">
        <v>214</v>
      </c>
      <c r="N61" s="1" t="s">
        <v>940</v>
      </c>
      <c r="O61" s="1" t="str">
        <f>TabNomProduitsBudgets[[#This Row],[Nom produits budgets]]&amp; " "&amp;TabNomProduitsBudgets[[#This Row],[Libellé produits budgets]]</f>
        <v>Glaces Produit dépense alimentaire</v>
      </c>
      <c r="T61" s="18" t="s">
        <v>1094</v>
      </c>
      <c r="U61" s="1" t="s">
        <v>1095</v>
      </c>
    </row>
    <row r="62" spans="12:21" x14ac:dyDescent="0.25">
      <c r="L62" s="1" t="s">
        <v>215</v>
      </c>
      <c r="M62" s="1" t="s">
        <v>216</v>
      </c>
      <c r="N62" s="1" t="s">
        <v>940</v>
      </c>
      <c r="O62" s="1" t="str">
        <f>TabNomProduitsBudgets[[#This Row],[Nom produits budgets]]&amp; " "&amp;TabNomProduitsBudgets[[#This Row],[Libellé produits budgets]]</f>
        <v>Gros sel Produit dépense alimentaire</v>
      </c>
      <c r="T62" s="18" t="s">
        <v>1096</v>
      </c>
      <c r="U62" s="1" t="s">
        <v>1097</v>
      </c>
    </row>
    <row r="63" spans="12:21" x14ac:dyDescent="0.25">
      <c r="L63" s="1" t="s">
        <v>217</v>
      </c>
      <c r="M63" s="1" t="s">
        <v>218</v>
      </c>
      <c r="N63" s="1" t="s">
        <v>339</v>
      </c>
      <c r="O63" s="1" t="str">
        <f>TabNomProduitsBudgets[[#This Row],[Nom produits budgets]]&amp; " "&amp;TabNomProduitsBudgets[[#This Row],[Libellé produits budgets]]</f>
        <v>Haricots verts Légumes alimentaires</v>
      </c>
      <c r="T63" s="18" t="s">
        <v>1098</v>
      </c>
      <c r="U63" s="1" t="s">
        <v>1099</v>
      </c>
    </row>
    <row r="64" spans="12:21" x14ac:dyDescent="0.25">
      <c r="L64" s="1" t="s">
        <v>219</v>
      </c>
      <c r="M64" s="1" t="s">
        <v>220</v>
      </c>
      <c r="N64" s="1" t="s">
        <v>940</v>
      </c>
      <c r="O64" s="1" t="str">
        <f>TabNomProduitsBudgets[[#This Row],[Nom produits budgets]]&amp; " "&amp;TabNomProduitsBudgets[[#This Row],[Libellé produits budgets]]</f>
        <v>Huile Produit dépense alimentaire</v>
      </c>
      <c r="T64" s="18" t="s">
        <v>1100</v>
      </c>
      <c r="U64" s="1" t="s">
        <v>1101</v>
      </c>
    </row>
    <row r="65" spans="12:21" x14ac:dyDescent="0.25">
      <c r="L65" s="1" t="s">
        <v>221</v>
      </c>
      <c r="M65" s="1" t="s">
        <v>222</v>
      </c>
      <c r="N65" s="1" t="s">
        <v>337</v>
      </c>
      <c r="O65" s="1" t="str">
        <f>TabNomProduitsBudgets[[#This Row],[Nom produits budgets]]&amp; " "&amp;TabNomProduitsBudgets[[#This Row],[Libellé produits budgets]]</f>
        <v>Jambon Viande alimentaire</v>
      </c>
      <c r="T65" s="18" t="s">
        <v>1102</v>
      </c>
      <c r="U65" s="1" t="s">
        <v>1103</v>
      </c>
    </row>
    <row r="66" spans="12:21" x14ac:dyDescent="0.25">
      <c r="L66" s="1" t="s">
        <v>223</v>
      </c>
      <c r="M66" s="1" t="s">
        <v>224</v>
      </c>
      <c r="N66" s="1" t="s">
        <v>337</v>
      </c>
      <c r="O66" s="1" t="str">
        <f>TabNomProduitsBudgets[[#This Row],[Nom produits budgets]]&amp; " "&amp;TabNomProduitsBudgets[[#This Row],[Libellé produits budgets]]</f>
        <v>Jambonneau Viande alimentaire</v>
      </c>
      <c r="T66" s="18" t="s">
        <v>1104</v>
      </c>
      <c r="U66" s="1" t="s">
        <v>1105</v>
      </c>
    </row>
    <row r="67" spans="12:21" x14ac:dyDescent="0.25">
      <c r="L67" s="1" t="s">
        <v>225</v>
      </c>
      <c r="M67" s="1" t="s">
        <v>226</v>
      </c>
      <c r="N67" s="1" t="s">
        <v>940</v>
      </c>
      <c r="O67" s="1" t="str">
        <f>TabNomProduitsBudgets[[#This Row],[Nom produits budgets]]&amp; " "&amp;TabNomProduitsBudgets[[#This Row],[Libellé produits budgets]]</f>
        <v>Lait Produit dépense alimentaire</v>
      </c>
      <c r="T67" s="18" t="s">
        <v>1106</v>
      </c>
      <c r="U67" s="1" t="s">
        <v>1107</v>
      </c>
    </row>
    <row r="68" spans="12:21" x14ac:dyDescent="0.25">
      <c r="L68" s="1" t="s">
        <v>227</v>
      </c>
      <c r="M68" s="1" t="s">
        <v>228</v>
      </c>
      <c r="N68" s="1" t="s">
        <v>339</v>
      </c>
      <c r="O68" s="1" t="str">
        <f>TabNomProduitsBudgets[[#This Row],[Nom produits budgets]]&amp; " "&amp;TabNomProduitsBudgets[[#This Row],[Libellé produits budgets]]</f>
        <v>Légumes de couscous Légumes alimentaires</v>
      </c>
      <c r="T68" s="18" t="s">
        <v>1108</v>
      </c>
      <c r="U68" s="1" t="s">
        <v>1109</v>
      </c>
    </row>
    <row r="69" spans="12:21" x14ac:dyDescent="0.25">
      <c r="L69" s="1" t="s">
        <v>229</v>
      </c>
      <c r="M69" s="1" t="s">
        <v>230</v>
      </c>
      <c r="N69" s="1" t="s">
        <v>339</v>
      </c>
      <c r="O69" s="1" t="str">
        <f>TabNomProduitsBudgets[[#This Row],[Nom produits budgets]]&amp; " "&amp;TabNomProduitsBudgets[[#This Row],[Libellé produits budgets]]</f>
        <v>Macédoine de légumes Légumes alimentaires</v>
      </c>
      <c r="T69" s="18" t="s">
        <v>1110</v>
      </c>
      <c r="U69" s="1" t="s">
        <v>1111</v>
      </c>
    </row>
    <row r="70" spans="12:21" x14ac:dyDescent="0.25">
      <c r="L70" s="1" t="s">
        <v>231</v>
      </c>
      <c r="M70" s="1" t="s">
        <v>232</v>
      </c>
      <c r="N70" s="1" t="s">
        <v>339</v>
      </c>
      <c r="O70" s="1" t="str">
        <f>TabNomProduitsBudgets[[#This Row],[Nom produits budgets]]&amp; " "&amp;TabNomProduitsBudgets[[#This Row],[Libellé produits budgets]]</f>
        <v>Maïs Légumes alimentaires</v>
      </c>
      <c r="T70" s="18" t="s">
        <v>1112</v>
      </c>
      <c r="U70" s="1" t="s">
        <v>1113</v>
      </c>
    </row>
    <row r="71" spans="12:21" x14ac:dyDescent="0.25">
      <c r="L71" s="1" t="s">
        <v>233</v>
      </c>
      <c r="M71" s="1" t="s">
        <v>234</v>
      </c>
      <c r="N71" s="1" t="s">
        <v>337</v>
      </c>
      <c r="O71" s="1" t="str">
        <f>TabNomProduitsBudgets[[#This Row],[Nom produits budgets]]&amp; " "&amp;TabNomProduitsBudgets[[#This Row],[Libellé produits budgets]]</f>
        <v>Mortadelle Viande alimentaire</v>
      </c>
      <c r="T71" s="18" t="s">
        <v>1114</v>
      </c>
      <c r="U71" s="1" t="s">
        <v>1115</v>
      </c>
    </row>
    <row r="72" spans="12:21" x14ac:dyDescent="0.25">
      <c r="L72" s="1" t="s">
        <v>235</v>
      </c>
      <c r="M72" s="1" t="s">
        <v>236</v>
      </c>
      <c r="N72" s="1" t="s">
        <v>340</v>
      </c>
      <c r="O72" s="1" t="str">
        <f>TabNomProduitsBudgets[[#This Row],[Nom produits budgets]]&amp; " "&amp;TabNomProduitsBudgets[[#This Row],[Libellé produits budgets]]</f>
        <v>Mousse au chocolat Desserts alimentaires</v>
      </c>
      <c r="T72" s="18" t="s">
        <v>1116</v>
      </c>
      <c r="U72" s="1" t="s">
        <v>1117</v>
      </c>
    </row>
    <row r="73" spans="12:21" x14ac:dyDescent="0.25">
      <c r="L73" s="1" t="s">
        <v>237</v>
      </c>
      <c r="M73" s="1" t="s">
        <v>238</v>
      </c>
      <c r="N73" s="1" t="s">
        <v>337</v>
      </c>
      <c r="O73" s="1" t="str">
        <f>TabNomProduitsBudgets[[#This Row],[Nom produits budgets]]&amp; " "&amp;TabNomProduitsBudgets[[#This Row],[Libellé produits budgets]]</f>
        <v>Œufs Viande alimentaire</v>
      </c>
      <c r="T73" s="18" t="s">
        <v>1118</v>
      </c>
      <c r="U73" s="1" t="s">
        <v>1119</v>
      </c>
    </row>
    <row r="74" spans="12:21" x14ac:dyDescent="0.25">
      <c r="L74" s="1" t="s">
        <v>239</v>
      </c>
      <c r="M74" s="1" t="s">
        <v>240</v>
      </c>
      <c r="N74" s="1" t="s">
        <v>340</v>
      </c>
      <c r="O74" s="1" t="str">
        <f>TabNomProduitsBudgets[[#This Row],[Nom produits budgets]]&amp; " "&amp;TabNomProduitsBudgets[[#This Row],[Libellé produits budgets]]</f>
        <v>Oranges Desserts alimentaires</v>
      </c>
      <c r="T74" s="18" t="s">
        <v>1120</v>
      </c>
      <c r="U74" s="1" t="s">
        <v>1121</v>
      </c>
    </row>
    <row r="75" spans="12:21" x14ac:dyDescent="0.25">
      <c r="L75" s="1" t="s">
        <v>241</v>
      </c>
      <c r="M75" s="1" t="s">
        <v>242</v>
      </c>
      <c r="N75" s="1" t="s">
        <v>339</v>
      </c>
      <c r="O75" s="1" t="str">
        <f>TabNomProduitsBudgets[[#This Row],[Nom produits budgets]]&amp; " "&amp;TabNomProduitsBudgets[[#This Row],[Libellé produits budgets]]</f>
        <v>Paella Légumes alimentaires</v>
      </c>
      <c r="T75" s="18" t="s">
        <v>1122</v>
      </c>
      <c r="U75" s="1" t="s">
        <v>1123</v>
      </c>
    </row>
    <row r="76" spans="12:21" x14ac:dyDescent="0.25">
      <c r="L76" s="1" t="s">
        <v>243</v>
      </c>
      <c r="M76" s="1" t="s">
        <v>244</v>
      </c>
      <c r="N76" s="1" t="s">
        <v>940</v>
      </c>
      <c r="O76" s="1" t="str">
        <f>TabNomProduitsBudgets[[#This Row],[Nom produits budgets]]&amp; " "&amp;TabNomProduitsBudgets[[#This Row],[Libellé produits budgets]]</f>
        <v>Pain Produit dépense alimentaire</v>
      </c>
      <c r="T76" s="18" t="s">
        <v>1124</v>
      </c>
      <c r="U76" s="1" t="s">
        <v>1125</v>
      </c>
    </row>
    <row r="77" spans="12:21" x14ac:dyDescent="0.25">
      <c r="L77" s="1" t="s">
        <v>245</v>
      </c>
      <c r="M77" s="1" t="s">
        <v>246</v>
      </c>
      <c r="N77" s="1" t="s">
        <v>339</v>
      </c>
      <c r="O77" s="1" t="str">
        <f>TabNomProduitsBudgets[[#This Row],[Nom produits budgets]]&amp; " "&amp;TabNomProduitsBudgets[[#This Row],[Libellé produits budgets]]</f>
        <v>Pâtes Légumes alimentaires</v>
      </c>
      <c r="T77" s="18" t="s">
        <v>1126</v>
      </c>
      <c r="U77" s="1" t="s">
        <v>1127</v>
      </c>
    </row>
    <row r="78" spans="12:21" x14ac:dyDescent="0.25">
      <c r="L78" s="1" t="s">
        <v>247</v>
      </c>
      <c r="M78" s="1" t="s">
        <v>248</v>
      </c>
      <c r="N78" s="1" t="s">
        <v>339</v>
      </c>
      <c r="O78" s="1" t="str">
        <f>TabNomProduitsBudgets[[#This Row],[Nom produits budgets]]&amp; " "&amp;TabNomProduitsBudgets[[#This Row],[Libellé produits budgets]]</f>
        <v>Petits pois Légumes alimentaires</v>
      </c>
      <c r="T78" s="18" t="s">
        <v>1128</v>
      </c>
      <c r="U78" s="1" t="s">
        <v>1129</v>
      </c>
    </row>
    <row r="79" spans="12:21" x14ac:dyDescent="0.25">
      <c r="L79" s="1" t="s">
        <v>249</v>
      </c>
      <c r="M79" s="1" t="s">
        <v>250</v>
      </c>
      <c r="N79" s="1" t="s">
        <v>339</v>
      </c>
      <c r="O79" s="1" t="str">
        <f>TabNomProduitsBudgets[[#This Row],[Nom produits budgets]]&amp; " "&amp;TabNomProduitsBudgets[[#This Row],[Libellé produits budgets]]</f>
        <v>Petits pois et jeunes carottes Légumes alimentaires</v>
      </c>
      <c r="T79" s="18" t="s">
        <v>1130</v>
      </c>
      <c r="U79" s="1" t="s">
        <v>1131</v>
      </c>
    </row>
    <row r="80" spans="12:21" x14ac:dyDescent="0.25">
      <c r="L80" s="1" t="s">
        <v>251</v>
      </c>
      <c r="M80" s="1" t="s">
        <v>252</v>
      </c>
      <c r="N80" s="1" t="s">
        <v>340</v>
      </c>
      <c r="O80" s="1" t="str">
        <f>TabNomProduitsBudgets[[#This Row],[Nom produits budgets]]&amp; " "&amp;TabNomProduitsBudgets[[#This Row],[Libellé produits budgets]]</f>
        <v>Petits suisses Desserts alimentaires</v>
      </c>
      <c r="T80" s="18" t="s">
        <v>1132</v>
      </c>
      <c r="U80" s="1" t="s">
        <v>1133</v>
      </c>
    </row>
    <row r="81" spans="12:21" x14ac:dyDescent="0.25">
      <c r="L81" s="1" t="s">
        <v>253</v>
      </c>
      <c r="M81" s="1" t="s">
        <v>254</v>
      </c>
      <c r="N81" s="1" t="s">
        <v>337</v>
      </c>
      <c r="O81" s="1" t="str">
        <f>TabNomProduitsBudgets[[#This Row],[Nom produits budgets]]&amp; " "&amp;TabNomProduitsBudgets[[#This Row],[Libellé produits budgets]]</f>
        <v>Pizza Viande alimentaire</v>
      </c>
      <c r="T81" s="18" t="s">
        <v>1134</v>
      </c>
      <c r="U81" s="1" t="s">
        <v>1135</v>
      </c>
    </row>
    <row r="82" spans="12:21" x14ac:dyDescent="0.25">
      <c r="L82" s="1" t="s">
        <v>255</v>
      </c>
      <c r="M82" s="1" t="s">
        <v>256</v>
      </c>
      <c r="N82" s="1" t="s">
        <v>339</v>
      </c>
      <c r="O82" s="1" t="str">
        <f>TabNomProduitsBudgets[[#This Row],[Nom produits budgets]]&amp; " "&amp;TabNomProduitsBudgets[[#This Row],[Libellé produits budgets]]</f>
        <v>Poireau Légumes alimentaires</v>
      </c>
      <c r="T82" s="18" t="s">
        <v>1136</v>
      </c>
      <c r="U82" s="1" t="s">
        <v>1137</v>
      </c>
    </row>
    <row r="83" spans="12:21" x14ac:dyDescent="0.25">
      <c r="L83" s="1" t="s">
        <v>257</v>
      </c>
      <c r="M83" s="1" t="s">
        <v>258</v>
      </c>
      <c r="N83" s="1" t="s">
        <v>337</v>
      </c>
      <c r="O83" s="1" t="str">
        <f>TabNomProduitsBudgets[[#This Row],[Nom produits budgets]]&amp; " "&amp;TabNomProduitsBudgets[[#This Row],[Libellé produits budgets]]</f>
        <v>Poisson Viande alimentaire</v>
      </c>
      <c r="T83" s="18" t="s">
        <v>1138</v>
      </c>
      <c r="U83" s="1" t="s">
        <v>1139</v>
      </c>
    </row>
    <row r="84" spans="12:21" x14ac:dyDescent="0.25">
      <c r="L84" s="1" t="s">
        <v>259</v>
      </c>
      <c r="M84" s="1" t="s">
        <v>260</v>
      </c>
      <c r="N84" s="1" t="s">
        <v>940</v>
      </c>
      <c r="O84" s="1" t="str">
        <f>TabNomProduitsBudgets[[#This Row],[Nom produits budgets]]&amp; " "&amp;TabNomProduitsBudgets[[#This Row],[Libellé produits budgets]]</f>
        <v>Poivre gris Produit dépense alimentaire</v>
      </c>
      <c r="T84" s="18" t="s">
        <v>1140</v>
      </c>
      <c r="U84" s="1" t="s">
        <v>1141</v>
      </c>
    </row>
    <row r="85" spans="12:21" x14ac:dyDescent="0.25">
      <c r="L85" s="1" t="s">
        <v>261</v>
      </c>
      <c r="M85" s="1" t="s">
        <v>262</v>
      </c>
      <c r="N85" s="1" t="s">
        <v>340</v>
      </c>
      <c r="O85" s="1" t="str">
        <f>TabNomProduitsBudgets[[#This Row],[Nom produits budgets]]&amp; " "&amp;TabNomProduitsBudgets[[#This Row],[Libellé produits budgets]]</f>
        <v>Pomme Desserts alimentaires</v>
      </c>
      <c r="T85" s="18" t="s">
        <v>1142</v>
      </c>
      <c r="U85" s="1" t="s">
        <v>1143</v>
      </c>
    </row>
    <row r="86" spans="12:21" x14ac:dyDescent="0.25">
      <c r="L86" s="1" t="s">
        <v>263</v>
      </c>
      <c r="M86" s="1" t="s">
        <v>264</v>
      </c>
      <c r="N86" s="1" t="s">
        <v>339</v>
      </c>
      <c r="O86" s="1" t="str">
        <f>TabNomProduitsBudgets[[#This Row],[Nom produits budgets]]&amp; " "&amp;TabNomProduitsBudgets[[#This Row],[Libellé produits budgets]]</f>
        <v>Pomme de terre Légumes alimentaires</v>
      </c>
      <c r="T86" s="18" t="s">
        <v>1144</v>
      </c>
      <c r="U86" s="1" t="s">
        <v>1145</v>
      </c>
    </row>
    <row r="87" spans="12:21" x14ac:dyDescent="0.25">
      <c r="L87" s="1" t="s">
        <v>265</v>
      </c>
      <c r="M87" s="1" t="s">
        <v>266</v>
      </c>
      <c r="N87" s="1" t="s">
        <v>337</v>
      </c>
      <c r="O87" s="1" t="str">
        <f>TabNomProduitsBudgets[[#This Row],[Nom produits budgets]]&amp; " "&amp;TabNomProduitsBudgets[[#This Row],[Libellé produits budgets]]</f>
        <v>Porc Viande alimentaire</v>
      </c>
      <c r="T87" s="18" t="s">
        <v>1146</v>
      </c>
      <c r="U87" s="1" t="s">
        <v>1147</v>
      </c>
    </row>
    <row r="88" spans="12:21" x14ac:dyDescent="0.25">
      <c r="L88" s="1" t="s">
        <v>267</v>
      </c>
      <c r="M88" s="1" t="s">
        <v>268</v>
      </c>
      <c r="N88" s="1" t="s">
        <v>340</v>
      </c>
      <c r="O88" s="1" t="str">
        <f>TabNomProduitsBudgets[[#This Row],[Nom produits budgets]]&amp; " "&amp;TabNomProduitsBudgets[[#This Row],[Libellé produits budgets]]</f>
        <v>Pruneaux Desserts alimentaires</v>
      </c>
      <c r="T88" s="18" t="s">
        <v>1148</v>
      </c>
      <c r="U88" s="1" t="s">
        <v>1149</v>
      </c>
    </row>
    <row r="89" spans="12:21" x14ac:dyDescent="0.25">
      <c r="L89" s="1" t="s">
        <v>269</v>
      </c>
      <c r="M89" s="1" t="s">
        <v>270</v>
      </c>
      <c r="N89" s="1" t="s">
        <v>339</v>
      </c>
      <c r="O89" s="1" t="str">
        <f>TabNomProduitsBudgets[[#This Row],[Nom produits budgets]]&amp; " "&amp;TabNomProduitsBudgets[[#This Row],[Libellé produits budgets]]</f>
        <v>Purée Légumes alimentaires</v>
      </c>
      <c r="T89" s="18" t="s">
        <v>1150</v>
      </c>
      <c r="U89" s="1" t="s">
        <v>1151</v>
      </c>
    </row>
    <row r="90" spans="12:21" x14ac:dyDescent="0.25">
      <c r="L90" s="1" t="s">
        <v>271</v>
      </c>
      <c r="M90" s="1" t="s">
        <v>272</v>
      </c>
      <c r="N90" s="1" t="s">
        <v>339</v>
      </c>
      <c r="O90" s="1" t="str">
        <f>TabNomProduitsBudgets[[#This Row],[Nom produits budgets]]&amp; " "&amp;TabNomProduitsBudgets[[#This Row],[Libellé produits budgets]]</f>
        <v>Quenelles Légumes alimentaires</v>
      </c>
      <c r="T90" s="18" t="s">
        <v>1152</v>
      </c>
      <c r="U90" s="1" t="s">
        <v>1153</v>
      </c>
    </row>
    <row r="91" spans="12:21" x14ac:dyDescent="0.25">
      <c r="L91" s="1" t="s">
        <v>273</v>
      </c>
      <c r="M91" s="1" t="s">
        <v>274</v>
      </c>
      <c r="N91" s="1" t="s">
        <v>337</v>
      </c>
      <c r="O91" s="1" t="str">
        <f>TabNomProduitsBudgets[[#This Row],[Nom produits budgets]]&amp; " "&amp;TabNomProduitsBudgets[[#This Row],[Libellé produits budgets]]</f>
        <v>Quiches lorraines Viande alimentaire</v>
      </c>
      <c r="T91" s="18" t="s">
        <v>1154</v>
      </c>
      <c r="U91" s="1" t="s">
        <v>1155</v>
      </c>
    </row>
    <row r="92" spans="12:21" x14ac:dyDescent="0.25">
      <c r="L92" s="1" t="s">
        <v>275</v>
      </c>
      <c r="M92" s="1" t="s">
        <v>276</v>
      </c>
      <c r="N92" s="1" t="s">
        <v>339</v>
      </c>
      <c r="O92" s="1" t="str">
        <f>TabNomProduitsBudgets[[#This Row],[Nom produits budgets]]&amp; " "&amp;TabNomProduitsBudgets[[#This Row],[Libellé produits budgets]]</f>
        <v>Radis Légumes alimentaires</v>
      </c>
      <c r="T92" s="18" t="s">
        <v>1156</v>
      </c>
      <c r="U92" s="1" t="s">
        <v>1157</v>
      </c>
    </row>
    <row r="93" spans="12:21" x14ac:dyDescent="0.25">
      <c r="L93" s="1" t="s">
        <v>277</v>
      </c>
      <c r="M93" s="1" t="s">
        <v>278</v>
      </c>
      <c r="N93" s="1" t="s">
        <v>339</v>
      </c>
      <c r="O93" s="1" t="str">
        <f>TabNomProduitsBudgets[[#This Row],[Nom produits budgets]]&amp; " "&amp;TabNomProduitsBudgets[[#This Row],[Libellé produits budgets]]</f>
        <v>Ratatouille Légumes alimentaires</v>
      </c>
      <c r="T93" s="18" t="s">
        <v>1158</v>
      </c>
      <c r="U93" s="1" t="s">
        <v>1159</v>
      </c>
    </row>
    <row r="94" spans="12:21" x14ac:dyDescent="0.25">
      <c r="L94" s="1" t="s">
        <v>279</v>
      </c>
      <c r="M94" s="1" t="s">
        <v>280</v>
      </c>
      <c r="N94" s="1" t="s">
        <v>339</v>
      </c>
      <c r="O94" s="1" t="str">
        <f>TabNomProduitsBudgets[[#This Row],[Nom produits budgets]]&amp; " "&amp;TabNomProduitsBudgets[[#This Row],[Libellé produits budgets]]</f>
        <v>Raviolis Légumes alimentaires</v>
      </c>
      <c r="T94" s="18" t="s">
        <v>1160</v>
      </c>
      <c r="U94" s="1" t="s">
        <v>1161</v>
      </c>
    </row>
    <row r="95" spans="12:21" x14ac:dyDescent="0.25">
      <c r="L95" s="1" t="s">
        <v>281</v>
      </c>
      <c r="M95" s="1" t="s">
        <v>282</v>
      </c>
      <c r="N95" s="1" t="s">
        <v>340</v>
      </c>
      <c r="O95" s="1" t="str">
        <f>TabNomProduitsBudgets[[#This Row],[Nom produits budgets]]&amp; " "&amp;TabNomProduitsBudgets[[#This Row],[Libellé produits budgets]]</f>
        <v>Riz desserts Desserts alimentaires</v>
      </c>
      <c r="T95" s="18" t="s">
        <v>1162</v>
      </c>
      <c r="U95" s="1" t="s">
        <v>1163</v>
      </c>
    </row>
    <row r="96" spans="12:21" x14ac:dyDescent="0.25">
      <c r="L96" s="1" t="s">
        <v>283</v>
      </c>
      <c r="M96" s="1" t="s">
        <v>284</v>
      </c>
      <c r="N96" s="1" t="s">
        <v>339</v>
      </c>
      <c r="O96" s="1" t="str">
        <f>TabNomProduitsBudgets[[#This Row],[Nom produits budgets]]&amp; " "&amp;TabNomProduitsBudgets[[#This Row],[Libellé produits budgets]]</f>
        <v>Riz légume Légumes alimentaires</v>
      </c>
      <c r="T96" s="18" t="s">
        <v>1164</v>
      </c>
      <c r="U96" s="1" t="s">
        <v>1165</v>
      </c>
    </row>
    <row r="97" spans="12:21" x14ac:dyDescent="0.25">
      <c r="L97" s="1" t="s">
        <v>285</v>
      </c>
      <c r="M97" s="1" t="s">
        <v>286</v>
      </c>
      <c r="N97" s="1" t="s">
        <v>337</v>
      </c>
      <c r="O97" s="1" t="str">
        <f>TabNomProduitsBudgets[[#This Row],[Nom produits budgets]]&amp; " "&amp;TabNomProduitsBudgets[[#This Row],[Libellé produits budgets]]</f>
        <v>Rôti d'agneau Viande alimentaire</v>
      </c>
      <c r="T97" s="18" t="s">
        <v>1166</v>
      </c>
      <c r="U97" s="1" t="s">
        <v>1167</v>
      </c>
    </row>
    <row r="98" spans="12:21" x14ac:dyDescent="0.25">
      <c r="L98" s="1" t="s">
        <v>287</v>
      </c>
      <c r="M98" s="1" t="s">
        <v>288</v>
      </c>
      <c r="N98" s="1" t="s">
        <v>337</v>
      </c>
      <c r="O98" s="1" t="str">
        <f>TabNomProduitsBudgets[[#This Row],[Nom produits budgets]]&amp; " "&amp;TabNomProduitsBudgets[[#This Row],[Libellé produits budgets]]</f>
        <v>Rôti de bœuf Viande alimentaire</v>
      </c>
      <c r="T98" s="18" t="s">
        <v>1168</v>
      </c>
      <c r="U98" s="1" t="s">
        <v>1169</v>
      </c>
    </row>
    <row r="99" spans="12:21" x14ac:dyDescent="0.25">
      <c r="L99" s="1" t="s">
        <v>289</v>
      </c>
      <c r="M99" s="1" t="s">
        <v>290</v>
      </c>
      <c r="N99" s="1" t="s">
        <v>337</v>
      </c>
      <c r="O99" s="1" t="str">
        <f>TabNomProduitsBudgets[[#This Row],[Nom produits budgets]]&amp; " "&amp;TabNomProduitsBudgets[[#This Row],[Libellé produits budgets]]</f>
        <v>Rôti de cheval Viande alimentaire</v>
      </c>
      <c r="T99" s="18" t="s">
        <v>1170</v>
      </c>
      <c r="U99" s="1" t="s">
        <v>1171</v>
      </c>
    </row>
    <row r="100" spans="12:21" x14ac:dyDescent="0.25">
      <c r="L100" s="1" t="s">
        <v>291</v>
      </c>
      <c r="M100" s="1" t="s">
        <v>292</v>
      </c>
      <c r="N100" s="1" t="s">
        <v>337</v>
      </c>
      <c r="O100" s="1" t="str">
        <f>TabNomProduitsBudgets[[#This Row],[Nom produits budgets]]&amp; " "&amp;TabNomProduitsBudgets[[#This Row],[Libellé produits budgets]]</f>
        <v>Rôti de porc Viande alimentaire</v>
      </c>
    </row>
    <row r="101" spans="12:21" x14ac:dyDescent="0.25">
      <c r="L101" s="1" t="s">
        <v>293</v>
      </c>
      <c r="M101" s="1" t="s">
        <v>294</v>
      </c>
      <c r="N101" s="1" t="s">
        <v>337</v>
      </c>
      <c r="O101" s="1" t="str">
        <f>TabNomProduitsBudgets[[#This Row],[Nom produits budgets]]&amp; " "&amp;TabNomProduitsBudgets[[#This Row],[Libellé produits budgets]]</f>
        <v>Rôti de veau Viande alimentaire</v>
      </c>
    </row>
    <row r="102" spans="12:21" x14ac:dyDescent="0.25">
      <c r="L102" s="1" t="s">
        <v>295</v>
      </c>
      <c r="M102" s="1" t="s">
        <v>296</v>
      </c>
      <c r="N102" s="1" t="s">
        <v>337</v>
      </c>
      <c r="O102" s="1" t="str">
        <f>TabNomProduitsBudgets[[#This Row],[Nom produits budgets]]&amp; " "&amp;TabNomProduitsBudgets[[#This Row],[Libellé produits budgets]]</f>
        <v>Roulade à la pistache Viande alimentaire</v>
      </c>
    </row>
    <row r="103" spans="12:21" x14ac:dyDescent="0.25">
      <c r="L103" s="1" t="s">
        <v>297</v>
      </c>
      <c r="M103" s="1" t="s">
        <v>298</v>
      </c>
      <c r="N103" s="1" t="s">
        <v>337</v>
      </c>
      <c r="O103" s="1" t="str">
        <f>TabNomProduitsBudgets[[#This Row],[Nom produits budgets]]&amp; " "&amp;TabNomProduitsBudgets[[#This Row],[Libellé produits budgets]]</f>
        <v>Roulés au fromage Viande alimentaire</v>
      </c>
    </row>
    <row r="104" spans="12:21" x14ac:dyDescent="0.25">
      <c r="L104" s="1" t="s">
        <v>299</v>
      </c>
      <c r="M104" s="1" t="s">
        <v>300</v>
      </c>
      <c r="N104" s="1" t="s">
        <v>339</v>
      </c>
      <c r="O104" s="1" t="str">
        <f>TabNomProduitsBudgets[[#This Row],[Nom produits budgets]]&amp; " "&amp;TabNomProduitsBudgets[[#This Row],[Libellé produits budgets]]</f>
        <v>Salade Légumes alimentaires</v>
      </c>
    </row>
    <row r="105" spans="12:21" x14ac:dyDescent="0.25">
      <c r="L105" s="1" t="s">
        <v>301</v>
      </c>
      <c r="M105" s="1" t="s">
        <v>302</v>
      </c>
      <c r="N105" s="1" t="s">
        <v>337</v>
      </c>
      <c r="O105" s="1" t="str">
        <f>TabNomProduitsBudgets[[#This Row],[Nom produits budgets]]&amp; " "&amp;TabNomProduitsBudgets[[#This Row],[Libellé produits budgets]]</f>
        <v>Salami Viande alimentaire</v>
      </c>
    </row>
    <row r="106" spans="12:21" x14ac:dyDescent="0.25">
      <c r="L106" s="1" t="s">
        <v>303</v>
      </c>
      <c r="M106" s="1" t="s">
        <v>304</v>
      </c>
      <c r="N106" s="1" t="s">
        <v>339</v>
      </c>
      <c r="O106" s="1" t="str">
        <f>TabNomProduitsBudgets[[#This Row],[Nom produits budgets]]&amp; " "&amp;TabNomProduitsBudgets[[#This Row],[Libellé produits budgets]]</f>
        <v>Salsifis Légumes alimentaires</v>
      </c>
    </row>
    <row r="107" spans="12:21" x14ac:dyDescent="0.25">
      <c r="L107" s="1" t="s">
        <v>305</v>
      </c>
      <c r="M107" s="1" t="s">
        <v>306</v>
      </c>
      <c r="N107" s="1" t="s">
        <v>940</v>
      </c>
      <c r="O107" s="1" t="str">
        <f>TabNomProduitsBudgets[[#This Row],[Nom produits budgets]]&amp; " "&amp;TabNomProduitsBudgets[[#This Row],[Libellé produits budgets]]</f>
        <v>Sauce tomates Produit dépense alimentaire</v>
      </c>
    </row>
    <row r="108" spans="12:21" x14ac:dyDescent="0.25">
      <c r="L108" s="1" t="s">
        <v>307</v>
      </c>
      <c r="M108" s="1" t="s">
        <v>308</v>
      </c>
      <c r="N108" s="1" t="s">
        <v>337</v>
      </c>
      <c r="O108" s="1" t="str">
        <f>TabNomProduitsBudgets[[#This Row],[Nom produits budgets]]&amp; " "&amp;TabNomProduitsBudgets[[#This Row],[Libellé produits budgets]]</f>
        <v>Saucisses Viande alimentaire</v>
      </c>
    </row>
    <row r="109" spans="12:21" x14ac:dyDescent="0.25">
      <c r="L109" s="1" t="s">
        <v>309</v>
      </c>
      <c r="M109" s="1" t="s">
        <v>310</v>
      </c>
      <c r="N109" s="1" t="s">
        <v>337</v>
      </c>
      <c r="O109" s="1" t="str">
        <f>TabNomProduitsBudgets[[#This Row],[Nom produits budgets]]&amp; " "&amp;TabNomProduitsBudgets[[#This Row],[Libellé produits budgets]]</f>
        <v>Saucisson Viande alimentaire</v>
      </c>
    </row>
    <row r="110" spans="12:21" x14ac:dyDescent="0.25">
      <c r="L110" s="1" t="s">
        <v>311</v>
      </c>
      <c r="M110" s="1" t="s">
        <v>312</v>
      </c>
      <c r="N110" s="1" t="s">
        <v>940</v>
      </c>
      <c r="O110" s="1" t="str">
        <f>TabNomProduitsBudgets[[#This Row],[Nom produits budgets]]&amp; " "&amp;TabNomProduitsBudgets[[#This Row],[Libellé produits budgets]]</f>
        <v>Sel fin Produit dépense alimentaire</v>
      </c>
    </row>
    <row r="111" spans="12:21" x14ac:dyDescent="0.25">
      <c r="L111" s="1" t="s">
        <v>313</v>
      </c>
      <c r="M111" s="1" t="s">
        <v>314</v>
      </c>
      <c r="N111" s="1" t="s">
        <v>940</v>
      </c>
      <c r="O111" s="1" t="str">
        <f>TabNomProduitsBudgets[[#This Row],[Nom produits budgets]]&amp; " "&amp;TabNomProduitsBudgets[[#This Row],[Libellé produits budgets]]</f>
        <v>Sucre Produit dépense alimentaire</v>
      </c>
    </row>
    <row r="112" spans="12:21" x14ac:dyDescent="0.25">
      <c r="L112" s="1" t="s">
        <v>315</v>
      </c>
      <c r="M112" s="1" t="s">
        <v>316</v>
      </c>
      <c r="N112" s="1" t="s">
        <v>340</v>
      </c>
      <c r="O112" s="1" t="str">
        <f>TabNomProduitsBudgets[[#This Row],[Nom produits budgets]]&amp; " "&amp;TabNomProduitsBudgets[[#This Row],[Libellé produits budgets]]</f>
        <v>Tapioca Desserts alimentaires</v>
      </c>
    </row>
    <row r="113" spans="12:15" x14ac:dyDescent="0.25">
      <c r="L113" s="1" t="s">
        <v>317</v>
      </c>
      <c r="M113" s="1" t="s">
        <v>318</v>
      </c>
      <c r="N113" s="1" t="s">
        <v>337</v>
      </c>
      <c r="O113" s="1" t="str">
        <f>TabNomProduitsBudgets[[#This Row],[Nom produits budgets]]&amp; " "&amp;TabNomProduitsBudgets[[#This Row],[Libellé produits budgets]]</f>
        <v>Tête persillée Viande alimentaire</v>
      </c>
    </row>
    <row r="114" spans="12:15" x14ac:dyDescent="0.25">
      <c r="L114" s="1" t="s">
        <v>319</v>
      </c>
      <c r="M114" s="1" t="s">
        <v>320</v>
      </c>
      <c r="N114" s="1" t="s">
        <v>337</v>
      </c>
      <c r="O114" s="1" t="str">
        <f>TabNomProduitsBudgets[[#This Row],[Nom produits budgets]]&amp; " "&amp;TabNomProduitsBudgets[[#This Row],[Libellé produits budgets]]</f>
        <v>Tête roulée Viande alimentaire</v>
      </c>
    </row>
    <row r="115" spans="12:15" x14ac:dyDescent="0.25">
      <c r="L115" s="1" t="s">
        <v>321</v>
      </c>
      <c r="M115" s="1" t="s">
        <v>322</v>
      </c>
      <c r="N115" s="1" t="s">
        <v>940</v>
      </c>
      <c r="O115" s="1" t="str">
        <f>TabNomProduitsBudgets[[#This Row],[Nom produits budgets]]&amp; " "&amp;TabNomProduitsBudgets[[#This Row],[Libellé produits budgets]]</f>
        <v>Thé Produit dépense alimentaire</v>
      </c>
    </row>
    <row r="116" spans="12:15" x14ac:dyDescent="0.25">
      <c r="L116" s="1" t="s">
        <v>323</v>
      </c>
      <c r="M116" s="1" t="s">
        <v>324</v>
      </c>
      <c r="N116" s="1" t="s">
        <v>337</v>
      </c>
      <c r="O116" s="1" t="str">
        <f>TabNomProduitsBudgets[[#This Row],[Nom produits budgets]]&amp; " "&amp;TabNomProduitsBudgets[[#This Row],[Libellé produits budgets]]</f>
        <v>Thon Viande alimentaire</v>
      </c>
    </row>
    <row r="117" spans="12:15" x14ac:dyDescent="0.25">
      <c r="L117" s="1" t="s">
        <v>325</v>
      </c>
      <c r="M117" s="1" t="s">
        <v>326</v>
      </c>
      <c r="N117" s="1" t="s">
        <v>339</v>
      </c>
      <c r="O117" s="1" t="str">
        <f>TabNomProduitsBudgets[[#This Row],[Nom produits budgets]]&amp; " "&amp;TabNomProduitsBudgets[[#This Row],[Libellé produits budgets]]</f>
        <v>Tomates Légumes alimentaires</v>
      </c>
    </row>
    <row r="118" spans="12:15" x14ac:dyDescent="0.25">
      <c r="L118" s="1" t="s">
        <v>327</v>
      </c>
      <c r="M118" s="1" t="s">
        <v>328</v>
      </c>
      <c r="N118" s="1" t="s">
        <v>339</v>
      </c>
      <c r="O118" s="1" t="str">
        <f>TabNomProduitsBudgets[[#This Row],[Nom produits budgets]]&amp; " "&amp;TabNomProduitsBudgets[[#This Row],[Libellé produits budgets]]</f>
        <v>Tomates pelées Légumes alimentaires</v>
      </c>
    </row>
    <row r="119" spans="12:15" x14ac:dyDescent="0.25">
      <c r="L119" s="1" t="s">
        <v>329</v>
      </c>
      <c r="M119" s="1" t="s">
        <v>330</v>
      </c>
      <c r="N119" s="1" t="s">
        <v>337</v>
      </c>
      <c r="O119" s="1" t="str">
        <f>TabNomProduitsBudgets[[#This Row],[Nom produits budgets]]&amp; " "&amp;TabNomProduitsBudgets[[#This Row],[Libellé produits budgets]]</f>
        <v>Veau Viande alimentaire</v>
      </c>
    </row>
    <row r="120" spans="12:15" x14ac:dyDescent="0.25">
      <c r="L120" s="1" t="s">
        <v>331</v>
      </c>
      <c r="M120" s="1" t="s">
        <v>332</v>
      </c>
      <c r="N120" s="1" t="s">
        <v>940</v>
      </c>
      <c r="O120" s="1" t="str">
        <f>TabNomProduitsBudgets[[#This Row],[Nom produits budgets]]&amp; " "&amp;TabNomProduitsBudgets[[#This Row],[Libellé produits budgets]]</f>
        <v>Vinaigre assaisonnement Produit dépense alimentaire</v>
      </c>
    </row>
    <row r="121" spans="12:15" x14ac:dyDescent="0.25">
      <c r="L121" s="1" t="s">
        <v>333</v>
      </c>
      <c r="M121" s="1" t="s">
        <v>334</v>
      </c>
      <c r="N121" s="1" t="s">
        <v>340</v>
      </c>
      <c r="O121" s="1" t="str">
        <f>TabNomProduitsBudgets[[#This Row],[Nom produits budgets]]&amp; " "&amp;TabNomProduitsBudgets[[#This Row],[Libellé produits budgets]]</f>
        <v>Yaourts desserts Desserts alimentaires</v>
      </c>
    </row>
    <row r="122" spans="12:15" x14ac:dyDescent="0.25">
      <c r="L122" s="1" t="s">
        <v>335</v>
      </c>
      <c r="M122" s="1" t="s">
        <v>336</v>
      </c>
      <c r="N122" s="1" t="s">
        <v>940</v>
      </c>
      <c r="O122" s="1" t="str">
        <f>TabNomProduitsBudgets[[#This Row],[Nom produits budgets]]&amp; " "&amp;TabNomProduitsBudgets[[#This Row],[Libellé produits budgets]]</f>
        <v>Yaourts matin Produit dépense alimentaire</v>
      </c>
    </row>
    <row r="123" spans="12:15" x14ac:dyDescent="0.25">
      <c r="L123" s="1" t="s">
        <v>342</v>
      </c>
      <c r="M123" s="1" t="s">
        <v>343</v>
      </c>
      <c r="N123" s="8" t="s">
        <v>941</v>
      </c>
      <c r="O123" s="11" t="str">
        <f>TabNomProduitsBudgets[[#This Row],[Nom produits budgets]]&amp; " "&amp;TabNomProduitsBudgets[[#This Row],[Libellé produits budgets]]</f>
        <v>Abonnement Canal Plus Produit dépense bancaire</v>
      </c>
    </row>
    <row r="124" spans="12:15" x14ac:dyDescent="0.25">
      <c r="L124" s="1" t="s">
        <v>344</v>
      </c>
      <c r="M124" s="1" t="s">
        <v>345</v>
      </c>
      <c r="N124" s="1" t="s">
        <v>941</v>
      </c>
      <c r="O124" s="11" t="str">
        <f>TabNomProduitsBudgets[[#This Row],[Nom produits budgets]]&amp; " "&amp;TabNomProduitsBudgets[[#This Row],[Libellé produits budgets]]</f>
        <v>Abonnement Canal satellite Produit dépense bancaire</v>
      </c>
    </row>
    <row r="125" spans="12:15" x14ac:dyDescent="0.25">
      <c r="L125" s="1" t="s">
        <v>346</v>
      </c>
      <c r="M125" s="1" t="s">
        <v>347</v>
      </c>
      <c r="N125" s="1" t="s">
        <v>941</v>
      </c>
      <c r="O125" s="11" t="str">
        <f>TabNomProduitsBudgets[[#This Row],[Nom produits budgets]]&amp; " "&amp;TabNomProduitsBudgets[[#This Row],[Libellé produits budgets]]</f>
        <v>Abonnement Coopanet (Banque française de crédit coopératif) Produit dépense bancaire</v>
      </c>
    </row>
    <row r="126" spans="12:15" x14ac:dyDescent="0.25">
      <c r="L126" s="1" t="s">
        <v>348</v>
      </c>
      <c r="M126" s="1" t="s">
        <v>349</v>
      </c>
      <c r="N126" s="1" t="s">
        <v>941</v>
      </c>
      <c r="O126" s="11" t="str">
        <f>TabNomProduitsBudgets[[#This Row],[Nom produits budgets]]&amp; " "&amp;TabNomProduitsBudgets[[#This Row],[Libellé produits budgets]]</f>
        <v>Actions Caisse épargne Produit dépense bancaire</v>
      </c>
    </row>
    <row r="127" spans="12:15" x14ac:dyDescent="0.25">
      <c r="L127" s="1" t="s">
        <v>350</v>
      </c>
      <c r="M127" s="1" t="s">
        <v>351</v>
      </c>
      <c r="N127" s="1" t="s">
        <v>941</v>
      </c>
      <c r="O127" s="11" t="str">
        <f>TabNomProduitsBudgets[[#This Row],[Nom produits budgets]]&amp; " "&amp;TabNomProduitsBudgets[[#This Row],[Libellé produits budgets]]</f>
        <v>Aspirateur Produit dépense bancaire</v>
      </c>
    </row>
    <row r="128" spans="12:15" x14ac:dyDescent="0.25">
      <c r="L128" s="1" t="s">
        <v>352</v>
      </c>
      <c r="M128" s="1" t="s">
        <v>353</v>
      </c>
      <c r="N128" s="1" t="s">
        <v>941</v>
      </c>
      <c r="O128" s="11" t="str">
        <f>TabNomProduitsBudgets[[#This Row],[Nom produits budgets]]&amp; " "&amp;TabNomProduitsBudgets[[#This Row],[Libellé produits budgets]]</f>
        <v>Assurance accidents de la vie (Caisse épargne) Produit dépense bancaire</v>
      </c>
    </row>
    <row r="129" spans="12:15" x14ac:dyDescent="0.25">
      <c r="L129" s="1" t="s">
        <v>354</v>
      </c>
      <c r="M129" s="1" t="s">
        <v>355</v>
      </c>
      <c r="N129" s="1" t="s">
        <v>941</v>
      </c>
      <c r="O129" s="11" t="str">
        <f>TabNomProduitsBudgets[[#This Row],[Nom produits budgets]]&amp; " "&amp;TabNomProduitsBudgets[[#This Row],[Libellé produits budgets]]</f>
        <v>Assurance incendie (Caisse épargne) Produit dépense bancaire</v>
      </c>
    </row>
    <row r="130" spans="12:15" x14ac:dyDescent="0.25">
      <c r="L130" s="1" t="s">
        <v>356</v>
      </c>
      <c r="M130" s="1" t="s">
        <v>357</v>
      </c>
      <c r="N130" s="1" t="s">
        <v>941</v>
      </c>
      <c r="O130" s="11" t="str">
        <f>TabNomProduitsBudgets[[#This Row],[Nom produits budgets]]&amp; " "&amp;TabNomProduitsBudgets[[#This Row],[Libellé produits budgets]]</f>
        <v>Assurance protection juridique (Caisse épargne) Produit dépense bancaire</v>
      </c>
    </row>
    <row r="131" spans="12:15" x14ac:dyDescent="0.25">
      <c r="L131" s="1" t="s">
        <v>358</v>
      </c>
      <c r="M131" s="1" t="s">
        <v>359</v>
      </c>
      <c r="N131" s="1" t="s">
        <v>941</v>
      </c>
      <c r="O131" s="11" t="str">
        <f>TabNomProduitsBudgets[[#This Row],[Nom produits budgets]]&amp; " "&amp;TabNomProduitsBudgets[[#This Row],[Libellé produits budgets]]</f>
        <v>Autre matériel informatique Produit dépense bancaire</v>
      </c>
    </row>
    <row r="132" spans="12:15" x14ac:dyDescent="0.25">
      <c r="L132" s="1" t="s">
        <v>360</v>
      </c>
      <c r="M132" s="1" t="s">
        <v>361</v>
      </c>
      <c r="N132" s="1" t="s">
        <v>941</v>
      </c>
      <c r="O132" s="11" t="str">
        <f>TabNomProduitsBudgets[[#This Row],[Nom produits budgets]]&amp; " "&amp;TabNomProduitsBudgets[[#This Row],[Libellé produits budgets]]</f>
        <v>Autres dépenses bancaires Produit dépense bancaire</v>
      </c>
    </row>
    <row r="133" spans="12:15" x14ac:dyDescent="0.25">
      <c r="L133" s="1" t="s">
        <v>362</v>
      </c>
      <c r="M133" s="1" t="s">
        <v>363</v>
      </c>
      <c r="N133" s="1" t="s">
        <v>941</v>
      </c>
      <c r="O133" s="11" t="str">
        <f>TabNomProduitsBudgets[[#This Row],[Nom produits budgets]]&amp; " "&amp;TabNomProduitsBudgets[[#This Row],[Libellé produits budgets]]</f>
        <v>Cadeaux Produit dépense bancaire</v>
      </c>
    </row>
    <row r="134" spans="12:15" x14ac:dyDescent="0.25">
      <c r="L134" s="1" t="s">
        <v>364</v>
      </c>
      <c r="M134" s="1" t="s">
        <v>365</v>
      </c>
      <c r="N134" s="1" t="s">
        <v>941</v>
      </c>
      <c r="O134" s="11" t="str">
        <f>TabNomProduitsBudgets[[#This Row],[Nom produits budgets]]&amp; " "&amp;TabNomProduitsBudgets[[#This Row],[Libellé produits budgets]]</f>
        <v>Carte amicale des locataires (Confédération nationale du logement) Produit dépense bancaire</v>
      </c>
    </row>
    <row r="135" spans="12:15" x14ac:dyDescent="0.25">
      <c r="L135" s="1" t="s">
        <v>366</v>
      </c>
      <c r="M135" s="1" t="s">
        <v>367</v>
      </c>
      <c r="N135" s="1" t="s">
        <v>941</v>
      </c>
      <c r="O135" s="11" t="str">
        <f>TabNomProduitsBudgets[[#This Row],[Nom produits budgets]]&amp; " "&amp;TabNomProduitsBudgets[[#This Row],[Libellé produits budgets]]</f>
        <v>Cocotte minute Produit dépense bancaire</v>
      </c>
    </row>
    <row r="136" spans="12:15" x14ac:dyDescent="0.25">
      <c r="L136" s="1" t="s">
        <v>368</v>
      </c>
      <c r="M136" s="1" t="s">
        <v>369</v>
      </c>
      <c r="N136" s="1" t="s">
        <v>941</v>
      </c>
      <c r="O136" s="11" t="str">
        <f>TabNomProduitsBudgets[[#This Row],[Nom produits budgets]]&amp; " "&amp;TabNomProduitsBudgets[[#This Row],[Libellé produits budgets]]</f>
        <v>Congélateur Produit dépense bancaire</v>
      </c>
    </row>
    <row r="137" spans="12:15" x14ac:dyDescent="0.25">
      <c r="L137" s="1" t="s">
        <v>370</v>
      </c>
      <c r="M137" s="1" t="s">
        <v>371</v>
      </c>
      <c r="N137" s="1" t="s">
        <v>941</v>
      </c>
      <c r="O137" s="11" t="str">
        <f>TabNomProduitsBudgets[[#This Row],[Nom produits budgets]]&amp; " "&amp;TabNomProduitsBudgets[[#This Row],[Libellé produits budgets]]</f>
        <v>Cuisinière Produit dépense bancaire</v>
      </c>
    </row>
    <row r="138" spans="12:15" x14ac:dyDescent="0.25">
      <c r="L138" s="1" t="s">
        <v>372</v>
      </c>
      <c r="M138" s="1" t="s">
        <v>373</v>
      </c>
      <c r="N138" s="1" t="s">
        <v>941</v>
      </c>
      <c r="O138" s="11" t="str">
        <f>TabNomProduitsBudgets[[#This Row],[Nom produits budgets]]&amp; " "&amp;TabNomProduitsBudgets[[#This Row],[Libellé produits budgets]]</f>
        <v>Électricité Produit dépense bancaire</v>
      </c>
    </row>
    <row r="139" spans="12:15" x14ac:dyDescent="0.25">
      <c r="L139" s="1" t="s">
        <v>374</v>
      </c>
      <c r="M139" s="1" t="s">
        <v>375</v>
      </c>
      <c r="N139" s="1" t="s">
        <v>941</v>
      </c>
      <c r="O139" s="11" t="str">
        <f>TabNomProduitsBudgets[[#This Row],[Nom produits budgets]]&amp; " "&amp;TabNomProduitsBudgets[[#This Row],[Libellé produits budgets]]</f>
        <v>Four à micro-ondes Produit dépense bancaire</v>
      </c>
    </row>
    <row r="140" spans="12:15" x14ac:dyDescent="0.25">
      <c r="L140" s="1" t="s">
        <v>376</v>
      </c>
      <c r="M140" s="1" t="s">
        <v>377</v>
      </c>
      <c r="N140" s="1" t="s">
        <v>941</v>
      </c>
      <c r="O140" s="11" t="str">
        <f>TabNomProduitsBudgets[[#This Row],[Nom produits budgets]]&amp; " "&amp;TabNomProduitsBudgets[[#This Row],[Libellé produits budgets]]</f>
        <v>Friteuse électrique Produit dépense bancaire</v>
      </c>
    </row>
    <row r="141" spans="12:15" x14ac:dyDescent="0.25">
      <c r="L141" s="1" t="s">
        <v>378</v>
      </c>
      <c r="M141" s="1" t="s">
        <v>379</v>
      </c>
      <c r="N141" s="1" t="s">
        <v>941</v>
      </c>
      <c r="O141" s="11" t="str">
        <f>TabNomProduitsBudgets[[#This Row],[Nom produits budgets]]&amp; " "&amp;TabNomProduitsBudgets[[#This Row],[Libellé produits budgets]]</f>
        <v>Friteuse gaz Produit dépense bancaire</v>
      </c>
    </row>
    <row r="142" spans="12:15" x14ac:dyDescent="0.25">
      <c r="L142" s="1" t="s">
        <v>380</v>
      </c>
      <c r="M142" s="1" t="s">
        <v>381</v>
      </c>
      <c r="N142" s="1" t="s">
        <v>941</v>
      </c>
      <c r="O142" s="11" t="str">
        <f>TabNomProduitsBudgets[[#This Row],[Nom produits budgets]]&amp; " "&amp;TabNomProduitsBudgets[[#This Row],[Libellé produits budgets]]</f>
        <v>Gaz Produit dépense bancaire</v>
      </c>
    </row>
    <row r="143" spans="12:15" x14ac:dyDescent="0.25">
      <c r="L143" s="1" t="s">
        <v>382</v>
      </c>
      <c r="M143" s="1" t="s">
        <v>383</v>
      </c>
      <c r="N143" s="1" t="s">
        <v>941</v>
      </c>
      <c r="O143" s="11" t="str">
        <f>TabNomProduitsBudgets[[#This Row],[Nom produits budgets]]&amp; " "&amp;TabNomProduitsBudgets[[#This Row],[Libellé produits budgets]]</f>
        <v>Graveur compact-disc informatique Produit dépense bancaire</v>
      </c>
    </row>
    <row r="144" spans="12:15" x14ac:dyDescent="0.25">
      <c r="L144" s="1" t="s">
        <v>384</v>
      </c>
      <c r="M144" s="1" t="s">
        <v>385</v>
      </c>
      <c r="N144" s="1" t="s">
        <v>941</v>
      </c>
      <c r="O144" s="11" t="str">
        <f>TabNomProduitsBudgets[[#This Row],[Nom produits budgets]]&amp; " "&amp;TabNomProduitsBudgets[[#This Row],[Libellé produits budgets]]</f>
        <v>Graveur compact-disc vidéo Produit dépense bancaire</v>
      </c>
    </row>
    <row r="145" spans="12:15" x14ac:dyDescent="0.25">
      <c r="L145" s="1" t="s">
        <v>386</v>
      </c>
      <c r="M145" s="1" t="s">
        <v>387</v>
      </c>
      <c r="N145" s="1" t="s">
        <v>941</v>
      </c>
      <c r="O145" s="11" t="str">
        <f>TabNomProduitsBudgets[[#This Row],[Nom produits budgets]]&amp; " "&amp;TabNomProduitsBudgets[[#This Row],[Libellé produits budgets]]</f>
        <v>Impôts locaux Produit dépense bancaire</v>
      </c>
    </row>
    <row r="146" spans="12:15" x14ac:dyDescent="0.25">
      <c r="L146" s="1" t="s">
        <v>388</v>
      </c>
      <c r="M146" s="1" t="s">
        <v>389</v>
      </c>
      <c r="N146" s="1" t="s">
        <v>941</v>
      </c>
      <c r="O146" s="11" t="str">
        <f>TabNomProduitsBudgets[[#This Row],[Nom produits budgets]]&amp; " "&amp;TabNomProduitsBudgets[[#This Row],[Libellé produits budgets]]</f>
        <v>Impôts sur le revenu des personnes physiques Produit dépense bancaire</v>
      </c>
    </row>
    <row r="147" spans="12:15" x14ac:dyDescent="0.25">
      <c r="L147" s="1" t="s">
        <v>390</v>
      </c>
      <c r="M147" s="1" t="s">
        <v>391</v>
      </c>
      <c r="N147" s="1" t="s">
        <v>941</v>
      </c>
      <c r="O147" s="11" t="str">
        <f>TabNomProduitsBudgets[[#This Row],[Nom produits budgets]]&amp; " "&amp;TabNomProduitsBudgets[[#This Row],[Libellé produits budgets]]</f>
        <v>Imprimantes Produit dépense bancaire</v>
      </c>
    </row>
    <row r="148" spans="12:15" x14ac:dyDescent="0.25">
      <c r="L148" s="1" t="s">
        <v>392</v>
      </c>
      <c r="M148" s="1" t="s">
        <v>393</v>
      </c>
      <c r="N148" s="1" t="s">
        <v>941</v>
      </c>
      <c r="O148" s="11" t="str">
        <f>TabNomProduitsBudgets[[#This Row],[Nom produits budgets]]&amp; " "&amp;TabNomProduitsBudgets[[#This Row],[Libellé produits budgets]]</f>
        <v>Livres bibliophiles Produit dépense bancaire</v>
      </c>
    </row>
    <row r="149" spans="12:15" x14ac:dyDescent="0.25">
      <c r="L149" s="1" t="s">
        <v>394</v>
      </c>
      <c r="M149" s="1" t="s">
        <v>395</v>
      </c>
      <c r="N149" s="1" t="s">
        <v>941</v>
      </c>
      <c r="O149" s="11" t="str">
        <f>TabNomProduitsBudgets[[#This Row],[Nom produits budgets]]&amp; " "&amp;TabNomProduitsBudgets[[#This Row],[Libellé produits budgets]]</f>
        <v>Livres informatiques Produit dépense bancaire</v>
      </c>
    </row>
    <row r="150" spans="12:15" x14ac:dyDescent="0.25">
      <c r="L150" s="1" t="s">
        <v>396</v>
      </c>
      <c r="M150" s="1" t="s">
        <v>397</v>
      </c>
      <c r="N150" s="1" t="s">
        <v>941</v>
      </c>
      <c r="O150" s="11" t="str">
        <f>TabNomProduitsBudgets[[#This Row],[Nom produits budgets]]&amp; " "&amp;TabNomProduitsBudgets[[#This Row],[Libellé produits budgets]]</f>
        <v>Logiciels informatiques Produit dépense bancaire</v>
      </c>
    </row>
    <row r="151" spans="12:15" x14ac:dyDescent="0.25">
      <c r="L151" s="1" t="s">
        <v>398</v>
      </c>
      <c r="M151" s="1" t="s">
        <v>399</v>
      </c>
      <c r="N151" s="1" t="s">
        <v>941</v>
      </c>
      <c r="O151" s="11" t="str">
        <f>TabNomProduitsBudgets[[#This Row],[Nom produits budgets]]&amp; " "&amp;TabNomProduitsBudgets[[#This Row],[Libellé produits budgets]]</f>
        <v>Loyer et charges Produit dépense bancaire</v>
      </c>
    </row>
    <row r="152" spans="12:15" x14ac:dyDescent="0.25">
      <c r="L152" s="1" t="s">
        <v>400</v>
      </c>
      <c r="M152" s="1" t="s">
        <v>401</v>
      </c>
      <c r="N152" s="1" t="s">
        <v>941</v>
      </c>
      <c r="O152" s="11" t="str">
        <f>TabNomProduitsBudgets[[#This Row],[Nom produits budgets]]&amp; " "&amp;TabNomProduitsBudgets[[#This Row],[Libellé produits budgets]]</f>
        <v>Machine à laver Produit dépense bancaire</v>
      </c>
    </row>
    <row r="153" spans="12:15" x14ac:dyDescent="0.25">
      <c r="L153" s="1" t="s">
        <v>402</v>
      </c>
      <c r="M153" s="1" t="s">
        <v>403</v>
      </c>
      <c r="N153" s="1" t="s">
        <v>941</v>
      </c>
      <c r="O153" s="11" t="str">
        <f>TabNomProduitsBudgets[[#This Row],[Nom produits budgets]]&amp; " "&amp;TabNomProduitsBudgets[[#This Row],[Libellé produits budgets]]</f>
        <v>Magnétoscope Produit dépense bancaire</v>
      </c>
    </row>
    <row r="154" spans="12:15" x14ac:dyDescent="0.25">
      <c r="L154" s="1" t="s">
        <v>404</v>
      </c>
      <c r="M154" s="1" t="s">
        <v>405</v>
      </c>
      <c r="N154" s="1" t="s">
        <v>941</v>
      </c>
      <c r="O154" s="11" t="str">
        <f>TabNomProduitsBudgets[[#This Row],[Nom produits budgets]]&amp; " "&amp;TabNomProduitsBudgets[[#This Row],[Libellé produits budgets]]</f>
        <v>Mutuelle Produit dépense bancaire</v>
      </c>
    </row>
    <row r="155" spans="12:15" x14ac:dyDescent="0.25">
      <c r="L155" s="1" t="s">
        <v>406</v>
      </c>
      <c r="M155" s="1" t="s">
        <v>407</v>
      </c>
      <c r="N155" s="1" t="s">
        <v>941</v>
      </c>
      <c r="O155" s="11" t="str">
        <f>TabNomProduitsBudgets[[#This Row],[Nom produits budgets]]&amp; " "&amp;TabNomProduitsBudgets[[#This Row],[Libellé produits budgets]]</f>
        <v>Ordinateurs de bureau Produit dépense bancaire</v>
      </c>
    </row>
    <row r="156" spans="12:15" x14ac:dyDescent="0.25">
      <c r="L156" s="1" t="s">
        <v>408</v>
      </c>
      <c r="M156" s="1" t="s">
        <v>409</v>
      </c>
      <c r="N156" s="1" t="s">
        <v>941</v>
      </c>
      <c r="O156" s="11" t="str">
        <f>TabNomProduitsBudgets[[#This Row],[Nom produits budgets]]&amp; " "&amp;TabNomProduitsBudgets[[#This Row],[Libellé produits budgets]]</f>
        <v>Ordinateurs portables Produit dépense bancaire</v>
      </c>
    </row>
    <row r="157" spans="12:15" x14ac:dyDescent="0.25">
      <c r="L157" s="1" t="s">
        <v>410</v>
      </c>
      <c r="M157" s="1" t="s">
        <v>411</v>
      </c>
      <c r="N157" s="1" t="s">
        <v>941</v>
      </c>
      <c r="O157" s="11" t="str">
        <f>TabNomProduitsBudgets[[#This Row],[Nom produits budgets]]&amp; " "&amp;TabNomProduitsBudgets[[#This Row],[Libellé produits budgets]]</f>
        <v>Protection de la maison (Protection 24) Produit dépense bancaire</v>
      </c>
    </row>
    <row r="158" spans="12:15" x14ac:dyDescent="0.25">
      <c r="L158" s="1" t="s">
        <v>412</v>
      </c>
      <c r="M158" s="1" t="s">
        <v>413</v>
      </c>
      <c r="N158" s="1" t="s">
        <v>941</v>
      </c>
      <c r="O158" s="11" t="str">
        <f>TabNomProduitsBudgets[[#This Row],[Nom produits budgets]]&amp; " "&amp;TabNomProduitsBudgets[[#This Row],[Libellé produits budgets]]</f>
        <v>Rasoir électrique Produit dépense bancaire</v>
      </c>
    </row>
    <row r="159" spans="12:15" x14ac:dyDescent="0.25">
      <c r="L159" s="1" t="s">
        <v>414</v>
      </c>
      <c r="M159" s="1" t="s">
        <v>415</v>
      </c>
      <c r="N159" s="1" t="s">
        <v>941</v>
      </c>
      <c r="O159" s="11" t="str">
        <f>TabNomProduitsBudgets[[#This Row],[Nom produits budgets]]&amp; " "&amp;TabNomProduitsBudgets[[#This Row],[Libellé produits budgets]]</f>
        <v>Redevance télévision Produit dépense bancaire</v>
      </c>
    </row>
    <row r="160" spans="12:15" x14ac:dyDescent="0.25">
      <c r="L160" s="1" t="s">
        <v>416</v>
      </c>
      <c r="M160" s="1" t="s">
        <v>417</v>
      </c>
      <c r="N160" s="1" t="s">
        <v>941</v>
      </c>
      <c r="O160" s="11" t="str">
        <f>TabNomProduitsBudgets[[#This Row],[Nom produits budgets]]&amp; " "&amp;TabNomProduitsBudgets[[#This Row],[Libellé produits budgets]]</f>
        <v>Réfrigérateur Produit dépense bancaire</v>
      </c>
    </row>
    <row r="161" spans="12:15" x14ac:dyDescent="0.25">
      <c r="L161" s="1" t="s">
        <v>418</v>
      </c>
      <c r="M161" s="1" t="s">
        <v>419</v>
      </c>
      <c r="N161" s="1" t="s">
        <v>941</v>
      </c>
      <c r="O161" s="11" t="str">
        <f>TabNomProduitsBudgets[[#This Row],[Nom produits budgets]]&amp; " "&amp;TabNomProduitsBudgets[[#This Row],[Libellé produits budgets]]</f>
        <v>Réparations Produit dépense bancaire</v>
      </c>
    </row>
    <row r="162" spans="12:15" x14ac:dyDescent="0.25">
      <c r="L162" s="1" t="s">
        <v>420</v>
      </c>
      <c r="M162" s="1" t="s">
        <v>421</v>
      </c>
      <c r="N162" s="1" t="s">
        <v>941</v>
      </c>
      <c r="O162" s="11" t="str">
        <f>TabNomProduitsBudgets[[#This Row],[Nom produits budgets]]&amp; " "&amp;TabNomProduitsBudgets[[#This Row],[Libellé produits budgets]]</f>
        <v>Restaurant Produit dépense bancaire</v>
      </c>
    </row>
    <row r="163" spans="12:15" x14ac:dyDescent="0.25">
      <c r="L163" s="1" t="s">
        <v>422</v>
      </c>
      <c r="M163" s="1" t="s">
        <v>423</v>
      </c>
      <c r="N163" s="1" t="s">
        <v>941</v>
      </c>
      <c r="O163" s="11" t="str">
        <f>TabNomProduitsBudgets[[#This Row],[Nom produits budgets]]&amp; " "&amp;TabNomProduitsBudgets[[#This Row],[Libellé produits budgets]]</f>
        <v>Téléphone fixe et Internet Produit dépense bancaire</v>
      </c>
    </row>
    <row r="164" spans="12:15" x14ac:dyDescent="0.25">
      <c r="L164" s="1" t="s">
        <v>424</v>
      </c>
      <c r="M164" s="1" t="s">
        <v>425</v>
      </c>
      <c r="N164" s="1" t="s">
        <v>941</v>
      </c>
      <c r="O164" s="11" t="str">
        <f>TabNomProduitsBudgets[[#This Row],[Nom produits budgets]]&amp; " "&amp;TabNomProduitsBudgets[[#This Row],[Libellé produits budgets]]</f>
        <v>Téléphone orange Produit dépense bancaire</v>
      </c>
    </row>
    <row r="165" spans="12:15" x14ac:dyDescent="0.25">
      <c r="L165" s="1" t="s">
        <v>426</v>
      </c>
      <c r="M165" s="1" t="s">
        <v>427</v>
      </c>
      <c r="N165" s="1" t="s">
        <v>941</v>
      </c>
      <c r="O165" s="11" t="str">
        <f>TabNomProduitsBudgets[[#This Row],[Nom produits budgets]]&amp; " "&amp;TabNomProduitsBudgets[[#This Row],[Libellé produits budgets]]</f>
        <v>Téléphone portable Produit dépense bancaire</v>
      </c>
    </row>
    <row r="166" spans="12:15" x14ac:dyDescent="0.25">
      <c r="L166" s="1" t="s">
        <v>428</v>
      </c>
      <c r="M166" s="1" t="s">
        <v>429</v>
      </c>
      <c r="N166" s="1" t="s">
        <v>941</v>
      </c>
      <c r="O166" s="11" t="str">
        <f>TabNomProduitsBudgets[[#This Row],[Nom produits budgets]]&amp; " "&amp;TabNomProduitsBudgets[[#This Row],[Libellé produits budgets]]</f>
        <v>Télévision Produit dépense bancaire</v>
      </c>
    </row>
    <row r="167" spans="12:15" x14ac:dyDescent="0.25">
      <c r="L167" s="1" t="s">
        <v>430</v>
      </c>
      <c r="M167" s="1" t="s">
        <v>431</v>
      </c>
      <c r="N167" s="1" t="s">
        <v>941</v>
      </c>
      <c r="O167" s="11" t="str">
        <f>TabNomProduitsBudgets[[#This Row],[Nom produits budgets]]&amp; " "&amp;TabNomProduitsBudgets[[#This Row],[Libellé produits budgets]]</f>
        <v>Vacances Produit dépense bancaire</v>
      </c>
    </row>
    <row r="168" spans="12:15" x14ac:dyDescent="0.25">
      <c r="L168" s="12" t="s">
        <v>432</v>
      </c>
      <c r="M168" s="12" t="s">
        <v>433</v>
      </c>
      <c r="N168" s="1" t="s">
        <v>941</v>
      </c>
      <c r="O168" s="13" t="str">
        <f>TabNomProduitsBudgets[[#This Row],[Nom produits budgets]]&amp; " "&amp;TabNomProduitsBudgets[[#This Row],[Libellé produits budgets]]</f>
        <v>Virements de fonds Produit dépense bancaire</v>
      </c>
    </row>
    <row r="169" spans="12:15" x14ac:dyDescent="0.25">
      <c r="L169" s="1" t="s">
        <v>434</v>
      </c>
      <c r="M169" s="1" t="s">
        <v>435</v>
      </c>
      <c r="N169" s="1" t="s">
        <v>942</v>
      </c>
      <c r="O169" s="11" t="str">
        <f>TabNomProduitsBudgets[[#This Row],[Nom produits budgets]]&amp; " "&amp;TabNomProduitsBudgets[[#This Row],[Libellé produits budgets]]</f>
        <v>Autres dépenses horticoles Produit dépense horticole</v>
      </c>
    </row>
    <row r="170" spans="12:15" x14ac:dyDescent="0.25">
      <c r="L170" s="1" t="s">
        <v>436</v>
      </c>
      <c r="M170" s="1" t="s">
        <v>437</v>
      </c>
      <c r="N170" s="1" t="s">
        <v>942</v>
      </c>
      <c r="O170" s="11" t="str">
        <f>TabNomProduitsBudgets[[#This Row],[Nom produits budgets]]&amp; " "&amp;TabNomProduitsBudgets[[#This Row],[Libellé produits budgets]]</f>
        <v>Cache-pots Produit dépense horticole</v>
      </c>
    </row>
    <row r="171" spans="12:15" x14ac:dyDescent="0.25">
      <c r="L171" s="1" t="s">
        <v>438</v>
      </c>
      <c r="M171" s="1" t="s">
        <v>439</v>
      </c>
      <c r="N171" s="1" t="s">
        <v>942</v>
      </c>
      <c r="O171" s="11" t="str">
        <f>TabNomProduitsBudgets[[#This Row],[Nom produits budgets]]&amp; " "&amp;TabNomProduitsBudgets[[#This Row],[Libellé produits budgets]]</f>
        <v>Engrais Produit dépense horticole</v>
      </c>
    </row>
    <row r="172" spans="12:15" x14ac:dyDescent="0.25">
      <c r="L172" s="1" t="s">
        <v>440</v>
      </c>
      <c r="M172" s="1" t="s">
        <v>441</v>
      </c>
      <c r="N172" s="1" t="s">
        <v>942</v>
      </c>
      <c r="O172" s="11" t="str">
        <f>TabNomProduitsBudgets[[#This Row],[Nom produits budgets]]&amp; " "&amp;TabNomProduitsBudgets[[#This Row],[Libellé produits budgets]]</f>
        <v>Fleurs Produit dépense horticole</v>
      </c>
    </row>
    <row r="173" spans="12:15" x14ac:dyDescent="0.25">
      <c r="L173" s="1" t="s">
        <v>442</v>
      </c>
      <c r="M173" s="1" t="s">
        <v>443</v>
      </c>
      <c r="N173" s="1" t="s">
        <v>942</v>
      </c>
      <c r="O173" s="11" t="str">
        <f>TabNomProduitsBudgets[[#This Row],[Nom produits budgets]]&amp; " "&amp;TabNomProduitsBudgets[[#This Row],[Libellé produits budgets]]</f>
        <v>Muguet Produit dépense horticole</v>
      </c>
    </row>
    <row r="174" spans="12:15" x14ac:dyDescent="0.25">
      <c r="L174" s="1" t="s">
        <v>444</v>
      </c>
      <c r="M174" s="1" t="s">
        <v>445</v>
      </c>
      <c r="N174" s="1" t="s">
        <v>942</v>
      </c>
      <c r="O174" s="11" t="str">
        <f>TabNomProduitsBudgets[[#This Row],[Nom produits budgets]]&amp; " "&amp;TabNomProduitsBudgets[[#This Row],[Libellé produits budgets]]</f>
        <v>Plantes Produit dépense horticole</v>
      </c>
    </row>
    <row r="175" spans="12:15" x14ac:dyDescent="0.25">
      <c r="L175" s="1" t="s">
        <v>446</v>
      </c>
      <c r="M175" s="1" t="s">
        <v>447</v>
      </c>
      <c r="N175" s="1" t="s">
        <v>942</v>
      </c>
      <c r="O175" s="11" t="str">
        <f>TabNomProduitsBudgets[[#This Row],[Nom produits budgets]]&amp; " "&amp;TabNomProduitsBudgets[[#This Row],[Libellé produits budgets]]</f>
        <v>Pots à fleurs Produit dépense horticole</v>
      </c>
    </row>
    <row r="176" spans="12:15" x14ac:dyDescent="0.25">
      <c r="L176" s="1" t="s">
        <v>448</v>
      </c>
      <c r="M176" s="1" t="s">
        <v>449</v>
      </c>
      <c r="N176" s="1" t="s">
        <v>942</v>
      </c>
      <c r="O176" s="11" t="str">
        <f>TabNomProduitsBudgets[[#This Row],[Nom produits budgets]]&amp; " "&amp;TabNomProduitsBudgets[[#This Row],[Libellé produits budgets]]</f>
        <v>Pots à plantes Produit dépense horticole</v>
      </c>
    </row>
    <row r="177" spans="12:15" x14ac:dyDescent="0.25">
      <c r="L177" s="1" t="s">
        <v>450</v>
      </c>
      <c r="M177" s="1" t="s">
        <v>451</v>
      </c>
      <c r="N177" s="1" t="s">
        <v>942</v>
      </c>
      <c r="O177" s="11" t="str">
        <f>TabNomProduitsBudgets[[#This Row],[Nom produits budgets]]&amp; " "&amp;TabNomProduitsBudgets[[#This Row],[Libellé produits budgets]]</f>
        <v>Soucoupes Produit dépense horticole</v>
      </c>
    </row>
    <row r="178" spans="12:15" x14ac:dyDescent="0.25">
      <c r="L178" s="1" t="s">
        <v>939</v>
      </c>
      <c r="M178" s="1" t="s">
        <v>452</v>
      </c>
      <c r="N178" s="1" t="s">
        <v>942</v>
      </c>
      <c r="O178" s="11" t="str">
        <f>TabNomProduitsBudgets[[#This Row],[Nom produits budgets]]&amp; " "&amp;TabNomProduitsBudgets[[#This Row],[Libellé produits budgets]]</f>
        <v>Terre Produit dépense horticole</v>
      </c>
    </row>
    <row r="179" spans="12:15" x14ac:dyDescent="0.25">
      <c r="L179" s="1" t="s">
        <v>453</v>
      </c>
      <c r="M179" s="1" t="s">
        <v>454</v>
      </c>
      <c r="N179" s="1" t="s">
        <v>942</v>
      </c>
      <c r="O179" s="11" t="str">
        <f>TabNomProduitsBudgets[[#This Row],[Nom produits budgets]]&amp; " "&amp;TabNomProduitsBudgets[[#This Row],[Libellé produits budgets]]</f>
        <v>Tuteurs Produit dépense horticole</v>
      </c>
    </row>
    <row r="180" spans="12:15" x14ac:dyDescent="0.25">
      <c r="L180" s="4" t="s">
        <v>455</v>
      </c>
      <c r="M180" s="5" t="s">
        <v>456</v>
      </c>
      <c r="N180" s="1" t="s">
        <v>943</v>
      </c>
      <c r="O180" s="11" t="str">
        <f>TabNomProduitsBudgets[[#This Row],[Nom produits budgets]]&amp; " "&amp;TabNomProduitsBudgets[[#This Row],[Libellé produits budgets]]</f>
        <v>Autres dépenses médicales Produit dépense médicale</v>
      </c>
    </row>
    <row r="181" spans="12:15" x14ac:dyDescent="0.25">
      <c r="L181" s="6" t="s">
        <v>457</v>
      </c>
      <c r="M181" s="7" t="s">
        <v>458</v>
      </c>
      <c r="N181" s="1" t="s">
        <v>943</v>
      </c>
      <c r="O181" s="11" t="str">
        <f>TabNomProduitsBudgets[[#This Row],[Nom produits budgets]]&amp; " "&amp;TabNomProduitsBudgets[[#This Row],[Libellé produits budgets]]</f>
        <v>Dentiste Produit dépense médicale</v>
      </c>
    </row>
    <row r="182" spans="12:15" x14ac:dyDescent="0.25">
      <c r="L182" s="4" t="s">
        <v>459</v>
      </c>
      <c r="M182" s="5" t="s">
        <v>460</v>
      </c>
      <c r="N182" s="1" t="s">
        <v>943</v>
      </c>
      <c r="O182" s="11" t="str">
        <f>TabNomProduitsBudgets[[#This Row],[Nom produits budgets]]&amp; " "&amp;TabNomProduitsBudgets[[#This Row],[Libellé produits budgets]]</f>
        <v>Docteur dermatologue Produit dépense médicale</v>
      </c>
    </row>
    <row r="183" spans="12:15" x14ac:dyDescent="0.25">
      <c r="L183" s="6" t="s">
        <v>461</v>
      </c>
      <c r="M183" s="7" t="s">
        <v>462</v>
      </c>
      <c r="N183" s="1" t="s">
        <v>943</v>
      </c>
      <c r="O183" s="11" t="str">
        <f>TabNomProduitsBudgets[[#This Row],[Nom produits budgets]]&amp; " "&amp;TabNomProduitsBudgets[[#This Row],[Libellé produits budgets]]</f>
        <v>Docteur généraliste Produit dépense médicale</v>
      </c>
    </row>
    <row r="184" spans="12:15" x14ac:dyDescent="0.25">
      <c r="L184" s="4" t="s">
        <v>463</v>
      </c>
      <c r="M184" s="5" t="s">
        <v>464</v>
      </c>
      <c r="N184" s="1" t="s">
        <v>943</v>
      </c>
      <c r="O184" s="11" t="str">
        <f>TabNomProduitsBudgets[[#This Row],[Nom produits budgets]]&amp; " "&amp;TabNomProduitsBudgets[[#This Row],[Libellé produits budgets]]</f>
        <v>Docteur ophtalmologiste Produit dépense médicale</v>
      </c>
    </row>
    <row r="185" spans="12:15" x14ac:dyDescent="0.25">
      <c r="L185" s="6" t="s">
        <v>465</v>
      </c>
      <c r="M185" s="7" t="s">
        <v>466</v>
      </c>
      <c r="N185" s="1" t="s">
        <v>943</v>
      </c>
      <c r="O185" s="11" t="str">
        <f>TabNomProduitsBudgets[[#This Row],[Nom produits budgets]]&amp; " "&amp;TabNomProduitsBudgets[[#This Row],[Libellé produits budgets]]</f>
        <v>Monture des lunettes Produit dépense médicale</v>
      </c>
    </row>
    <row r="186" spans="12:15" x14ac:dyDescent="0.25">
      <c r="L186" s="4" t="s">
        <v>467</v>
      </c>
      <c r="M186" s="5" t="s">
        <v>468</v>
      </c>
      <c r="N186" s="1" t="s">
        <v>943</v>
      </c>
      <c r="O186" s="11" t="str">
        <f>TabNomProduitsBudgets[[#This Row],[Nom produits budgets]]&amp; " "&amp;TabNomProduitsBudgets[[#This Row],[Libellé produits budgets]]</f>
        <v>Pharmacie vignette blanche Produit dépense médicale</v>
      </c>
    </row>
    <row r="187" spans="12:15" x14ac:dyDescent="0.25">
      <c r="L187" s="6" t="s">
        <v>469</v>
      </c>
      <c r="M187" s="7" t="s">
        <v>470</v>
      </c>
      <c r="N187" s="1" t="s">
        <v>943</v>
      </c>
      <c r="O187" s="11" t="str">
        <f>TabNomProduitsBudgets[[#This Row],[Nom produits budgets]]&amp; " "&amp;TabNomProduitsBudgets[[#This Row],[Libellé produits budgets]]</f>
        <v>Pharmacie vignette bleue Produit dépense médicale</v>
      </c>
    </row>
    <row r="188" spans="12:15" x14ac:dyDescent="0.25">
      <c r="L188" s="4" t="s">
        <v>471</v>
      </c>
      <c r="M188" s="5" t="s">
        <v>472</v>
      </c>
      <c r="N188" s="1" t="s">
        <v>943</v>
      </c>
      <c r="O188" s="11" t="str">
        <f>TabNomProduitsBudgets[[#This Row],[Nom produits budgets]]&amp; " "&amp;TabNomProduitsBudgets[[#This Row],[Libellé produits budgets]]</f>
        <v>Pharmacie vignette orange Produit dépense médicale</v>
      </c>
    </row>
    <row r="189" spans="12:15" x14ac:dyDescent="0.25">
      <c r="L189" s="6" t="s">
        <v>473</v>
      </c>
      <c r="M189" s="7" t="s">
        <v>474</v>
      </c>
      <c r="N189" s="1" t="s">
        <v>943</v>
      </c>
      <c r="O189" s="11" t="str">
        <f>TabNomProduitsBudgets[[#This Row],[Nom produits budgets]]&amp; " "&amp;TabNomProduitsBudgets[[#This Row],[Libellé produits budgets]]</f>
        <v>Prélèvements Produit dépense médicale</v>
      </c>
    </row>
    <row r="190" spans="12:15" x14ac:dyDescent="0.25">
      <c r="L190" s="4" t="s">
        <v>475</v>
      </c>
      <c r="M190" s="5" t="s">
        <v>476</v>
      </c>
      <c r="N190" s="1" t="s">
        <v>943</v>
      </c>
      <c r="O190" s="11" t="str">
        <f>TabNomProduitsBudgets[[#This Row],[Nom produits budgets]]&amp; " "&amp;TabNomProduitsBudgets[[#This Row],[Libellé produits budgets]]</f>
        <v>Radiographies Produit dépense médicale</v>
      </c>
    </row>
    <row r="191" spans="12:15" x14ac:dyDescent="0.25">
      <c r="L191" s="6" t="s">
        <v>477</v>
      </c>
      <c r="M191" s="7" t="s">
        <v>478</v>
      </c>
      <c r="N191" s="1" t="s">
        <v>943</v>
      </c>
      <c r="O191" s="11" t="str">
        <f>TabNomProduitsBudgets[[#This Row],[Nom produits budgets]]&amp; " "&amp;TabNomProduitsBudgets[[#This Row],[Libellé produits budgets]]</f>
        <v>Verres des lunettes Produit dépense médicale</v>
      </c>
    </row>
    <row r="192" spans="12:15" x14ac:dyDescent="0.25">
      <c r="L192" s="4" t="s">
        <v>479</v>
      </c>
      <c r="M192" s="5" t="s">
        <v>480</v>
      </c>
      <c r="N192" s="1" t="s">
        <v>944</v>
      </c>
      <c r="O192" s="11" t="str">
        <f>TabNomProduitsBudgets[[#This Row],[Nom produits budgets]]&amp; " "&amp;TabNomProduitsBudgets[[#This Row],[Libellé produits budgets]]</f>
        <v>Agrafes Produit dépense non alimentaire</v>
      </c>
    </row>
    <row r="193" spans="12:15" x14ac:dyDescent="0.25">
      <c r="L193" s="6" t="s">
        <v>481</v>
      </c>
      <c r="M193" s="7" t="s">
        <v>482</v>
      </c>
      <c r="N193" s="1" t="s">
        <v>944</v>
      </c>
      <c r="O193" s="11" t="str">
        <f>TabNomProduitsBudgets[[#This Row],[Nom produits budgets]]&amp; " "&amp;TabNomProduitsBudgets[[#This Row],[Libellé produits budgets]]</f>
        <v>Agrafeuses Produit dépense non alimentaire</v>
      </c>
    </row>
    <row r="194" spans="12:15" x14ac:dyDescent="0.25">
      <c r="L194" s="4" t="s">
        <v>483</v>
      </c>
      <c r="M194" s="5" t="s">
        <v>484</v>
      </c>
      <c r="N194" s="1" t="s">
        <v>944</v>
      </c>
      <c r="O194" s="11" t="str">
        <f>TabNomProduitsBudgets[[#This Row],[Nom produits budgets]]&amp; " "&amp;TabNomProduitsBudgets[[#This Row],[Libellé produits budgets]]</f>
        <v>Ajax Produit dépense non alimentaire</v>
      </c>
    </row>
    <row r="195" spans="12:15" x14ac:dyDescent="0.25">
      <c r="L195" s="6" t="s">
        <v>485</v>
      </c>
      <c r="M195" s="7" t="s">
        <v>486</v>
      </c>
      <c r="N195" s="1" t="s">
        <v>944</v>
      </c>
      <c r="O195" s="11" t="str">
        <f>TabNomProduitsBudgets[[#This Row],[Nom produits budgets]]&amp; " "&amp;TabNomProduitsBudgets[[#This Row],[Libellé produits budgets]]</f>
        <v>Allume-gaz Produit dépense non alimentaire</v>
      </c>
    </row>
    <row r="196" spans="12:15" x14ac:dyDescent="0.25">
      <c r="L196" s="4" t="s">
        <v>487</v>
      </c>
      <c r="M196" s="5" t="s">
        <v>488</v>
      </c>
      <c r="N196" s="1" t="s">
        <v>944</v>
      </c>
      <c r="O196" s="11" t="str">
        <f>TabNomProduitsBudgets[[#This Row],[Nom produits budgets]]&amp; " "&amp;TabNomProduitsBudgets[[#This Row],[Libellé produits budgets]]</f>
        <v>Ampoules électriques Produit dépense non alimentaire</v>
      </c>
    </row>
    <row r="197" spans="12:15" x14ac:dyDescent="0.25">
      <c r="L197" s="6" t="s">
        <v>489</v>
      </c>
      <c r="M197" s="7" t="s">
        <v>490</v>
      </c>
      <c r="N197" s="1" t="s">
        <v>944</v>
      </c>
      <c r="O197" s="11" t="str">
        <f>TabNomProduitsBudgets[[#This Row],[Nom produits budgets]]&amp; " "&amp;TabNomProduitsBudgets[[#This Row],[Libellé produits budgets]]</f>
        <v>Ampoules halogènes Produit dépense non alimentaire</v>
      </c>
    </row>
    <row r="198" spans="12:15" x14ac:dyDescent="0.25">
      <c r="L198" s="4" t="s">
        <v>491</v>
      </c>
      <c r="M198" s="5" t="s">
        <v>492</v>
      </c>
      <c r="N198" s="1" t="s">
        <v>944</v>
      </c>
      <c r="O198" s="11" t="str">
        <f>TabNomProduitsBudgets[[#This Row],[Nom produits budgets]]&amp; " "&amp;TabNomProduitsBudgets[[#This Row],[Libellé produits budgets]]</f>
        <v>Argent perdu Produit dépense non alimentaire</v>
      </c>
    </row>
    <row r="199" spans="12:15" x14ac:dyDescent="0.25">
      <c r="L199" s="6" t="s">
        <v>493</v>
      </c>
      <c r="M199" s="7" t="s">
        <v>494</v>
      </c>
      <c r="N199" s="1" t="s">
        <v>944</v>
      </c>
      <c r="O199" s="11" t="str">
        <f>TabNomProduitsBudgets[[#This Row],[Nom produits budgets]]&amp; " "&amp;TabNomProduitsBudgets[[#This Row],[Libellé produits budgets]]</f>
        <v>Argent perdu sur monnaie rendue Produit dépense non alimentaire</v>
      </c>
    </row>
    <row r="200" spans="12:15" x14ac:dyDescent="0.25">
      <c r="L200" s="4" t="s">
        <v>350</v>
      </c>
      <c r="M200" s="5" t="s">
        <v>495</v>
      </c>
      <c r="N200" s="1" t="s">
        <v>944</v>
      </c>
      <c r="O200" s="11" t="str">
        <f>TabNomProduitsBudgets[[#This Row],[Nom produits budgets]]&amp; " "&amp;TabNomProduitsBudgets[[#This Row],[Libellé produits budgets]]</f>
        <v>Aspirateur Produit dépense non alimentaire</v>
      </c>
    </row>
    <row r="201" spans="12:15" x14ac:dyDescent="0.25">
      <c r="L201" s="6" t="s">
        <v>496</v>
      </c>
      <c r="M201" s="7" t="s">
        <v>497</v>
      </c>
      <c r="N201" s="1" t="s">
        <v>944</v>
      </c>
      <c r="O201" s="11" t="str">
        <f>TabNomProduitsBudgets[[#This Row],[Nom produits budgets]]&amp; " "&amp;TabNomProduitsBudgets[[#This Row],[Libellé produits budgets]]</f>
        <v>Assouplissant pour le linge Produit dépense non alimentaire</v>
      </c>
    </row>
    <row r="202" spans="12:15" x14ac:dyDescent="0.25">
      <c r="L202" s="4" t="s">
        <v>358</v>
      </c>
      <c r="M202" s="5" t="s">
        <v>498</v>
      </c>
      <c r="N202" s="1" t="s">
        <v>944</v>
      </c>
      <c r="O202" s="11" t="str">
        <f>TabNomProduitsBudgets[[#This Row],[Nom produits budgets]]&amp; " "&amp;TabNomProduitsBudgets[[#This Row],[Libellé produits budgets]]</f>
        <v>Autre matériel informatique Produit dépense non alimentaire</v>
      </c>
    </row>
    <row r="203" spans="12:15" x14ac:dyDescent="0.25">
      <c r="L203" s="6" t="s">
        <v>499</v>
      </c>
      <c r="M203" s="7" t="s">
        <v>500</v>
      </c>
      <c r="N203" s="1" t="s">
        <v>944</v>
      </c>
      <c r="O203" s="11" t="str">
        <f>TabNomProduitsBudgets[[#This Row],[Nom produits budgets]]&amp; " "&amp;TabNomProduitsBudgets[[#This Row],[Libellé produits budgets]]</f>
        <v>Autres dépenses non alimentaires Produit dépense non alimentaire</v>
      </c>
    </row>
    <row r="204" spans="12:15" x14ac:dyDescent="0.25">
      <c r="L204" s="4" t="s">
        <v>501</v>
      </c>
      <c r="M204" s="5" t="s">
        <v>502</v>
      </c>
      <c r="N204" s="1" t="s">
        <v>944</v>
      </c>
      <c r="O204" s="11" t="str">
        <f>TabNomProduitsBudgets[[#This Row],[Nom produits budgets]]&amp; " "&amp;TabNomProduitsBudgets[[#This Row],[Libellé produits budgets]]</f>
        <v>Autres étrennes à répartir Produit dépense non alimentaire</v>
      </c>
    </row>
    <row r="205" spans="12:15" x14ac:dyDescent="0.25">
      <c r="L205" s="6" t="s">
        <v>503</v>
      </c>
      <c r="M205" s="7" t="s">
        <v>504</v>
      </c>
      <c r="N205" s="1" t="s">
        <v>944</v>
      </c>
      <c r="O205" s="11" t="str">
        <f>TabNomProduitsBudgets[[#This Row],[Nom produits budgets]]&amp; " "&amp;TabNomProduitsBudgets[[#This Row],[Libellé produits budgets]]</f>
        <v>Balais Produit dépense non alimentaire</v>
      </c>
    </row>
    <row r="206" spans="12:15" x14ac:dyDescent="0.25">
      <c r="L206" s="4" t="s">
        <v>505</v>
      </c>
      <c r="M206" s="5" t="s">
        <v>506</v>
      </c>
      <c r="N206" s="1" t="s">
        <v>944</v>
      </c>
      <c r="O206" s="11" t="str">
        <f>TabNomProduitsBudgets[[#This Row],[Nom produits budgets]]&amp; " "&amp;TabNomProduitsBudgets[[#This Row],[Libellé produits budgets]]</f>
        <v>Balayette pour cuvette W.C. (y compris récipient) Produit dépense non alimentaire</v>
      </c>
    </row>
    <row r="207" spans="12:15" x14ac:dyDescent="0.25">
      <c r="L207" s="6" t="s">
        <v>507</v>
      </c>
      <c r="M207" s="7" t="s">
        <v>508</v>
      </c>
      <c r="N207" s="1" t="s">
        <v>944</v>
      </c>
      <c r="O207" s="11" t="str">
        <f>TabNomProduitsBudgets[[#This Row],[Nom produits budgets]]&amp; " "&amp;TabNomProduitsBudgets[[#This Row],[Libellé produits budgets]]</f>
        <v>Billets de tombola Produit dépense non alimentaire</v>
      </c>
    </row>
    <row r="208" spans="12:15" x14ac:dyDescent="0.25">
      <c r="L208" s="4" t="s">
        <v>509</v>
      </c>
      <c r="M208" s="5" t="s">
        <v>510</v>
      </c>
      <c r="N208" s="1" t="s">
        <v>944</v>
      </c>
      <c r="O208" s="11" t="str">
        <f>TabNomProduitsBudgets[[#This Row],[Nom produits budgets]]&amp; " "&amp;TabNomProduitsBudgets[[#This Row],[Libellé produits budgets]]</f>
        <v>Billets de train Produit dépense non alimentaire</v>
      </c>
    </row>
    <row r="209" spans="12:15" x14ac:dyDescent="0.25">
      <c r="L209" s="6" t="s">
        <v>511</v>
      </c>
      <c r="M209" s="7" t="s">
        <v>512</v>
      </c>
      <c r="N209" s="1" t="s">
        <v>944</v>
      </c>
      <c r="O209" s="11" t="str">
        <f>TabNomProduitsBudgets[[#This Row],[Nom produits budgets]]&amp; " "&amp;TabNomProduitsBudgets[[#This Row],[Libellé produits budgets]]</f>
        <v>Blouses (maison et ménage) Produit dépense non alimentaire</v>
      </c>
    </row>
    <row r="210" spans="12:15" x14ac:dyDescent="0.25">
      <c r="L210" s="4" t="s">
        <v>513</v>
      </c>
      <c r="M210" s="5" t="s">
        <v>514</v>
      </c>
      <c r="N210" s="1" t="s">
        <v>944</v>
      </c>
      <c r="O210" s="11" t="str">
        <f>TabNomProduitsBudgets[[#This Row],[Nom produits budgets]]&amp; " "&amp;TabNomProduitsBudgets[[#This Row],[Libellé produits budgets]]</f>
        <v>Bobines papier machine à calculer Produit dépense non alimentaire</v>
      </c>
    </row>
    <row r="211" spans="12:15" x14ac:dyDescent="0.25">
      <c r="L211" s="6" t="s">
        <v>515</v>
      </c>
      <c r="M211" s="7" t="s">
        <v>516</v>
      </c>
      <c r="N211" s="1" t="s">
        <v>944</v>
      </c>
      <c r="O211" s="11" t="str">
        <f>TabNomProduitsBudgets[[#This Row],[Nom produits budgets]]&amp; " "&amp;TabNomProduitsBudgets[[#This Row],[Libellé produits budgets]]</f>
        <v>Bouchons évier Produit dépense non alimentaire</v>
      </c>
    </row>
    <row r="212" spans="12:15" x14ac:dyDescent="0.25">
      <c r="L212" s="4" t="s">
        <v>517</v>
      </c>
      <c r="M212" s="5" t="s">
        <v>518</v>
      </c>
      <c r="N212" s="1" t="s">
        <v>944</v>
      </c>
      <c r="O212" s="11" t="str">
        <f>TabNomProduitsBudgets[[#This Row],[Nom produits budgets]]&amp; " "&amp;TabNomProduitsBudgets[[#This Row],[Libellé produits budgets]]</f>
        <v>Bouchons lavabo Produit dépense non alimentaire</v>
      </c>
    </row>
    <row r="213" spans="12:15" x14ac:dyDescent="0.25">
      <c r="L213" s="6" t="s">
        <v>519</v>
      </c>
      <c r="M213" s="7" t="s">
        <v>520</v>
      </c>
      <c r="N213" s="1" t="s">
        <v>944</v>
      </c>
      <c r="O213" s="11" t="str">
        <f>TabNomProduitsBudgets[[#This Row],[Nom produits budgets]]&amp; " "&amp;TabNomProduitsBudgets[[#This Row],[Libellé produits budgets]]</f>
        <v>Bougies Produit dépense non alimentaire</v>
      </c>
    </row>
    <row r="214" spans="12:15" x14ac:dyDescent="0.25">
      <c r="L214" s="4" t="s">
        <v>521</v>
      </c>
      <c r="M214" s="5" t="s">
        <v>522</v>
      </c>
      <c r="N214" s="1" t="s">
        <v>944</v>
      </c>
      <c r="O214" s="11" t="str">
        <f>TabNomProduitsBudgets[[#This Row],[Nom produits budgets]]&amp; " "&amp;TabNomProduitsBudgets[[#This Row],[Libellé produits budgets]]</f>
        <v>Bouteilles thermos Produit dépense non alimentaire</v>
      </c>
    </row>
    <row r="215" spans="12:15" x14ac:dyDescent="0.25">
      <c r="L215" s="6" t="s">
        <v>523</v>
      </c>
      <c r="M215" s="7" t="s">
        <v>524</v>
      </c>
      <c r="N215" s="1" t="s">
        <v>944</v>
      </c>
      <c r="O215" s="11" t="str">
        <f>TabNomProduitsBudgets[[#This Row],[Nom produits budgets]]&amp; " "&amp;TabNomProduitsBudgets[[#This Row],[Libellé produits budgets]]</f>
        <v>Boutons Produit dépense non alimentaire</v>
      </c>
    </row>
    <row r="216" spans="12:15" x14ac:dyDescent="0.25">
      <c r="L216" s="4" t="s">
        <v>525</v>
      </c>
      <c r="M216" s="5" t="s">
        <v>526</v>
      </c>
      <c r="N216" s="1" t="s">
        <v>944</v>
      </c>
      <c r="O216" s="11" t="str">
        <f>TabNomProduitsBudgets[[#This Row],[Nom produits budgets]]&amp; " "&amp;TabNomProduitsBudgets[[#This Row],[Libellé produits budgets]]</f>
        <v>Briquets Produit dépense non alimentaire</v>
      </c>
    </row>
    <row r="217" spans="12:15" x14ac:dyDescent="0.25">
      <c r="L217" s="6" t="s">
        <v>527</v>
      </c>
      <c r="M217" s="7" t="s">
        <v>528</v>
      </c>
      <c r="N217" s="1" t="s">
        <v>944</v>
      </c>
      <c r="O217" s="11" t="str">
        <f>TabNomProduitsBudgets[[#This Row],[Nom produits budgets]]&amp; " "&amp;TabNomProduitsBudgets[[#This Row],[Libellé produits budgets]]</f>
        <v>Brise-jets Produit dépense non alimentaire</v>
      </c>
    </row>
    <row r="218" spans="12:15" x14ac:dyDescent="0.25">
      <c r="L218" s="4" t="s">
        <v>529</v>
      </c>
      <c r="M218" s="5" t="s">
        <v>530</v>
      </c>
      <c r="N218" s="1" t="s">
        <v>944</v>
      </c>
      <c r="O218" s="11" t="str">
        <f>TabNomProduitsBudgets[[#This Row],[Nom produits budgets]]&amp; " "&amp;TabNomProduitsBudgets[[#This Row],[Libellé produits budgets]]</f>
        <v>Brosses à dents Produit dépense non alimentaire</v>
      </c>
    </row>
    <row r="219" spans="12:15" x14ac:dyDescent="0.25">
      <c r="L219" s="6" t="s">
        <v>531</v>
      </c>
      <c r="M219" s="7" t="s">
        <v>532</v>
      </c>
      <c r="N219" s="1" t="s">
        <v>944</v>
      </c>
      <c r="O219" s="11" t="str">
        <f>TabNomProduitsBudgets[[#This Row],[Nom produits budgets]]&amp; " "&amp;TabNomProduitsBudgets[[#This Row],[Libellé produits budgets]]</f>
        <v>Câbles imprimantes Produit dépense non alimentaire</v>
      </c>
    </row>
    <row r="220" spans="12:15" x14ac:dyDescent="0.25">
      <c r="L220" s="4" t="s">
        <v>533</v>
      </c>
      <c r="M220" s="5" t="s">
        <v>534</v>
      </c>
      <c r="N220" s="1" t="s">
        <v>944</v>
      </c>
      <c r="O220" s="11" t="str">
        <f>TabNomProduitsBudgets[[#This Row],[Nom produits budgets]]&amp; " "&amp;TabNomProduitsBudgets[[#This Row],[Libellé produits budgets]]</f>
        <v>Câbles réseau Produit dépense non alimentaire</v>
      </c>
    </row>
    <row r="221" spans="12:15" x14ac:dyDescent="0.25">
      <c r="L221" s="6" t="s">
        <v>362</v>
      </c>
      <c r="M221" s="7" t="s">
        <v>535</v>
      </c>
      <c r="N221" s="1" t="s">
        <v>944</v>
      </c>
      <c r="O221" s="11" t="str">
        <f>TabNomProduitsBudgets[[#This Row],[Nom produits budgets]]&amp; " "&amp;TabNomProduitsBudgets[[#This Row],[Libellé produits budgets]]</f>
        <v>Cadeaux Produit dépense non alimentaire</v>
      </c>
    </row>
    <row r="222" spans="12:15" x14ac:dyDescent="0.25">
      <c r="L222" s="4" t="s">
        <v>536</v>
      </c>
      <c r="M222" s="5" t="s">
        <v>537</v>
      </c>
      <c r="N222" s="1" t="s">
        <v>944</v>
      </c>
      <c r="O222" s="14" t="str">
        <f>TabNomProduitsBudgets[[#This Row],[Nom produits budgets]]&amp; " "&amp;TabNomProduitsBudgets[[#This Row],[Libellé produits budgets]]</f>
        <v>Cahiers Produit dépense non alimentaire</v>
      </c>
    </row>
    <row r="223" spans="12:15" x14ac:dyDescent="0.25">
      <c r="L223" s="6" t="s">
        <v>364</v>
      </c>
      <c r="M223" s="7" t="s">
        <v>538</v>
      </c>
      <c r="N223" s="1" t="s">
        <v>944</v>
      </c>
      <c r="O223" s="14" t="str">
        <f>TabNomProduitsBudgets[[#This Row],[Nom produits budgets]]&amp; " "&amp;TabNomProduitsBudgets[[#This Row],[Libellé produits budgets]]</f>
        <v>Carte amicale des locataires (Confédération nationale du logement) Produit dépense non alimentaire</v>
      </c>
    </row>
    <row r="224" spans="12:15" x14ac:dyDescent="0.25">
      <c r="L224" s="4" t="s">
        <v>539</v>
      </c>
      <c r="M224" s="5" t="s">
        <v>540</v>
      </c>
      <c r="N224" s="1" t="s">
        <v>944</v>
      </c>
      <c r="O224" s="14" t="str">
        <f>TabNomProduitsBudgets[[#This Row],[Nom produits budgets]]&amp; " "&amp;TabNomProduitsBudgets[[#This Row],[Libellé produits budgets]]</f>
        <v>Cartes d'anniversaire Produit dépense non alimentaire</v>
      </c>
    </row>
    <row r="225" spans="12:15" x14ac:dyDescent="0.25">
      <c r="L225" s="6" t="s">
        <v>541</v>
      </c>
      <c r="M225" s="7" t="s">
        <v>542</v>
      </c>
      <c r="N225" s="1" t="s">
        <v>944</v>
      </c>
      <c r="O225" s="14" t="str">
        <f>TabNomProduitsBudgets[[#This Row],[Nom produits budgets]]&amp; " "&amp;TabNomProduitsBudgets[[#This Row],[Libellé produits budgets]]</f>
        <v>Cartes de fête Produit dépense non alimentaire</v>
      </c>
    </row>
    <row r="226" spans="12:15" x14ac:dyDescent="0.25">
      <c r="L226" s="4" t="s">
        <v>543</v>
      </c>
      <c r="M226" s="5" t="s">
        <v>544</v>
      </c>
      <c r="N226" s="1" t="s">
        <v>944</v>
      </c>
      <c r="O226" s="14" t="str">
        <f>TabNomProduitsBudgets[[#This Row],[Nom produits budgets]]&amp; " "&amp;TabNomProduitsBudgets[[#This Row],[Libellé produits budgets]]</f>
        <v>Cartes de vacances Produit dépense non alimentaire</v>
      </c>
    </row>
    <row r="227" spans="12:15" x14ac:dyDescent="0.25">
      <c r="L227" s="6" t="s">
        <v>545</v>
      </c>
      <c r="M227" s="7" t="s">
        <v>546</v>
      </c>
      <c r="N227" s="1" t="s">
        <v>944</v>
      </c>
      <c r="O227" s="14" t="str">
        <f>TabNomProduitsBudgets[[#This Row],[Nom produits budgets]]&amp; " "&amp;TabNomProduitsBudgets[[#This Row],[Libellé produits budgets]]</f>
        <v>Cartes de vœux Produit dépense non alimentaire</v>
      </c>
    </row>
    <row r="228" spans="12:15" x14ac:dyDescent="0.25">
      <c r="L228" s="4" t="s">
        <v>547</v>
      </c>
      <c r="M228" s="5" t="s">
        <v>548</v>
      </c>
      <c r="N228" s="1" t="s">
        <v>944</v>
      </c>
      <c r="O228" s="14" t="str">
        <f>TabNomProduitsBudgets[[#This Row],[Nom produits budgets]]&amp; " "&amp;TabNomProduitsBudgets[[#This Row],[Libellé produits budgets]]</f>
        <v>Cartouches imprimantes Produit dépense non alimentaire</v>
      </c>
    </row>
    <row r="229" spans="12:15" x14ac:dyDescent="0.25">
      <c r="L229" s="6" t="s">
        <v>549</v>
      </c>
      <c r="M229" s="7" t="s">
        <v>550</v>
      </c>
      <c r="N229" s="1" t="s">
        <v>944</v>
      </c>
      <c r="O229" s="14" t="str">
        <f>TabNomProduitsBudgets[[#This Row],[Nom produits budgets]]&amp; " "&amp;TabNomProduitsBudgets[[#This Row],[Libellé produits budgets]]</f>
        <v>Cartouches stylos-plume Produit dépense non alimentaire</v>
      </c>
    </row>
    <row r="230" spans="12:15" x14ac:dyDescent="0.25">
      <c r="L230" s="4" t="s">
        <v>551</v>
      </c>
      <c r="M230" s="5" t="s">
        <v>552</v>
      </c>
      <c r="N230" s="1" t="s">
        <v>944</v>
      </c>
      <c r="O230" s="14" t="str">
        <f>TabNomProduitsBudgets[[#This Row],[Nom produits budgets]]&amp; " "&amp;TabNomProduitsBudgets[[#This Row],[Libellé produits budgets]]</f>
        <v>Casseroles Produit dépense non alimentaire</v>
      </c>
    </row>
    <row r="231" spans="12:15" x14ac:dyDescent="0.25">
      <c r="L231" s="6" t="s">
        <v>553</v>
      </c>
      <c r="M231" s="7" t="s">
        <v>554</v>
      </c>
      <c r="N231" s="1" t="s">
        <v>944</v>
      </c>
      <c r="O231" s="14" t="str">
        <f>TabNomProduitsBudgets[[#This Row],[Nom produits budgets]]&amp; " "&amp;TabNomProduitsBudgets[[#This Row],[Libellé produits budgets]]</f>
        <v>Cassettes dictaphone Produit dépense non alimentaire</v>
      </c>
    </row>
    <row r="232" spans="12:15" x14ac:dyDescent="0.25">
      <c r="L232" s="4" t="s">
        <v>555</v>
      </c>
      <c r="M232" s="5" t="s">
        <v>556</v>
      </c>
      <c r="N232" s="1" t="s">
        <v>944</v>
      </c>
      <c r="O232" s="14" t="str">
        <f>TabNomProduitsBudgets[[#This Row],[Nom produits budgets]]&amp; " "&amp;TabNomProduitsBudgets[[#This Row],[Libellé produits budgets]]</f>
        <v>Cassettes vidéo Produit dépense non alimentaire</v>
      </c>
    </row>
    <row r="233" spans="12:15" x14ac:dyDescent="0.25">
      <c r="L233" s="6" t="s">
        <v>557</v>
      </c>
      <c r="M233" s="7" t="s">
        <v>558</v>
      </c>
      <c r="N233" s="1" t="s">
        <v>944</v>
      </c>
      <c r="O233" s="14" t="str">
        <f>TabNomProduitsBudgets[[#This Row],[Nom produits budgets]]&amp; " "&amp;TabNomProduitsBudgets[[#This Row],[Libellé produits budgets]]</f>
        <v>Cendriers Produit dépense non alimentaire</v>
      </c>
    </row>
    <row r="234" spans="12:15" x14ac:dyDescent="0.25">
      <c r="L234" s="4" t="s">
        <v>559</v>
      </c>
      <c r="M234" s="5" t="s">
        <v>560</v>
      </c>
      <c r="N234" s="1" t="s">
        <v>944</v>
      </c>
      <c r="O234" s="14" t="str">
        <f>TabNomProduitsBudgets[[#This Row],[Nom produits budgets]]&amp; " "&amp;TabNomProduitsBudgets[[#This Row],[Libellé produits budgets]]</f>
        <v>Chaussons Produit dépense non alimentaire</v>
      </c>
    </row>
    <row r="235" spans="12:15" x14ac:dyDescent="0.25">
      <c r="L235" s="6" t="s">
        <v>561</v>
      </c>
      <c r="M235" s="7" t="s">
        <v>562</v>
      </c>
      <c r="N235" s="1" t="s">
        <v>944</v>
      </c>
      <c r="O235" s="14" t="str">
        <f>TabNomProduitsBudgets[[#This Row],[Nom produits budgets]]&amp; " "&amp;TabNomProduitsBudgets[[#This Row],[Libellé produits budgets]]</f>
        <v>Chaussures Produit dépense non alimentaire</v>
      </c>
    </row>
    <row r="236" spans="12:15" x14ac:dyDescent="0.25">
      <c r="L236" s="4" t="s">
        <v>563</v>
      </c>
      <c r="M236" s="5" t="s">
        <v>564</v>
      </c>
      <c r="N236" s="1" t="s">
        <v>944</v>
      </c>
      <c r="O236" s="14" t="str">
        <f>TabNomProduitsBudgets[[#This Row],[Nom produits budgets]]&amp; " "&amp;TabNomProduitsBudgets[[#This Row],[Libellé produits budgets]]</f>
        <v>Chiffon à épousseter Produit dépense non alimentaire</v>
      </c>
    </row>
    <row r="237" spans="12:15" x14ac:dyDescent="0.25">
      <c r="L237" s="6" t="s">
        <v>565</v>
      </c>
      <c r="M237" s="7" t="s">
        <v>566</v>
      </c>
      <c r="N237" s="1" t="s">
        <v>944</v>
      </c>
      <c r="O237" s="14" t="str">
        <f>TabNomProduitsBudgets[[#This Row],[Nom produits budgets]]&amp; " "&amp;TabNomProduitsBudgets[[#This Row],[Libellé produits budgets]]</f>
        <v>Cigarettes déjà roulées Produit dépense non alimentaire</v>
      </c>
    </row>
    <row r="238" spans="12:15" x14ac:dyDescent="0.25">
      <c r="L238" s="4" t="s">
        <v>567</v>
      </c>
      <c r="M238" s="5" t="s">
        <v>568</v>
      </c>
      <c r="N238" s="1" t="s">
        <v>944</v>
      </c>
      <c r="O238" s="14" t="str">
        <f>TabNomProduitsBudgets[[#This Row],[Nom produits budgets]]&amp; " "&amp;TabNomProduitsBudgets[[#This Row],[Libellé produits budgets]]</f>
        <v>Cigarettes électroniques Produit dépense non alimentaire</v>
      </c>
    </row>
    <row r="239" spans="12:15" x14ac:dyDescent="0.25">
      <c r="L239" s="6" t="s">
        <v>569</v>
      </c>
      <c r="M239" s="7" t="s">
        <v>570</v>
      </c>
      <c r="N239" s="1" t="s">
        <v>944</v>
      </c>
      <c r="O239" s="14" t="str">
        <f>TabNomProduitsBudgets[[#This Row],[Nom produits budgets]]&amp; " "&amp;TabNomProduitsBudgets[[#This Row],[Libellé produits budgets]]</f>
        <v>Cinéma Produit dépense non alimentaire</v>
      </c>
    </row>
    <row r="240" spans="12:15" x14ac:dyDescent="0.25">
      <c r="L240" s="4" t="s">
        <v>571</v>
      </c>
      <c r="M240" s="5" t="s">
        <v>572</v>
      </c>
      <c r="N240" s="1" t="s">
        <v>944</v>
      </c>
      <c r="O240" s="14" t="str">
        <f>TabNomProduitsBudgets[[#This Row],[Nom produits budgets]]&amp; " "&amp;TabNomProduitsBudgets[[#This Row],[Libellé produits budgets]]</f>
        <v>Cirage Produit dépense non alimentaire</v>
      </c>
    </row>
    <row r="241" spans="12:15" x14ac:dyDescent="0.25">
      <c r="L241" s="6" t="s">
        <v>573</v>
      </c>
      <c r="M241" s="7" t="s">
        <v>574</v>
      </c>
      <c r="N241" s="1" t="s">
        <v>944</v>
      </c>
      <c r="O241" s="14" t="str">
        <f>TabNomProduitsBudgets[[#This Row],[Nom produits budgets]]&amp; " "&amp;TabNomProduitsBudgets[[#This Row],[Libellé produits budgets]]</f>
        <v>Cirque Produit dépense non alimentaire</v>
      </c>
    </row>
    <row r="242" spans="12:15" x14ac:dyDescent="0.25">
      <c r="L242" s="4" t="s">
        <v>575</v>
      </c>
      <c r="M242" s="5" t="s">
        <v>576</v>
      </c>
      <c r="N242" s="1" t="s">
        <v>944</v>
      </c>
      <c r="O242" s="14" t="str">
        <f>TabNomProduitsBudgets[[#This Row],[Nom produits budgets]]&amp; " "&amp;TabNomProduitsBudgets[[#This Row],[Libellé produits budgets]]</f>
        <v>Ciseaux Produit dépense non alimentaire</v>
      </c>
    </row>
    <row r="243" spans="12:15" x14ac:dyDescent="0.25">
      <c r="L243" s="6" t="s">
        <v>577</v>
      </c>
      <c r="M243" s="7" t="s">
        <v>578</v>
      </c>
      <c r="N243" s="1" t="s">
        <v>944</v>
      </c>
      <c r="O243" s="14" t="str">
        <f>TabNomProduitsBudgets[[#This Row],[Nom produits budgets]]&amp; " "&amp;TabNomProduitsBudgets[[#This Row],[Libellé produits budgets]]</f>
        <v>Claviers ordinateurs de bureau Produit dépense non alimentaire</v>
      </c>
    </row>
    <row r="244" spans="12:15" x14ac:dyDescent="0.25">
      <c r="L244" s="4" t="s">
        <v>579</v>
      </c>
      <c r="M244" s="5" t="s">
        <v>580</v>
      </c>
      <c r="N244" s="1" t="s">
        <v>944</v>
      </c>
      <c r="O244" s="14" t="str">
        <f>TabNomProduitsBudgets[[#This Row],[Nom produits budgets]]&amp; " "&amp;TabNomProduitsBudgets[[#This Row],[Libellé produits budgets]]</f>
        <v>Clenches Produit dépense non alimentaire</v>
      </c>
    </row>
    <row r="245" spans="12:15" x14ac:dyDescent="0.25">
      <c r="L245" s="6" t="s">
        <v>366</v>
      </c>
      <c r="M245" s="7" t="s">
        <v>581</v>
      </c>
      <c r="N245" s="1" t="s">
        <v>944</v>
      </c>
      <c r="O245" s="14" t="str">
        <f>TabNomProduitsBudgets[[#This Row],[Nom produits budgets]]&amp; " "&amp;TabNomProduitsBudgets[[#This Row],[Libellé produits budgets]]</f>
        <v>Cocotte minute Produit dépense non alimentaire</v>
      </c>
    </row>
    <row r="246" spans="12:15" x14ac:dyDescent="0.25">
      <c r="L246" s="4" t="s">
        <v>582</v>
      </c>
      <c r="M246" s="5" t="s">
        <v>583</v>
      </c>
      <c r="N246" s="1" t="s">
        <v>944</v>
      </c>
      <c r="O246" s="14" t="str">
        <f>TabNomProduitsBudgets[[#This Row],[Nom produits budgets]]&amp; " "&amp;TabNomProduitsBudgets[[#This Row],[Libellé produits budgets]]</f>
        <v>Coiffeur Produit dépense non alimentaire</v>
      </c>
    </row>
    <row r="247" spans="12:15" x14ac:dyDescent="0.25">
      <c r="L247" s="6" t="s">
        <v>584</v>
      </c>
      <c r="M247" s="7" t="s">
        <v>585</v>
      </c>
      <c r="N247" s="1" t="s">
        <v>944</v>
      </c>
      <c r="O247" s="14" t="str">
        <f>TabNomProduitsBudgets[[#This Row],[Nom produits budgets]]&amp; " "&amp;TabNomProduitsBudgets[[#This Row],[Libellé produits budgets]]</f>
        <v>Colle super glu Produit dépense non alimentaire</v>
      </c>
    </row>
    <row r="248" spans="12:15" x14ac:dyDescent="0.25">
      <c r="L248" s="4" t="s">
        <v>586</v>
      </c>
      <c r="M248" s="5" t="s">
        <v>587</v>
      </c>
      <c r="N248" s="1" t="s">
        <v>944</v>
      </c>
      <c r="O248" s="14" t="str">
        <f>TabNomProduitsBudgets[[#This Row],[Nom produits budgets]]&amp; " "&amp;TabNomProduitsBudgets[[#This Row],[Libellé produits budgets]]</f>
        <v>Collectes Produit dépense non alimentaire</v>
      </c>
    </row>
    <row r="249" spans="12:15" x14ac:dyDescent="0.25">
      <c r="L249" s="6" t="s">
        <v>588</v>
      </c>
      <c r="M249" s="7" t="s">
        <v>589</v>
      </c>
      <c r="N249" s="1" t="s">
        <v>944</v>
      </c>
      <c r="O249" s="14" t="str">
        <f>TabNomProduitsBudgets[[#This Row],[Nom produits budgets]]&amp; " "&amp;TabNomProduitsBudgets[[#This Row],[Libellé produits budgets]]</f>
        <v>Compact disc rom informatique Produit dépense non alimentaire</v>
      </c>
    </row>
    <row r="250" spans="12:15" x14ac:dyDescent="0.25">
      <c r="L250" s="4" t="s">
        <v>590</v>
      </c>
      <c r="M250" s="5" t="s">
        <v>591</v>
      </c>
      <c r="N250" s="1" t="s">
        <v>944</v>
      </c>
      <c r="O250" s="14" t="str">
        <f>TabNomProduitsBudgets[[#This Row],[Nom produits budgets]]&amp; " "&amp;TabNomProduitsBudgets[[#This Row],[Libellé produits budgets]]</f>
        <v>Compact disc rom vidéo Produit dépense non alimentaire</v>
      </c>
    </row>
    <row r="251" spans="12:15" x14ac:dyDescent="0.25">
      <c r="L251" s="6" t="s">
        <v>368</v>
      </c>
      <c r="M251" s="7" t="s">
        <v>592</v>
      </c>
      <c r="N251" s="1" t="s">
        <v>944</v>
      </c>
      <c r="O251" s="14" t="str">
        <f>TabNomProduitsBudgets[[#This Row],[Nom produits budgets]]&amp; " "&amp;TabNomProduitsBudgets[[#This Row],[Libellé produits budgets]]</f>
        <v>Congélateur Produit dépense non alimentaire</v>
      </c>
    </row>
    <row r="252" spans="12:15" x14ac:dyDescent="0.25">
      <c r="L252" s="4" t="s">
        <v>593</v>
      </c>
      <c r="M252" s="5" t="s">
        <v>594</v>
      </c>
      <c r="N252" s="1" t="s">
        <v>944</v>
      </c>
      <c r="O252" s="14" t="str">
        <f>TabNomProduitsBudgets[[#This Row],[Nom produits budgets]]&amp; " "&amp;TabNomProduitsBudgets[[#This Row],[Libellé produits budgets]]</f>
        <v>Corrector liquide Produit dépense non alimentaire</v>
      </c>
    </row>
    <row r="253" spans="12:15" x14ac:dyDescent="0.25">
      <c r="L253" s="6" t="s">
        <v>595</v>
      </c>
      <c r="M253" s="7" t="s">
        <v>596</v>
      </c>
      <c r="N253" s="1" t="s">
        <v>944</v>
      </c>
      <c r="O253" s="14" t="str">
        <f>TabNomProduitsBudgets[[#This Row],[Nom produits budgets]]&amp; " "&amp;TabNomProduitsBudgets[[#This Row],[Libellé produits budgets]]</f>
        <v>Couteau électrique Produit dépense non alimentaire</v>
      </c>
    </row>
    <row r="254" spans="12:15" x14ac:dyDescent="0.25">
      <c r="L254" s="4" t="s">
        <v>597</v>
      </c>
      <c r="M254" s="5" t="s">
        <v>598</v>
      </c>
      <c r="N254" s="1" t="s">
        <v>944</v>
      </c>
      <c r="O254" s="14" t="str">
        <f>TabNomProduitsBudgets[[#This Row],[Nom produits budgets]]&amp; " "&amp;TabNomProduitsBudgets[[#This Row],[Libellé produits budgets]]</f>
        <v>Couvercles casseroles Produit dépense non alimentaire</v>
      </c>
    </row>
    <row r="255" spans="12:15" x14ac:dyDescent="0.25">
      <c r="L255" s="6" t="s">
        <v>599</v>
      </c>
      <c r="M255" s="7" t="s">
        <v>600</v>
      </c>
      <c r="N255" s="1" t="s">
        <v>944</v>
      </c>
      <c r="O255" s="14" t="str">
        <f>TabNomProduitsBudgets[[#This Row],[Nom produits budgets]]&amp; " "&amp;TabNomProduitsBudgets[[#This Row],[Libellé produits budgets]]</f>
        <v>Crayons à papier Produit dépense non alimentaire</v>
      </c>
    </row>
    <row r="256" spans="12:15" x14ac:dyDescent="0.25">
      <c r="L256" s="4" t="s">
        <v>601</v>
      </c>
      <c r="M256" s="5" t="s">
        <v>602</v>
      </c>
      <c r="N256" s="1" t="s">
        <v>944</v>
      </c>
      <c r="O256" s="14" t="str">
        <f>TabNomProduitsBudgets[[#This Row],[Nom produits budgets]]&amp; " "&amp;TabNomProduitsBudgets[[#This Row],[Libellé produits budgets]]</f>
        <v>Crochets tringles Produit dépense non alimentaire</v>
      </c>
    </row>
    <row r="257" spans="12:15" x14ac:dyDescent="0.25">
      <c r="L257" s="6" t="s">
        <v>370</v>
      </c>
      <c r="M257" s="7" t="s">
        <v>603</v>
      </c>
      <c r="N257" s="1" t="s">
        <v>944</v>
      </c>
      <c r="O257" s="14" t="str">
        <f>TabNomProduitsBudgets[[#This Row],[Nom produits budgets]]&amp; " "&amp;TabNomProduitsBudgets[[#This Row],[Libellé produits budgets]]</f>
        <v>Cuisinière Produit dépense non alimentaire</v>
      </c>
    </row>
    <row r="258" spans="12:15" x14ac:dyDescent="0.25">
      <c r="L258" s="4" t="s">
        <v>604</v>
      </c>
      <c r="M258" s="5" t="s">
        <v>605</v>
      </c>
      <c r="N258" s="1" t="s">
        <v>944</v>
      </c>
      <c r="O258" s="14" t="str">
        <f>TabNomProduitsBudgets[[#This Row],[Nom produits budgets]]&amp; " "&amp;TabNomProduitsBudgets[[#This Row],[Libellé produits budgets]]</f>
        <v>Cure-dents Produit dépense non alimentaire</v>
      </c>
    </row>
    <row r="259" spans="12:15" x14ac:dyDescent="0.25">
      <c r="L259" s="6" t="s">
        <v>606</v>
      </c>
      <c r="M259" s="7" t="s">
        <v>607</v>
      </c>
      <c r="N259" s="1" t="s">
        <v>944</v>
      </c>
      <c r="O259" s="14" t="str">
        <f>TabNomProduitsBudgets[[#This Row],[Nom produits budgets]]&amp; " "&amp;TabNomProduitsBudgets[[#This Row],[Libellé produits budgets]]</f>
        <v>Dateurs Produit dépense non alimentaire</v>
      </c>
    </row>
    <row r="260" spans="12:15" x14ac:dyDescent="0.25">
      <c r="L260" s="4" t="s">
        <v>608</v>
      </c>
      <c r="M260" s="5" t="s">
        <v>609</v>
      </c>
      <c r="N260" s="1" t="s">
        <v>944</v>
      </c>
      <c r="O260" s="14" t="str">
        <f>TabNomProduitsBudgets[[#This Row],[Nom produits budgets]]&amp; " "&amp;TabNomProduitsBudgets[[#This Row],[Libellé produits budgets]]</f>
        <v>Décap'four Produit dépense non alimentaire</v>
      </c>
    </row>
    <row r="261" spans="12:15" x14ac:dyDescent="0.25">
      <c r="L261" s="6" t="s">
        <v>610</v>
      </c>
      <c r="M261" s="7" t="s">
        <v>611</v>
      </c>
      <c r="N261" s="1" t="s">
        <v>944</v>
      </c>
      <c r="O261" s="14" t="str">
        <f>TabNomProduitsBudgets[[#This Row],[Nom produits budgets]]&amp; " "&amp;TabNomProduitsBudgets[[#This Row],[Libellé produits budgets]]</f>
        <v>Dentifrice Produit dépense non alimentaire</v>
      </c>
    </row>
    <row r="262" spans="12:15" x14ac:dyDescent="0.25">
      <c r="L262" s="4" t="s">
        <v>612</v>
      </c>
      <c r="M262" s="5" t="s">
        <v>613</v>
      </c>
      <c r="N262" s="1" t="s">
        <v>944</v>
      </c>
      <c r="O262" s="14" t="str">
        <f>TabNomProduitsBudgets[[#This Row],[Nom produits budgets]]&amp; " "&amp;TabNomProduitsBudgets[[#This Row],[Libellé produits budgets]]</f>
        <v>Déodorant corporel Produit dépense non alimentaire</v>
      </c>
    </row>
    <row r="263" spans="12:15" x14ac:dyDescent="0.25">
      <c r="L263" s="6" t="s">
        <v>614</v>
      </c>
      <c r="M263" s="7" t="s">
        <v>615</v>
      </c>
      <c r="N263" s="1" t="s">
        <v>944</v>
      </c>
      <c r="O263" s="14" t="str">
        <f>TabNomProduitsBudgets[[#This Row],[Nom produits budgets]]&amp; " "&amp;TabNomProduitsBudgets[[#This Row],[Libellé produits budgets]]</f>
        <v>Déodorant maison Produit dépense non alimentaire</v>
      </c>
    </row>
    <row r="264" spans="12:15" x14ac:dyDescent="0.25">
      <c r="L264" s="4" t="s">
        <v>616</v>
      </c>
      <c r="M264" s="5" t="s">
        <v>617</v>
      </c>
      <c r="N264" s="1" t="s">
        <v>944</v>
      </c>
      <c r="O264" s="14" t="str">
        <f>TabNomProduitsBudgets[[#This Row],[Nom produits budgets]]&amp; " "&amp;TabNomProduitsBudgets[[#This Row],[Libellé produits budgets]]</f>
        <v>Dessous de plats Produit dépense non alimentaire</v>
      </c>
    </row>
    <row r="265" spans="12:15" x14ac:dyDescent="0.25">
      <c r="L265" s="6" t="s">
        <v>618</v>
      </c>
      <c r="M265" s="7" t="s">
        <v>619</v>
      </c>
      <c r="N265" s="1" t="s">
        <v>944</v>
      </c>
      <c r="O265" s="14" t="str">
        <f>TabNomProduitsBudgets[[#This Row],[Nom produits budgets]]&amp; " "&amp;TabNomProduitsBudgets[[#This Row],[Libellé produits budgets]]</f>
        <v>Destop Produit dépense non alimentaire</v>
      </c>
    </row>
    <row r="266" spans="12:15" x14ac:dyDescent="0.25">
      <c r="L266" s="4" t="s">
        <v>620</v>
      </c>
      <c r="M266" s="5" t="s">
        <v>621</v>
      </c>
      <c r="N266" s="1" t="s">
        <v>944</v>
      </c>
      <c r="O266" s="14" t="str">
        <f>TabNomProduitsBudgets[[#This Row],[Nom produits budgets]]&amp; " "&amp;TabNomProduitsBudgets[[#This Row],[Libellé produits budgets]]</f>
        <v>Détartrant water-closets Produit dépense non alimentaire</v>
      </c>
    </row>
    <row r="267" spans="12:15" x14ac:dyDescent="0.25">
      <c r="L267" s="6" t="s">
        <v>622</v>
      </c>
      <c r="M267" s="7" t="s">
        <v>623</v>
      </c>
      <c r="N267" s="1" t="s">
        <v>944</v>
      </c>
      <c r="O267" s="14" t="str">
        <f>TabNomProduitsBudgets[[#This Row],[Nom produits budgets]]&amp; " "&amp;TabNomProduitsBudgets[[#This Row],[Libellé produits budgets]]</f>
        <v>Dévidoirs scotch Produit dépense non alimentaire</v>
      </c>
    </row>
    <row r="268" spans="12:15" x14ac:dyDescent="0.25">
      <c r="L268" s="4" t="s">
        <v>624</v>
      </c>
      <c r="M268" s="5" t="s">
        <v>625</v>
      </c>
      <c r="N268" s="1" t="s">
        <v>944</v>
      </c>
      <c r="O268" s="14" t="str">
        <f>TabNomProduitsBudgets[[#This Row],[Nom produits budgets]]&amp; " "&amp;TabNomProduitsBudgets[[#This Row],[Libellé produits budgets]]</f>
        <v>Eau de Javel Produit dépense non alimentaire</v>
      </c>
    </row>
    <row r="269" spans="12:15" x14ac:dyDescent="0.25">
      <c r="L269" s="6" t="s">
        <v>626</v>
      </c>
      <c r="M269" s="7" t="s">
        <v>627</v>
      </c>
      <c r="N269" s="1" t="s">
        <v>944</v>
      </c>
      <c r="O269" s="14" t="str">
        <f>TabNomProduitsBudgets[[#This Row],[Nom produits budgets]]&amp; " "&amp;TabNomProduitsBudgets[[#This Row],[Libellé produits budgets]]</f>
        <v>Eau de toilette Produit dépense non alimentaire</v>
      </c>
    </row>
    <row r="270" spans="12:15" x14ac:dyDescent="0.25">
      <c r="L270" s="4" t="s">
        <v>628</v>
      </c>
      <c r="M270" s="5" t="s">
        <v>629</v>
      </c>
      <c r="N270" s="1" t="s">
        <v>944</v>
      </c>
      <c r="O270" s="14" t="str">
        <f>TabNomProduitsBudgets[[#This Row],[Nom produits budgets]]&amp; " "&amp;TabNomProduitsBudgets[[#This Row],[Libellé produits budgets]]</f>
        <v>Élastiques Produit dépense non alimentaire</v>
      </c>
    </row>
    <row r="271" spans="12:15" x14ac:dyDescent="0.25">
      <c r="L271" s="6" t="s">
        <v>630</v>
      </c>
      <c r="M271" s="7" t="s">
        <v>631</v>
      </c>
      <c r="N271" s="1" t="s">
        <v>944</v>
      </c>
      <c r="O271" s="14" t="str">
        <f>TabNomProduitsBudgets[[#This Row],[Nom produits budgets]]&amp; " "&amp;TabNomProduitsBudgets[[#This Row],[Libellé produits budgets]]</f>
        <v>Enrouleuses à cigarettes Produit dépense non alimentaire</v>
      </c>
    </row>
    <row r="272" spans="12:15" x14ac:dyDescent="0.25">
      <c r="L272" s="4" t="s">
        <v>632</v>
      </c>
      <c r="M272" s="5" t="s">
        <v>633</v>
      </c>
      <c r="N272" s="1" t="s">
        <v>944</v>
      </c>
      <c r="O272" s="14" t="str">
        <f>TabNomProduitsBudgets[[#This Row],[Nom produits budgets]]&amp; " "&amp;TabNomProduitsBudgets[[#This Row],[Libellé produits budgets]]</f>
        <v>Enveloppes pré-timbrées ou enveloppes non pré-timbrées Produit dépense non alimentaire</v>
      </c>
    </row>
    <row r="273" spans="12:15" x14ac:dyDescent="0.25">
      <c r="L273" s="6" t="s">
        <v>634</v>
      </c>
      <c r="M273" s="7" t="s">
        <v>635</v>
      </c>
      <c r="N273" s="1" t="s">
        <v>944</v>
      </c>
      <c r="O273" s="14" t="str">
        <f>TabNomProduitsBudgets[[#This Row],[Nom produits budgets]]&amp; " "&amp;TabNomProduitsBudgets[[#This Row],[Libellé produits budgets]]</f>
        <v>Envois recommandés avec accusé de réception Produit dépense non alimentaire</v>
      </c>
    </row>
    <row r="274" spans="12:15" x14ac:dyDescent="0.25">
      <c r="L274" s="4" t="s">
        <v>636</v>
      </c>
      <c r="M274" s="5" t="s">
        <v>637</v>
      </c>
      <c r="N274" s="1" t="s">
        <v>944</v>
      </c>
      <c r="O274" s="14" t="str">
        <f>TabNomProduitsBudgets[[#This Row],[Nom produits budgets]]&amp; " "&amp;TabNomProduitsBudgets[[#This Row],[Libellé produits budgets]]</f>
        <v>Éphéméride Produit dépense non alimentaire</v>
      </c>
    </row>
    <row r="275" spans="12:15" x14ac:dyDescent="0.25">
      <c r="L275" s="6" t="s">
        <v>638</v>
      </c>
      <c r="M275" s="7" t="s">
        <v>639</v>
      </c>
      <c r="N275" s="1" t="s">
        <v>944</v>
      </c>
      <c r="O275" s="14" t="str">
        <f>TabNomProduitsBudgets[[#This Row],[Nom produits budgets]]&amp; " "&amp;TabNomProduitsBudgets[[#This Row],[Libellé produits budgets]]</f>
        <v>Épingles à linge Produit dépense non alimentaire</v>
      </c>
    </row>
    <row r="276" spans="12:15" x14ac:dyDescent="0.25">
      <c r="L276" s="4" t="s">
        <v>640</v>
      </c>
      <c r="M276" s="5" t="s">
        <v>641</v>
      </c>
      <c r="N276" s="1" t="s">
        <v>944</v>
      </c>
      <c r="O276" s="14" t="str">
        <f>TabNomProduitsBudgets[[#This Row],[Nom produits budgets]]&amp; " "&amp;TabNomProduitsBudgets[[#This Row],[Libellé produits budgets]]</f>
        <v>Éponges pour la table Produit dépense non alimentaire</v>
      </c>
    </row>
    <row r="277" spans="12:15" x14ac:dyDescent="0.25">
      <c r="L277" s="6" t="s">
        <v>642</v>
      </c>
      <c r="M277" s="7" t="s">
        <v>643</v>
      </c>
      <c r="N277" s="1" t="s">
        <v>944</v>
      </c>
      <c r="O277" s="14" t="str">
        <f>TabNomProduitsBudgets[[#This Row],[Nom produits budgets]]&amp; " "&amp;TabNomProduitsBudgets[[#This Row],[Libellé produits budgets]]</f>
        <v>Éponges pour le ménage Produit dépense non alimentaire</v>
      </c>
    </row>
    <row r="278" spans="12:15" x14ac:dyDescent="0.25">
      <c r="L278" s="4" t="s">
        <v>644</v>
      </c>
      <c r="M278" s="5" t="s">
        <v>645</v>
      </c>
      <c r="N278" s="1" t="s">
        <v>944</v>
      </c>
      <c r="O278" s="14" t="str">
        <f>TabNomProduitsBudgets[[#This Row],[Nom produits budgets]]&amp; " "&amp;TabNomProduitsBudgets[[#This Row],[Libellé produits budgets]]</f>
        <v>Essence pour briquets Zippo Produit dépense non alimentaire</v>
      </c>
    </row>
    <row r="279" spans="12:15" x14ac:dyDescent="0.25">
      <c r="L279" s="6" t="s">
        <v>646</v>
      </c>
      <c r="M279" s="7" t="s">
        <v>647</v>
      </c>
      <c r="N279" s="1" t="s">
        <v>944</v>
      </c>
      <c r="O279" s="14" t="str">
        <f>TabNomProduitsBudgets[[#This Row],[Nom produits budgets]]&amp; " "&amp;TabNomProduitsBudgets[[#This Row],[Libellé produits budgets]]</f>
        <v>Essoreuse à salade Produit dépense non alimentaire</v>
      </c>
    </row>
    <row r="280" spans="12:15" x14ac:dyDescent="0.25">
      <c r="L280" s="4" t="s">
        <v>648</v>
      </c>
      <c r="M280" s="5" t="s">
        <v>649</v>
      </c>
      <c r="N280" s="1" t="s">
        <v>944</v>
      </c>
      <c r="O280" s="14" t="str">
        <f>TabNomProduitsBudgets[[#This Row],[Nom produits budgets]]&amp; " "&amp;TabNomProduitsBudgets[[#This Row],[Libellé produits budgets]]</f>
        <v>Étendoirs à linge (mural et sur pied) Produit dépense non alimentaire</v>
      </c>
    </row>
    <row r="281" spans="12:15" x14ac:dyDescent="0.25">
      <c r="L281" s="6" t="s">
        <v>650</v>
      </c>
      <c r="M281" s="7" t="s">
        <v>651</v>
      </c>
      <c r="N281" s="1" t="s">
        <v>944</v>
      </c>
      <c r="O281" s="14" t="str">
        <f>TabNomProduitsBudgets[[#This Row],[Nom produits budgets]]&amp; " "&amp;TabNomProduitsBudgets[[#This Row],[Libellé produits budgets]]</f>
        <v>Étiquettes Produit dépense non alimentaire</v>
      </c>
    </row>
    <row r="282" spans="12:15" x14ac:dyDescent="0.25">
      <c r="L282" s="4" t="s">
        <v>652</v>
      </c>
      <c r="M282" s="5" t="s">
        <v>653</v>
      </c>
      <c r="N282" s="1" t="s">
        <v>944</v>
      </c>
      <c r="O282" s="14" t="str">
        <f>TabNomProduitsBudgets[[#This Row],[Nom produits budgets]]&amp; " "&amp;TabNomProduitsBudgets[[#This Row],[Libellé produits budgets]]</f>
        <v>Étrennes des éboueurs Produit dépense non alimentaire</v>
      </c>
    </row>
    <row r="283" spans="12:15" x14ac:dyDescent="0.25">
      <c r="L283" s="6" t="s">
        <v>654</v>
      </c>
      <c r="M283" s="7" t="s">
        <v>655</v>
      </c>
      <c r="N283" s="1" t="s">
        <v>944</v>
      </c>
      <c r="O283" s="14" t="str">
        <f>TabNomProduitsBudgets[[#This Row],[Nom produits budgets]]&amp; " "&amp;TabNomProduitsBudgets[[#This Row],[Libellé produits budgets]]</f>
        <v>Étrennes des pompiers Produit dépense non alimentaire</v>
      </c>
    </row>
    <row r="284" spans="12:15" x14ac:dyDescent="0.25">
      <c r="L284" s="4" t="s">
        <v>656</v>
      </c>
      <c r="M284" s="5" t="s">
        <v>657</v>
      </c>
      <c r="N284" s="1" t="s">
        <v>944</v>
      </c>
      <c r="O284" s="14" t="str">
        <f>TabNomProduitsBudgets[[#This Row],[Nom produits budgets]]&amp; " "&amp;TabNomProduitsBudgets[[#This Row],[Libellé produits budgets]]</f>
        <v>Étrennes du facteur Produit dépense non alimentaire</v>
      </c>
    </row>
    <row r="285" spans="12:15" x14ac:dyDescent="0.25">
      <c r="L285" s="6" t="s">
        <v>658</v>
      </c>
      <c r="M285" s="7" t="s">
        <v>659</v>
      </c>
      <c r="N285" s="1" t="s">
        <v>944</v>
      </c>
      <c r="O285" s="14" t="str">
        <f>TabNomProduitsBudgets[[#This Row],[Nom produits budgets]]&amp; " "&amp;TabNomProduitsBudgets[[#This Row],[Libellé produits budgets]]</f>
        <v>Étrennes du gardien Produit dépense non alimentaire</v>
      </c>
    </row>
    <row r="286" spans="12:15" x14ac:dyDescent="0.25">
      <c r="L286" s="4" t="s">
        <v>660</v>
      </c>
      <c r="M286" s="5" t="s">
        <v>661</v>
      </c>
      <c r="N286" s="1" t="s">
        <v>944</v>
      </c>
      <c r="O286" s="14" t="str">
        <f>TabNomProduitsBudgets[[#This Row],[Nom produits budgets]]&amp; " "&amp;TabNomProduitsBudgets[[#This Row],[Libellé produits budgets]]</f>
        <v>Étuis à cigarettes Produit dépense non alimentaire</v>
      </c>
    </row>
    <row r="287" spans="12:15" x14ac:dyDescent="0.25">
      <c r="L287" s="6" t="s">
        <v>662</v>
      </c>
      <c r="M287" s="7" t="s">
        <v>663</v>
      </c>
      <c r="N287" s="1" t="s">
        <v>944</v>
      </c>
      <c r="O287" s="14" t="str">
        <f>TabNomProduitsBudgets[[#This Row],[Nom produits budgets]]&amp; " "&amp;TabNomProduitsBudgets[[#This Row],[Libellé produits budgets]]</f>
        <v>Fer électrique Produit dépense non alimentaire</v>
      </c>
    </row>
    <row r="288" spans="12:15" x14ac:dyDescent="0.25">
      <c r="L288" s="4" t="s">
        <v>664</v>
      </c>
      <c r="M288" s="5" t="s">
        <v>665</v>
      </c>
      <c r="N288" s="1" t="s">
        <v>944</v>
      </c>
      <c r="O288" s="14" t="str">
        <f>TabNomProduitsBudgets[[#This Row],[Nom produits budgets]]&amp; " "&amp;TabNomProduitsBudgets[[#This Row],[Libellé produits budgets]]</f>
        <v>Feuilles à cigarettes Produit dépense non alimentaire</v>
      </c>
    </row>
    <row r="289" spans="12:15" x14ac:dyDescent="0.25">
      <c r="L289" s="6" t="s">
        <v>374</v>
      </c>
      <c r="M289" s="7" t="s">
        <v>666</v>
      </c>
      <c r="N289" s="1" t="s">
        <v>944</v>
      </c>
      <c r="O289" s="14" t="str">
        <f>TabNomProduitsBudgets[[#This Row],[Nom produits budgets]]&amp; " "&amp;TabNomProduitsBudgets[[#This Row],[Libellé produits budgets]]</f>
        <v>Four à micro-ondes Produit dépense non alimentaire</v>
      </c>
    </row>
    <row r="290" spans="12:15" x14ac:dyDescent="0.25">
      <c r="L290" s="4" t="s">
        <v>667</v>
      </c>
      <c r="M290" s="5" t="s">
        <v>668</v>
      </c>
      <c r="N290" s="1" t="s">
        <v>944</v>
      </c>
      <c r="O290" s="14" t="str">
        <f>TabNomProduitsBudgets[[#This Row],[Nom produits budgets]]&amp; " "&amp;TabNomProduitsBudgets[[#This Row],[Libellé produits budgets]]</f>
        <v>Frais d'essence Produit dépense non alimentaire</v>
      </c>
    </row>
    <row r="291" spans="12:15" x14ac:dyDescent="0.25">
      <c r="L291" s="6" t="s">
        <v>669</v>
      </c>
      <c r="M291" s="7" t="s">
        <v>670</v>
      </c>
      <c r="N291" s="1" t="s">
        <v>944</v>
      </c>
      <c r="O291" s="14" t="str">
        <f>TabNomProduitsBudgets[[#This Row],[Nom produits budgets]]&amp; " "&amp;TabNomProduitsBudgets[[#This Row],[Libellé produits budgets]]</f>
        <v>Friteuse à gaz Produit dépense non alimentaire</v>
      </c>
    </row>
    <row r="292" spans="12:15" x14ac:dyDescent="0.25">
      <c r="L292" s="4" t="s">
        <v>376</v>
      </c>
      <c r="M292" s="5" t="s">
        <v>671</v>
      </c>
      <c r="N292" s="1" t="s">
        <v>944</v>
      </c>
      <c r="O292" s="14" t="str">
        <f>TabNomProduitsBudgets[[#This Row],[Nom produits budgets]]&amp; " "&amp;TabNomProduitsBudgets[[#This Row],[Libellé produits budgets]]</f>
        <v>Friteuse électrique Produit dépense non alimentaire</v>
      </c>
    </row>
    <row r="293" spans="12:15" x14ac:dyDescent="0.25">
      <c r="L293" s="6" t="s">
        <v>672</v>
      </c>
      <c r="M293" s="7" t="s">
        <v>673</v>
      </c>
      <c r="N293" s="1" t="s">
        <v>944</v>
      </c>
      <c r="O293" s="14" t="str">
        <f>TabNomProduitsBudgets[[#This Row],[Nom produits budgets]]&amp; " "&amp;TabNomProduitsBudgets[[#This Row],[Libellé produits budgets]]</f>
        <v>Gaz pour allume-gaz Produit dépense non alimentaire</v>
      </c>
    </row>
    <row r="294" spans="12:15" x14ac:dyDescent="0.25">
      <c r="L294" s="4" t="s">
        <v>674</v>
      </c>
      <c r="M294" s="5" t="s">
        <v>675</v>
      </c>
      <c r="N294" s="1" t="s">
        <v>944</v>
      </c>
      <c r="O294" s="14" t="str">
        <f>TabNomProduitsBudgets[[#This Row],[Nom produits budgets]]&amp; " "&amp;TabNomProduitsBudgets[[#This Row],[Libellé produits budgets]]</f>
        <v>Gommes à effacer Produit dépense non alimentaire</v>
      </c>
    </row>
    <row r="295" spans="12:15" x14ac:dyDescent="0.25">
      <c r="L295" s="6" t="s">
        <v>676</v>
      </c>
      <c r="M295" s="7" t="s">
        <v>677</v>
      </c>
      <c r="N295" s="1" t="s">
        <v>944</v>
      </c>
      <c r="O295" s="14" t="str">
        <f>TabNomProduitsBudgets[[#This Row],[Nom produits budgets]]&amp; " "&amp;TabNomProduitsBudgets[[#This Row],[Libellé produits budgets]]</f>
        <v>Graveur compact disc informatique Produit dépense non alimentaire</v>
      </c>
    </row>
    <row r="296" spans="12:15" x14ac:dyDescent="0.25">
      <c r="L296" s="4" t="s">
        <v>678</v>
      </c>
      <c r="M296" s="5" t="s">
        <v>679</v>
      </c>
      <c r="N296" s="1" t="s">
        <v>944</v>
      </c>
      <c r="O296" s="14" t="str">
        <f>TabNomProduitsBudgets[[#This Row],[Nom produits budgets]]&amp; " "&amp;TabNomProduitsBudgets[[#This Row],[Libellé produits budgets]]</f>
        <v>Graveur compact disc vidéo Produit dépense non alimentaire</v>
      </c>
    </row>
    <row r="297" spans="12:15" x14ac:dyDescent="0.25">
      <c r="L297" s="6" t="s">
        <v>390</v>
      </c>
      <c r="M297" s="7" t="s">
        <v>680</v>
      </c>
      <c r="N297" s="1" t="s">
        <v>944</v>
      </c>
      <c r="O297" s="14" t="str">
        <f>TabNomProduitsBudgets[[#This Row],[Nom produits budgets]]&amp; " "&amp;TabNomProduitsBudgets[[#This Row],[Libellé produits budgets]]</f>
        <v>Imprimantes Produit dépense non alimentaire</v>
      </c>
    </row>
    <row r="298" spans="12:15" x14ac:dyDescent="0.25">
      <c r="L298" s="4" t="s">
        <v>681</v>
      </c>
      <c r="M298" s="5" t="s">
        <v>682</v>
      </c>
      <c r="N298" s="1" t="s">
        <v>944</v>
      </c>
      <c r="O298" s="14" t="str">
        <f>TabNomProduitsBudgets[[#This Row],[Nom produits budgets]]&amp; " "&amp;TabNomProduitsBudgets[[#This Row],[Libellé produits budgets]]</f>
        <v>Insecticide Produit dépense non alimentaire</v>
      </c>
    </row>
    <row r="299" spans="12:15" x14ac:dyDescent="0.25">
      <c r="L299" s="6" t="s">
        <v>683</v>
      </c>
      <c r="M299" s="7" t="s">
        <v>684</v>
      </c>
      <c r="N299" s="1" t="s">
        <v>944</v>
      </c>
      <c r="O299" s="14" t="str">
        <f>TabNomProduitsBudgets[[#This Row],[Nom produits budgets]]&amp; " "&amp;TabNomProduitsBudgets[[#This Row],[Libellé produits budgets]]</f>
        <v>Lacets Produit dépense non alimentaire</v>
      </c>
    </row>
    <row r="300" spans="12:15" x14ac:dyDescent="0.25">
      <c r="L300" s="4" t="s">
        <v>685</v>
      </c>
      <c r="M300" s="5" t="s">
        <v>686</v>
      </c>
      <c r="N300" s="1" t="s">
        <v>944</v>
      </c>
      <c r="O300" s="14" t="str">
        <f>TabNomProduitsBudgets[[#This Row],[Nom produits budgets]]&amp; " "&amp;TabNomProduitsBudgets[[#This Row],[Libellé produits budgets]]</f>
        <v>Lames rasoir électrique Produit dépense non alimentaire</v>
      </c>
    </row>
    <row r="301" spans="12:15" x14ac:dyDescent="0.25">
      <c r="L301" s="6" t="s">
        <v>687</v>
      </c>
      <c r="M301" s="7" t="s">
        <v>688</v>
      </c>
      <c r="N301" s="1" t="s">
        <v>944</v>
      </c>
      <c r="O301" s="14" t="str">
        <f>TabNomProduitsBudgets[[#This Row],[Nom produits budgets]]&amp; " "&amp;TabNomProduitsBudgets[[#This Row],[Libellé produits budgets]]</f>
        <v>lampadaires Produit dépense non alimentaire</v>
      </c>
    </row>
    <row r="302" spans="12:15" x14ac:dyDescent="0.25">
      <c r="L302" s="4" t="s">
        <v>689</v>
      </c>
      <c r="M302" s="5" t="s">
        <v>690</v>
      </c>
      <c r="N302" s="1" t="s">
        <v>944</v>
      </c>
      <c r="O302" s="14" t="str">
        <f>TabNomProduitsBudgets[[#This Row],[Nom produits budgets]]&amp; " "&amp;TabNomProduitsBudgets[[#This Row],[Libellé produits budgets]]</f>
        <v>Lampe torche Produit dépense non alimentaire</v>
      </c>
    </row>
    <row r="303" spans="12:15" x14ac:dyDescent="0.25">
      <c r="L303" s="6" t="s">
        <v>691</v>
      </c>
      <c r="M303" s="7" t="s">
        <v>692</v>
      </c>
      <c r="N303" s="1" t="s">
        <v>944</v>
      </c>
      <c r="O303" s="14" t="str">
        <f>TabNomProduitsBudgets[[#This Row],[Nom produits budgets]]&amp; " "&amp;TabNomProduitsBudgets[[#This Row],[Libellé produits budgets]]</f>
        <v>Lavage des draps Produit dépense non alimentaire</v>
      </c>
    </row>
    <row r="304" spans="12:15" x14ac:dyDescent="0.25">
      <c r="L304" s="4" t="s">
        <v>693</v>
      </c>
      <c r="M304" s="5" t="s">
        <v>694</v>
      </c>
      <c r="N304" s="1" t="s">
        <v>944</v>
      </c>
      <c r="O304" s="14" t="str">
        <f>TabNomProduitsBudgets[[#This Row],[Nom produits budgets]]&amp; " "&amp;TabNomProduitsBudgets[[#This Row],[Libellé produits budgets]]</f>
        <v>Lessive pour le linge Produit dépense non alimentaire</v>
      </c>
    </row>
    <row r="305" spans="12:15" x14ac:dyDescent="0.25">
      <c r="L305" s="6" t="s">
        <v>695</v>
      </c>
      <c r="M305" s="7" t="s">
        <v>696</v>
      </c>
      <c r="N305" s="1" t="s">
        <v>944</v>
      </c>
      <c r="O305" s="14" t="str">
        <f>TabNomProduitsBudgets[[#This Row],[Nom produits budgets]]&amp; " "&amp;TabNomProduitsBudgets[[#This Row],[Libellé produits budgets]]</f>
        <v>Linge de lit (y compris pyjamas) Produit dépense non alimentaire</v>
      </c>
    </row>
    <row r="306" spans="12:15" x14ac:dyDescent="0.25">
      <c r="L306" s="4" t="s">
        <v>697</v>
      </c>
      <c r="M306" s="5" t="s">
        <v>698</v>
      </c>
      <c r="N306" s="1" t="s">
        <v>944</v>
      </c>
      <c r="O306" s="14" t="str">
        <f>TabNomProduitsBudgets[[#This Row],[Nom produits budgets]]&amp; " "&amp;TabNomProduitsBudgets[[#This Row],[Libellé produits budgets]]</f>
        <v>Linge de table Produit dépense non alimentaire</v>
      </c>
    </row>
    <row r="307" spans="12:15" x14ac:dyDescent="0.25">
      <c r="L307" s="6" t="s">
        <v>699</v>
      </c>
      <c r="M307" s="7" t="s">
        <v>700</v>
      </c>
      <c r="N307" s="1" t="s">
        <v>944</v>
      </c>
      <c r="O307" s="14" t="str">
        <f>TabNomProduitsBudgets[[#This Row],[Nom produits budgets]]&amp; " "&amp;TabNomProduitsBudgets[[#This Row],[Libellé produits budgets]]</f>
        <v>Linge de toilette Produit dépense non alimentaire</v>
      </c>
    </row>
    <row r="308" spans="12:15" x14ac:dyDescent="0.25">
      <c r="L308" s="4" t="s">
        <v>701</v>
      </c>
      <c r="M308" s="5" t="s">
        <v>702</v>
      </c>
      <c r="N308" s="1" t="s">
        <v>944</v>
      </c>
      <c r="O308" s="14" t="str">
        <f>TabNomProduitsBudgets[[#This Row],[Nom produits budgets]]&amp; " "&amp;TabNomProduitsBudgets[[#This Row],[Libellé produits budgets]]</f>
        <v>Linge de vaisselle Produit dépense non alimentaire</v>
      </c>
    </row>
    <row r="309" spans="12:15" x14ac:dyDescent="0.25">
      <c r="L309" s="6" t="s">
        <v>703</v>
      </c>
      <c r="M309" s="7" t="s">
        <v>704</v>
      </c>
      <c r="N309" s="1" t="s">
        <v>944</v>
      </c>
      <c r="O309" s="14" t="str">
        <f>TabNomProduitsBudgets[[#This Row],[Nom produits budgets]]&amp; " "&amp;TabNomProduitsBudgets[[#This Row],[Libellé produits budgets]]</f>
        <v>Linge pour les mains Produit dépense non alimentaire</v>
      </c>
    </row>
    <row r="310" spans="12:15" x14ac:dyDescent="0.25">
      <c r="L310" s="4" t="s">
        <v>705</v>
      </c>
      <c r="M310" s="5" t="s">
        <v>706</v>
      </c>
      <c r="N310" s="1" t="s">
        <v>944</v>
      </c>
      <c r="O310" s="14" t="str">
        <f>TabNomProduitsBudgets[[#This Row],[Nom produits budgets]]&amp; " "&amp;TabNomProduitsBudgets[[#This Row],[Libellé produits budgets]]</f>
        <v>Liquide cigarettes électroniques (bouteilles) Produit dépense non alimentaire</v>
      </c>
    </row>
    <row r="311" spans="12:15" x14ac:dyDescent="0.25">
      <c r="L311" s="6" t="s">
        <v>392</v>
      </c>
      <c r="M311" s="7" t="s">
        <v>707</v>
      </c>
      <c r="N311" s="1" t="s">
        <v>944</v>
      </c>
      <c r="O311" s="14" t="str">
        <f>TabNomProduitsBudgets[[#This Row],[Nom produits budgets]]&amp; " "&amp;TabNomProduitsBudgets[[#This Row],[Libellé produits budgets]]</f>
        <v>Livres bibliophiles Produit dépense non alimentaire</v>
      </c>
    </row>
    <row r="312" spans="12:15" x14ac:dyDescent="0.25">
      <c r="L312" s="4" t="s">
        <v>394</v>
      </c>
      <c r="M312" s="5" t="s">
        <v>708</v>
      </c>
      <c r="N312" s="1" t="s">
        <v>944</v>
      </c>
      <c r="O312" s="14" t="str">
        <f>TabNomProduitsBudgets[[#This Row],[Nom produits budgets]]&amp; " "&amp;TabNomProduitsBudgets[[#This Row],[Libellé produits budgets]]</f>
        <v>Livres informatiques Produit dépense non alimentaire</v>
      </c>
    </row>
    <row r="313" spans="12:15" x14ac:dyDescent="0.25">
      <c r="L313" s="6" t="s">
        <v>396</v>
      </c>
      <c r="M313" s="7" t="s">
        <v>709</v>
      </c>
      <c r="N313" s="1" t="s">
        <v>944</v>
      </c>
      <c r="O313" s="14" t="str">
        <f>TabNomProduitsBudgets[[#This Row],[Nom produits budgets]]&amp; " "&amp;TabNomProduitsBudgets[[#This Row],[Libellé produits budgets]]</f>
        <v>Logiciels informatiques Produit dépense non alimentaire</v>
      </c>
    </row>
    <row r="314" spans="12:15" x14ac:dyDescent="0.25">
      <c r="L314" s="4" t="s">
        <v>710</v>
      </c>
      <c r="M314" s="5" t="s">
        <v>711</v>
      </c>
      <c r="N314" s="1" t="s">
        <v>944</v>
      </c>
      <c r="O314" s="14" t="str">
        <f>TabNomProduitsBudgets[[#This Row],[Nom produits budgets]]&amp; " "&amp;TabNomProduitsBudgets[[#This Row],[Libellé produits budgets]]</f>
        <v>Loisirs Produit dépense non alimentaire</v>
      </c>
    </row>
    <row r="315" spans="12:15" x14ac:dyDescent="0.25">
      <c r="L315" s="6" t="s">
        <v>712</v>
      </c>
      <c r="M315" s="7" t="s">
        <v>713</v>
      </c>
      <c r="N315" s="1" t="s">
        <v>944</v>
      </c>
      <c r="O315" s="14" t="str">
        <f>TabNomProduitsBudgets[[#This Row],[Nom produits budgets]]&amp; " "&amp;TabNomProduitsBudgets[[#This Row],[Libellé produits budgets]]</f>
        <v>Loqueteaux Produit dépense non alimentaire</v>
      </c>
    </row>
    <row r="316" spans="12:15" x14ac:dyDescent="0.25">
      <c r="L316" s="4" t="s">
        <v>400</v>
      </c>
      <c r="M316" s="5" t="s">
        <v>714</v>
      </c>
      <c r="N316" s="1" t="s">
        <v>944</v>
      </c>
      <c r="O316" s="14" t="str">
        <f>TabNomProduitsBudgets[[#This Row],[Nom produits budgets]]&amp; " "&amp;TabNomProduitsBudgets[[#This Row],[Libellé produits budgets]]</f>
        <v>Machine à laver Produit dépense non alimentaire</v>
      </c>
    </row>
    <row r="317" spans="12:15" x14ac:dyDescent="0.25">
      <c r="L317" s="6" t="s">
        <v>402</v>
      </c>
      <c r="M317" s="7" t="s">
        <v>715</v>
      </c>
      <c r="N317" s="1" t="s">
        <v>944</v>
      </c>
      <c r="O317" s="14" t="str">
        <f>TabNomProduitsBudgets[[#This Row],[Nom produits budgets]]&amp; " "&amp;TabNomProduitsBudgets[[#This Row],[Libellé produits budgets]]</f>
        <v>Magnétoscope Produit dépense non alimentaire</v>
      </c>
    </row>
    <row r="318" spans="12:15" x14ac:dyDescent="0.25">
      <c r="L318" s="4" t="s">
        <v>716</v>
      </c>
      <c r="M318" s="5" t="s">
        <v>717</v>
      </c>
      <c r="N318" s="1" t="s">
        <v>944</v>
      </c>
      <c r="O318" s="14" t="str">
        <f>TabNomProduitsBudgets[[#This Row],[Nom produits budgets]]&amp; " "&amp;TabNomProduitsBudgets[[#This Row],[Libellé produits budgets]]</f>
        <v>Matériel à couture Produit dépense non alimentaire</v>
      </c>
    </row>
    <row r="319" spans="12:15" x14ac:dyDescent="0.25">
      <c r="L319" s="6" t="s">
        <v>718</v>
      </c>
      <c r="M319" s="7" t="s">
        <v>719</v>
      </c>
      <c r="N319" s="1" t="s">
        <v>944</v>
      </c>
      <c r="O319" s="14" t="str">
        <f>TabNomProduitsBudgets[[#This Row],[Nom produits budgets]]&amp; " "&amp;TabNomProduitsBudgets[[#This Row],[Libellé produits budgets]]</f>
        <v>Matériel de cuisine Produit dépense non alimentaire</v>
      </c>
    </row>
    <row r="320" spans="12:15" x14ac:dyDescent="0.25">
      <c r="L320" s="4" t="s">
        <v>720</v>
      </c>
      <c r="M320" s="5" t="s">
        <v>721</v>
      </c>
      <c r="N320" s="1" t="s">
        <v>944</v>
      </c>
      <c r="O320" s="14" t="str">
        <f>TabNomProduitsBudgets[[#This Row],[Nom produits budgets]]&amp; " "&amp;TabNomProduitsBudgets[[#This Row],[Libellé produits budgets]]</f>
        <v>Matériel informatique Produit dépense non alimentaire</v>
      </c>
    </row>
    <row r="321" spans="12:15" x14ac:dyDescent="0.25">
      <c r="L321" s="6" t="s">
        <v>722</v>
      </c>
      <c r="M321" s="7" t="s">
        <v>723</v>
      </c>
      <c r="N321" s="1" t="s">
        <v>944</v>
      </c>
      <c r="O321" s="14" t="str">
        <f>TabNomProduitsBudgets[[#This Row],[Nom produits budgets]]&amp; " "&amp;TabNomProduitsBudgets[[#This Row],[Libellé produits budgets]]</f>
        <v>Minuteurs Produit dépense non alimentaire</v>
      </c>
    </row>
    <row r="322" spans="12:15" x14ac:dyDescent="0.25">
      <c r="L322" s="4" t="s">
        <v>724</v>
      </c>
      <c r="M322" s="5" t="s">
        <v>725</v>
      </c>
      <c r="N322" s="1" t="s">
        <v>944</v>
      </c>
      <c r="O322" s="14" t="str">
        <f>TabNomProduitsBudgets[[#This Row],[Nom produits budgets]]&amp; " "&amp;TabNomProduitsBudgets[[#This Row],[Libellé produits budgets]]</f>
        <v>Nappes de tables Produit dépense non alimentaire</v>
      </c>
    </row>
    <row r="323" spans="12:15" x14ac:dyDescent="0.25">
      <c r="L323" s="6" t="s">
        <v>726</v>
      </c>
      <c r="M323" s="7" t="s">
        <v>727</v>
      </c>
      <c r="N323" s="1" t="s">
        <v>944</v>
      </c>
      <c r="O323" s="14" t="str">
        <f>TabNomProduitsBudgets[[#This Row],[Nom produits budgets]]&amp; " "&amp;TabNomProduitsBudgets[[#This Row],[Libellé produits budgets]]</f>
        <v>Nettoyage des vêtements Produit dépense non alimentaire</v>
      </c>
    </row>
    <row r="324" spans="12:15" x14ac:dyDescent="0.25">
      <c r="L324" s="4" t="s">
        <v>728</v>
      </c>
      <c r="M324" s="5" t="s">
        <v>729</v>
      </c>
      <c r="N324" s="1" t="s">
        <v>944</v>
      </c>
      <c r="O324" s="14" t="str">
        <f>TabNomProduitsBudgets[[#This Row],[Nom produits budgets]]&amp; " "&amp;TabNomProduitsBudgets[[#This Row],[Libellé produits budgets]]</f>
        <v>O'Cédar Produit dépense non alimentaire</v>
      </c>
    </row>
    <row r="325" spans="12:15" x14ac:dyDescent="0.25">
      <c r="L325" s="6" t="s">
        <v>406</v>
      </c>
      <c r="M325" s="7" t="s">
        <v>730</v>
      </c>
      <c r="N325" s="1" t="s">
        <v>944</v>
      </c>
      <c r="O325" s="14" t="str">
        <f>TabNomProduitsBudgets[[#This Row],[Nom produits budgets]]&amp; " "&amp;TabNomProduitsBudgets[[#This Row],[Libellé produits budgets]]</f>
        <v>Ordinateurs de bureau Produit dépense non alimentaire</v>
      </c>
    </row>
    <row r="326" spans="12:15" x14ac:dyDescent="0.25">
      <c r="L326" s="4" t="s">
        <v>408</v>
      </c>
      <c r="M326" s="5" t="s">
        <v>731</v>
      </c>
      <c r="N326" s="1" t="s">
        <v>944</v>
      </c>
      <c r="O326" s="14" t="str">
        <f>TabNomProduitsBudgets[[#This Row],[Nom produits budgets]]&amp; " "&amp;TabNomProduitsBudgets[[#This Row],[Libellé produits budgets]]</f>
        <v>Ordinateurs portables Produit dépense non alimentaire</v>
      </c>
    </row>
    <row r="327" spans="12:15" x14ac:dyDescent="0.25">
      <c r="L327" s="6" t="s">
        <v>732</v>
      </c>
      <c r="M327" s="7" t="s">
        <v>733</v>
      </c>
      <c r="N327" s="1" t="s">
        <v>944</v>
      </c>
      <c r="O327" s="14" t="str">
        <f>TabNomProduitsBudgets[[#This Row],[Nom produits budgets]]&amp; " "&amp;TabNomProduitsBudgets[[#This Row],[Libellé produits budgets]]</f>
        <v>Ouvre-boîtes électrique Produit dépense non alimentaire</v>
      </c>
    </row>
    <row r="328" spans="12:15" x14ac:dyDescent="0.25">
      <c r="L328" s="4" t="s">
        <v>734</v>
      </c>
      <c r="M328" s="5" t="s">
        <v>735</v>
      </c>
      <c r="N328" s="1" t="s">
        <v>944</v>
      </c>
      <c r="O328" s="14" t="str">
        <f>TabNomProduitsBudgets[[#This Row],[Nom produits budgets]]&amp; " "&amp;TabNomProduitsBudgets[[#This Row],[Libellé produits budgets]]</f>
        <v>Papier à lettres Produit dépense non alimentaire</v>
      </c>
    </row>
    <row r="329" spans="12:15" x14ac:dyDescent="0.25">
      <c r="L329" s="6" t="s">
        <v>736</v>
      </c>
      <c r="M329" s="7" t="s">
        <v>737</v>
      </c>
      <c r="N329" s="1" t="s">
        <v>944</v>
      </c>
      <c r="O329" s="14" t="str">
        <f>TabNomProduitsBudgets[[#This Row],[Nom produits budgets]]&amp; " "&amp;TabNomProduitsBudgets[[#This Row],[Libellé produits budgets]]</f>
        <v>Papier aluminium Produit dépense non alimentaire</v>
      </c>
    </row>
    <row r="330" spans="12:15" x14ac:dyDescent="0.25">
      <c r="L330" s="4" t="s">
        <v>738</v>
      </c>
      <c r="M330" s="5" t="s">
        <v>739</v>
      </c>
      <c r="N330" s="1" t="s">
        <v>944</v>
      </c>
      <c r="O330" s="14" t="str">
        <f>TabNomProduitsBudgets[[#This Row],[Nom produits budgets]]&amp; " "&amp;TabNomProduitsBudgets[[#This Row],[Libellé produits budgets]]</f>
        <v>Papier blanc imprimantes Produit dépense non alimentaire</v>
      </c>
    </row>
    <row r="331" spans="12:15" x14ac:dyDescent="0.25">
      <c r="L331" s="6" t="s">
        <v>740</v>
      </c>
      <c r="M331" s="7" t="s">
        <v>741</v>
      </c>
      <c r="N331" s="1" t="s">
        <v>944</v>
      </c>
      <c r="O331" s="14" t="str">
        <f>TabNomProduitsBudgets[[#This Row],[Nom produits budgets]]&amp; " "&amp;TabNomProduitsBudgets[[#This Row],[Libellé produits budgets]]</f>
        <v>Papier couleur imprimante Produit dépense non alimentaire</v>
      </c>
    </row>
    <row r="332" spans="12:15" x14ac:dyDescent="0.25">
      <c r="L332" s="4" t="s">
        <v>742</v>
      </c>
      <c r="M332" s="5" t="s">
        <v>743</v>
      </c>
      <c r="N332" s="1" t="s">
        <v>944</v>
      </c>
      <c r="O332" s="14" t="str">
        <f>TabNomProduitsBudgets[[#This Row],[Nom produits budgets]]&amp; " "&amp;TabNomProduitsBudgets[[#This Row],[Libellé produits budgets]]</f>
        <v>Papier hygiénique Produit dépense non alimentaire</v>
      </c>
    </row>
    <row r="333" spans="12:15" x14ac:dyDescent="0.25">
      <c r="L333" s="6" t="s">
        <v>744</v>
      </c>
      <c r="M333" s="7" t="s">
        <v>745</v>
      </c>
      <c r="N333" s="1" t="s">
        <v>944</v>
      </c>
      <c r="O333" s="14" t="str">
        <f>TabNomProduitsBudgets[[#This Row],[Nom produits budgets]]&amp; " "&amp;TabNomProduitsBudgets[[#This Row],[Libellé produits budgets]]</f>
        <v>Parapluies Produit dépense non alimentaire</v>
      </c>
    </row>
    <row r="334" spans="12:15" x14ac:dyDescent="0.25">
      <c r="L334" s="4" t="s">
        <v>746</v>
      </c>
      <c r="M334" s="5" t="s">
        <v>747</v>
      </c>
      <c r="N334" s="1" t="s">
        <v>944</v>
      </c>
      <c r="O334" s="14" t="str">
        <f>TabNomProduitsBudgets[[#This Row],[Nom produits budgets]]&amp; " "&amp;TabNomProduitsBudgets[[#This Row],[Libellé produits budgets]]</f>
        <v>Parti communiste français Produit dépense non alimentaire</v>
      </c>
    </row>
    <row r="335" spans="12:15" x14ac:dyDescent="0.25">
      <c r="L335" s="6" t="s">
        <v>748</v>
      </c>
      <c r="M335" s="7" t="s">
        <v>749</v>
      </c>
      <c r="N335" s="1" t="s">
        <v>944</v>
      </c>
      <c r="O335" s="14" t="str">
        <f>TabNomProduitsBudgets[[#This Row],[Nom produits budgets]]&amp; " "&amp;TabNomProduitsBudgets[[#This Row],[Libellé produits budgets]]</f>
        <v>Pelles Produit dépense non alimentaire</v>
      </c>
    </row>
    <row r="336" spans="12:15" x14ac:dyDescent="0.25">
      <c r="L336" s="4" t="s">
        <v>750</v>
      </c>
      <c r="M336" s="5" t="s">
        <v>751</v>
      </c>
      <c r="N336" s="1" t="s">
        <v>944</v>
      </c>
      <c r="O336" s="14" t="str">
        <f>TabNomProduitsBudgets[[#This Row],[Nom produits budgets]]&amp; " "&amp;TabNomProduitsBudgets[[#This Row],[Libellé produits budgets]]</f>
        <v>Pétrole Hahn Produit dépense non alimentaire</v>
      </c>
    </row>
    <row r="337" spans="12:15" x14ac:dyDescent="0.25">
      <c r="L337" s="6" t="s">
        <v>752</v>
      </c>
      <c r="M337" s="7" t="s">
        <v>753</v>
      </c>
      <c r="N337" s="1" t="s">
        <v>944</v>
      </c>
      <c r="O337" s="14" t="str">
        <f>TabNomProduitsBudgets[[#This Row],[Nom produits budgets]]&amp; " "&amp;TabNomProduitsBudgets[[#This Row],[Libellé produits budgets]]</f>
        <v>Pierres à briquets Zippo Produit dépense non alimentaire</v>
      </c>
    </row>
    <row r="338" spans="12:15" x14ac:dyDescent="0.25">
      <c r="L338" s="4" t="s">
        <v>754</v>
      </c>
      <c r="M338" s="5" t="s">
        <v>755</v>
      </c>
      <c r="N338" s="1" t="s">
        <v>944</v>
      </c>
      <c r="O338" s="14" t="str">
        <f>TabNomProduitsBudgets[[#This Row],[Nom produits budgets]]&amp; " "&amp;TabNomProduitsBudgets[[#This Row],[Libellé produits budgets]]</f>
        <v>Piles AA Produit dépense non alimentaire</v>
      </c>
    </row>
    <row r="339" spans="12:15" x14ac:dyDescent="0.25">
      <c r="L339" s="6" t="s">
        <v>756</v>
      </c>
      <c r="M339" s="7" t="s">
        <v>757</v>
      </c>
      <c r="N339" s="1" t="s">
        <v>944</v>
      </c>
      <c r="O339" s="14" t="str">
        <f>TabNomProduitsBudgets[[#This Row],[Nom produits budgets]]&amp; " "&amp;TabNomProduitsBudgets[[#This Row],[Libellé produits budgets]]</f>
        <v>Piles AAA Produit dépense non alimentaire</v>
      </c>
    </row>
    <row r="340" spans="12:15" x14ac:dyDescent="0.25">
      <c r="L340" s="4" t="s">
        <v>758</v>
      </c>
      <c r="M340" s="5" t="s">
        <v>759</v>
      </c>
      <c r="N340" s="1" t="s">
        <v>944</v>
      </c>
      <c r="O340" s="14" t="str">
        <f>TabNomProduitsBudgets[[#This Row],[Nom produits budgets]]&amp; " "&amp;TabNomProduitsBudgets[[#This Row],[Libellé produits budgets]]</f>
        <v>Piles autres Produit dépense non alimentaire</v>
      </c>
    </row>
    <row r="341" spans="12:15" x14ac:dyDescent="0.25">
      <c r="L341" s="6" t="s">
        <v>760</v>
      </c>
      <c r="M341" s="7" t="s">
        <v>761</v>
      </c>
      <c r="N341" s="1" t="s">
        <v>944</v>
      </c>
      <c r="O341" s="14" t="str">
        <f>TabNomProduitsBudgets[[#This Row],[Nom produits budgets]]&amp; " "&amp;TabNomProduitsBudgets[[#This Row],[Libellé produits budgets]]</f>
        <v>POD avec liquide cigarettes électroniques (ePen3 et Blu) Produit dépense non alimentaire</v>
      </c>
    </row>
    <row r="342" spans="12:15" x14ac:dyDescent="0.25">
      <c r="L342" s="4" t="s">
        <v>762</v>
      </c>
      <c r="M342" s="5" t="s">
        <v>763</v>
      </c>
      <c r="N342" s="1" t="s">
        <v>944</v>
      </c>
      <c r="O342" s="14" t="str">
        <f>TabNomProduitsBudgets[[#This Row],[Nom produits budgets]]&amp; " "&amp;TabNomProduitsBudgets[[#This Row],[Libellé produits budgets]]</f>
        <v>POD sans liquide cigarettes électroniques (NHOSS) Produit dépense non alimentaire</v>
      </c>
    </row>
    <row r="343" spans="12:15" x14ac:dyDescent="0.25">
      <c r="L343" s="6" t="s">
        <v>764</v>
      </c>
      <c r="M343" s="7" t="s">
        <v>765</v>
      </c>
      <c r="N343" s="1" t="s">
        <v>944</v>
      </c>
      <c r="O343" s="14" t="str">
        <f>TabNomProduitsBudgets[[#This Row],[Nom produits budgets]]&amp; " "&amp;TabNomProduitsBudgets[[#This Row],[Libellé produits budgets]]</f>
        <v>Pourboires Produit dépense non alimentaire</v>
      </c>
    </row>
    <row r="344" spans="12:15" x14ac:dyDescent="0.25">
      <c r="L344" s="4" t="s">
        <v>766</v>
      </c>
      <c r="M344" s="5" t="s">
        <v>767</v>
      </c>
      <c r="N344" s="1" t="s">
        <v>944</v>
      </c>
      <c r="O344" s="14" t="str">
        <f>TabNomProduitsBudgets[[#This Row],[Nom produits budgets]]&amp; " "&amp;TabNomProduitsBudgets[[#This Row],[Libellé produits budgets]]</f>
        <v>Poussettes Produit dépense non alimentaire</v>
      </c>
    </row>
    <row r="345" spans="12:15" x14ac:dyDescent="0.25">
      <c r="L345" s="6" t="s">
        <v>768</v>
      </c>
      <c r="M345" s="7" t="s">
        <v>769</v>
      </c>
      <c r="N345" s="1" t="s">
        <v>944</v>
      </c>
      <c r="O345" s="14" t="str">
        <f>TabNomProduitsBudgets[[#This Row],[Nom produits budgets]]&amp; " "&amp;TabNomProduitsBudgets[[#This Row],[Libellé produits budgets]]</f>
        <v>Produit liquide plancher Produit dépense non alimentaire</v>
      </c>
    </row>
    <row r="346" spans="12:15" x14ac:dyDescent="0.25">
      <c r="L346" s="4" t="s">
        <v>770</v>
      </c>
      <c r="M346" s="5" t="s">
        <v>771</v>
      </c>
      <c r="N346" s="1" t="s">
        <v>944</v>
      </c>
      <c r="O346" s="14" t="str">
        <f>TabNomProduitsBudgets[[#This Row],[Nom produits budgets]]&amp; " "&amp;TabNomProduitsBudgets[[#This Row],[Libellé produits budgets]]</f>
        <v>Produit liquide vaisselle Produit dépense non alimentaire</v>
      </c>
    </row>
    <row r="347" spans="12:15" x14ac:dyDescent="0.25">
      <c r="L347" s="6" t="s">
        <v>772</v>
      </c>
      <c r="M347" s="7" t="s">
        <v>773</v>
      </c>
      <c r="N347" s="1" t="s">
        <v>944</v>
      </c>
      <c r="O347" s="14" t="str">
        <f>TabNomProduitsBudgets[[#This Row],[Nom produits budgets]]&amp; " "&amp;TabNomProduitsBudgets[[#This Row],[Libellé produits budgets]]</f>
        <v>Produit liquide vitres Produit dépense non alimentaire</v>
      </c>
    </row>
    <row r="348" spans="12:15" x14ac:dyDescent="0.25">
      <c r="L348" s="4" t="s">
        <v>774</v>
      </c>
      <c r="M348" s="5" t="s">
        <v>775</v>
      </c>
      <c r="N348" s="1" t="s">
        <v>944</v>
      </c>
      <c r="O348" s="14" t="str">
        <f>TabNomProduitsBudgets[[#This Row],[Nom produits budgets]]&amp; " "&amp;TabNomProduitsBudgets[[#This Row],[Libellé produits budgets]]</f>
        <v>Programme de télévision Produit dépense non alimentaire</v>
      </c>
    </row>
    <row r="349" spans="12:15" x14ac:dyDescent="0.25">
      <c r="L349" s="6" t="s">
        <v>776</v>
      </c>
      <c r="M349" s="7" t="s">
        <v>777</v>
      </c>
      <c r="N349" s="1" t="s">
        <v>944</v>
      </c>
      <c r="O349" s="14" t="str">
        <f>TabNomProduitsBudgets[[#This Row],[Nom produits budgets]]&amp; " "&amp;TabNomProduitsBudgets[[#This Row],[Libellé produits budgets]]</f>
        <v>Radiateur électrique Produit dépense non alimentaire</v>
      </c>
    </row>
    <row r="350" spans="12:15" x14ac:dyDescent="0.25">
      <c r="L350" s="4" t="s">
        <v>412</v>
      </c>
      <c r="M350" s="5" t="s">
        <v>778</v>
      </c>
      <c r="N350" s="1" t="s">
        <v>944</v>
      </c>
      <c r="O350" s="14" t="str">
        <f>TabNomProduitsBudgets[[#This Row],[Nom produits budgets]]&amp; " "&amp;TabNomProduitsBudgets[[#This Row],[Libellé produits budgets]]</f>
        <v>Rasoir électrique Produit dépense non alimentaire</v>
      </c>
    </row>
    <row r="351" spans="12:15" x14ac:dyDescent="0.25">
      <c r="L351" s="6" t="s">
        <v>779</v>
      </c>
      <c r="M351" s="7" t="s">
        <v>780</v>
      </c>
      <c r="N351" s="1" t="s">
        <v>944</v>
      </c>
      <c r="O351" s="14" t="str">
        <f>TabNomProduitsBudgets[[#This Row],[Nom produits budgets]]&amp; " "&amp;TabNomProduitsBudgets[[#This Row],[Libellé produits budgets]]</f>
        <v>Recharge bloc éphéméride Produit dépense non alimentaire</v>
      </c>
    </row>
    <row r="352" spans="12:15" x14ac:dyDescent="0.25">
      <c r="L352" s="4" t="s">
        <v>781</v>
      </c>
      <c r="M352" s="5" t="s">
        <v>782</v>
      </c>
      <c r="N352" s="1" t="s">
        <v>944</v>
      </c>
      <c r="O352" s="14" t="str">
        <f>TabNomProduitsBudgets[[#This Row],[Nom produits budgets]]&amp; " "&amp;TabNomProduitsBudgets[[#This Row],[Libellé produits budgets]]</f>
        <v>Recharge cure-dents Produit dépense non alimentaire</v>
      </c>
    </row>
    <row r="353" spans="12:15" x14ac:dyDescent="0.25">
      <c r="L353" s="6" t="s">
        <v>416</v>
      </c>
      <c r="M353" s="7" t="s">
        <v>783</v>
      </c>
      <c r="N353" s="1" t="s">
        <v>944</v>
      </c>
      <c r="O353" s="14" t="str">
        <f>TabNomProduitsBudgets[[#This Row],[Nom produits budgets]]&amp; " "&amp;TabNomProduitsBudgets[[#This Row],[Libellé produits budgets]]</f>
        <v>Réfrigérateur Produit dépense non alimentaire</v>
      </c>
    </row>
    <row r="354" spans="12:15" x14ac:dyDescent="0.25">
      <c r="L354" s="4" t="s">
        <v>784</v>
      </c>
      <c r="M354" s="5" t="s">
        <v>785</v>
      </c>
      <c r="N354" s="1" t="s">
        <v>944</v>
      </c>
      <c r="O354" s="14" t="str">
        <f>TabNomProduitsBudgets[[#This Row],[Nom produits budgets]]&amp; " "&amp;TabNomProduitsBudgets[[#This Row],[Libellé produits budgets]]</f>
        <v>Remboursement argent emprunté Produit dépense non alimentaire</v>
      </c>
    </row>
    <row r="355" spans="12:15" x14ac:dyDescent="0.25">
      <c r="L355" s="6" t="s">
        <v>418</v>
      </c>
      <c r="M355" s="7" t="s">
        <v>786</v>
      </c>
      <c r="N355" s="1" t="s">
        <v>944</v>
      </c>
      <c r="O355" s="14" t="str">
        <f>TabNomProduitsBudgets[[#This Row],[Nom produits budgets]]&amp; " "&amp;TabNomProduitsBudgets[[#This Row],[Libellé produits budgets]]</f>
        <v>Réparations Produit dépense non alimentaire</v>
      </c>
    </row>
    <row r="356" spans="12:15" x14ac:dyDescent="0.25">
      <c r="L356" s="4" t="s">
        <v>420</v>
      </c>
      <c r="M356" s="5" t="s">
        <v>787</v>
      </c>
      <c r="N356" s="1" t="s">
        <v>944</v>
      </c>
      <c r="O356" s="14" t="str">
        <f>TabNomProduitsBudgets[[#This Row],[Nom produits budgets]]&amp; " "&amp;TabNomProduitsBudgets[[#This Row],[Libellé produits budgets]]</f>
        <v>Restaurant Produit dépense non alimentaire</v>
      </c>
    </row>
    <row r="357" spans="12:15" x14ac:dyDescent="0.25">
      <c r="L357" s="6" t="s">
        <v>788</v>
      </c>
      <c r="M357" s="7" t="s">
        <v>789</v>
      </c>
      <c r="N357" s="1" t="s">
        <v>944</v>
      </c>
      <c r="O357" s="14" t="str">
        <f>TabNomProduitsBudgets[[#This Row],[Nom produits budgets]]&amp; " "&amp;TabNomProduitsBudgets[[#This Row],[Libellé produits budgets]]</f>
        <v>Réveils Produit dépense non alimentaire</v>
      </c>
    </row>
    <row r="358" spans="12:15" x14ac:dyDescent="0.25">
      <c r="L358" s="4" t="s">
        <v>790</v>
      </c>
      <c r="M358" s="5" t="s">
        <v>791</v>
      </c>
      <c r="N358" s="1" t="s">
        <v>944</v>
      </c>
      <c r="O358" s="14" t="str">
        <f>TabNomProduitsBudgets[[#This Row],[Nom produits budgets]]&amp; " "&amp;TabNomProduitsBudgets[[#This Row],[Libellé produits budgets]]</f>
        <v>Sacs à poubelle Produit dépense non alimentaire</v>
      </c>
    </row>
    <row r="359" spans="12:15" x14ac:dyDescent="0.25">
      <c r="L359" s="6" t="s">
        <v>792</v>
      </c>
      <c r="M359" s="7" t="s">
        <v>793</v>
      </c>
      <c r="N359" s="1" t="s">
        <v>944</v>
      </c>
      <c r="O359" s="14" t="str">
        <f>TabNomProduitsBudgets[[#This Row],[Nom produits budgets]]&amp; " "&amp;TabNomProduitsBudgets[[#This Row],[Libellé produits budgets]]</f>
        <v>Savon noir Produit dépense non alimentaire</v>
      </c>
    </row>
    <row r="360" spans="12:15" x14ac:dyDescent="0.25">
      <c r="L360" s="4" t="s">
        <v>794</v>
      </c>
      <c r="M360" s="5" t="s">
        <v>795</v>
      </c>
      <c r="N360" s="1" t="s">
        <v>944</v>
      </c>
      <c r="O360" s="14" t="str">
        <f>TabNomProduitsBudgets[[#This Row],[Nom produits budgets]]&amp; " "&amp;TabNomProduitsBudgets[[#This Row],[Libellé produits budgets]]</f>
        <v>Savons Produit dépense non alimentaire</v>
      </c>
    </row>
    <row r="361" spans="12:15" x14ac:dyDescent="0.25">
      <c r="L361" s="6" t="s">
        <v>796</v>
      </c>
      <c r="M361" s="7" t="s">
        <v>797</v>
      </c>
      <c r="N361" s="1" t="s">
        <v>944</v>
      </c>
      <c r="O361" s="14" t="str">
        <f>TabNomProduitsBudgets[[#This Row],[Nom produits budgets]]&amp; " "&amp;TabNomProduitsBudgets[[#This Row],[Libellé produits budgets]]</f>
        <v>Savonnette figure Produit dépense non alimentaire</v>
      </c>
    </row>
    <row r="362" spans="12:15" x14ac:dyDescent="0.25">
      <c r="L362" s="4" t="s">
        <v>798</v>
      </c>
      <c r="M362" s="5" t="s">
        <v>799</v>
      </c>
      <c r="N362" s="1" t="s">
        <v>944</v>
      </c>
      <c r="O362" s="14" t="str">
        <f>TabNomProduitsBudgets[[#This Row],[Nom produits budgets]]&amp; " "&amp;TabNomProduitsBudgets[[#This Row],[Libellé produits budgets]]</f>
        <v>Scotch Produit dépense non alimentaire</v>
      </c>
    </row>
    <row r="363" spans="12:15" x14ac:dyDescent="0.25">
      <c r="L363" s="6" t="s">
        <v>800</v>
      </c>
      <c r="M363" s="7" t="s">
        <v>801</v>
      </c>
      <c r="N363" s="1" t="s">
        <v>944</v>
      </c>
      <c r="O363" s="14" t="str">
        <f>TabNomProduitsBudgets[[#This Row],[Nom produits budgets]]&amp; " "&amp;TabNomProduitsBudgets[[#This Row],[Libellé produits budgets]]</f>
        <v>Scotch brite Produit dépense non alimentaire</v>
      </c>
    </row>
    <row r="364" spans="12:15" x14ac:dyDescent="0.25">
      <c r="L364" s="4" t="s">
        <v>802</v>
      </c>
      <c r="M364" s="5" t="s">
        <v>803</v>
      </c>
      <c r="N364" s="1" t="s">
        <v>944</v>
      </c>
      <c r="O364" s="14" t="str">
        <f>TabNomProduitsBudgets[[#This Row],[Nom produits budgets]]&amp; " "&amp;TabNomProduitsBudgets[[#This Row],[Libellé produits budgets]]</f>
        <v>Serpillières Produit dépense non alimentaire</v>
      </c>
    </row>
    <row r="365" spans="12:15" x14ac:dyDescent="0.25">
      <c r="L365" s="6" t="s">
        <v>804</v>
      </c>
      <c r="M365" s="7" t="s">
        <v>805</v>
      </c>
      <c r="N365" s="1" t="s">
        <v>944</v>
      </c>
      <c r="O365" s="14" t="str">
        <f>TabNomProduitsBudgets[[#This Row],[Nom produits budgets]]&amp; " "&amp;TabNomProduitsBudgets[[#This Row],[Libellé produits budgets]]</f>
        <v>Shampooing Produit dépense non alimentaire</v>
      </c>
    </row>
    <row r="366" spans="12:15" x14ac:dyDescent="0.25">
      <c r="L366" s="4" t="s">
        <v>806</v>
      </c>
      <c r="M366" s="5" t="s">
        <v>807</v>
      </c>
      <c r="N366" s="1" t="s">
        <v>944</v>
      </c>
      <c r="O366" s="14" t="str">
        <f>TabNomProduitsBudgets[[#This Row],[Nom produits budgets]]&amp; " "&amp;TabNomProduitsBudgets[[#This Row],[Libellé produits budgets]]</f>
        <v>Souris ordinateurs de bureau Produit dépense non alimentaire</v>
      </c>
    </row>
    <row r="367" spans="12:15" x14ac:dyDescent="0.25">
      <c r="L367" s="6" t="s">
        <v>808</v>
      </c>
      <c r="M367" s="7" t="s">
        <v>809</v>
      </c>
      <c r="N367" s="1" t="s">
        <v>944</v>
      </c>
      <c r="O367" s="14" t="str">
        <f>TabNomProduitsBudgets[[#This Row],[Nom produits budgets]]&amp; " "&amp;TabNomProduitsBudgets[[#This Row],[Libellé produits budgets]]</f>
        <v>Souris ordinateurs portables Produit dépense non alimentaire</v>
      </c>
    </row>
    <row r="368" spans="12:15" x14ac:dyDescent="0.25">
      <c r="L368" s="4" t="s">
        <v>810</v>
      </c>
      <c r="M368" s="5" t="s">
        <v>811</v>
      </c>
      <c r="N368" s="1" t="s">
        <v>944</v>
      </c>
      <c r="O368" s="14" t="str">
        <f>TabNomProduitsBudgets[[#This Row],[Nom produits budgets]]&amp; " "&amp;TabNomProduitsBudgets[[#This Row],[Libellé produits budgets]]</f>
        <v>Stylos Produit dépense non alimentaire</v>
      </c>
    </row>
    <row r="369" spans="12:15" x14ac:dyDescent="0.25">
      <c r="L369" s="6" t="s">
        <v>812</v>
      </c>
      <c r="M369" s="7" t="s">
        <v>813</v>
      </c>
      <c r="N369" s="1" t="s">
        <v>944</v>
      </c>
      <c r="O369" s="14" t="str">
        <f>TabNomProduitsBudgets[[#This Row],[Nom produits budgets]]&amp; " "&amp;TabNomProduitsBudgets[[#This Row],[Libellé produits budgets]]</f>
        <v>Stylos-plume Produit dépense non alimentaire</v>
      </c>
    </row>
    <row r="370" spans="12:15" x14ac:dyDescent="0.25">
      <c r="L370" s="4" t="s">
        <v>814</v>
      </c>
      <c r="M370" s="5" t="s">
        <v>815</v>
      </c>
      <c r="N370" s="1" t="s">
        <v>944</v>
      </c>
      <c r="O370" s="14" t="str">
        <f>TabNomProduitsBudgets[[#This Row],[Nom produits budgets]]&amp; " "&amp;TabNomProduitsBudgets[[#This Row],[Libellé produits budgets]]</f>
        <v>Syndicat C.G.T. Produit dépense non alimentaire</v>
      </c>
    </row>
    <row r="371" spans="12:15" x14ac:dyDescent="0.25">
      <c r="L371" s="6" t="s">
        <v>816</v>
      </c>
      <c r="M371" s="7" t="s">
        <v>817</v>
      </c>
      <c r="N371" s="1" t="s">
        <v>944</v>
      </c>
      <c r="O371" s="14" t="str">
        <f>TabNomProduitsBudgets[[#This Row],[Nom produits budgets]]&amp; " "&amp;TabNomProduitsBudgets[[#This Row],[Libellé produits budgets]]</f>
        <v>Tabac pour les cigarettes Produit dépense non alimentaire</v>
      </c>
    </row>
    <row r="372" spans="12:15" x14ac:dyDescent="0.25">
      <c r="L372" s="4" t="s">
        <v>818</v>
      </c>
      <c r="M372" s="5" t="s">
        <v>819</v>
      </c>
      <c r="N372" s="1" t="s">
        <v>944</v>
      </c>
      <c r="O372" s="14" t="str">
        <f>TabNomProduitsBudgets[[#This Row],[Nom produits budgets]]&amp; " "&amp;TabNomProduitsBudgets[[#This Row],[Libellé produits budgets]]</f>
        <v>Tapis pour souris ordinateurs Produit dépense non alimentaire</v>
      </c>
    </row>
    <row r="373" spans="12:15" x14ac:dyDescent="0.25">
      <c r="L373" s="6" t="s">
        <v>820</v>
      </c>
      <c r="M373" s="7" t="s">
        <v>821</v>
      </c>
      <c r="N373" s="1" t="s">
        <v>944</v>
      </c>
      <c r="O373" s="14" t="str">
        <f>TabNomProduitsBudgets[[#This Row],[Nom produits budgets]]&amp; " "&amp;TabNomProduitsBudgets[[#This Row],[Libellé produits budgets]]</f>
        <v>Taxi Produit dépense non alimentaire</v>
      </c>
    </row>
    <row r="374" spans="12:15" x14ac:dyDescent="0.25">
      <c r="L374" s="4" t="s">
        <v>822</v>
      </c>
      <c r="M374" s="5" t="s">
        <v>823</v>
      </c>
      <c r="N374" s="1" t="s">
        <v>944</v>
      </c>
      <c r="O374" s="14" t="str">
        <f>TabNomProduitsBudgets[[#This Row],[Nom produits budgets]]&amp; " "&amp;TabNomProduitsBudgets[[#This Row],[Libellé produits budgets]]</f>
        <v>Télécommandes Produit dépense non alimentaire</v>
      </c>
    </row>
    <row r="375" spans="12:15" x14ac:dyDescent="0.25">
      <c r="L375" s="6" t="s">
        <v>824</v>
      </c>
      <c r="M375" s="7" t="s">
        <v>825</v>
      </c>
      <c r="N375" s="1" t="s">
        <v>944</v>
      </c>
      <c r="O375" s="14" t="str">
        <f>TabNomProduitsBudgets[[#This Row],[Nom produits budgets]]&amp; " "&amp;TabNomProduitsBudgets[[#This Row],[Libellé produits budgets]]</f>
        <v>Téléphone fixe Produit dépense non alimentaire</v>
      </c>
    </row>
    <row r="376" spans="12:15" x14ac:dyDescent="0.25">
      <c r="L376" s="4" t="s">
        <v>426</v>
      </c>
      <c r="M376" s="5" t="s">
        <v>826</v>
      </c>
      <c r="N376" s="1" t="s">
        <v>944</v>
      </c>
      <c r="O376" s="14" t="str">
        <f>TabNomProduitsBudgets[[#This Row],[Nom produits budgets]]&amp; " "&amp;TabNomProduitsBudgets[[#This Row],[Libellé produits budgets]]</f>
        <v>Téléphone portable Produit dépense non alimentaire</v>
      </c>
    </row>
    <row r="377" spans="12:15" x14ac:dyDescent="0.25">
      <c r="L377" s="6" t="s">
        <v>428</v>
      </c>
      <c r="M377" s="7" t="s">
        <v>827</v>
      </c>
      <c r="N377" s="1" t="s">
        <v>944</v>
      </c>
      <c r="O377" s="14" t="str">
        <f>TabNomProduitsBudgets[[#This Row],[Nom produits budgets]]&amp; " "&amp;TabNomProduitsBudgets[[#This Row],[Libellé produits budgets]]</f>
        <v>Télévision Produit dépense non alimentaire</v>
      </c>
    </row>
    <row r="378" spans="12:15" x14ac:dyDescent="0.25">
      <c r="L378" s="4" t="s">
        <v>828</v>
      </c>
      <c r="M378" s="5" t="s">
        <v>829</v>
      </c>
      <c r="N378" s="1" t="s">
        <v>944</v>
      </c>
      <c r="O378" s="14" t="str">
        <f>TabNomProduitsBudgets[[#This Row],[Nom produits budgets]]&amp; " "&amp;TabNomProduitsBudgets[[#This Row],[Libellé produits budgets]]</f>
        <v>Théâtre Produit dépense non alimentaire</v>
      </c>
    </row>
    <row r="379" spans="12:15" x14ac:dyDescent="0.25">
      <c r="L379" s="6" t="s">
        <v>830</v>
      </c>
      <c r="M379" s="7" t="s">
        <v>831</v>
      </c>
      <c r="N379" s="1" t="s">
        <v>944</v>
      </c>
      <c r="O379" s="14" t="str">
        <f>TabNomProduitsBudgets[[#This Row],[Nom produits budgets]]&amp; " "&amp;TabNomProduitsBudgets[[#This Row],[Libellé produits budgets]]</f>
        <v>Tickets de bus Produit dépense non alimentaire</v>
      </c>
    </row>
    <row r="380" spans="12:15" x14ac:dyDescent="0.25">
      <c r="L380" s="4" t="s">
        <v>832</v>
      </c>
      <c r="M380" s="5" t="s">
        <v>833</v>
      </c>
      <c r="N380" s="1" t="s">
        <v>944</v>
      </c>
      <c r="O380" s="14" t="str">
        <f>TabNomProduitsBudgets[[#This Row],[Nom produits budgets]]&amp; " "&amp;TabNomProduitsBudgets[[#This Row],[Libellé produits budgets]]</f>
        <v>Tickets de métro Produit dépense non alimentaire</v>
      </c>
    </row>
    <row r="381" spans="12:15" x14ac:dyDescent="0.25">
      <c r="L381" s="6" t="s">
        <v>834</v>
      </c>
      <c r="M381" s="7" t="s">
        <v>835</v>
      </c>
      <c r="N381" s="1" t="s">
        <v>944</v>
      </c>
      <c r="O381" s="14" t="str">
        <f>TabNomProduitsBudgets[[#This Row],[Nom produits budgets]]&amp; " "&amp;TabNomProduitsBudgets[[#This Row],[Libellé produits budgets]]</f>
        <v>Tickets de RER Produit dépense non alimentaire</v>
      </c>
    </row>
    <row r="382" spans="12:15" x14ac:dyDescent="0.25">
      <c r="L382" s="4" t="s">
        <v>836</v>
      </c>
      <c r="M382" s="5" t="s">
        <v>837</v>
      </c>
      <c r="N382" s="1" t="s">
        <v>944</v>
      </c>
      <c r="O382" s="14" t="str">
        <f>TabNomProduitsBudgets[[#This Row],[Nom produits budgets]]&amp; " "&amp;TabNomProduitsBudgets[[#This Row],[Libellé produits budgets]]</f>
        <v>Tickets tous transports Produit dépense non alimentaire</v>
      </c>
    </row>
    <row r="383" spans="12:15" x14ac:dyDescent="0.25">
      <c r="L383" s="6" t="s">
        <v>838</v>
      </c>
      <c r="M383" s="7" t="s">
        <v>839</v>
      </c>
      <c r="N383" s="1" t="s">
        <v>944</v>
      </c>
      <c r="O383" s="14" t="str">
        <f>TabNomProduitsBudgets[[#This Row],[Nom produits budgets]]&amp; " "&amp;TabNomProduitsBudgets[[#This Row],[Libellé produits budgets]]</f>
        <v>Timbres poste Produit dépense non alimentaire</v>
      </c>
    </row>
    <row r="384" spans="12:15" x14ac:dyDescent="0.25">
      <c r="L384" s="4" t="s">
        <v>840</v>
      </c>
      <c r="M384" s="5" t="s">
        <v>841</v>
      </c>
      <c r="N384" s="1" t="s">
        <v>944</v>
      </c>
      <c r="O384" s="14" t="str">
        <f>TabNomProduitsBudgets[[#This Row],[Nom produits budgets]]&amp; " "&amp;TabNomProduitsBudgets[[#This Row],[Libellé produits budgets]]</f>
        <v>Toners imprimante Produit dépense non alimentaire</v>
      </c>
    </row>
    <row r="385" spans="12:15" x14ac:dyDescent="0.25">
      <c r="L385" s="6" t="s">
        <v>842</v>
      </c>
      <c r="M385" s="7" t="s">
        <v>843</v>
      </c>
      <c r="N385" s="1" t="s">
        <v>944</v>
      </c>
      <c r="O385" s="14" t="str">
        <f>TabNomProduitsBudgets[[#This Row],[Nom produits budgets]]&amp; " "&amp;TabNomProduitsBudgets[[#This Row],[Libellé produits budgets]]</f>
        <v>Transistors Produit dépense non alimentaire</v>
      </c>
    </row>
    <row r="386" spans="12:15" x14ac:dyDescent="0.25">
      <c r="L386" s="4" t="s">
        <v>844</v>
      </c>
      <c r="M386" s="5" t="s">
        <v>845</v>
      </c>
      <c r="N386" s="1" t="s">
        <v>944</v>
      </c>
      <c r="O386" s="14" t="str">
        <f>TabNomProduitsBudgets[[#This Row],[Nom produits budgets]]&amp; " "&amp;TabNomProduitsBudgets[[#This Row],[Libellé produits budgets]]</f>
        <v>Trombones Produit dépense non alimentaire</v>
      </c>
    </row>
    <row r="387" spans="12:15" x14ac:dyDescent="0.25">
      <c r="L387" s="6" t="s">
        <v>846</v>
      </c>
      <c r="M387" s="7" t="s">
        <v>847</v>
      </c>
      <c r="N387" s="1" t="s">
        <v>944</v>
      </c>
      <c r="O387" s="14" t="str">
        <f>TabNomProduitsBudgets[[#This Row],[Nom produits budgets]]&amp; " "&amp;TabNomProduitsBudgets[[#This Row],[Libellé produits budgets]]</f>
        <v>Tuyau gaz cuisinière Produit dépense non alimentaire</v>
      </c>
    </row>
    <row r="388" spans="12:15" x14ac:dyDescent="0.25">
      <c r="L388" s="4" t="s">
        <v>848</v>
      </c>
      <c r="M388" s="5" t="s">
        <v>849</v>
      </c>
      <c r="N388" s="1" t="s">
        <v>944</v>
      </c>
      <c r="O388" s="14" t="str">
        <f>TabNomProduitsBudgets[[#This Row],[Nom produits budgets]]&amp; " "&amp;TabNomProduitsBudgets[[#This Row],[Libellé produits budgets]]</f>
        <v>Vaisselle (sauf casseroles et couvercles casseroles) Produit dépense non alimentaire</v>
      </c>
    </row>
    <row r="389" spans="12:15" x14ac:dyDescent="0.25">
      <c r="L389" s="6" t="s">
        <v>850</v>
      </c>
      <c r="M389" s="7" t="s">
        <v>851</v>
      </c>
      <c r="N389" s="1" t="s">
        <v>944</v>
      </c>
      <c r="O389" s="14" t="str">
        <f>TabNomProduitsBudgets[[#This Row],[Nom produits budgets]]&amp; " "&amp;TabNomProduitsBudgets[[#This Row],[Libellé produits budgets]]</f>
        <v>Vernis à ongles Produit dépense non alimentaire</v>
      </c>
    </row>
    <row r="390" spans="12:15" x14ac:dyDescent="0.25">
      <c r="L390" s="4" t="s">
        <v>852</v>
      </c>
      <c r="M390" s="5" t="s">
        <v>853</v>
      </c>
      <c r="N390" s="1" t="s">
        <v>944</v>
      </c>
      <c r="O390" s="14" t="str">
        <f>TabNomProduitsBudgets[[#This Row],[Nom produits budgets]]&amp; " "&amp;TabNomProduitsBudgets[[#This Row],[Libellé produits budgets]]</f>
        <v>Vêtements et sous-vêtements (sauf blouses) Produit dépense non alimentaire</v>
      </c>
    </row>
    <row r="391" spans="12:15" x14ac:dyDescent="0.25">
      <c r="L391" s="6" t="s">
        <v>854</v>
      </c>
      <c r="M391" s="7" t="s">
        <v>855</v>
      </c>
      <c r="N391" s="1" t="s">
        <v>944</v>
      </c>
      <c r="O391" s="14" t="str">
        <f>TabNomProduitsBudgets[[#This Row],[Nom produits budgets]]&amp; " "&amp;TabNomProduitsBudgets[[#This Row],[Libellé produits budgets]]</f>
        <v>Vinaigre anticalcaire Produit dépense non alimentaire</v>
      </c>
    </row>
    <row r="392" spans="12:15" x14ac:dyDescent="0.25">
      <c r="L392" s="4" t="s">
        <v>856</v>
      </c>
      <c r="M392" s="5" t="s">
        <v>857</v>
      </c>
      <c r="N392" s="1" t="s">
        <v>945</v>
      </c>
      <c r="O392" s="14" t="str">
        <f>TabNomProduitsBudgets[[#This Row],[Nom produits budgets]]&amp; " "&amp;TabNomProduitsBudgets[[#This Row],[Libellé produits budgets]]</f>
        <v>Argent emprunté Produit recette bancaire</v>
      </c>
    </row>
    <row r="393" spans="12:15" x14ac:dyDescent="0.25">
      <c r="L393" s="6" t="s">
        <v>858</v>
      </c>
      <c r="M393" s="7" t="s">
        <v>859</v>
      </c>
      <c r="N393" s="1" t="s">
        <v>945</v>
      </c>
      <c r="O393" s="14" t="str">
        <f>TabNomProduitsBudgets[[#This Row],[Nom produits budgets]]&amp; " "&amp;TabNomProduitsBudgets[[#This Row],[Libellé produits budgets]]</f>
        <v>Autres recettes bancaires Produit recette bancaire</v>
      </c>
    </row>
    <row r="394" spans="12:15" x14ac:dyDescent="0.25">
      <c r="L394" s="4" t="s">
        <v>404</v>
      </c>
      <c r="M394" s="5" t="s">
        <v>860</v>
      </c>
      <c r="N394" s="1" t="s">
        <v>945</v>
      </c>
      <c r="O394" s="14" t="str">
        <f>TabNomProduitsBudgets[[#This Row],[Nom produits budgets]]&amp; " "&amp;TabNomProduitsBudgets[[#This Row],[Libellé produits budgets]]</f>
        <v>Mutuelle Produit recette bancaire</v>
      </c>
    </row>
    <row r="395" spans="12:15" x14ac:dyDescent="0.25">
      <c r="L395" s="6" t="s">
        <v>861</v>
      </c>
      <c r="M395" s="7" t="s">
        <v>862</v>
      </c>
      <c r="N395" s="1" t="s">
        <v>945</v>
      </c>
      <c r="O395" s="14" t="str">
        <f>TabNomProduitsBudgets[[#This Row],[Nom produits budgets]]&amp; " "&amp;TabNomProduitsBudgets[[#This Row],[Libellé produits budgets]]</f>
        <v>Pension caisse nationale d'assurance vieillesse (CNAV) Produit recette bancaire</v>
      </c>
    </row>
    <row r="396" spans="12:15" x14ac:dyDescent="0.25">
      <c r="L396" s="4" t="s">
        <v>863</v>
      </c>
      <c r="M396" s="5" t="s">
        <v>864</v>
      </c>
      <c r="N396" s="1" t="s">
        <v>945</v>
      </c>
      <c r="O396" s="14" t="str">
        <f>TabNomProduitsBudgets[[#This Row],[Nom produits budgets]]&amp; " "&amp;TabNomProduitsBudgets[[#This Row],[Libellé produits budgets]]</f>
        <v>Pension caisse nationale des retraites des agents des collectivités locales (CNRACL) Produit recette bancaire</v>
      </c>
    </row>
    <row r="397" spans="12:15" x14ac:dyDescent="0.25">
      <c r="L397" s="6" t="s">
        <v>865</v>
      </c>
      <c r="M397" s="7" t="s">
        <v>866</v>
      </c>
      <c r="N397" s="1" t="s">
        <v>945</v>
      </c>
      <c r="O397" s="14" t="str">
        <f>TabNomProduitsBudgets[[#This Row],[Nom produits budgets]]&amp; " "&amp;TabNomProduitsBudgets[[#This Row],[Libellé produits budgets]]</f>
        <v>Sécurité sociale Produit recette bancaire</v>
      </c>
    </row>
    <row r="398" spans="12:15" x14ac:dyDescent="0.25">
      <c r="L398" s="4" t="s">
        <v>867</v>
      </c>
      <c r="M398" s="5" t="s">
        <v>868</v>
      </c>
      <c r="N398" s="1" t="s">
        <v>946</v>
      </c>
      <c r="O398" s="14" t="str">
        <f>TabNomProduitsBudgets[[#This Row],[Nom produits budgets]]&amp; " "&amp;TabNomProduitsBudgets[[#This Row],[Libellé produits budgets]]</f>
        <v>Mutuelle autres recettes médicales Produit recette médicale</v>
      </c>
    </row>
    <row r="399" spans="12:15" x14ac:dyDescent="0.25">
      <c r="L399" s="6" t="s">
        <v>869</v>
      </c>
      <c r="M399" s="7" t="s">
        <v>870</v>
      </c>
      <c r="N399" s="1" t="s">
        <v>946</v>
      </c>
      <c r="O399" s="14" t="str">
        <f>TabNomProduitsBudgets[[#This Row],[Nom produits budgets]]&amp; " "&amp;TabNomProduitsBudgets[[#This Row],[Libellé produits budgets]]</f>
        <v>Mutuelle dentiste Produit recette médicale</v>
      </c>
    </row>
    <row r="400" spans="12:15" x14ac:dyDescent="0.25">
      <c r="L400" s="4" t="s">
        <v>871</v>
      </c>
      <c r="M400" s="5" t="s">
        <v>872</v>
      </c>
      <c r="N400" s="1" t="s">
        <v>946</v>
      </c>
      <c r="O400" s="14" t="str">
        <f>TabNomProduitsBudgets[[#This Row],[Nom produits budgets]]&amp; " "&amp;TabNomProduitsBudgets[[#This Row],[Libellé produits budgets]]</f>
        <v>Mutuelle docteur dermatologue Produit recette médicale</v>
      </c>
    </row>
    <row r="401" spans="12:15" x14ac:dyDescent="0.25">
      <c r="L401" s="6" t="s">
        <v>873</v>
      </c>
      <c r="M401" s="7" t="s">
        <v>874</v>
      </c>
      <c r="N401" s="1" t="s">
        <v>946</v>
      </c>
      <c r="O401" s="14" t="str">
        <f>TabNomProduitsBudgets[[#This Row],[Nom produits budgets]]&amp; " "&amp;TabNomProduitsBudgets[[#This Row],[Libellé produits budgets]]</f>
        <v>Mutuelle docteur généraliste Produit recette médicale</v>
      </c>
    </row>
    <row r="402" spans="12:15" x14ac:dyDescent="0.25">
      <c r="L402" s="4" t="s">
        <v>875</v>
      </c>
      <c r="M402" s="5" t="s">
        <v>876</v>
      </c>
      <c r="N402" s="1" t="s">
        <v>946</v>
      </c>
      <c r="O402" s="14" t="str">
        <f>TabNomProduitsBudgets[[#This Row],[Nom produits budgets]]&amp; " "&amp;TabNomProduitsBudgets[[#This Row],[Libellé produits budgets]]</f>
        <v>Mutuelle docteur ophtalmologiste Produit recette médicale</v>
      </c>
    </row>
    <row r="403" spans="12:15" x14ac:dyDescent="0.25">
      <c r="L403" s="6" t="s">
        <v>877</v>
      </c>
      <c r="M403" s="7" t="s">
        <v>878</v>
      </c>
      <c r="N403" s="1" t="s">
        <v>946</v>
      </c>
      <c r="O403" s="14" t="str">
        <f>TabNomProduitsBudgets[[#This Row],[Nom produits budgets]]&amp; " "&amp;TabNomProduitsBudgets[[#This Row],[Libellé produits budgets]]</f>
        <v>Mutuelle forfait monture des lunettes Produit recette médicale</v>
      </c>
    </row>
    <row r="404" spans="12:15" x14ac:dyDescent="0.25">
      <c r="L404" s="4" t="s">
        <v>879</v>
      </c>
      <c r="M404" s="5" t="s">
        <v>880</v>
      </c>
      <c r="N404" s="1" t="s">
        <v>946</v>
      </c>
      <c r="O404" s="14" t="str">
        <f>TabNomProduitsBudgets[[#This Row],[Nom produits budgets]]&amp; " "&amp;TabNomProduitsBudgets[[#This Row],[Libellé produits budgets]]</f>
        <v>Mutuelle forfait verres des lunettes Produit recette médicale</v>
      </c>
    </row>
    <row r="405" spans="12:15" x14ac:dyDescent="0.25">
      <c r="L405" s="6" t="s">
        <v>881</v>
      </c>
      <c r="M405" s="7" t="s">
        <v>882</v>
      </c>
      <c r="N405" s="1" t="s">
        <v>946</v>
      </c>
      <c r="O405" s="14" t="str">
        <f>TabNomProduitsBudgets[[#This Row],[Nom produits budgets]]&amp; " "&amp;TabNomProduitsBudgets[[#This Row],[Libellé produits budgets]]</f>
        <v>Mutuelle monture des lunettes Produit recette médicale</v>
      </c>
    </row>
    <row r="406" spans="12:15" x14ac:dyDescent="0.25">
      <c r="L406" s="4" t="s">
        <v>883</v>
      </c>
      <c r="M406" s="5" t="s">
        <v>884</v>
      </c>
      <c r="N406" s="1" t="s">
        <v>946</v>
      </c>
      <c r="O406" s="14" t="str">
        <f>TabNomProduitsBudgets[[#This Row],[Nom produits budgets]]&amp; " "&amp;TabNomProduitsBudgets[[#This Row],[Libellé produits budgets]]</f>
        <v>Mutuelle pharmacie vignette blanche Produit recette médicale</v>
      </c>
    </row>
    <row r="407" spans="12:15" x14ac:dyDescent="0.25">
      <c r="L407" s="6" t="s">
        <v>885</v>
      </c>
      <c r="M407" s="7" t="s">
        <v>886</v>
      </c>
      <c r="N407" s="1" t="s">
        <v>946</v>
      </c>
      <c r="O407" s="14" t="str">
        <f>TabNomProduitsBudgets[[#This Row],[Nom produits budgets]]&amp; " "&amp;TabNomProduitsBudgets[[#This Row],[Libellé produits budgets]]</f>
        <v>Mutuelle pharmacie vignette bleue Produit recette médicale</v>
      </c>
    </row>
    <row r="408" spans="12:15" x14ac:dyDescent="0.25">
      <c r="L408" s="4" t="s">
        <v>887</v>
      </c>
      <c r="M408" s="5" t="s">
        <v>888</v>
      </c>
      <c r="N408" s="1" t="s">
        <v>946</v>
      </c>
      <c r="O408" s="14" t="str">
        <f>TabNomProduitsBudgets[[#This Row],[Nom produits budgets]]&amp; " "&amp;TabNomProduitsBudgets[[#This Row],[Libellé produits budgets]]</f>
        <v>Mutuelle pharmacie vignette orange Produit recette médicale</v>
      </c>
    </row>
    <row r="409" spans="12:15" x14ac:dyDescent="0.25">
      <c r="L409" s="6" t="s">
        <v>889</v>
      </c>
      <c r="M409" s="7" t="s">
        <v>890</v>
      </c>
      <c r="N409" s="1" t="s">
        <v>946</v>
      </c>
      <c r="O409" s="14" t="str">
        <f>TabNomProduitsBudgets[[#This Row],[Nom produits budgets]]&amp; " "&amp;TabNomProduitsBudgets[[#This Row],[Libellé produits budgets]]</f>
        <v>Mutuelle prélèvements Produit recette médicale</v>
      </c>
    </row>
    <row r="410" spans="12:15" x14ac:dyDescent="0.25">
      <c r="L410" s="4" t="s">
        <v>891</v>
      </c>
      <c r="M410" s="5" t="s">
        <v>892</v>
      </c>
      <c r="N410" s="1" t="s">
        <v>946</v>
      </c>
      <c r="O410" s="14" t="str">
        <f>TabNomProduitsBudgets[[#This Row],[Nom produits budgets]]&amp; " "&amp;TabNomProduitsBudgets[[#This Row],[Libellé produits budgets]]</f>
        <v>Mutuelle radiographies Produit recette médicale</v>
      </c>
    </row>
    <row r="411" spans="12:15" x14ac:dyDescent="0.25">
      <c r="L411" s="6" t="s">
        <v>893</v>
      </c>
      <c r="M411" s="7" t="s">
        <v>894</v>
      </c>
      <c r="N411" s="1" t="s">
        <v>946</v>
      </c>
      <c r="O411" s="14" t="str">
        <f>TabNomProduitsBudgets[[#This Row],[Nom produits budgets]]&amp; " "&amp;TabNomProduitsBudgets[[#This Row],[Libellé produits budgets]]</f>
        <v>Mutuelle verres des lunettes Produit recette médicale</v>
      </c>
    </row>
    <row r="412" spans="12:15" x14ac:dyDescent="0.25">
      <c r="L412" s="4" t="s">
        <v>895</v>
      </c>
      <c r="M412" s="5" t="s">
        <v>896</v>
      </c>
      <c r="N412" s="1" t="s">
        <v>946</v>
      </c>
      <c r="O412" s="14" t="str">
        <f>TabNomProduitsBudgets[[#This Row],[Nom produits budgets]]&amp; " "&amp;TabNomProduitsBudgets[[#This Row],[Libellé produits budgets]]</f>
        <v>Sécurité sociale autres recettes médicales Produit recette médicale</v>
      </c>
    </row>
    <row r="413" spans="12:15" x14ac:dyDescent="0.25">
      <c r="L413" s="6" t="s">
        <v>897</v>
      </c>
      <c r="M413" s="7" t="s">
        <v>898</v>
      </c>
      <c r="N413" s="1" t="s">
        <v>946</v>
      </c>
      <c r="O413" s="14" t="str">
        <f>TabNomProduitsBudgets[[#This Row],[Nom produits budgets]]&amp; " "&amp;TabNomProduitsBudgets[[#This Row],[Libellé produits budgets]]</f>
        <v>Sécurité sociale dentiste Produit recette médicale</v>
      </c>
    </row>
    <row r="414" spans="12:15" x14ac:dyDescent="0.25">
      <c r="L414" s="4" t="s">
        <v>899</v>
      </c>
      <c r="M414" s="5" t="s">
        <v>900</v>
      </c>
      <c r="N414" s="1" t="s">
        <v>946</v>
      </c>
      <c r="O414" s="14" t="str">
        <f>TabNomProduitsBudgets[[#This Row],[Nom produits budgets]]&amp; " "&amp;TabNomProduitsBudgets[[#This Row],[Libellé produits budgets]]</f>
        <v>Sécurité sociale docteur dermatologue Produit recette médicale</v>
      </c>
    </row>
    <row r="415" spans="12:15" x14ac:dyDescent="0.25">
      <c r="L415" s="6" t="s">
        <v>901</v>
      </c>
      <c r="M415" s="7" t="s">
        <v>902</v>
      </c>
      <c r="N415" s="1" t="s">
        <v>946</v>
      </c>
      <c r="O415" s="14" t="str">
        <f>TabNomProduitsBudgets[[#This Row],[Nom produits budgets]]&amp; " "&amp;TabNomProduitsBudgets[[#This Row],[Libellé produits budgets]]</f>
        <v>Sécurité sociale docteur généraliste Produit recette médicale</v>
      </c>
    </row>
    <row r="416" spans="12:15" x14ac:dyDescent="0.25">
      <c r="L416" s="4" t="s">
        <v>903</v>
      </c>
      <c r="M416" s="5" t="s">
        <v>904</v>
      </c>
      <c r="N416" s="1" t="s">
        <v>946</v>
      </c>
      <c r="O416" s="14" t="str">
        <f>TabNomProduitsBudgets[[#This Row],[Nom produits budgets]]&amp; " "&amp;TabNomProduitsBudgets[[#This Row],[Libellé produits budgets]]</f>
        <v>Sécurité sociale docteur ophtalmologiste Produit recette médicale</v>
      </c>
    </row>
    <row r="417" spans="12:15" x14ac:dyDescent="0.25">
      <c r="L417" s="6" t="s">
        <v>905</v>
      </c>
      <c r="M417" s="7" t="s">
        <v>906</v>
      </c>
      <c r="N417" s="1" t="s">
        <v>946</v>
      </c>
      <c r="O417" s="14" t="str">
        <f>TabNomProduitsBudgets[[#This Row],[Nom produits budgets]]&amp; " "&amp;TabNomProduitsBudgets[[#This Row],[Libellé produits budgets]]</f>
        <v>Sécurité sociale monture des lunettes Produit recette médicale</v>
      </c>
    </row>
    <row r="418" spans="12:15" x14ac:dyDescent="0.25">
      <c r="L418" s="4" t="s">
        <v>907</v>
      </c>
      <c r="M418" s="5" t="s">
        <v>908</v>
      </c>
      <c r="N418" s="1" t="s">
        <v>946</v>
      </c>
      <c r="O418" s="14" t="str">
        <f>TabNomProduitsBudgets[[#This Row],[Nom produits budgets]]&amp; " "&amp;TabNomProduitsBudgets[[#This Row],[Libellé produits budgets]]</f>
        <v>Sécurité sociale pharmacie vignette blanche Produit recette médicale</v>
      </c>
    </row>
    <row r="419" spans="12:15" x14ac:dyDescent="0.25">
      <c r="L419" s="6" t="s">
        <v>909</v>
      </c>
      <c r="M419" s="7" t="s">
        <v>910</v>
      </c>
      <c r="N419" s="1" t="s">
        <v>946</v>
      </c>
      <c r="O419" s="14" t="str">
        <f>TabNomProduitsBudgets[[#This Row],[Nom produits budgets]]&amp; " "&amp;TabNomProduitsBudgets[[#This Row],[Libellé produits budgets]]</f>
        <v>Sécurité sociale pharmacie vignette bleue Produit recette médicale</v>
      </c>
    </row>
    <row r="420" spans="12:15" x14ac:dyDescent="0.25">
      <c r="L420" s="4" t="s">
        <v>911</v>
      </c>
      <c r="M420" s="5" t="s">
        <v>912</v>
      </c>
      <c r="N420" s="1" t="s">
        <v>946</v>
      </c>
      <c r="O420" s="14" t="str">
        <f>TabNomProduitsBudgets[[#This Row],[Nom produits budgets]]&amp; " "&amp;TabNomProduitsBudgets[[#This Row],[Libellé produits budgets]]</f>
        <v>Sécurité sociale pharmacie vignette orange Produit recette médicale</v>
      </c>
    </row>
    <row r="421" spans="12:15" x14ac:dyDescent="0.25">
      <c r="L421" s="6" t="s">
        <v>913</v>
      </c>
      <c r="M421" s="7" t="s">
        <v>914</v>
      </c>
      <c r="N421" s="1" t="s">
        <v>946</v>
      </c>
      <c r="O421" s="14" t="str">
        <f>TabNomProduitsBudgets[[#This Row],[Nom produits budgets]]&amp; " "&amp;TabNomProduitsBudgets[[#This Row],[Libellé produits budgets]]</f>
        <v>Sécurité sociale prélèvements Produit recette médicale</v>
      </c>
    </row>
    <row r="422" spans="12:15" x14ac:dyDescent="0.25">
      <c r="L422" s="4" t="s">
        <v>915</v>
      </c>
      <c r="M422" s="5" t="s">
        <v>916</v>
      </c>
      <c r="N422" s="1" t="s">
        <v>946</v>
      </c>
      <c r="O422" s="14" t="str">
        <f>TabNomProduitsBudgets[[#This Row],[Nom produits budgets]]&amp; " "&amp;TabNomProduitsBudgets[[#This Row],[Libellé produits budgets]]</f>
        <v>Sécurité sociale radiographies Produit recette médicale</v>
      </c>
    </row>
    <row r="423" spans="12:15" x14ac:dyDescent="0.25">
      <c r="L423" s="6" t="s">
        <v>917</v>
      </c>
      <c r="M423" s="7" t="s">
        <v>918</v>
      </c>
      <c r="N423" s="1" t="s">
        <v>946</v>
      </c>
      <c r="O423" s="14" t="str">
        <f>TabNomProduitsBudgets[[#This Row],[Nom produits budgets]]&amp; " "&amp;TabNomProduitsBudgets[[#This Row],[Libellé produits budgets]]</f>
        <v>Sécurité sociale verres des lunettes Produit recette médicale</v>
      </c>
    </row>
    <row r="424" spans="12:15" x14ac:dyDescent="0.25">
      <c r="L424" s="4" t="s">
        <v>856</v>
      </c>
      <c r="M424" s="5" t="s">
        <v>919</v>
      </c>
      <c r="N424" s="1" t="s">
        <v>947</v>
      </c>
      <c r="O424" s="14" t="str">
        <f>TabNomProduitsBudgets[[#This Row],[Nom produits budgets]]&amp; " "&amp;TabNomProduitsBudgets[[#This Row],[Libellé produits budgets]]</f>
        <v>Argent emprunté Produit recette numéraire</v>
      </c>
    </row>
    <row r="425" spans="12:15" x14ac:dyDescent="0.25">
      <c r="L425" s="6" t="s">
        <v>920</v>
      </c>
      <c r="M425" s="7" t="s">
        <v>921</v>
      </c>
      <c r="N425" s="1" t="s">
        <v>947</v>
      </c>
      <c r="O425" s="14" t="str">
        <f>TabNomProduitsBudgets[[#This Row],[Nom produits budgets]]&amp; " "&amp;TabNomProduitsBudgets[[#This Row],[Libellé produits budgets]]</f>
        <v>Argent trouvé Produit recette numéraire</v>
      </c>
    </row>
    <row r="426" spans="12:15" x14ac:dyDescent="0.25">
      <c r="L426" s="4" t="s">
        <v>922</v>
      </c>
      <c r="M426" s="5" t="s">
        <v>923</v>
      </c>
      <c r="N426" s="1" t="s">
        <v>947</v>
      </c>
      <c r="O426" s="14" t="str">
        <f>TabNomProduitsBudgets[[#This Row],[Nom produits budgets]]&amp; " "&amp;TabNomProduitsBudgets[[#This Row],[Libellé produits budgets]]</f>
        <v>Autres recettes numéraires Produit recette numéraire</v>
      </c>
    </row>
    <row r="427" spans="12:15" x14ac:dyDescent="0.25">
      <c r="L427" s="6" t="s">
        <v>924</v>
      </c>
      <c r="M427" s="7" t="s">
        <v>925</v>
      </c>
      <c r="N427" s="1" t="s">
        <v>947</v>
      </c>
      <c r="O427" s="14" t="str">
        <f>TabNomProduitsBudgets[[#This Row],[Nom produits budgets]]&amp; " "&amp;TabNomProduitsBudgets[[#This Row],[Libellé produits budgets]]</f>
        <v>Fidélité Carrefour Produit recette numéraire</v>
      </c>
    </row>
    <row r="428" spans="12:15" x14ac:dyDescent="0.25">
      <c r="L428" s="4" t="s">
        <v>926</v>
      </c>
      <c r="M428" s="5" t="s">
        <v>927</v>
      </c>
      <c r="N428" s="1" t="s">
        <v>947</v>
      </c>
      <c r="O428" s="14" t="str">
        <f>TabNomProduitsBudgets[[#This Row],[Nom produits budgets]]&amp; " "&amp;TabNomProduitsBudgets[[#This Row],[Libellé produits budgets]]</f>
        <v>Fidélité FNAC Produit recette numéraire</v>
      </c>
    </row>
    <row r="429" spans="12:15" x14ac:dyDescent="0.25">
      <c r="L429" s="6" t="s">
        <v>928</v>
      </c>
      <c r="M429" s="7" t="s">
        <v>929</v>
      </c>
      <c r="N429" s="1" t="s">
        <v>947</v>
      </c>
      <c r="O429" s="14" t="str">
        <f>TabNomProduitsBudgets[[#This Row],[Nom produits budgets]]&amp; " "&amp;TabNomProduitsBudgets[[#This Row],[Libellé produits budgets]]</f>
        <v>Fidélité Géant casino Produit recette numéraire</v>
      </c>
    </row>
    <row r="430" spans="12:15" x14ac:dyDescent="0.25">
      <c r="L430" s="4" t="s">
        <v>930</v>
      </c>
      <c r="M430" s="5" t="s">
        <v>931</v>
      </c>
      <c r="N430" s="1" t="s">
        <v>947</v>
      </c>
      <c r="O430" s="14" t="str">
        <f>TabNomProduitsBudgets[[#This Row],[Nom produits budgets]]&amp; " "&amp;TabNomProduitsBudgets[[#This Row],[Libellé produits budgets]]</f>
        <v>Fidélité GEMO Produit recette numéraire</v>
      </c>
    </row>
    <row r="431" spans="12:15" x14ac:dyDescent="0.25">
      <c r="L431" s="6" t="s">
        <v>932</v>
      </c>
      <c r="M431" s="7" t="s">
        <v>933</v>
      </c>
      <c r="N431" s="1" t="s">
        <v>947</v>
      </c>
      <c r="O431" s="14" t="str">
        <f>TabNomProduitsBudgets[[#This Row],[Nom produits budgets]]&amp; " "&amp;TabNomProduitsBudgets[[#This Row],[Libellé produits budgets]]</f>
        <v>Fidélité Leclerc Produit recette numéraire</v>
      </c>
    </row>
    <row r="432" spans="12:15" x14ac:dyDescent="0.25">
      <c r="L432" s="4" t="s">
        <v>934</v>
      </c>
      <c r="M432" s="5" t="s">
        <v>935</v>
      </c>
      <c r="N432" s="1" t="s">
        <v>947</v>
      </c>
      <c r="O432" s="14" t="str">
        <f>TabNomProduitsBudgets[[#This Row],[Nom produits budgets]]&amp; " "&amp;TabNomProduitsBudgets[[#This Row],[Libellé produits budgets]]</f>
        <v>Remboursement argent prêté à des tiers Produit recette numéraire</v>
      </c>
    </row>
    <row r="433" spans="12:15" x14ac:dyDescent="0.25">
      <c r="L433" s="6" t="s">
        <v>936</v>
      </c>
      <c r="M433" s="7" t="s">
        <v>937</v>
      </c>
      <c r="N433" s="1" t="s">
        <v>947</v>
      </c>
      <c r="O433" s="14" t="str">
        <f>TabNomProduitsBudgets[[#This Row],[Nom produits budgets]]&amp; " "&amp;TabNomProduitsBudgets[[#This Row],[Libellé produits budgets]]</f>
        <v>Trop perçu sur monnaie rendue Produit recette numéraire</v>
      </c>
    </row>
    <row r="434" spans="12:15" x14ac:dyDescent="0.25">
      <c r="L434" s="15" t="s">
        <v>432</v>
      </c>
      <c r="M434" s="16" t="s">
        <v>938</v>
      </c>
      <c r="N434" s="1" t="s">
        <v>947</v>
      </c>
      <c r="O434" s="17" t="str">
        <f>TabNomProduitsBudgets[[#This Row],[Nom produits budgets]]&amp; " "&amp;TabNomProduitsBudgets[[#This Row],[Libellé produits budgets]]</f>
        <v>Virements de fonds Produit recette numéraire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/>
  </sheetViews>
  <sheetFormatPr baseColWidth="10" defaultRowHeight="13.1" x14ac:dyDescent="0.25"/>
  <sheetData>
    <row r="1" spans="1:1" x14ac:dyDescent="0.25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Liste de choix</vt:lpstr>
      <vt:lpstr>BD articles budgets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2023-04-05T08:43:16Z</dcterms:created>
  <dcterms:modified xsi:type="dcterms:W3CDTF">2023-09-22T14:30:42Z</dcterms:modified>
</cp:coreProperties>
</file>