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0" i="6"/>
  <c r="A46" i="6"/>
  <c r="A42" i="6"/>
  <c r="A38" i="6"/>
  <c r="A34" i="6"/>
  <c r="A30" i="6"/>
  <c r="A26" i="6"/>
  <c r="A22" i="6"/>
  <c r="A18" i="6"/>
  <c r="A14" i="6"/>
  <c r="A10" i="6"/>
  <c r="A6" i="6"/>
  <c r="A35" i="7" l="1"/>
  <c r="A19" i="7"/>
  <c r="A39" i="7"/>
  <c r="A23" i="7"/>
  <c r="A43" i="7"/>
  <c r="A27" i="7"/>
  <c r="A11" i="7"/>
  <c r="A7" i="7"/>
  <c r="A47" i="7"/>
  <c r="A31" i="7"/>
  <c r="A15" i="7"/>
  <c r="A3" i="7"/>
  <c r="A1" i="6"/>
  <c r="A50" i="5"/>
  <c r="A46" i="5"/>
  <c r="A42" i="5"/>
  <c r="A38" i="5"/>
  <c r="A34" i="5"/>
  <c r="A30" i="5"/>
  <c r="A26" i="5"/>
  <c r="A22" i="5"/>
  <c r="A18" i="5"/>
  <c r="A14" i="5"/>
  <c r="A7" i="6" l="1"/>
  <c r="A35" i="6"/>
  <c r="A19" i="6"/>
  <c r="A3" i="6"/>
  <c r="A39" i="6"/>
  <c r="A23" i="6"/>
  <c r="A43" i="6"/>
  <c r="A27" i="6"/>
  <c r="A11" i="6"/>
  <c r="A47" i="6"/>
  <c r="A31" i="6"/>
  <c r="A15"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<sst xmlns="http://schemas.openxmlformats.org/spreadsheetml/2006/main" count="2311" uniqueCount="587">
  <si>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</si>
  <si>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</si>
  <si>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</si>
  <si>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</si>
  <si>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</si>
  <si>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</si>
  <si>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</si>
  <si>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</si>
  <si>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</si>
  <si>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</si>
  <si>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</si>
  <si>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</si>
  <si>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</si>
  <si>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</si>
  <si>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</si>
  <si>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</si>
  <si>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</si>
  <si>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</si>
  <si>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</si>
  <si>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</si>
  <si>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</si>
  <si>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</si>
  <si>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</si>
  <si>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</si>
  <si>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</si>
  <si>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</si>
  <si>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</si>
  <si>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</si>
  <si>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</si>
  <si>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</si>
  <si>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</si>
  <si>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</si>
  <si>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</si>
  <si>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</si>
  <si>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</si>
  <si>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</si>
  <si>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</si>
  <si>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</si>
  <si>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</si>
  <si>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</si>
  <si>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</si>
  <si>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</si>
  <si>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</si>
  <si>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</si>
  <si>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</si>
  <si>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</si>
  <si>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</si>
  <si>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</si>
  <si>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</si>
  <si>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</si>
  <si>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</si>
  <si>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</si>
  <si>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</si>
  <si>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</si>
  <si>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</si>
  <si>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</si>
  <si>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</si>
  <si>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</si>
  <si>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</si>
  <si>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</si>
  <si>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</si>
  <si>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</si>
  <si>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</si>
  <si>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</si>
  <si>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</si>
  <si>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</si>
  <si>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</si>
  <si>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</si>
  <si>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</si>
  <si>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</si>
  <si>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</si>
  <si>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</si>
  <si>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</si>
  <si>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</si>
  <si>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</si>
  <si>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</si>
  <si>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</si>
  <si>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</si>
  <si>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</si>
  <si>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</si>
  <si>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</si>
  <si>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</si>
  <si>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</si>
  <si>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</si>
  <si>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</si>
  <si>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</si>
  <si>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</si>
  <si>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</si>
  <si>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</si>
  <si>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</si>
  <si>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</si>
  <si>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</si>
  <si>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</si>
  <si>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</si>
  <si>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</si>
  <si>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</si>
  <si>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</si>
  <si>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</si>
  <si>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</si>
  <si>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</si>
  <si>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</si>
  <si>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</si>
  <si>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</si>
  <si>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</si>
  <si>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</si>
  <si>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</si>
  <si>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</si>
  <si>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</si>
  <si>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</si>
  <si>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</si>
  <si>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</si>
  <si>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</si>
  <si>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</si>
  <si>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</si>
  <si>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</si>
  <si>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</si>
  <si>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</si>
  <si>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</si>
  <si>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</si>
  <si>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</si>
  <si>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</si>
  <si>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</si>
  <si>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</si>
  <si>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</si>
  <si>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</si>
  <si>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</si>
  <si>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</si>
  <si>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</si>
  <si>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</si>
  <si>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</si>
  <si>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</si>
  <si>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</si>
  <si>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</si>
  <si>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</si>
  <si>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</si>
  <si>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</si>
  <si>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</si>
  <si>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</si>
  <si>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</si>
  <si>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</si>
  <si>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</si>
  <si>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</si>
  <si>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</si>
  <si>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</si>
  <si>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</si>
  <si>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</si>
  <si>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</si>
  <si>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</si>
  <si>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</si>
  <si>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</si>
  <si>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</si>
  <si>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</si>
  <si>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</si>
  <si>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</si>
  <si>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</si>
  <si>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</si>
  <si>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</si>
  <si>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</si>
  <si>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</si>
  <si>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</si>
  <si>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</si>
  <si>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</si>
  <si>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</si>
  <si>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</si>
  <si>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</si>
  <si>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</si>
  <si>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</si>
  <si>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</si>
  <si>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</si>
  <si>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</si>
  <si>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</si>
  <si>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</si>
  <si>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</si>
  <si>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</si>
  <si>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</si>
  <si>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</si>
  <si>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</si>
  <si>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</si>
  <si>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</si>
  <si>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</si>
  <si>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</si>
  <si>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</si>
  <si>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</si>
  <si>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</si>
  <si>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</si>
  <si>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</si>
  <si>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</si>
  <si>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</si>
  <si>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</si>
  <si>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</si>
  <si>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</si>
  <si>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</si>
  <si>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</si>
  <si>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</si>
  <si>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</si>
  <si>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</si>
  <si>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</si>
  <si>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</si>
  <si>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</si>
  <si>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</si>
  <si>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</si>
  <si>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</si>
  <si>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</si>
  <si>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</si>
  <si>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</si>
  <si>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</si>
  <si>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</si>
  <si>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</si>
  <si>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</si>
  <si>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</si>
  <si>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</si>
  <si>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</si>
  <si>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</si>
  <si>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</si>
  <si>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</si>
  <si>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</si>
  <si>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</si>
  <si>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</si>
  <si>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</si>
  <si>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</si>
  <si>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</si>
  <si>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</si>
  <si>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</si>
  <si>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</si>
  <si>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</si>
  <si>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</si>
  <si>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</si>
  <si>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</si>
  <si>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</si>
  <si>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</si>
  <si>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</si>
  <si>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</si>
  <si>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</si>
  <si>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</si>
  <si>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</si>
  <si>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</si>
  <si>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</si>
  <si>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</si>
  <si>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</si>
  <si>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</si>
  <si>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</si>
  <si>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</si>
  <si>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</si>
  <si>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</si>
  <si>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</si>
  <si>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</si>
  <si>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</si>
  <si>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</si>
  <si>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</si>
  <si>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</si>
  <si>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</si>
  <si>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</si>
  <si>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</si>
  <si>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</si>
  <si>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</si>
  <si>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</si>
  <si>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</si>
  <si>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</si>
  <si>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</si>
  <si>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</si>
  <si>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</si>
  <si>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</si>
  <si>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</si>
  <si>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</si>
  <si>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</si>
  <si>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</si>
  <si>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</si>
  <si>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</si>
  <si>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</si>
  <si>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</si>
  <si>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</si>
  <si>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</si>
  <si>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</si>
  <si>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</si>
  <si>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</si>
  <si>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</si>
  <si>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</si>
  <si>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</si>
  <si>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</si>
  <si>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</si>
  <si>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</si>
  <si>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</si>
  <si>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</si>
  <si>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</si>
  <si>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</si>
  <si>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</si>
  <si>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</si>
  <si>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</si>
  <si>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</si>
  <si>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</si>
  <si>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</si>
  <si>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</si>
  <si>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</si>
  <si>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</si>
  <si>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</si>
  <si>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</si>
  <si>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</si>
  <si>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</si>
  <si>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</si>
  <si>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</si>
  <si>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</si>
  <si>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</si>
  <si>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</si>
  <si>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</si>
  <si>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</si>
  <si>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</si>
  <si>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</si>
  <si>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</si>
  <si>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</si>
  <si>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</si>
  <si>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</si>
  <si>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</si>
  <si>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</si>
  <si>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</si>
  <si>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</si>
  <si>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</si>
  <si>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</si>
  <si>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</si>
  <si>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</si>
  <si>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</si>
  <si>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</si>
  <si>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</si>
  <si>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</si>
  <si>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</si>
  <si>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</si>
  <si>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</si>
  <si>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</si>
  <si>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</si>
  <si>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</si>
  <si>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</si>
  <si>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</si>
  <si>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</si>
  <si>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</si>
  <si>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</si>
  <si>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</si>
  <si>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</si>
  <si>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</si>
  <si>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</si>
  <si>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</si>
  <si>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</si>
  <si>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</si>
  <si>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</si>
  <si>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</si>
  <si>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</si>
  <si>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</si>
  <si>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</si>
  <si>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</si>
  <si>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</si>
  <si>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</si>
  <si>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</si>
  <si>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</si>
  <si>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</si>
  <si>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</si>
  <si>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</si>
  <si>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</si>
  <si>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</si>
  <si>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</si>
  <si>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</si>
  <si>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</si>
  <si>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</si>
  <si>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</si>
  <si>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</si>
  <si>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</si>
  <si>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</si>
  <si>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</si>
  <si>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</si>
  <si>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</si>
  <si>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</si>
  <si>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</si>
  <si>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</si>
  <si>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</si>
  <si>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</si>
  <si>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</si>
  <si>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</si>
  <si>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</si>
  <si>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</si>
  <si>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</si>
  <si>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</si>
  <si>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</si>
  <si>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</si>
  <si>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</si>
  <si>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</si>
  <si>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</si>
  <si>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</si>
  <si>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</si>
  <si>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</si>
  <si>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</si>
  <si>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</si>
  <si>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</si>
  <si>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</si>
  <si>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</si>
  <si>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</si>
  <si>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</si>
  <si>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</si>
  <si>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</si>
  <si>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</si>
  <si>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</si>
  <si>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</si>
  <si>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</si>
  <si>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</si>
  <si>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</si>
  <si>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</si>
  <si>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</si>
  <si>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</si>
  <si>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</si>
  <si>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</si>
  <si>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</si>
  <si>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</si>
  <si>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</si>
  <si>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</si>
  <si>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</si>
  <si>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</si>
  <si>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</si>
  <si>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</si>
  <si>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</si>
  <si>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</si>
  <si>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</si>
  <si>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</si>
  <si>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</si>
  <si>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</si>
  <si>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</si>
  <si>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</si>
  <si>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</si>
  <si>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</si>
  <si>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</si>
  <si>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</si>
  <si>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</si>
  <si>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</si>
  <si>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</si>
  <si>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</si>
  <si>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</si>
  <si>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</si>
  <si>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</si>
  <si>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</si>
  <si>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</si>
  <si>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</si>
  <si>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</si>
  <si>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</si>
  <si>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</si>
  <si>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</si>
  <si>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</si>
  <si>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</si>
  <si>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</si>
  <si>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</si>
  <si>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</si>
  <si>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</si>
  <si>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</si>
  <si>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</si>
  <si>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</si>
  <si>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</si>
  <si>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</si>
  <si>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</si>
  <si>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</si>
  <si>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</si>
  <si>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</si>
  <si>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</si>
  <si>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</si>
  <si>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</si>
  <si>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</si>
  <si>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</si>
  <si>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</si>
  <si>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</si>
  <si>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</si>
  <si>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</si>
  <si>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</si>
  <si>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</si>
  <si>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</si>
  <si>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</si>
  <si>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</si>
  <si>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</si>
  <si>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</si>
  <si>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</si>
  <si>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</si>
  <si>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</si>
  <si>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</si>
  <si>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</si>
  <si>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</si>
  <si>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</si>
  <si>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</si>
  <si>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</si>
  <si>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</si>
  <si>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</si>
  <si>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</si>
  <si>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</si>
  <si>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</si>
  <si>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</si>
  <si>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</si>
  <si>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</si>
  <si>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</si>
  <si>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</si>
  <si>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</si>
  <si>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</si>
  <si>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</si>
  <si>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</si>
  <si>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</si>
  <si>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</si>
  <si>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</si>
  <si>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</si>
  <si>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</si>
  <si>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</si>
  <si>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</si>
  <si>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</si>
  <si>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</si>
  <si>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</si>
  <si>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</si>
  <si>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</si>
  <si>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</si>
  <si>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</si>
  <si>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</si>
  <si>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</si>
  <si>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</si>
  <si>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</si>
  <si>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</si>
  <si>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</si>
  <si>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</si>
  <si>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</si>
  <si>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</si>
  <si>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</si>
  <si>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</si>
  <si>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</si>
  <si>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</si>
  <si>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</si>
  <si>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</si>
  <si>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</si>
  <si>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</si>
  <si>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</si>
  <si>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</si>
  <si>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</si>
  <si>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</si>
  <si>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</si>
  <si>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</si>
  <si>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</si>
  <si>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</si>
  <si>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</si>
  <si>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</si>
  <si>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</si>
  <si>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</si>
  <si>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</si>
  <si>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</si>
  <si>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</si>
  <si>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</si>
  <si>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</si>
  <si>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</si>
  <si>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</si>
  <si>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</si>
  <si>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</si>
  <si>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</si>
  <si>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</si>
  <si>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</si>
  <si>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</si>
  <si>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</si>
  <si>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</si>
  <si>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</si>
  <si>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</si>
  <si>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</si>
  <si>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</si>
  <si>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</si>
  <si>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</si>
  <si>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</si>
  <si>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</si>
  <si>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</si>
  <si>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</si>
  <si>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</si>
  <si>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</si>
  <si>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</si>
  <si>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</si>
  <si>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</si>
  <si>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</si>
  <si>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</si>
  <si>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</si>
  <si>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</si>
  <si>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</si>
  <si>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</si>
  <si>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Date jour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</si>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</sst>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3" dataDxfId="442">
  <autoFilter ref="A3:B21"/>
  <tableColumns count="2">
    <tableColumn id="1" name="Nom nature création" dataDxfId="441"/>
    <tableColumn id="2" name="Code nature création" dataDxfId="44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9">
  <autoFilter ref="D3:E15"/>
  <tableColumns count="2">
    <tableColumn id="1" name="Nom nature article menu" dataDxfId="438"/>
    <tableColumn id="2" name="Code nature article menu" dataDxfId="43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6">
  <autoFilter ref="G3:J121"/>
  <tableColumns count="4">
    <tableColumn id="2" name="Code produit" dataDxfId="435"/>
    <tableColumn id="1" name="Nom produit" dataDxfId="434" dataCellStyle="Normal 2"/>
    <tableColumn id="3" name="Libellé produit" dataDxfId="433" dataCellStyle="Normal 2"/>
    <tableColumn id="4" name="Clé produit" dataDxfId="43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1" dataDxfId="430">
  <autoFilter ref="L3:M15"/>
  <tableColumns count="2">
    <tableColumn id="1" name="Nom période" dataDxfId="429" dataCellStyle="Normal 2"/>
    <tableColumn id="2" name="Code période" dataDxfId="42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7" dataDxfId="426">
  <autoFilter ref="O3:P39"/>
  <tableColumns count="2">
    <tableColumn id="1" name="Nom conditionnement" dataDxfId="425" dataCellStyle="Normal 2"/>
    <tableColumn id="2" name="Code conditionnement" dataDxfId="424"/>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3" dataDxfId="422">
  <autoFilter ref="R3:R15"/>
  <tableColumns count="1">
    <tableColumn id="1" name="Nom mois" dataDxfId="421"/>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20" dataDxfId="419">
  <autoFilter ref="T3:T4"/>
  <tableColumns count="1">
    <tableColumn id="1" name="Nom période menu viande midi weekend" dataDxfId="418"/>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7" dataDxfId="416">
  <autoFilter ref="V3:W16"/>
  <tableColumns count="2">
    <tableColumn id="1" name="Nom jours fériés" dataDxfId="415" dataCellStyle="Normal 2 2"/>
    <tableColumn id="2" name="Date jour fériés" dataDxfId="414">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65"/>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H91" s="2">
        <v>44942.601759259262</v>
      </c>
    </row>
    <row r="92" spans="7:8" x14ac:dyDescent="0.25">
      <c r="H92" s="2">
        <v>44942.606296296297</v>
      </c>
    </row>
    <row r="93" spans="7:8" x14ac:dyDescent="0.25">
      <c r="H93" s="2">
        <v>44942.611215277779</v>
      </c>
    </row>
    <row r="94" spans="7:8" x14ac:dyDescent="0.25">
      <c r="H94" s="2">
        <v>44942.611944444441</v>
      </c>
    </row>
    <row r="95" spans="7:8" x14ac:dyDescent="0.25">
      <c r="H95" s="2">
        <v>44942.614479166667</v>
      </c>
    </row>
    <row r="96" spans="7: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A10" sqref="A10"/>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557</v>
      </c>
      <c r="T3" s="1" t="s">
        <v>536</v>
      </c>
      <c r="V3" s="1" t="s">
        <v>572</v>
      </c>
      <c r="W3" s="1" t="s">
        <v>573</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558</v>
      </c>
      <c r="T4" s="1" t="s">
        <v>570</v>
      </c>
      <c r="V4" s="17" t="s">
        <v>574</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559</v>
      </c>
      <c r="T5" s="1" t="s">
        <v>571</v>
      </c>
      <c r="V5" s="17" t="s">
        <v>575</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560</v>
      </c>
      <c r="V6" s="17" t="s">
        <v>576</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561</v>
      </c>
      <c r="V7" s="17" t="s">
        <v>577</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562</v>
      </c>
      <c r="V8" s="17" t="s">
        <v>578</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563</v>
      </c>
      <c r="V9" s="17" t="s">
        <v>579</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564</v>
      </c>
      <c r="V10" s="17" t="s">
        <v>580</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565</v>
      </c>
      <c r="V11" s="17" t="s">
        <v>581</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566</v>
      </c>
      <c r="V12" s="17" t="s">
        <v>582</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567</v>
      </c>
      <c r="V13" s="17" t="s">
        <v>583</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568</v>
      </c>
      <c r="V14" s="17" t="s">
        <v>584</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569</v>
      </c>
      <c r="V15" s="17" t="s">
        <v>585</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586</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S1" workbookViewId="0">
      <selection activeCell="Y2" sqref="Y2"/>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549</v>
      </c>
      <c r="C4" s="1" t="s">
        <v>550</v>
      </c>
      <c r="D4" s="1" t="s">
        <v>551</v>
      </c>
      <c r="E4" s="1" t="s">
        <v>552</v>
      </c>
      <c r="F4" s="1" t="s">
        <v>553</v>
      </c>
      <c r="G4" s="1" t="s">
        <v>546</v>
      </c>
      <c r="H4" s="1" t="s">
        <v>554</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549</v>
      </c>
      <c r="C8" s="1" t="s">
        <v>550</v>
      </c>
      <c r="D8" s="1" t="s">
        <v>551</v>
      </c>
      <c r="E8" s="1" t="s">
        <v>552</v>
      </c>
      <c r="F8" s="1" t="s">
        <v>553</v>
      </c>
      <c r="G8" s="1" t="s">
        <v>546</v>
      </c>
      <c r="H8" s="1" t="s">
        <v>554</v>
      </c>
    </row>
    <row r="10" spans="1:8" x14ac:dyDescent="0.25">
      <c r="A10" s="20" t="str">
        <f ca="1">"Imprimé à Limeil-Brévannes, le "&amp;TEXT(TODAY(),"jjjj j mmmm aaaa")&amp;"."</f>
        <v>Imprimé à Limeil-Brévannes, le dimanche 5 février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549</v>
      </c>
      <c r="C12" s="1" t="s">
        <v>550</v>
      </c>
      <c r="D12" s="1" t="s">
        <v>551</v>
      </c>
      <c r="E12" s="1" t="s">
        <v>552</v>
      </c>
      <c r="F12" s="1" t="s">
        <v>553</v>
      </c>
      <c r="G12" s="1" t="s">
        <v>546</v>
      </c>
      <c r="H12" s="1" t="s">
        <v>554</v>
      </c>
    </row>
    <row r="14" spans="1:8" x14ac:dyDescent="0.25">
      <c r="A14" s="20" t="str">
        <f ca="1">"Imprimé à Limeil-Brévannes, le "&amp;TEXT(TODAY(),"jjjj j mmmm aaaa")&amp;"."</f>
        <v>Imprimé à Limeil-Brévannes, le dimanche 5 février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549</v>
      </c>
      <c r="C16" s="1" t="s">
        <v>550</v>
      </c>
      <c r="D16" s="1" t="s">
        <v>551</v>
      </c>
      <c r="E16" s="1" t="s">
        <v>552</v>
      </c>
      <c r="F16" s="1" t="s">
        <v>553</v>
      </c>
      <c r="G16" s="1" t="s">
        <v>546</v>
      </c>
      <c r="H16" s="1" t="s">
        <v>554</v>
      </c>
    </row>
    <row r="18" spans="1:8" x14ac:dyDescent="0.25">
      <c r="A18" s="20" t="str">
        <f ca="1">"Imprimé à Limeil-Brévannes, le "&amp;TEXT(TODAY(),"jjjj j mmmm aaaa")&amp;"."</f>
        <v>Imprimé à Limeil-Brévannes, le dimanche 5 février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549</v>
      </c>
      <c r="C20" s="1" t="s">
        <v>550</v>
      </c>
      <c r="D20" s="1" t="s">
        <v>551</v>
      </c>
      <c r="E20" s="1" t="s">
        <v>552</v>
      </c>
      <c r="F20" s="1" t="s">
        <v>553</v>
      </c>
      <c r="G20" s="1" t="s">
        <v>546</v>
      </c>
      <c r="H20" s="1" t="s">
        <v>554</v>
      </c>
    </row>
    <row r="22" spans="1:8" x14ac:dyDescent="0.25">
      <c r="A22" s="20" t="str">
        <f ca="1">"Imprimé à Limeil-Brévannes, le "&amp;TEXT(TODAY(),"jjjj j mmmm aaaa")&amp;"."</f>
        <v>Imprimé à Limeil-Brévannes, le dimanche 5 février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549</v>
      </c>
      <c r="C24" s="1" t="s">
        <v>550</v>
      </c>
      <c r="D24" s="1" t="s">
        <v>551</v>
      </c>
      <c r="E24" s="1" t="s">
        <v>552</v>
      </c>
      <c r="F24" s="1" t="s">
        <v>553</v>
      </c>
      <c r="G24" s="1" t="s">
        <v>546</v>
      </c>
      <c r="H24" s="1" t="s">
        <v>554</v>
      </c>
    </row>
    <row r="26" spans="1:8" x14ac:dyDescent="0.25">
      <c r="A26" s="20" t="str">
        <f ca="1">"Imprimé à Limeil-Brévannes, le "&amp;TEXT(TODAY(),"jjjj j mmmm aaaa")&amp;"."</f>
        <v>Imprimé à Limeil-Brévannes, le dimanche 5 février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549</v>
      </c>
      <c r="C28" s="1" t="s">
        <v>550</v>
      </c>
      <c r="D28" s="1" t="s">
        <v>551</v>
      </c>
      <c r="E28" s="1" t="s">
        <v>552</v>
      </c>
      <c r="F28" s="1" t="s">
        <v>553</v>
      </c>
      <c r="G28" s="1" t="s">
        <v>546</v>
      </c>
      <c r="H28" s="1" t="s">
        <v>554</v>
      </c>
    </row>
    <row r="30" spans="1:8" x14ac:dyDescent="0.25">
      <c r="A30" s="20" t="str">
        <f ca="1">"Imprimé à Limeil-Brévannes, le "&amp;TEXT(TODAY(),"jjjj j mmmm aaaa")&amp;"."</f>
        <v>Imprimé à Limeil-Brévannes, le dimanche 5 février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549</v>
      </c>
      <c r="C32" s="1" t="s">
        <v>550</v>
      </c>
      <c r="D32" s="1" t="s">
        <v>551</v>
      </c>
      <c r="E32" s="1" t="s">
        <v>552</v>
      </c>
      <c r="F32" s="1" t="s">
        <v>553</v>
      </c>
      <c r="G32" s="1" t="s">
        <v>546</v>
      </c>
      <c r="H32" s="1" t="s">
        <v>554</v>
      </c>
    </row>
    <row r="34" spans="1:8" x14ac:dyDescent="0.25">
      <c r="A34" s="20" t="str">
        <f ca="1">"Imprimé à Limeil-Brévannes, le "&amp;TEXT(TODAY(),"jjjj j mmmm aaaa")&amp;"."</f>
        <v>Imprimé à Limeil-Brévannes, le dimanche 5 février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549</v>
      </c>
      <c r="C36" s="1" t="s">
        <v>550</v>
      </c>
      <c r="D36" s="1" t="s">
        <v>551</v>
      </c>
      <c r="E36" s="1" t="s">
        <v>552</v>
      </c>
      <c r="F36" s="1" t="s">
        <v>553</v>
      </c>
      <c r="G36" s="1" t="s">
        <v>546</v>
      </c>
      <c r="H36" s="1" t="s">
        <v>554</v>
      </c>
    </row>
    <row r="38" spans="1:8" x14ac:dyDescent="0.25">
      <c r="A38" s="20" t="str">
        <f ca="1">"Imprimé à Limeil-Brévannes, le "&amp;TEXT(TODAY(),"jjjj j mmmm aaaa")&amp;"."</f>
        <v>Imprimé à Limeil-Brévannes, le dimanche 5 février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549</v>
      </c>
      <c r="C40" s="1" t="s">
        <v>550</v>
      </c>
      <c r="D40" s="1" t="s">
        <v>551</v>
      </c>
      <c r="E40" s="1" t="s">
        <v>552</v>
      </c>
      <c r="F40" s="1" t="s">
        <v>553</v>
      </c>
      <c r="G40" s="1" t="s">
        <v>546</v>
      </c>
      <c r="H40" s="1" t="s">
        <v>554</v>
      </c>
    </row>
    <row r="42" spans="1:8" x14ac:dyDescent="0.25">
      <c r="A42" s="20" t="str">
        <f ca="1">"Imprimé à Limeil-Brévannes, le "&amp;TEXT(TODAY(),"jjjj j mmmm aaaa")&amp;"."</f>
        <v>Imprimé à Limeil-Brévannes, le dimanche 5 février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549</v>
      </c>
      <c r="C44" s="1" t="s">
        <v>550</v>
      </c>
      <c r="D44" s="1" t="s">
        <v>551</v>
      </c>
      <c r="E44" s="1" t="s">
        <v>552</v>
      </c>
      <c r="F44" s="1" t="s">
        <v>553</v>
      </c>
      <c r="G44" s="1" t="s">
        <v>546</v>
      </c>
      <c r="H44" s="1" t="s">
        <v>554</v>
      </c>
    </row>
    <row r="46" spans="1:8" x14ac:dyDescent="0.25">
      <c r="A46" s="20" t="str">
        <f ca="1">"Imprimé à Limeil-Brévannes, le "&amp;TEXT(TODAY(),"jjjj j mmmm aaaa")&amp;"."</f>
        <v>Imprimé à Limeil-Brévannes, le dimanche 5 février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549</v>
      </c>
      <c r="C48" s="1" t="s">
        <v>550</v>
      </c>
      <c r="D48" s="1" t="s">
        <v>551</v>
      </c>
      <c r="E48" s="1" t="s">
        <v>552</v>
      </c>
      <c r="F48" s="1" t="s">
        <v>553</v>
      </c>
      <c r="G48" s="1" t="s">
        <v>546</v>
      </c>
      <c r="H48" s="1" t="s">
        <v>554</v>
      </c>
    </row>
    <row r="50" spans="1:8" x14ac:dyDescent="0.25">
      <c r="A50" s="20" t="str">
        <f ca="1">"Imprimé à Limeil-Brévannes, le "&amp;TEXT(TODAY(),"jjjj j mmmm aaaa")&amp;"."</f>
        <v>Imprimé à Limeil-Brévannes, le dimanche 5 février 2023.</v>
      </c>
      <c r="B50" s="20"/>
      <c r="C50" s="20"/>
      <c r="D50" s="20"/>
      <c r="E50" s="20"/>
      <c r="F50" s="20"/>
      <c r="G50" s="20"/>
      <c r="H50" s="20"/>
    </row>
  </sheetData>
  <mergeCells count="24">
    <mergeCell ref="A43:H43"/>
    <mergeCell ref="A46:H46"/>
    <mergeCell ref="A47:H47"/>
    <mergeCell ref="A50:H50"/>
    <mergeCell ref="A34:H34"/>
    <mergeCell ref="A35:H35"/>
    <mergeCell ref="A38:H38"/>
    <mergeCell ref="A39:H39"/>
    <mergeCell ref="A42:H42"/>
    <mergeCell ref="A23:H23"/>
    <mergeCell ref="A26:H26"/>
    <mergeCell ref="A27:H27"/>
    <mergeCell ref="A30:H30"/>
    <mergeCell ref="A31:H31"/>
    <mergeCell ref="A14:H14"/>
    <mergeCell ref="A15:H15"/>
    <mergeCell ref="A18:H18"/>
    <mergeCell ref="A19:H19"/>
    <mergeCell ref="A22:H22"/>
    <mergeCell ref="A3:H3"/>
    <mergeCell ref="A6:H6"/>
    <mergeCell ref="A7:H7"/>
    <mergeCell ref="A10:H10"/>
    <mergeCell ref="A11:H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549</v>
      </c>
      <c r="C4" s="16" t="s">
        <v>555</v>
      </c>
      <c r="D4" s="16" t="s">
        <v>550</v>
      </c>
      <c r="E4" s="16" t="s">
        <v>551</v>
      </c>
      <c r="F4" s="16" t="s">
        <v>552</v>
      </c>
      <c r="G4" s="16" t="s">
        <v>553</v>
      </c>
      <c r="H4" s="16" t="s">
        <v>546</v>
      </c>
      <c r="I4" s="16" t="s">
        <v>554</v>
      </c>
    </row>
    <row r="6" spans="1:9" x14ac:dyDescent="0.25">
      <c r="A6" s="21" t="str">
        <f ca="1">"Imprimé à Limeil-Brévannes, le "&amp;TEXT(TODAY(),"jjjj j mmmm aaaa")&amp;"."</f>
        <v>Imprimé à Limeil-Brévannes, le dimanche 5 février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549</v>
      </c>
      <c r="C8" s="16" t="s">
        <v>555</v>
      </c>
      <c r="D8" s="16" t="s">
        <v>550</v>
      </c>
      <c r="E8" s="16" t="s">
        <v>551</v>
      </c>
      <c r="F8" s="16" t="s">
        <v>552</v>
      </c>
      <c r="G8" s="16" t="s">
        <v>553</v>
      </c>
      <c r="H8" s="16" t="s">
        <v>546</v>
      </c>
      <c r="I8" s="16" t="s">
        <v>554</v>
      </c>
    </row>
    <row r="10" spans="1:9" x14ac:dyDescent="0.25">
      <c r="A10" s="21" t="str">
        <f ca="1">"Imprimé à Limeil-Brévannes, le "&amp;TEXT(TODAY(),"jjjj j mmmm aaaa")&amp;"."</f>
        <v>Imprimé à Limeil-Brévannes, le dimanche 5 février 2023.</v>
      </c>
      <c r="B10" s="21"/>
      <c r="C10" s="21"/>
      <c r="D10" s="21"/>
      <c r="E10" s="21"/>
      <c r="F10" s="21"/>
      <c r="G10" s="21"/>
      <c r="H10" s="21"/>
      <c r="I10" s="21"/>
    </row>
    <row r="11" spans="1:9" x14ac:dyDescent="0.25">
      <c r="A11" s="21" t="str">
        <f>"État des menus journaliers du mois de mars "&amp;$A$1&amp;"."</f>
        <v>État des menus journaliers du mois de mars 2023.</v>
      </c>
      <c r="B11" s="21"/>
      <c r="C11" s="21"/>
      <c r="D11" s="21"/>
      <c r="E11" s="21"/>
      <c r="F11" s="21"/>
      <c r="G11" s="21"/>
      <c r="H11" s="21"/>
      <c r="I11" s="21"/>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21" t="str">
        <f ca="1">"Imprimé à Limeil-Brévannes, le "&amp;TEXT(TODAY(),"jjjj j mmmm aaaa")&amp;"."</f>
        <v>Imprimé à Limeil-Brévannes, le dimanche 5 février 2023.</v>
      </c>
      <c r="B14" s="21"/>
      <c r="C14" s="21"/>
      <c r="D14" s="21"/>
      <c r="E14" s="21"/>
      <c r="F14" s="21"/>
      <c r="G14" s="21"/>
      <c r="H14" s="21"/>
      <c r="I14" s="21"/>
    </row>
    <row r="15" spans="1:9" x14ac:dyDescent="0.25">
      <c r="A15" s="21" t="str">
        <f>"État des menus journaliers du mois d'avril "&amp;$A$1&amp;"."</f>
        <v>État des menus journaliers du mois d'avril 2023.</v>
      </c>
      <c r="B15" s="21"/>
      <c r="C15" s="21"/>
      <c r="D15" s="21"/>
      <c r="E15" s="21"/>
      <c r="F15" s="21"/>
      <c r="G15" s="21"/>
      <c r="H15" s="21"/>
      <c r="I15" s="21"/>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21" t="str">
        <f ca="1">"Imprimé à Limeil-Brévannes, le "&amp;TEXT(TODAY(),"jjjj j mmmm aaaa")&amp;"."</f>
        <v>Imprimé à Limeil-Brévannes, le dimanche 5 février 2023.</v>
      </c>
      <c r="B18" s="21"/>
      <c r="C18" s="21"/>
      <c r="D18" s="21"/>
      <c r="E18" s="21"/>
      <c r="F18" s="21"/>
      <c r="G18" s="21"/>
      <c r="H18" s="21"/>
      <c r="I18" s="21"/>
    </row>
    <row r="19" spans="1:9" x14ac:dyDescent="0.25">
      <c r="A19" s="21" t="str">
        <f>"État des menus journaliers du mois de mai "&amp;$A$1&amp;"."</f>
        <v>État des menus journaliers du mois de mai 2023.</v>
      </c>
      <c r="B19" s="21"/>
      <c r="C19" s="21"/>
      <c r="D19" s="21"/>
      <c r="E19" s="21"/>
      <c r="F19" s="21"/>
      <c r="G19" s="21"/>
      <c r="H19" s="21"/>
      <c r="I19" s="21"/>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21" t="str">
        <f ca="1">"Imprimé à Limeil-Brévannes, le "&amp;TEXT(TODAY(),"jjjj j mmmm aaaa")&amp;"."</f>
        <v>Imprimé à Limeil-Brévannes, le dimanche 5 février 2023.</v>
      </c>
      <c r="B22" s="21"/>
      <c r="C22" s="21"/>
      <c r="D22" s="21"/>
      <c r="E22" s="21"/>
      <c r="F22" s="21"/>
      <c r="G22" s="21"/>
      <c r="H22" s="21"/>
      <c r="I22" s="21"/>
    </row>
    <row r="23" spans="1:9" x14ac:dyDescent="0.25">
      <c r="A23" s="21" t="str">
        <f>"État des menus journaliers du mois de juin "&amp;$A$1&amp;"."</f>
        <v>État des menus journaliers du mois de juin 2023.</v>
      </c>
      <c r="B23" s="21"/>
      <c r="C23" s="21"/>
      <c r="D23" s="21"/>
      <c r="E23" s="21"/>
      <c r="F23" s="21"/>
      <c r="G23" s="21"/>
      <c r="H23" s="21"/>
      <c r="I23" s="21"/>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21" t="str">
        <f ca="1">"Imprimé à Limeil-Brévannes, le "&amp;TEXT(TODAY(),"jjjj j mmmm aaaa")&amp;"."</f>
        <v>Imprimé à Limeil-Brévannes, le dimanche 5 février 2023.</v>
      </c>
      <c r="B26" s="21"/>
      <c r="C26" s="21"/>
      <c r="D26" s="21"/>
      <c r="E26" s="21"/>
      <c r="F26" s="21"/>
      <c r="G26" s="21"/>
      <c r="H26" s="21"/>
      <c r="I26" s="21"/>
    </row>
    <row r="27" spans="1:9" x14ac:dyDescent="0.25">
      <c r="A27" s="21" t="str">
        <f>"État des menus journaliers du mois de juillet "&amp;$A$1&amp;"."</f>
        <v>État des menus journaliers du mois de juillet 2023.</v>
      </c>
      <c r="B27" s="21"/>
      <c r="C27" s="21"/>
      <c r="D27" s="21"/>
      <c r="E27" s="21"/>
      <c r="F27" s="21"/>
      <c r="G27" s="21"/>
      <c r="H27" s="21"/>
      <c r="I27" s="21"/>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21" t="str">
        <f ca="1">"Imprimé à Limeil-Brévannes, le "&amp;TEXT(TODAY(),"jjjj j mmmm aaaa")&amp;"."</f>
        <v>Imprimé à Limeil-Brévannes, le dimanche 5 février 2023.</v>
      </c>
      <c r="B30" s="21"/>
      <c r="C30" s="21"/>
      <c r="D30" s="21"/>
      <c r="E30" s="21"/>
      <c r="F30" s="21"/>
      <c r="G30" s="21"/>
      <c r="H30" s="21"/>
      <c r="I30" s="21"/>
    </row>
    <row r="31" spans="1:9" x14ac:dyDescent="0.25">
      <c r="A31" s="21" t="str">
        <f>"État des menus journaliers du mois d'août "&amp;$A$1&amp;"."</f>
        <v>État des menus journaliers du mois d'août 2023.</v>
      </c>
      <c r="B31" s="21"/>
      <c r="C31" s="21"/>
      <c r="D31" s="21"/>
      <c r="E31" s="21"/>
      <c r="F31" s="21"/>
      <c r="G31" s="21"/>
      <c r="H31" s="21"/>
      <c r="I31" s="21"/>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21" t="str">
        <f ca="1">"Imprimé à Limeil-Brévannes, le "&amp;TEXT(TODAY(),"jjjj j mmmm aaaa")&amp;"."</f>
        <v>Imprimé à Limeil-Brévannes, le dimanche 5 février 2023.</v>
      </c>
      <c r="B34" s="21"/>
      <c r="C34" s="21"/>
      <c r="D34" s="21"/>
      <c r="E34" s="21"/>
      <c r="F34" s="21"/>
      <c r="G34" s="21"/>
      <c r="H34" s="21"/>
      <c r="I34" s="21"/>
    </row>
    <row r="35" spans="1:9" x14ac:dyDescent="0.25">
      <c r="A35" s="21" t="str">
        <f>"État des menus journaliers du mois de septembre "&amp;$A$1&amp;"."</f>
        <v>État des menus journaliers du mois de septembre 2023.</v>
      </c>
      <c r="B35" s="21"/>
      <c r="C35" s="21"/>
      <c r="D35" s="21"/>
      <c r="E35" s="21"/>
      <c r="F35" s="21"/>
      <c r="G35" s="21"/>
      <c r="H35" s="21"/>
      <c r="I35" s="21"/>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21" t="str">
        <f ca="1">"Imprimé à Limeil-Brévannes, le "&amp;TEXT(TODAY(),"jjjj j mmmm aaaa")&amp;"."</f>
        <v>Imprimé à Limeil-Brévannes, le dimanche 5 février 2023.</v>
      </c>
      <c r="B38" s="21"/>
      <c r="C38" s="21"/>
      <c r="D38" s="21"/>
      <c r="E38" s="21"/>
      <c r="F38" s="21"/>
      <c r="G38" s="21"/>
      <c r="H38" s="21"/>
      <c r="I38" s="21"/>
    </row>
    <row r="39" spans="1:9" x14ac:dyDescent="0.25">
      <c r="A39" s="21" t="str">
        <f>"État des menus journaliers du mois d'octobre "&amp;$A$1&amp;"."</f>
        <v>État des menus journaliers du mois d'octobre 2023.</v>
      </c>
      <c r="B39" s="21"/>
      <c r="C39" s="21"/>
      <c r="D39" s="21"/>
      <c r="E39" s="21"/>
      <c r="F39" s="21"/>
      <c r="G39" s="21"/>
      <c r="H39" s="21"/>
      <c r="I39" s="21"/>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21" t="str">
        <f ca="1">"Imprimé à Limeil-Brévannes, le "&amp;TEXT(TODAY(),"jjjj j mmmm aaaa")&amp;"."</f>
        <v>Imprimé à Limeil-Brévannes, le dimanche 5 février 2023.</v>
      </c>
      <c r="B42" s="21"/>
      <c r="C42" s="21"/>
      <c r="D42" s="21"/>
      <c r="E42" s="21"/>
      <c r="F42" s="21"/>
      <c r="G42" s="21"/>
      <c r="H42" s="21"/>
      <c r="I42" s="21"/>
    </row>
    <row r="43" spans="1:9" x14ac:dyDescent="0.25">
      <c r="A43" s="21" t="str">
        <f>"État des menus journaliers du mois de novembre "&amp;$A$1&amp;"."</f>
        <v>État des menus journaliers du mois de novembre 2023.</v>
      </c>
      <c r="B43" s="21"/>
      <c r="C43" s="21"/>
      <c r="D43" s="21"/>
      <c r="E43" s="21"/>
      <c r="F43" s="21"/>
      <c r="G43" s="21"/>
      <c r="H43" s="21"/>
      <c r="I43" s="21"/>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21" t="str">
        <f ca="1">"Imprimé à Limeil-Brévannes, le "&amp;TEXT(TODAY(),"jjjj j mmmm aaaa")&amp;"."</f>
        <v>Imprimé à Limeil-Brévannes, le dimanche 5 février 2023.</v>
      </c>
      <c r="B46" s="21"/>
      <c r="C46" s="21"/>
      <c r="D46" s="21"/>
      <c r="E46" s="21"/>
      <c r="F46" s="21"/>
      <c r="G46" s="21"/>
      <c r="H46" s="21"/>
      <c r="I46" s="21"/>
    </row>
    <row r="47" spans="1:9" x14ac:dyDescent="0.25">
      <c r="A47" s="21" t="str">
        <f>"État des menus journaliers du mois de décembre "&amp;$A$1&amp;"."</f>
        <v>État des menus journaliers du mois de décembre 2023.</v>
      </c>
      <c r="B47" s="21"/>
      <c r="C47" s="21"/>
      <c r="D47" s="21"/>
      <c r="E47" s="21"/>
      <c r="F47" s="21"/>
      <c r="G47" s="21"/>
      <c r="H47" s="21"/>
      <c r="I47" s="21"/>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21" t="str">
        <f ca="1">"Imprimé à Limeil-Brévannes, le "&amp;TEXT(TODAY(),"jjjj j mmmm aaaa")&amp;"."</f>
        <v>Imprimé à Limeil-Brévannes, le dimanche 5 février 2023.</v>
      </c>
      <c r="B50" s="21"/>
      <c r="C50" s="21"/>
      <c r="D50" s="21"/>
      <c r="E50" s="21"/>
      <c r="F50" s="21"/>
      <c r="G50" s="21"/>
      <c r="H50" s="21"/>
      <c r="I50" s="21"/>
    </row>
  </sheetData>
  <mergeCells count="24">
    <mergeCell ref="A26:I26"/>
    <mergeCell ref="A3:I3"/>
    <mergeCell ref="A6:I6"/>
    <mergeCell ref="A7:I7"/>
    <mergeCell ref="A10:I10"/>
    <mergeCell ref="A11:I11"/>
    <mergeCell ref="A14:I14"/>
    <mergeCell ref="A15:I15"/>
    <mergeCell ref="A18:I18"/>
    <mergeCell ref="A19:I19"/>
    <mergeCell ref="A22:I22"/>
    <mergeCell ref="A23:I23"/>
    <mergeCell ref="A50:I50"/>
    <mergeCell ref="A27:I27"/>
    <mergeCell ref="A30:I30"/>
    <mergeCell ref="A31:I31"/>
    <mergeCell ref="A34:I34"/>
    <mergeCell ref="A35:I35"/>
    <mergeCell ref="A38:I38"/>
    <mergeCell ref="A39:I39"/>
    <mergeCell ref="A42:I42"/>
    <mergeCell ref="A43:I43"/>
    <mergeCell ref="A46:I46"/>
    <mergeCell ref="A47:I4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550</v>
      </c>
      <c r="C4" s="16" t="s">
        <v>552</v>
      </c>
      <c r="D4" s="16" t="s">
        <v>553</v>
      </c>
      <c r="E4" s="16" t="s">
        <v>556</v>
      </c>
      <c r="F4" s="16" t="s">
        <v>536</v>
      </c>
      <c r="G4" s="16" t="s">
        <v>554</v>
      </c>
    </row>
    <row r="6" spans="1:7" x14ac:dyDescent="0.25">
      <c r="A6" s="21" t="str">
        <f ca="1">"Imprimé à Limeil-Brévannes, le "&amp;TEXT(TODAY(),"jjjj j mmmm aaaa")&amp;"."</f>
        <v>Imprimé à Limeil-Brévannes, le dimanche 5 février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550</v>
      </c>
      <c r="C8" s="16" t="s">
        <v>552</v>
      </c>
      <c r="D8" s="16" t="s">
        <v>553</v>
      </c>
      <c r="E8" s="16" t="s">
        <v>556</v>
      </c>
      <c r="F8" s="16" t="s">
        <v>536</v>
      </c>
      <c r="G8" s="16" t="s">
        <v>554</v>
      </c>
    </row>
    <row r="10" spans="1:7" x14ac:dyDescent="0.25">
      <c r="A10" s="21" t="str">
        <f ca="1">"Imprimé à Limeil-Brévannes, le "&amp;TEXT(TODAY(),"jjjj j mmmm aaaa")&amp;"."</f>
        <v>Imprimé à Limeil-Brévannes, le dimanche 5 février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550</v>
      </c>
      <c r="C12" s="16" t="s">
        <v>552</v>
      </c>
      <c r="D12" s="16" t="s">
        <v>553</v>
      </c>
      <c r="E12" s="16" t="s">
        <v>556</v>
      </c>
      <c r="F12" s="16" t="s">
        <v>536</v>
      </c>
      <c r="G12" s="16" t="s">
        <v>554</v>
      </c>
    </row>
    <row r="14" spans="1:7" x14ac:dyDescent="0.25">
      <c r="A14" s="21" t="str">
        <f ca="1">"Imprimé à Limeil-Brévannes, le "&amp;TEXT(TODAY(),"jjjj j mmmm aaaa")&amp;"."</f>
        <v>Imprimé à Limeil-Brévannes, le dimanche 5 février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550</v>
      </c>
      <c r="C16" s="16" t="s">
        <v>552</v>
      </c>
      <c r="D16" s="16" t="s">
        <v>553</v>
      </c>
      <c r="E16" s="16" t="s">
        <v>556</v>
      </c>
      <c r="F16" s="16" t="s">
        <v>536</v>
      </c>
      <c r="G16" s="16" t="s">
        <v>554</v>
      </c>
    </row>
    <row r="18" spans="1:7" x14ac:dyDescent="0.25">
      <c r="A18" s="21" t="str">
        <f ca="1">"Imprimé à Limeil-Brévannes, le "&amp;TEXT(TODAY(),"jjjj j mmmm aaaa")&amp;"."</f>
        <v>Imprimé à Limeil-Brévannes, le dimanche 5 février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550</v>
      </c>
      <c r="C20" s="16" t="s">
        <v>552</v>
      </c>
      <c r="D20" s="16" t="s">
        <v>553</v>
      </c>
      <c r="E20" s="16" t="s">
        <v>556</v>
      </c>
      <c r="F20" s="16" t="s">
        <v>536</v>
      </c>
      <c r="G20" s="16" t="s">
        <v>554</v>
      </c>
    </row>
    <row r="22" spans="1:7" x14ac:dyDescent="0.25">
      <c r="A22" s="21" t="str">
        <f ca="1">"Imprimé à Limeil-Brévannes, le "&amp;TEXT(TODAY(),"jjjj j mmmm aaaa")&amp;"."</f>
        <v>Imprimé à Limeil-Brévannes, le dimanche 5 février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550</v>
      </c>
      <c r="C24" s="16" t="s">
        <v>552</v>
      </c>
      <c r="D24" s="16" t="s">
        <v>553</v>
      </c>
      <c r="E24" s="16" t="s">
        <v>556</v>
      </c>
      <c r="F24" s="16" t="s">
        <v>536</v>
      </c>
      <c r="G24" s="16" t="s">
        <v>554</v>
      </c>
    </row>
    <row r="26" spans="1:7" x14ac:dyDescent="0.25">
      <c r="A26" s="21" t="str">
        <f ca="1">"Imprimé à Limeil-Brévannes, le "&amp;TEXT(TODAY(),"jjjj j mmmm aaaa")&amp;"."</f>
        <v>Imprimé à Limeil-Brévannes, le dimanche 5 février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550</v>
      </c>
      <c r="C28" s="16" t="s">
        <v>552</v>
      </c>
      <c r="D28" s="16" t="s">
        <v>553</v>
      </c>
      <c r="E28" s="16" t="s">
        <v>556</v>
      </c>
      <c r="F28" s="16" t="s">
        <v>536</v>
      </c>
      <c r="G28" s="16" t="s">
        <v>554</v>
      </c>
    </row>
    <row r="30" spans="1:7" x14ac:dyDescent="0.25">
      <c r="A30" s="21" t="str">
        <f ca="1">"Imprimé à Limeil-Brévannes, le "&amp;TEXT(TODAY(),"jjjj j mmmm aaaa")&amp;"."</f>
        <v>Imprimé à Limeil-Brévannes, le dimanche 5 février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550</v>
      </c>
      <c r="C32" s="16" t="s">
        <v>552</v>
      </c>
      <c r="D32" s="16" t="s">
        <v>553</v>
      </c>
      <c r="E32" s="16" t="s">
        <v>556</v>
      </c>
      <c r="F32" s="16" t="s">
        <v>536</v>
      </c>
      <c r="G32" s="16" t="s">
        <v>554</v>
      </c>
    </row>
    <row r="34" spans="1:7" x14ac:dyDescent="0.25">
      <c r="A34" s="21" t="str">
        <f ca="1">"Imprimé à Limeil-Brévannes, le "&amp;TEXT(TODAY(),"jjjj j mmmm aaaa")&amp;"."</f>
        <v>Imprimé à Limeil-Brévannes, le dimanche 5 février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550</v>
      </c>
      <c r="C36" s="16" t="s">
        <v>552</v>
      </c>
      <c r="D36" s="16" t="s">
        <v>553</v>
      </c>
      <c r="E36" s="16" t="s">
        <v>556</v>
      </c>
      <c r="F36" s="16" t="s">
        <v>536</v>
      </c>
      <c r="G36" s="16" t="s">
        <v>554</v>
      </c>
    </row>
    <row r="38" spans="1:7" x14ac:dyDescent="0.25">
      <c r="A38" s="21" t="str">
        <f ca="1">"Imprimé à Limeil-Brévannes, le "&amp;TEXT(TODAY(),"jjjj j mmmm aaaa")&amp;"."</f>
        <v>Imprimé à Limeil-Brévannes, le dimanche 5 février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550</v>
      </c>
      <c r="C40" s="16" t="s">
        <v>552</v>
      </c>
      <c r="D40" s="16" t="s">
        <v>553</v>
      </c>
      <c r="E40" s="16" t="s">
        <v>556</v>
      </c>
      <c r="F40" s="16" t="s">
        <v>536</v>
      </c>
      <c r="G40" s="16" t="s">
        <v>554</v>
      </c>
    </row>
    <row r="42" spans="1:7" x14ac:dyDescent="0.25">
      <c r="A42" s="21" t="str">
        <f ca="1">"Imprimé à Limeil-Brévannes, le "&amp;TEXT(TODAY(),"jjjj j mmmm aaaa")&amp;"."</f>
        <v>Imprimé à Limeil-Brévannes, le dimanche 5 février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550</v>
      </c>
      <c r="C44" s="16" t="s">
        <v>552</v>
      </c>
      <c r="D44" s="16" t="s">
        <v>553</v>
      </c>
      <c r="E44" s="16" t="s">
        <v>556</v>
      </c>
      <c r="F44" s="16" t="s">
        <v>536</v>
      </c>
      <c r="G44" s="16" t="s">
        <v>554</v>
      </c>
    </row>
    <row r="46" spans="1:7" x14ac:dyDescent="0.25">
      <c r="A46" s="21" t="str">
        <f ca="1">"Imprimé à Limeil-Brévannes, le "&amp;TEXT(TODAY(),"jjjj j mmmm aaaa")&amp;"."</f>
        <v>Imprimé à Limeil-Brévannes, le dimanche 5 février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550</v>
      </c>
      <c r="C48" s="16" t="s">
        <v>552</v>
      </c>
      <c r="D48" s="16" t="s">
        <v>553</v>
      </c>
      <c r="E48" s="16" t="s">
        <v>556</v>
      </c>
      <c r="F48" s="16" t="s">
        <v>536</v>
      </c>
      <c r="G48" s="16" t="s">
        <v>554</v>
      </c>
    </row>
    <row r="50" spans="1:7" x14ac:dyDescent="0.25">
      <c r="A50" s="21" t="str">
        <f ca="1">"Imprimé à Limeil-Brévannes, le "&amp;TEXT(TODAY(),"jjjj j mmmm aaaa")&amp;"."</f>
        <v>Imprimé à Limeil-Brévannes, le dimanche 5 février 2023.</v>
      </c>
      <c r="B50" s="21"/>
      <c r="C50" s="21"/>
      <c r="D50" s="21"/>
      <c r="E50" s="21"/>
      <c r="F50" s="21"/>
      <c r="G50" s="21"/>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2023-02-05T10:41:09Z</dcterms:modified>
</cp:coreProperties>
</file>