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120" yWindow="90" windowWidth="28515" windowHeight="12330"/>
  </bookViews>
  <sheets>
    <sheet name="1" sheetId="1" r:id="rId1"/>
    <sheet name="2" sheetId="2" r:id="rId2"/>
    <sheet name="recap client 1" sheetId="3" r:id="rId3"/>
  </sheets>
  <definedNames>
    <definedName name="_xlnm._FilterDatabase" localSheetId="0" hidden="1">'1'!#REF!</definedName>
    <definedName name="_xlnm._FilterDatabase" localSheetId="1" hidden="1">'2'!#REF!</definedName>
  </definedNames>
  <calcPr calcId="145621"/>
</workbook>
</file>

<file path=xl/calcChain.xml><?xml version="1.0" encoding="utf-8"?>
<calcChain xmlns="http://schemas.openxmlformats.org/spreadsheetml/2006/main">
  <c r="B3" i="3" l="1"/>
  <c r="F3" i="3"/>
  <c r="G3" i="3" s="1"/>
  <c r="G4" i="3" s="1"/>
  <c r="G5" i="3" s="1"/>
  <c r="G6" i="3" s="1"/>
  <c r="G7" i="3" s="1"/>
  <c r="G8" i="3" s="1"/>
  <c r="G9" i="3" s="1"/>
  <c r="G10" i="3" s="1"/>
  <c r="G11" i="3" s="1"/>
  <c r="G12" i="3" s="1"/>
  <c r="G13" i="3" s="1"/>
  <c r="G14" i="3" s="1"/>
  <c r="G15" i="3" s="1"/>
  <c r="G16" i="3" s="1"/>
  <c r="G17" i="3" s="1"/>
  <c r="G18" i="3" s="1"/>
  <c r="G19" i="3" s="1"/>
  <c r="G20" i="3" s="1"/>
  <c r="G21" i="3" s="1"/>
  <c r="G22" i="3" s="1"/>
  <c r="G23" i="3" s="1"/>
  <c r="G24" i="3" s="1"/>
  <c r="G25" i="3" s="1"/>
  <c r="G26" i="3" s="1"/>
  <c r="B4" i="3"/>
  <c r="C4" i="3"/>
  <c r="D4" i="3"/>
  <c r="B5" i="3"/>
  <c r="C5" i="3"/>
  <c r="D5" i="3"/>
  <c r="B6" i="3"/>
  <c r="C6" i="3"/>
  <c r="D6" i="3"/>
  <c r="B7" i="3"/>
  <c r="C7" i="3"/>
  <c r="D7" i="3"/>
  <c r="B8" i="3"/>
  <c r="C8" i="3"/>
  <c r="D8" i="3"/>
  <c r="B9" i="3"/>
  <c r="C9" i="3"/>
  <c r="D9" i="3"/>
  <c r="B10" i="3"/>
  <c r="C10" i="3"/>
  <c r="D10" i="3"/>
  <c r="B11" i="3"/>
  <c r="C11" i="3"/>
  <c r="D11" i="3"/>
  <c r="B12" i="3"/>
  <c r="C12" i="3"/>
  <c r="D12" i="3"/>
  <c r="B13" i="3"/>
  <c r="C13" i="3"/>
  <c r="D13" i="3"/>
  <c r="B14" i="3"/>
  <c r="C14" i="3"/>
  <c r="D14" i="3"/>
  <c r="B15" i="3"/>
  <c r="C15" i="3"/>
  <c r="D15" i="3"/>
  <c r="B16" i="3"/>
  <c r="C16" i="3"/>
  <c r="D16" i="3"/>
  <c r="B17" i="3"/>
  <c r="C17" i="3"/>
  <c r="D17" i="3"/>
  <c r="B18" i="3"/>
  <c r="C18" i="3"/>
  <c r="D18" i="3"/>
  <c r="B19" i="3"/>
  <c r="C19" i="3"/>
  <c r="D19" i="3"/>
  <c r="B20" i="3"/>
  <c r="C20" i="3"/>
  <c r="D20" i="3"/>
  <c r="B21" i="3"/>
  <c r="C21" i="3"/>
  <c r="D21" i="3"/>
  <c r="B22" i="3"/>
  <c r="C22" i="3"/>
  <c r="D22" i="3"/>
  <c r="B23" i="3"/>
  <c r="C23" i="3"/>
  <c r="D23" i="3"/>
  <c r="B24" i="3"/>
  <c r="C24" i="3"/>
  <c r="D24" i="3"/>
  <c r="B25" i="3"/>
  <c r="C25" i="3"/>
  <c r="D25" i="3"/>
  <c r="B26" i="3"/>
  <c r="C26" i="3"/>
  <c r="D26" i="3"/>
  <c r="A3" i="2"/>
  <c r="B3" i="2"/>
  <c r="C3" i="2"/>
  <c r="D3" i="2"/>
  <c r="D6" i="2"/>
  <c r="D7" i="2"/>
  <c r="G7" i="2"/>
  <c r="J7" i="2"/>
  <c r="K7" i="2"/>
  <c r="N7" i="2" s="1"/>
  <c r="D8" i="2"/>
  <c r="G8" i="2"/>
  <c r="J8" i="2" s="1"/>
  <c r="K8" i="2"/>
  <c r="N8" i="2"/>
  <c r="D9" i="2"/>
  <c r="G9" i="2"/>
  <c r="J9" i="2" s="1"/>
  <c r="K9" i="2"/>
  <c r="N9" i="2"/>
  <c r="D10" i="2"/>
  <c r="G10" i="2"/>
  <c r="J10" i="2"/>
  <c r="K10" i="2"/>
  <c r="N10" i="2" s="1"/>
  <c r="D11" i="2"/>
  <c r="G11" i="2"/>
  <c r="J11" i="2"/>
  <c r="K11" i="2"/>
  <c r="N11" i="2" s="1"/>
  <c r="D12" i="2"/>
  <c r="G12" i="2"/>
  <c r="J12" i="2" s="1"/>
  <c r="K12" i="2"/>
  <c r="N12" i="2"/>
  <c r="D13" i="2"/>
  <c r="G13" i="2"/>
  <c r="J13" i="2" s="1"/>
  <c r="K13" i="2"/>
  <c r="N13" i="2"/>
  <c r="D14" i="2"/>
  <c r="G14" i="2"/>
  <c r="J14" i="2"/>
  <c r="K14" i="2"/>
  <c r="N14" i="2" s="1"/>
  <c r="D15" i="2"/>
  <c r="G15" i="2"/>
  <c r="J15" i="2"/>
  <c r="K15" i="2"/>
  <c r="N15" i="2" s="1"/>
  <c r="D16" i="2"/>
  <c r="G16" i="2"/>
  <c r="J16" i="2" s="1"/>
  <c r="K16" i="2"/>
  <c r="N16" i="2"/>
  <c r="D17" i="2"/>
  <c r="D18" i="2"/>
  <c r="D19" i="2"/>
  <c r="D20" i="2"/>
  <c r="D21" i="2"/>
  <c r="D22" i="2"/>
  <c r="D23" i="2"/>
  <c r="D24" i="2"/>
  <c r="D25" i="2"/>
  <c r="D26" i="2"/>
  <c r="D27" i="2"/>
  <c r="D28" i="2"/>
  <c r="A3" i="1"/>
  <c r="B3" i="1"/>
  <c r="C3" i="1"/>
  <c r="D3" i="1"/>
  <c r="D6" i="1"/>
  <c r="G7" i="1" s="1"/>
  <c r="J7" i="1" s="1"/>
  <c r="D7" i="1"/>
  <c r="K7" i="1"/>
  <c r="N7" i="1" s="1"/>
  <c r="D8" i="1"/>
  <c r="D9" i="1"/>
  <c r="K9" i="1"/>
  <c r="N9" i="1"/>
  <c r="D10" i="1"/>
  <c r="K10" i="1"/>
  <c r="N10" i="1"/>
  <c r="D11" i="1"/>
  <c r="G11" i="1"/>
  <c r="J11" i="1"/>
  <c r="K11" i="1"/>
  <c r="N11" i="1" s="1"/>
  <c r="D12" i="1"/>
  <c r="G12" i="1"/>
  <c r="J12" i="1"/>
  <c r="D13" i="1"/>
  <c r="K12" i="1" s="1"/>
  <c r="N12" i="1" s="1"/>
  <c r="G13" i="1"/>
  <c r="J13" i="1" s="1"/>
  <c r="K13" i="1"/>
  <c r="N13" i="1"/>
  <c r="D14" i="1"/>
  <c r="G14" i="1" s="1"/>
  <c r="J14" i="1" s="1"/>
  <c r="K14" i="1"/>
  <c r="N14" i="1"/>
  <c r="D15" i="1"/>
  <c r="G15" i="1"/>
  <c r="J15" i="1"/>
  <c r="K15" i="1"/>
  <c r="N15" i="1" s="1"/>
  <c r="D16" i="1"/>
  <c r="G16" i="1"/>
  <c r="J16" i="1"/>
  <c r="K16" i="1"/>
  <c r="N16" i="1"/>
  <c r="D17" i="1"/>
  <c r="D18" i="1"/>
  <c r="D19" i="1"/>
  <c r="D20" i="1"/>
  <c r="D21" i="1"/>
  <c r="K8" i="1" s="1"/>
  <c r="N8" i="1" s="1"/>
  <c r="D22" i="1"/>
  <c r="G9" i="1" s="1"/>
  <c r="J9" i="1" s="1"/>
  <c r="D23" i="1"/>
  <c r="D24" i="1"/>
  <c r="G8" i="1" s="1"/>
  <c r="J8" i="1" s="1"/>
  <c r="D25" i="1"/>
  <c r="D26" i="1"/>
  <c r="G10" i="1" s="1"/>
  <c r="J10" i="1" s="1"/>
  <c r="D27" i="1"/>
  <c r="D28" i="1"/>
</calcChain>
</file>

<file path=xl/sharedStrings.xml><?xml version="1.0" encoding="utf-8"?>
<sst xmlns="http://schemas.openxmlformats.org/spreadsheetml/2006/main" count="126" uniqueCount="41">
  <si>
    <t>Client1</t>
  </si>
  <si>
    <t>matos3</t>
  </si>
  <si>
    <t>matos2</t>
  </si>
  <si>
    <t>Client4</t>
  </si>
  <si>
    <t>matos1</t>
  </si>
  <si>
    <t>matos4</t>
  </si>
  <si>
    <t>Client2</t>
  </si>
  <si>
    <t>Client3</t>
  </si>
  <si>
    <t>CHQ</t>
  </si>
  <si>
    <t>ESP</t>
  </si>
  <si>
    <t>CB</t>
  </si>
  <si>
    <t>Client5</t>
  </si>
  <si>
    <t>Client10</t>
  </si>
  <si>
    <t>Client9</t>
  </si>
  <si>
    <t>Client8</t>
  </si>
  <si>
    <t>Client7</t>
  </si>
  <si>
    <t>Client6</t>
  </si>
  <si>
    <t>Total SD</t>
  </si>
  <si>
    <t>MP</t>
  </si>
  <si>
    <t>Payé matos 2-4</t>
  </si>
  <si>
    <t>matos 2-4</t>
  </si>
  <si>
    <t>Total</t>
  </si>
  <si>
    <t>Payé matos 1-3</t>
  </si>
  <si>
    <t>matos 1-3</t>
  </si>
  <si>
    <t>Nom</t>
  </si>
  <si>
    <t>Détail crédits clients</t>
  </si>
  <si>
    <t>total</t>
  </si>
  <si>
    <t>matos</t>
  </si>
  <si>
    <t>Quant</t>
  </si>
  <si>
    <t>ttc</t>
  </si>
  <si>
    <t>ht</t>
  </si>
  <si>
    <t xml:space="preserve"> Taxe</t>
  </si>
  <si>
    <t>J'ai pensé a une macro pour trier, reporter la totalité des  lignes de chaque onglet jour en fonction du nom du client de chaque feuille, mais j'ai au moins 250 lignes  + une cinquantaine de lignes client, donc y a-t-il une solution plus simple ?</t>
  </si>
  <si>
    <t>Je voudrais aussi  reporter a la suite la même chose de la feuille 2 et ainsi de suite (au final il y a 31 onglets pour les jours du mois et cette feuille me sert a facture mon client)</t>
  </si>
  <si>
    <t>Dans cette feuille je reporte les uns après les autres les achats du client1 en indiquant la date, quantité, type de matériel acheté, le cumul du débit et crédit sans distinguer matos 1-3 et 2-4.</t>
  </si>
  <si>
    <t>mois der</t>
  </si>
  <si>
    <t>cumul</t>
  </si>
  <si>
    <t>credit</t>
  </si>
  <si>
    <t>debit</t>
  </si>
  <si>
    <t>Quantités</t>
  </si>
  <si>
    <t>Date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</si>
</sst>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 #,##0.00\ &quot;€&quot;_-;\-* #,##0.00\ &quot;€&quot;_-;_-* &quot;-&quot;??\ &quot;€&quot;_-;_-@_-"/>
  </numFmts>
  <fonts count="9" x14ac:knownFonts="1">
    <font>
      <sz val="10"/>
      <name val="Arial"/>
      <family val="2"/>
    </font>
    <font>
      <sz val="10"/>
      <name val="Arial"/>
      <family val="2"/>
    </font>
    <font>
      <sz val="9"/>
      <name val="Arial"/>
      <family val="2"/>
    </font>
    <font>
      <sz val="10"/>
      <color theme="0"/>
      <name val="Arial"/>
      <family val="2"/>
    </font>
    <font>
      <sz val="10"/>
      <color rgb="FF0070C0"/>
      <name val="Arial"/>
      <family val="2"/>
    </font>
    <font>
      <sz val="10"/>
      <color theme="3"/>
      <name val="Arial"/>
      <family val="2"/>
    </font>
    <font>
      <sz val="10"/>
      <color rgb="FFFF0000"/>
      <name val="Arial"/>
      <family val="2"/>
    </font>
    <font>
      <b/>
      <sz val="9"/>
      <name val="Arial"/>
      <family val="2"/>
    </font>
    <font>
      <b/>
      <sz val="10"/>
      <name val="Arial"/>
      <family val="2"/>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s>
  <cellStyleXfs count="3">
    <xf numFmtId="0" fontId="0" fillId="0" borderId="0"/>
    <xf numFmtId="44" fontId="1" fillId="0" borderId="0" applyFont="0" applyFill="0" applyBorder="0" applyAlignment="0" applyProtection="0"/>
    <xf numFmtId="44" fontId="1" fillId="0" borderId="0" applyFont="0" applyFill="0" applyBorder="0" applyAlignment="0" applyProtection="0"/>
  </cellStyleXfs>
  <cellXfs count="62">
    <xf numFmtId="0" fontId="0" fillId="0" borderId="0" xfId="0"/>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0" fillId="0" borderId="0" xfId="0" applyAlignment="1" applyProtection="1">
      <alignment horizontal="center" vertical="center"/>
    </xf>
    <xf numFmtId="44" fontId="2" fillId="0" borderId="1" xfId="1" applyFont="1" applyFill="1" applyBorder="1" applyAlignment="1" applyProtection="1">
      <alignment vertical="center"/>
    </xf>
    <xf numFmtId="0" fontId="2" fillId="0" borderId="2" xfId="0" applyFont="1" applyFill="1" applyBorder="1" applyAlignment="1" applyProtection="1">
      <alignment horizontal="center" vertical="center"/>
      <protection locked="0"/>
    </xf>
    <xf numFmtId="2" fontId="2" fillId="0" borderId="3" xfId="0" applyNumberFormat="1" applyFont="1" applyFill="1" applyBorder="1" applyAlignment="1" applyProtection="1">
      <alignment horizontal="center" vertical="center"/>
      <protection locked="0"/>
    </xf>
    <xf numFmtId="44" fontId="2" fillId="0" borderId="4" xfId="1" applyFont="1" applyFill="1" applyBorder="1" applyAlignment="1" applyProtection="1">
      <alignment vertical="center"/>
    </xf>
    <xf numFmtId="0" fontId="2" fillId="0" borderId="5" xfId="0" applyFont="1" applyFill="1" applyBorder="1" applyAlignment="1" applyProtection="1">
      <alignment horizontal="center" vertical="center"/>
      <protection locked="0"/>
    </xf>
    <xf numFmtId="2" fontId="2" fillId="0" borderId="6" xfId="0" applyNumberFormat="1" applyFont="1" applyFill="1" applyBorder="1" applyAlignment="1" applyProtection="1">
      <alignment horizontal="center" vertical="center"/>
      <protection locked="0"/>
    </xf>
    <xf numFmtId="0" fontId="3" fillId="0" borderId="0" xfId="0" applyFont="1" applyAlignment="1" applyProtection="1">
      <alignment vertical="center"/>
      <protection locked="0"/>
    </xf>
    <xf numFmtId="2" fontId="4" fillId="2" borderId="1" xfId="0" applyNumberFormat="1" applyFont="1" applyFill="1" applyBorder="1" applyAlignment="1" applyProtection="1">
      <alignment horizontal="center" vertical="center"/>
    </xf>
    <xf numFmtId="0" fontId="5" fillId="2" borderId="2" xfId="0" applyFont="1" applyFill="1" applyBorder="1" applyAlignment="1" applyProtection="1">
      <alignment horizontal="center" vertical="center"/>
      <protection locked="0"/>
    </xf>
    <xf numFmtId="0" fontId="4" fillId="2" borderId="2" xfId="0" applyFont="1" applyFill="1" applyBorder="1" applyAlignment="1" applyProtection="1">
      <alignment horizontal="center" vertical="center"/>
      <protection locked="0"/>
    </xf>
    <xf numFmtId="2" fontId="4" fillId="2" borderId="2" xfId="0" applyNumberFormat="1" applyFont="1" applyFill="1" applyBorder="1" applyAlignment="1" applyProtection="1">
      <alignment horizontal="center" vertical="center"/>
    </xf>
    <xf numFmtId="2" fontId="6" fillId="2" borderId="2" xfId="0" applyNumberFormat="1" applyFont="1" applyFill="1" applyBorder="1" applyAlignment="1" applyProtection="1">
      <alignment horizontal="center" vertical="center"/>
    </xf>
    <xf numFmtId="0" fontId="6" fillId="2" borderId="2" xfId="0" applyFont="1" applyFill="1" applyBorder="1" applyAlignment="1" applyProtection="1">
      <alignment horizontal="center" vertical="center"/>
      <protection locked="0"/>
    </xf>
    <xf numFmtId="2" fontId="6" fillId="2" borderId="2" xfId="0" applyNumberFormat="1" applyFont="1" applyFill="1" applyBorder="1" applyAlignment="1" applyProtection="1">
      <alignment horizontal="center" vertical="center"/>
      <protection locked="0"/>
    </xf>
    <xf numFmtId="0" fontId="0" fillId="2" borderId="2" xfId="0" applyFill="1" applyBorder="1" applyAlignment="1" applyProtection="1">
      <alignment horizontal="center" vertical="center"/>
    </xf>
    <xf numFmtId="0" fontId="1" fillId="2" borderId="7" xfId="0" applyFont="1" applyFill="1" applyBorder="1" applyAlignment="1" applyProtection="1">
      <alignment horizontal="center" vertical="center"/>
    </xf>
    <xf numFmtId="2" fontId="4" fillId="2" borderId="4" xfId="0" applyNumberFormat="1" applyFont="1" applyFill="1" applyBorder="1" applyAlignment="1" applyProtection="1">
      <alignment horizontal="center" vertical="center"/>
    </xf>
    <xf numFmtId="0" fontId="5" fillId="2" borderId="5" xfId="0" applyFont="1" applyFill="1" applyBorder="1" applyAlignment="1" applyProtection="1">
      <alignment horizontal="center" vertical="center"/>
      <protection locked="0"/>
    </xf>
    <xf numFmtId="0" fontId="4" fillId="2" borderId="5" xfId="0" applyFont="1" applyFill="1" applyBorder="1" applyAlignment="1" applyProtection="1">
      <alignment horizontal="center" vertical="center"/>
      <protection locked="0"/>
    </xf>
    <xf numFmtId="2" fontId="4" fillId="2" borderId="5" xfId="0" applyNumberFormat="1" applyFont="1" applyFill="1" applyBorder="1" applyAlignment="1" applyProtection="1">
      <alignment horizontal="center" vertical="center"/>
    </xf>
    <xf numFmtId="2" fontId="6" fillId="2" borderId="5" xfId="0" applyNumberFormat="1" applyFont="1" applyFill="1" applyBorder="1" applyAlignment="1" applyProtection="1">
      <alignment horizontal="center" vertical="center"/>
    </xf>
    <xf numFmtId="0" fontId="6" fillId="2" borderId="5" xfId="0" applyFont="1" applyFill="1" applyBorder="1" applyAlignment="1" applyProtection="1">
      <alignment horizontal="center" vertical="center"/>
      <protection locked="0"/>
    </xf>
    <xf numFmtId="2" fontId="6" fillId="2" borderId="5" xfId="0" applyNumberFormat="1" applyFont="1" applyFill="1" applyBorder="1" applyAlignment="1" applyProtection="1">
      <alignment horizontal="center" vertical="center"/>
      <protection locked="0"/>
    </xf>
    <xf numFmtId="0" fontId="0" fillId="2" borderId="5" xfId="0" applyFill="1" applyBorder="1" applyAlignment="1" applyProtection="1">
      <alignment horizontal="center" vertical="center"/>
    </xf>
    <xf numFmtId="0" fontId="1" fillId="2" borderId="8" xfId="0" applyFont="1" applyFill="1" applyBorder="1" applyAlignment="1" applyProtection="1">
      <alignment horizontal="center" vertical="center"/>
    </xf>
    <xf numFmtId="0" fontId="4" fillId="0" borderId="5" xfId="0" applyFont="1" applyFill="1" applyBorder="1" applyAlignment="1" applyProtection="1">
      <alignment horizontal="center" vertical="center"/>
      <protection locked="0"/>
    </xf>
    <xf numFmtId="0" fontId="1" fillId="2" borderId="4" xfId="0" applyFont="1" applyFill="1" applyBorder="1" applyAlignment="1" applyProtection="1">
      <alignment horizontal="center" vertical="center"/>
    </xf>
    <xf numFmtId="0" fontId="1" fillId="2" borderId="5" xfId="0" applyFont="1" applyFill="1" applyBorder="1" applyAlignment="1" applyProtection="1">
      <alignment horizontal="center" vertical="center"/>
    </xf>
    <xf numFmtId="0" fontId="1" fillId="2" borderId="5" xfId="0" applyFont="1" applyFill="1" applyBorder="1" applyAlignment="1" applyProtection="1">
      <alignment horizontal="center" vertical="center"/>
    </xf>
    <xf numFmtId="0" fontId="0" fillId="0" borderId="0" xfId="0" applyAlignment="1" applyProtection="1">
      <alignment vertical="center"/>
    </xf>
    <xf numFmtId="0" fontId="7" fillId="2" borderId="9" xfId="0" applyFont="1" applyFill="1" applyBorder="1" applyAlignment="1" applyProtection="1">
      <alignment horizontal="center" vertical="center"/>
    </xf>
    <xf numFmtId="0" fontId="7" fillId="2" borderId="10" xfId="0" applyFont="1" applyFill="1" applyBorder="1" applyAlignment="1" applyProtection="1">
      <alignment horizontal="center" vertical="center"/>
    </xf>
    <xf numFmtId="0" fontId="7" fillId="2" borderId="11" xfId="0" applyFont="1" applyFill="1" applyBorder="1" applyAlignment="1" applyProtection="1">
      <alignment horizontal="center" vertical="center"/>
    </xf>
    <xf numFmtId="0" fontId="1" fillId="0" borderId="9" xfId="0" applyFont="1" applyFill="1" applyBorder="1" applyAlignment="1" applyProtection="1">
      <alignment vertical="center"/>
    </xf>
    <xf numFmtId="0" fontId="7" fillId="0" borderId="10" xfId="0" applyFont="1" applyFill="1" applyBorder="1" applyAlignment="1" applyProtection="1">
      <alignment horizontal="center" vertical="center"/>
    </xf>
    <xf numFmtId="0" fontId="7" fillId="0" borderId="12" xfId="0" applyFont="1" applyFill="1" applyBorder="1" applyAlignment="1" applyProtection="1">
      <alignment horizontal="center" vertical="center"/>
    </xf>
    <xf numFmtId="0" fontId="1" fillId="0" borderId="0" xfId="0" applyFont="1" applyAlignment="1" applyProtection="1">
      <alignment horizontal="center" vertical="center"/>
    </xf>
    <xf numFmtId="44" fontId="0" fillId="0" borderId="0" xfId="0" applyNumberFormat="1" applyAlignment="1" applyProtection="1">
      <alignment vertical="center"/>
    </xf>
    <xf numFmtId="44" fontId="8" fillId="0" borderId="0" xfId="1" applyFont="1" applyFill="1" applyBorder="1" applyAlignment="1" applyProtection="1">
      <alignment vertical="center"/>
      <protection locked="0"/>
    </xf>
    <xf numFmtId="44" fontId="8" fillId="0" borderId="0" xfId="1" applyFont="1" applyFill="1" applyBorder="1" applyAlignment="1" applyProtection="1">
      <alignment horizontal="center" vertical="center"/>
      <protection locked="0"/>
    </xf>
    <xf numFmtId="0" fontId="0" fillId="0" borderId="0" xfId="0" applyBorder="1" applyAlignment="1" applyProtection="1">
      <alignment vertical="center"/>
    </xf>
    <xf numFmtId="0" fontId="1" fillId="0" borderId="5" xfId="0" applyFont="1" applyBorder="1" applyAlignment="1" applyProtection="1">
      <alignment horizontal="center" vertical="center"/>
    </xf>
    <xf numFmtId="44" fontId="0" fillId="0" borderId="5" xfId="0" applyNumberFormat="1" applyBorder="1" applyAlignment="1" applyProtection="1">
      <alignment vertical="center"/>
    </xf>
    <xf numFmtId="0" fontId="0" fillId="2" borderId="5" xfId="0" applyFill="1" applyBorder="1" applyAlignment="1" applyProtection="1">
      <alignment horizontal="center" vertical="center"/>
      <protection locked="0"/>
    </xf>
    <xf numFmtId="44" fontId="1" fillId="0" borderId="5" xfId="0" applyNumberFormat="1" applyFont="1" applyBorder="1" applyAlignment="1" applyProtection="1">
      <alignment horizontal="center" vertical="center"/>
    </xf>
    <xf numFmtId="14" fontId="8" fillId="0" borderId="8" xfId="0" applyNumberFormat="1" applyFont="1" applyFill="1" applyBorder="1" applyAlignment="1" applyProtection="1">
      <alignment horizontal="center" vertical="center"/>
      <protection locked="0"/>
    </xf>
    <xf numFmtId="0" fontId="8" fillId="2" borderId="5" xfId="0" applyFont="1" applyFill="1" applyBorder="1" applyAlignment="1" applyProtection="1">
      <alignment horizontal="center" vertical="center"/>
    </xf>
    <xf numFmtId="0" fontId="0" fillId="0" borderId="5" xfId="0" applyBorder="1" applyAlignment="1" applyProtection="1">
      <alignment vertical="center"/>
    </xf>
    <xf numFmtId="0" fontId="0" fillId="0" borderId="0" xfId="0" applyAlignment="1">
      <alignment horizontal="center" vertical="center"/>
    </xf>
    <xf numFmtId="0" fontId="1" fillId="0" borderId="0" xfId="0" applyFont="1" applyAlignment="1">
      <alignment horizontal="left" vertical="center" wrapText="1"/>
    </xf>
    <xf numFmtId="0" fontId="1" fillId="0" borderId="0" xfId="0" applyFont="1" applyAlignment="1">
      <alignment vertical="center" wrapText="1"/>
    </xf>
    <xf numFmtId="0" fontId="1" fillId="0" borderId="0" xfId="0" applyFont="1" applyAlignment="1">
      <alignment horizontal="left" vertical="center" wrapText="1"/>
    </xf>
    <xf numFmtId="44" fontId="0" fillId="0" borderId="5" xfId="0" applyNumberFormat="1" applyBorder="1" applyAlignment="1">
      <alignment horizontal="center" vertical="center"/>
    </xf>
    <xf numFmtId="44" fontId="0" fillId="0" borderId="5" xfId="1" applyFont="1" applyBorder="1" applyAlignment="1">
      <alignment horizontal="center" vertical="center"/>
    </xf>
    <xf numFmtId="14" fontId="0" fillId="0" borderId="5" xfId="0" applyNumberFormat="1" applyBorder="1" applyAlignment="1">
      <alignment horizontal="center" vertical="center"/>
    </xf>
    <xf numFmtId="14" fontId="0" fillId="0" borderId="0" xfId="0" applyNumberFormat="1" applyAlignment="1">
      <alignment horizontal="center" vertical="center"/>
    </xf>
    <xf numFmtId="0" fontId="0" fillId="0" borderId="5" xfId="0" applyBorder="1" applyAlignment="1">
      <alignment horizontal="center" vertical="center"/>
    </xf>
    <xf numFmtId="0" fontId="1" fillId="0" borderId="5" xfId="0" applyFont="1" applyBorder="1" applyAlignment="1">
      <alignment horizontal="center" vertical="center"/>
    </xf>
  </cellXfs>
  <cellStyles count="3">
    <cellStyle name="Euro" xfId="2"/>
    <cellStyle name="Monétaire"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pageSetUpPr fitToPage="1"/>
  </sheetPr>
  <dimension ref="A1:N28"/>
  <sheetViews>
    <sheetView tabSelected="1" topLeftCell="A4" zoomScaleNormal="100" workbookViewId="0">
      <selection activeCell="C42" sqref="C42"/>
    </sheetView>
  </sheetViews>
  <sheetFormatPr baseColWidth="10" defaultRowHeight="12.75" x14ac:dyDescent="0.2"/>
  <cols>
    <col min="1" max="1" width="10.140625" style="2" customWidth="1"/>
    <col min="2" max="2" width="9.7109375" style="2" customWidth="1"/>
    <col min="3" max="3" width="11.85546875" style="1" customWidth="1"/>
    <col min="4" max="4" width="10.7109375" style="3" customWidth="1"/>
    <col min="5" max="5" width="7.7109375" style="1" customWidth="1"/>
    <col min="6" max="6" width="6" style="1" customWidth="1"/>
    <col min="7" max="7" width="11.5703125" style="2" customWidth="1"/>
    <col min="8" max="8" width="14.28515625" style="1" customWidth="1"/>
    <col min="9" max="9" width="5.5703125" style="1" customWidth="1"/>
    <col min="10" max="10" width="6.42578125" style="1" customWidth="1"/>
    <col min="11" max="11" width="9.28515625" style="1" customWidth="1"/>
    <col min="12" max="12" width="13.140625" style="1" customWidth="1"/>
    <col min="13" max="13" width="6.42578125" style="1" customWidth="1"/>
    <col min="14" max="14" width="9.42578125" style="2" customWidth="1"/>
    <col min="15" max="16384" width="11.42578125" style="1"/>
  </cols>
  <sheetData>
    <row r="1" spans="1:14" s="33" customFormat="1" ht="11.25" customHeight="1" x14ac:dyDescent="0.2">
      <c r="A1" s="45" t="s">
        <v>4</v>
      </c>
      <c r="B1" s="45" t="s">
        <v>2</v>
      </c>
      <c r="C1" s="45" t="s">
        <v>1</v>
      </c>
      <c r="D1" s="45" t="s">
        <v>5</v>
      </c>
      <c r="E1" s="51"/>
      <c r="F1" s="50" t="s">
        <v>31</v>
      </c>
      <c r="G1" s="49">
        <v>40848</v>
      </c>
      <c r="M1" s="3"/>
    </row>
    <row r="2" spans="1:14" s="33" customFormat="1" ht="11.25" customHeight="1" x14ac:dyDescent="0.2">
      <c r="A2" s="48">
        <v>2</v>
      </c>
      <c r="B2" s="48">
        <v>4</v>
      </c>
      <c r="C2" s="46">
        <v>6</v>
      </c>
      <c r="D2" s="46">
        <v>8</v>
      </c>
      <c r="E2" s="45" t="s">
        <v>30</v>
      </c>
      <c r="F2" s="47">
        <v>2</v>
      </c>
      <c r="M2" s="3"/>
    </row>
    <row r="3" spans="1:14" s="33" customFormat="1" ht="11.25" customHeight="1" x14ac:dyDescent="0.2">
      <c r="A3" s="46">
        <f>A2+F2</f>
        <v>4</v>
      </c>
      <c r="B3" s="46">
        <f>B2+F2</f>
        <v>6</v>
      </c>
      <c r="C3" s="46">
        <f>C2+F2</f>
        <v>8</v>
      </c>
      <c r="D3" s="46">
        <f>D2+F2</f>
        <v>10</v>
      </c>
      <c r="E3" s="45" t="s">
        <v>29</v>
      </c>
      <c r="M3" s="3"/>
    </row>
    <row r="4" spans="1:14" s="33" customFormat="1" ht="11.25" customHeight="1" thickBot="1" x14ac:dyDescent="0.25">
      <c r="A4" s="44"/>
      <c r="B4" s="42"/>
      <c r="C4" s="43"/>
      <c r="D4" s="42"/>
      <c r="E4" s="41"/>
      <c r="F4" s="41"/>
      <c r="G4" s="41"/>
      <c r="H4" s="41"/>
      <c r="I4" s="40"/>
      <c r="N4" s="3"/>
    </row>
    <row r="5" spans="1:14" s="33" customFormat="1" ht="11.25" customHeight="1" x14ac:dyDescent="0.2">
      <c r="A5" s="39" t="s">
        <v>28</v>
      </c>
      <c r="B5" s="38" t="s">
        <v>27</v>
      </c>
      <c r="C5" s="38" t="s">
        <v>18</v>
      </c>
      <c r="D5" s="37" t="s">
        <v>26</v>
      </c>
      <c r="E5" s="36" t="s">
        <v>25</v>
      </c>
      <c r="F5" s="35"/>
      <c r="G5" s="35"/>
      <c r="H5" s="35"/>
      <c r="I5" s="35"/>
      <c r="J5" s="35"/>
      <c r="K5" s="35"/>
      <c r="L5" s="35"/>
      <c r="M5" s="35"/>
      <c r="N5" s="34"/>
    </row>
    <row r="6" spans="1:14" s="1" customFormat="1" ht="11.25" customHeight="1" x14ac:dyDescent="0.2">
      <c r="A6" s="9">
        <v>1</v>
      </c>
      <c r="B6" s="8" t="s">
        <v>4</v>
      </c>
      <c r="C6" s="8" t="s">
        <v>0</v>
      </c>
      <c r="D6" s="7">
        <f>(A6*IF(B6="matos1",$A$2))+(A6*IF(B6="matos2",$B$2))+(A6*IF(B6="matos3",$C$2))+(A6*IF(B6="matos4",$D$2))</f>
        <v>2</v>
      </c>
      <c r="E6" s="28" t="s">
        <v>24</v>
      </c>
      <c r="F6" s="32"/>
      <c r="G6" s="31" t="s">
        <v>23</v>
      </c>
      <c r="H6" s="31" t="s">
        <v>22</v>
      </c>
      <c r="I6" s="31" t="s">
        <v>18</v>
      </c>
      <c r="J6" s="31" t="s">
        <v>21</v>
      </c>
      <c r="K6" s="31" t="s">
        <v>20</v>
      </c>
      <c r="L6" s="31" t="s">
        <v>19</v>
      </c>
      <c r="M6" s="31" t="s">
        <v>18</v>
      </c>
      <c r="N6" s="30" t="s">
        <v>17</v>
      </c>
    </row>
    <row r="7" spans="1:14" s="1" customFormat="1" ht="11.25" customHeight="1" x14ac:dyDescent="0.2">
      <c r="A7" s="9">
        <v>1</v>
      </c>
      <c r="B7" s="8" t="s">
        <v>2</v>
      </c>
      <c r="C7" s="8" t="s">
        <v>6</v>
      </c>
      <c r="D7" s="7">
        <f>(A7*IF(B7="matos1",$A$2))+(A7*IF(B7="matos2",$B$2))+(A7*IF(B7="matos3",$C$2))+(A7*IF(B7="matos4",$D$2))</f>
        <v>4</v>
      </c>
      <c r="E7" s="28" t="s">
        <v>0</v>
      </c>
      <c r="F7" s="27"/>
      <c r="G7" s="24">
        <f>(SUMIFS(D6:D28,C6:C28,$E7,B6:B28,"=matos1"))+(SUMIFS(D6:D28,C6:C28,$E7,B6:B28,"=matos3"))</f>
        <v>152</v>
      </c>
      <c r="H7" s="26"/>
      <c r="I7" s="25"/>
      <c r="J7" s="24">
        <f>G7-H7</f>
        <v>152</v>
      </c>
      <c r="K7" s="23">
        <f>(SUMIFS(D6:D28,C6:C28,$E7,B6:B28,"=matos2"))+(SUMIFS(D6:D28,C6:C28,$E7,B6:B28,"=matos4"))</f>
        <v>440</v>
      </c>
      <c r="L7" s="29">
        <v>506.61</v>
      </c>
      <c r="M7" s="21" t="s">
        <v>10</v>
      </c>
      <c r="N7" s="20">
        <f>K7-L7</f>
        <v>-66.610000000000014</v>
      </c>
    </row>
    <row r="8" spans="1:14" s="1" customFormat="1" ht="11.25" customHeight="1" x14ac:dyDescent="0.2">
      <c r="A8" s="9">
        <v>3</v>
      </c>
      <c r="B8" s="8" t="s">
        <v>4</v>
      </c>
      <c r="C8" s="8" t="s">
        <v>0</v>
      </c>
      <c r="D8" s="7">
        <f>(A8*IF(B8="matos1",$A$2))+(A8*IF(B8="matos2",$B$2))+(A8*IF(B8="matos3",$C$2))+(A8*IF(B8="matos4",$D$2))</f>
        <v>6</v>
      </c>
      <c r="E8" s="28" t="s">
        <v>6</v>
      </c>
      <c r="F8" s="27"/>
      <c r="G8" s="24">
        <f>(SUMIFS(D7:D28,C7:C28,$E8,B7:B28,"=matos1"))+(SUMIFS(D7:D28,C7:C28,$E8,B7:B28,"=matos3"))</f>
        <v>120</v>
      </c>
      <c r="H8" s="26"/>
      <c r="I8" s="25"/>
      <c r="J8" s="24">
        <f>G8-H8</f>
        <v>120</v>
      </c>
      <c r="K8" s="23">
        <f>(SUMIFS(D7:D28,C7:C28,$E8,B7:B28,"=matos2"))+(SUMIFS(D7:D28,C7:C28,$E8,B7:B28,"=matos4"))</f>
        <v>140</v>
      </c>
      <c r="L8" s="22"/>
      <c r="M8" s="21"/>
      <c r="N8" s="20">
        <f>K8-L8</f>
        <v>140</v>
      </c>
    </row>
    <row r="9" spans="1:14" s="1" customFormat="1" ht="11.25" customHeight="1" x14ac:dyDescent="0.2">
      <c r="A9" s="9">
        <v>5</v>
      </c>
      <c r="B9" s="8" t="s">
        <v>5</v>
      </c>
      <c r="C9" s="8" t="s">
        <v>3</v>
      </c>
      <c r="D9" s="7">
        <f>(A9*IF(B9="matos1",$A$2))+(A9*IF(B9="matos2",$B$2))+(A9*IF(B9="matos3",$C$2))+(A9*IF(B9="matos4",$D$2))</f>
        <v>40</v>
      </c>
      <c r="E9" s="28" t="s">
        <v>7</v>
      </c>
      <c r="F9" s="27"/>
      <c r="G9" s="24">
        <f>(SUMIFS(D8:D28,C8:C28,$E9,B8:B28,"=matos1"))+(SUMIFS(D8:D28,C8:C28,$E9,B8:B28,"=matos3"))</f>
        <v>108</v>
      </c>
      <c r="H9" s="26">
        <v>100</v>
      </c>
      <c r="I9" s="25" t="s">
        <v>8</v>
      </c>
      <c r="J9" s="24">
        <f>G9-H9</f>
        <v>8</v>
      </c>
      <c r="K9" s="23">
        <f>(SUMIFS(D8:D28,C8:C28,$E9,B8:B28,"=matos2"))+(SUMIFS(D8:D28,C8:C28,$E9,B8:B28,"=matos4"))</f>
        <v>0</v>
      </c>
      <c r="L9" s="22"/>
      <c r="M9" s="21"/>
      <c r="N9" s="20">
        <f>K9-L9</f>
        <v>0</v>
      </c>
    </row>
    <row r="10" spans="1:14" s="1" customFormat="1" ht="11.25" customHeight="1" x14ac:dyDescent="0.2">
      <c r="A10" s="9">
        <v>6</v>
      </c>
      <c r="B10" s="8" t="s">
        <v>4</v>
      </c>
      <c r="C10" s="8" t="s">
        <v>10</v>
      </c>
      <c r="D10" s="7">
        <f>(A10*IF(B10="matos1",$A$2))+(A10*IF(B10="matos2",$B$2))+(A10*IF(B10="matos3",$C$2))+(A10*IF(B10="matos4",$D$2))</f>
        <v>12</v>
      </c>
      <c r="E10" s="28" t="s">
        <v>3</v>
      </c>
      <c r="F10" s="27"/>
      <c r="G10" s="24">
        <f>(SUMIFS(D9:D28,C9:C28,$E10,B9:B28,"=matos1"))+(SUMIFS(D9:D28,C9:C28,$E10,B9:B28,"=matos3"))</f>
        <v>44</v>
      </c>
      <c r="H10" s="26"/>
      <c r="I10" s="25"/>
      <c r="J10" s="24">
        <f>G10-H10</f>
        <v>44</v>
      </c>
      <c r="K10" s="23">
        <f>(SUMIFS(D9:D28,C9:C28,$E10,B9:B28,"=matos2"))+(SUMIFS(D9:D28,C9:C28,$E10,B9:B28,"=matos4"))</f>
        <v>40</v>
      </c>
      <c r="L10" s="22"/>
      <c r="M10" s="21"/>
      <c r="N10" s="20">
        <f>K10-L10</f>
        <v>40</v>
      </c>
    </row>
    <row r="11" spans="1:14" s="1" customFormat="1" ht="11.25" customHeight="1" x14ac:dyDescent="0.2">
      <c r="A11" s="9">
        <v>7</v>
      </c>
      <c r="B11" s="8" t="s">
        <v>2</v>
      </c>
      <c r="C11" s="8" t="s">
        <v>16</v>
      </c>
      <c r="D11" s="7">
        <f>(A11*IF(B11="matos1",$A$2))+(A11*IF(B11="matos2",$B$2))+(A11*IF(B11="matos3",$C$2))+(A11*IF(B11="matos4",$D$2))</f>
        <v>28</v>
      </c>
      <c r="E11" s="28" t="s">
        <v>11</v>
      </c>
      <c r="F11" s="27"/>
      <c r="G11" s="24">
        <f>(SUMIFS(D10:D28,C10:C28,$E11,B10:B28,"=matos1"))+(SUMIFS(D10:D28,C10:C28,$E11,B10:B28,"=matos3"))</f>
        <v>0</v>
      </c>
      <c r="H11" s="26"/>
      <c r="I11" s="25"/>
      <c r="J11" s="24">
        <f>G11-H11</f>
        <v>0</v>
      </c>
      <c r="K11" s="23">
        <f>(SUMIFS(D10:D28,C10:C28,$E11,B10:B28,"=matos2"))+(SUMIFS(D10:D28,C10:C28,$E11,B10:B28,"=matos4"))</f>
        <v>104</v>
      </c>
      <c r="L11" s="22"/>
      <c r="M11" s="21"/>
      <c r="N11" s="20">
        <f>K11-L11</f>
        <v>104</v>
      </c>
    </row>
    <row r="12" spans="1:14" s="1" customFormat="1" ht="11.25" customHeight="1" x14ac:dyDescent="0.2">
      <c r="A12" s="9">
        <v>1</v>
      </c>
      <c r="B12" s="8" t="s">
        <v>1</v>
      </c>
      <c r="C12" s="8" t="s">
        <v>9</v>
      </c>
      <c r="D12" s="7">
        <f>(A12*IF(B12="matos1",$A$2))+(A12*IF(B12="matos2",$B$2))+(A12*IF(B12="matos3",$C$2))+(A12*IF(B12="matos4",$D$2))</f>
        <v>6</v>
      </c>
      <c r="E12" s="28" t="s">
        <v>16</v>
      </c>
      <c r="F12" s="27"/>
      <c r="G12" s="24">
        <f>(SUMIFS(D11:D28,C11:C28,$E12,B11:B28,"=matos1"))+(SUMIFS(D11:D28,C11:C28,$E12,B11:B28,"=matos3"))</f>
        <v>0</v>
      </c>
      <c r="H12" s="26"/>
      <c r="I12" s="25"/>
      <c r="J12" s="24">
        <f>G12-H12</f>
        <v>0</v>
      </c>
      <c r="K12" s="23">
        <f>(SUMIFS(D11:D28,C11:C28,$E12,B11:B28,"=matos2"))+(SUMIFS(D11:D28,C11:C28,$E12,B11:B28,"=matos4"))</f>
        <v>36</v>
      </c>
      <c r="L12" s="22"/>
      <c r="M12" s="21"/>
      <c r="N12" s="20">
        <f>K12-L12</f>
        <v>36</v>
      </c>
    </row>
    <row r="13" spans="1:14" s="1" customFormat="1" ht="11.25" customHeight="1" x14ac:dyDescent="0.2">
      <c r="A13" s="9">
        <v>1</v>
      </c>
      <c r="B13" s="8" t="s">
        <v>5</v>
      </c>
      <c r="C13" s="8" t="s">
        <v>16</v>
      </c>
      <c r="D13" s="7">
        <f>(A13*IF(B13="matos1",$A$2))+(A13*IF(B13="matos2",$B$2))+(A13*IF(B13="matos3",$C$2))+(A13*IF(B13="matos4",$D$2))</f>
        <v>8</v>
      </c>
      <c r="E13" s="28" t="s">
        <v>15</v>
      </c>
      <c r="F13" s="27"/>
      <c r="G13" s="24">
        <f>(SUMIFS(D12:D28,C12:C28,$E13,B12:B28,"=matos1"))+(SUMIFS(D12:D28,C12:C28,$E13,B12:B28,"=matos3"))</f>
        <v>0</v>
      </c>
      <c r="H13" s="26"/>
      <c r="I13" s="25"/>
      <c r="J13" s="24">
        <f>G13-H13</f>
        <v>0</v>
      </c>
      <c r="K13" s="23">
        <f>(SUMIFS(D12:D28,C12:C28,$E13,B12:B28,"=matos2"))+(SUMIFS(D12:D28,C12:C28,$E13,B12:B28,"=matos4"))</f>
        <v>0</v>
      </c>
      <c r="L13" s="22"/>
      <c r="M13" s="21"/>
      <c r="N13" s="20">
        <f>K13-L13</f>
        <v>0</v>
      </c>
    </row>
    <row r="14" spans="1:14" s="1" customFormat="1" ht="11.25" customHeight="1" x14ac:dyDescent="0.2">
      <c r="A14" s="9">
        <v>10</v>
      </c>
      <c r="B14" s="8" t="s">
        <v>4</v>
      </c>
      <c r="C14" s="8" t="s">
        <v>14</v>
      </c>
      <c r="D14" s="7">
        <f>(A14*IF(B14="matos1",$A$2))+(A14*IF(B14="matos2",$B$2))+(A14*IF(B14="matos3",$C$2))+(A14*IF(B14="matos4",$D$2))</f>
        <v>20</v>
      </c>
      <c r="E14" s="28" t="s">
        <v>14</v>
      </c>
      <c r="F14" s="27"/>
      <c r="G14" s="24">
        <f>(SUMIFS(D13:D28,C13:C28,$E14,B13:B28,"=matos1"))+(SUMIFS(D13:D28,C13:C28,$E14,B13:B28,"=matos3"))</f>
        <v>20</v>
      </c>
      <c r="H14" s="26"/>
      <c r="I14" s="25"/>
      <c r="J14" s="24">
        <f>G14-H14</f>
        <v>20</v>
      </c>
      <c r="K14" s="23">
        <f>(SUMIFS(D13:D28,C13:C28,$E14,B13:B28,"=matos2"))+(SUMIFS(D13:D28,C13:C28,$E14,B13:B28,"=matos4"))</f>
        <v>0</v>
      </c>
      <c r="L14" s="22"/>
      <c r="M14" s="21"/>
      <c r="N14" s="20">
        <f>K14-L14</f>
        <v>0</v>
      </c>
    </row>
    <row r="15" spans="1:14" s="1" customFormat="1" ht="11.25" customHeight="1" x14ac:dyDescent="0.2">
      <c r="A15" s="9">
        <v>11</v>
      </c>
      <c r="B15" s="8" t="s">
        <v>2</v>
      </c>
      <c r="C15" s="8" t="s">
        <v>0</v>
      </c>
      <c r="D15" s="7">
        <f>(A15*IF(B15="matos1",$A$2))+(A15*IF(B15="matos2",$B$2))+(A15*IF(B15="matos3",$C$2))+(A15*IF(B15="matos4",$D$2))</f>
        <v>44</v>
      </c>
      <c r="E15" s="28" t="s">
        <v>13</v>
      </c>
      <c r="F15" s="27"/>
      <c r="G15" s="24">
        <f>(SUMIFS(D14:D28,C14:C28,$E15,B14:B28,"=matos1"))+(SUMIFS(D14:D28,C14:C28,$E15,B14:B28,"=matos3"))</f>
        <v>0</v>
      </c>
      <c r="H15" s="26"/>
      <c r="I15" s="25"/>
      <c r="J15" s="24">
        <f>G15-H15</f>
        <v>0</v>
      </c>
      <c r="K15" s="23">
        <f>(SUMIFS(D14:D28,C14:C28,$E15,B14:B28,"=matos2"))+(SUMIFS(D14:D28,C14:C28,$E15,B14:B28,"=matos4"))</f>
        <v>0</v>
      </c>
      <c r="L15" s="22"/>
      <c r="M15" s="21"/>
      <c r="N15" s="20">
        <f>K15-L15</f>
        <v>0</v>
      </c>
    </row>
    <row r="16" spans="1:14" s="1" customFormat="1" ht="11.25" customHeight="1" thickBot="1" x14ac:dyDescent="0.25">
      <c r="A16" s="9">
        <v>12</v>
      </c>
      <c r="B16" s="8" t="s">
        <v>1</v>
      </c>
      <c r="C16" s="8" t="s">
        <v>7</v>
      </c>
      <c r="D16" s="7">
        <f>(A16*IF(B16="matos1",$A$2))+(A16*IF(B16="matos2",$B$2))+(A16*IF(B16="matos3",$C$2))+(A16*IF(B16="matos4",$D$2))</f>
        <v>72</v>
      </c>
      <c r="E16" s="19" t="s">
        <v>12</v>
      </c>
      <c r="F16" s="18"/>
      <c r="G16" s="15">
        <f>(SUMIFS(D15:D28,C15:C28,$E16,B15:B28,"=matos1"))+(SUMIFS(D15:D28,C15:C28,$E16,B15:B28,"=matos3"))</f>
        <v>0</v>
      </c>
      <c r="H16" s="17"/>
      <c r="I16" s="16"/>
      <c r="J16" s="15">
        <f>G16-H16</f>
        <v>0</v>
      </c>
      <c r="K16" s="14">
        <f>(SUMIFS(D15:D28,C15:C28,$E16,B15:B28,"=matos2"))+(SUMIFS(D15:D28,C15:C28,$E16,B15:B28,"=matos4"))</f>
        <v>0</v>
      </c>
      <c r="L16" s="13"/>
      <c r="M16" s="12"/>
      <c r="N16" s="11">
        <f>K16-L16</f>
        <v>0</v>
      </c>
    </row>
    <row r="17" spans="1:7" s="1" customFormat="1" ht="11.25" customHeight="1" x14ac:dyDescent="0.2">
      <c r="A17" s="9">
        <v>13</v>
      </c>
      <c r="B17" s="8" t="s">
        <v>5</v>
      </c>
      <c r="C17" s="8" t="s">
        <v>11</v>
      </c>
      <c r="D17" s="7">
        <f>(A17*IF(B17="matos1",$A$2))+(A17*IF(B17="matos2",$B$2))+(A17*IF(B17="matos3",$C$2))+(A17*IF(B17="matos4",$D$2))</f>
        <v>104</v>
      </c>
      <c r="E17" s="10" t="s">
        <v>10</v>
      </c>
      <c r="G17" s="2"/>
    </row>
    <row r="18" spans="1:7" s="1" customFormat="1" ht="11.25" customHeight="1" x14ac:dyDescent="0.2">
      <c r="A18" s="9">
        <v>14</v>
      </c>
      <c r="B18" s="8" t="s">
        <v>4</v>
      </c>
      <c r="C18" s="8" t="s">
        <v>9</v>
      </c>
      <c r="D18" s="7">
        <f>(A18*IF(B18="matos1",$A$2))+(A18*IF(B18="matos2",$B$2))+(A18*IF(B18="matos3",$C$2))+(A18*IF(B18="matos4",$D$2))</f>
        <v>28</v>
      </c>
      <c r="E18" s="10" t="s">
        <v>8</v>
      </c>
      <c r="G18" s="2"/>
    </row>
    <row r="19" spans="1:7" s="1" customFormat="1" ht="11.25" customHeight="1" x14ac:dyDescent="0.2">
      <c r="A19" s="9">
        <v>15</v>
      </c>
      <c r="B19" s="8" t="s">
        <v>2</v>
      </c>
      <c r="C19" s="8" t="s">
        <v>0</v>
      </c>
      <c r="D19" s="7">
        <f>(A19*IF(B19="matos1",$A$2))+(A19*IF(B19="matos2",$B$2))+(A19*IF(B19="matos3",$C$2))+(A19*IF(B19="matos4",$D$2))</f>
        <v>60</v>
      </c>
      <c r="E19" s="10" t="s">
        <v>9</v>
      </c>
      <c r="G19" s="2"/>
    </row>
    <row r="20" spans="1:7" s="1" customFormat="1" ht="11.25" customHeight="1" x14ac:dyDescent="0.2">
      <c r="A20" s="9">
        <v>16</v>
      </c>
      <c r="B20" s="8" t="s">
        <v>1</v>
      </c>
      <c r="C20" s="8" t="s">
        <v>8</v>
      </c>
      <c r="D20" s="7">
        <f>(A20*IF(B20="matos1",$A$2))+(A20*IF(B20="matos2",$B$2))+(A20*IF(B20="matos3",$C$2))+(A20*IF(B20="matos4",$D$2))</f>
        <v>96</v>
      </c>
    </row>
    <row r="21" spans="1:7" s="1" customFormat="1" ht="11.25" customHeight="1" x14ac:dyDescent="0.2">
      <c r="A21" s="9">
        <v>17</v>
      </c>
      <c r="B21" s="8" t="s">
        <v>5</v>
      </c>
      <c r="C21" s="8" t="s">
        <v>6</v>
      </c>
      <c r="D21" s="7">
        <f>(A21*IF(B21="matos1",$A$2))+(A21*IF(B21="matos2",$B$2))+(A21*IF(B21="matos3",$C$2))+(A21*IF(B21="matos4",$D$2))</f>
        <v>136</v>
      </c>
    </row>
    <row r="22" spans="1:7" s="1" customFormat="1" ht="11.25" customHeight="1" x14ac:dyDescent="0.2">
      <c r="A22" s="9">
        <v>18</v>
      </c>
      <c r="B22" s="8" t="s">
        <v>4</v>
      </c>
      <c r="C22" s="8" t="s">
        <v>7</v>
      </c>
      <c r="D22" s="7">
        <f>(A22*IF(B22="matos1",$A$2))+(A22*IF(B22="matos2",$B$2))+(A22*IF(B22="matos3",$C$2))+(A22*IF(B22="matos4",$D$2))</f>
        <v>36</v>
      </c>
    </row>
    <row r="23" spans="1:7" s="1" customFormat="1" ht="11.25" customHeight="1" x14ac:dyDescent="0.2">
      <c r="A23" s="9">
        <v>19</v>
      </c>
      <c r="B23" s="8" t="s">
        <v>2</v>
      </c>
      <c r="C23" s="8" t="s">
        <v>0</v>
      </c>
      <c r="D23" s="7">
        <f>(A23*IF(B23="matos1",$A$2))+(A23*IF(B23="matos2",$B$2))+(A23*IF(B23="matos3",$C$2))+(A23*IF(B23="matos4",$D$2))</f>
        <v>76</v>
      </c>
    </row>
    <row r="24" spans="1:7" s="1" customFormat="1" ht="11.25" customHeight="1" x14ac:dyDescent="0.2">
      <c r="A24" s="9">
        <v>20</v>
      </c>
      <c r="B24" s="8" t="s">
        <v>1</v>
      </c>
      <c r="C24" s="8" t="s">
        <v>6</v>
      </c>
      <c r="D24" s="7">
        <f>(A24*IF(B24="matos1",$A$2))+(A24*IF(B24="matos2",$B$2))+(A24*IF(B24="matos3",$C$2))+(A24*IF(B24="matos4",$D$2))</f>
        <v>120</v>
      </c>
    </row>
    <row r="25" spans="1:7" s="1" customFormat="1" ht="11.25" customHeight="1" x14ac:dyDescent="0.2">
      <c r="A25" s="9">
        <v>21</v>
      </c>
      <c r="B25" s="8" t="s">
        <v>5</v>
      </c>
      <c r="C25" s="8" t="s">
        <v>0</v>
      </c>
      <c r="D25" s="7">
        <f>(A25*IF(B25="matos1",$A$2))+(A25*IF(B25="matos2",$B$2))+(A25*IF(B25="matos3",$C$2))+(A25*IF(B25="matos4",$D$2))</f>
        <v>168</v>
      </c>
    </row>
    <row r="26" spans="1:7" s="1" customFormat="1" ht="11.25" customHeight="1" x14ac:dyDescent="0.2">
      <c r="A26" s="9">
        <v>22</v>
      </c>
      <c r="B26" s="8" t="s">
        <v>4</v>
      </c>
      <c r="C26" s="8" t="s">
        <v>3</v>
      </c>
      <c r="D26" s="7">
        <f>(A26*IF(B26="matos1",$A$2))+(A26*IF(B26="matos2",$B$2))+(A26*IF(B26="matos3",$C$2))+(A26*IF(B26="matos4",$D$2))</f>
        <v>44</v>
      </c>
    </row>
    <row r="27" spans="1:7" s="1" customFormat="1" ht="11.25" customHeight="1" x14ac:dyDescent="0.2">
      <c r="A27" s="9">
        <v>23</v>
      </c>
      <c r="B27" s="8" t="s">
        <v>2</v>
      </c>
      <c r="C27" s="8" t="s">
        <v>0</v>
      </c>
      <c r="D27" s="7">
        <f>(A27*IF(B27="matos1",$A$2))+(A27*IF(B27="matos2",$B$2))+(A27*IF(B27="matos3",$C$2))+(A27*IF(B27="matos4",$D$2))</f>
        <v>92</v>
      </c>
    </row>
    <row r="28" spans="1:7" s="1" customFormat="1" ht="11.25" customHeight="1" thickBot="1" x14ac:dyDescent="0.25">
      <c r="A28" s="6">
        <v>24</v>
      </c>
      <c r="B28" s="5" t="s">
        <v>1</v>
      </c>
      <c r="C28" s="5" t="s">
        <v>0</v>
      </c>
      <c r="D28" s="4">
        <f>(A28*IF(B28="matos1",$A$2))+(A28*IF(B28="matos2",$B$2))+(A28*IF(B28="matos3",$C$2))+(A28*IF(B28="matos4",$D$2))</f>
        <v>144</v>
      </c>
    </row>
  </sheetData>
  <sheetProtection selectLockedCells="1"/>
  <mergeCells count="12">
    <mergeCell ref="E12:F12"/>
    <mergeCell ref="E13:F13"/>
    <mergeCell ref="E5:N5"/>
    <mergeCell ref="E6:F6"/>
    <mergeCell ref="E7:F7"/>
    <mergeCell ref="E8:F8"/>
    <mergeCell ref="E15:F15"/>
    <mergeCell ref="E16:F16"/>
    <mergeCell ref="E14:F14"/>
    <mergeCell ref="E9:F9"/>
    <mergeCell ref="E10:F10"/>
    <mergeCell ref="E11:F11"/>
  </mergeCells>
  <dataValidations count="3">
    <dataValidation type="list" allowBlank="1" showInputMessage="1" showErrorMessage="1" sqref="B6:B28">
      <formula1>$A$1:$D$1</formula1>
    </dataValidation>
    <dataValidation type="list" allowBlank="1" showInputMessage="1" showErrorMessage="1" sqref="I7:I16 M7:M16">
      <formula1>$E$17:$E$19</formula1>
    </dataValidation>
    <dataValidation type="list" allowBlank="1" showInputMessage="1" showErrorMessage="1" sqref="C6:C28">
      <formula1>$E$7:$E$19</formula1>
    </dataValidation>
  </dataValidations>
  <pageMargins left="0.39370078740157483" right="0.19685039370078741" top="0.19685039370078741" bottom="0.39370078740157483" header="0" footer="0"/>
  <pageSetup paperSize="9" scale="87" fitToHeight="3"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A1:N28"/>
  <sheetViews>
    <sheetView zoomScaleNormal="100" workbookViewId="0">
      <selection activeCell="L30" sqref="L30"/>
    </sheetView>
  </sheetViews>
  <sheetFormatPr baseColWidth="10" defaultRowHeight="12.75" x14ac:dyDescent="0.2"/>
  <cols>
    <col min="1" max="1" width="10.140625" style="2" customWidth="1"/>
    <col min="2" max="2" width="9.7109375" style="2" customWidth="1"/>
    <col min="3" max="3" width="11.85546875" style="1" customWidth="1"/>
    <col min="4" max="4" width="10.7109375" style="3" customWidth="1"/>
    <col min="5" max="5" width="7.7109375" style="1" customWidth="1"/>
    <col min="6" max="6" width="6" style="1" customWidth="1"/>
    <col min="7" max="7" width="11.5703125" style="2" customWidth="1"/>
    <col min="8" max="8" width="14.28515625" style="1" customWidth="1"/>
    <col min="9" max="9" width="5.5703125" style="1" customWidth="1"/>
    <col min="10" max="10" width="6.42578125" style="1" customWidth="1"/>
    <col min="11" max="11" width="9.28515625" style="1" customWidth="1"/>
    <col min="12" max="12" width="13.140625" style="1" customWidth="1"/>
    <col min="13" max="13" width="6.42578125" style="1" customWidth="1"/>
    <col min="14" max="14" width="9.42578125" style="2" customWidth="1"/>
    <col min="15" max="16384" width="11.42578125" style="1"/>
  </cols>
  <sheetData>
    <row r="1" spans="1:14" s="33" customFormat="1" ht="11.25" customHeight="1" x14ac:dyDescent="0.2">
      <c r="A1" s="45" t="s">
        <v>4</v>
      </c>
      <c r="B1" s="45" t="s">
        <v>2</v>
      </c>
      <c r="C1" s="45" t="s">
        <v>1</v>
      </c>
      <c r="D1" s="45" t="s">
        <v>5</v>
      </c>
      <c r="E1" s="51"/>
      <c r="F1" s="50" t="s">
        <v>31</v>
      </c>
      <c r="G1" s="49">
        <v>40848</v>
      </c>
      <c r="M1" s="3"/>
    </row>
    <row r="2" spans="1:14" s="33" customFormat="1" ht="11.25" customHeight="1" x14ac:dyDescent="0.2">
      <c r="A2" s="48">
        <v>2</v>
      </c>
      <c r="B2" s="48">
        <v>4</v>
      </c>
      <c r="C2" s="46">
        <v>6</v>
      </c>
      <c r="D2" s="46">
        <v>8</v>
      </c>
      <c r="E2" s="45" t="s">
        <v>30</v>
      </c>
      <c r="F2" s="47">
        <v>2</v>
      </c>
      <c r="M2" s="3"/>
    </row>
    <row r="3" spans="1:14" s="33" customFormat="1" ht="11.25" customHeight="1" x14ac:dyDescent="0.2">
      <c r="A3" s="46">
        <f>A2+F2</f>
        <v>4</v>
      </c>
      <c r="B3" s="46">
        <f>B2+F2</f>
        <v>6</v>
      </c>
      <c r="C3" s="46">
        <f>C2+F2</f>
        <v>8</v>
      </c>
      <c r="D3" s="46">
        <f>D2+F2</f>
        <v>10</v>
      </c>
      <c r="E3" s="45" t="s">
        <v>29</v>
      </c>
      <c r="M3" s="3"/>
    </row>
    <row r="4" spans="1:14" s="33" customFormat="1" ht="11.25" customHeight="1" thickBot="1" x14ac:dyDescent="0.25">
      <c r="A4" s="44"/>
      <c r="B4" s="42"/>
      <c r="C4" s="43"/>
      <c r="D4" s="42"/>
      <c r="E4" s="41"/>
      <c r="F4" s="41"/>
      <c r="G4" s="41"/>
      <c r="H4" s="41"/>
      <c r="I4" s="40"/>
      <c r="N4" s="3"/>
    </row>
    <row r="5" spans="1:14" s="33" customFormat="1" ht="11.25" customHeight="1" x14ac:dyDescent="0.2">
      <c r="A5" s="39" t="s">
        <v>28</v>
      </c>
      <c r="B5" s="38" t="s">
        <v>27</v>
      </c>
      <c r="C5" s="38" t="s">
        <v>18</v>
      </c>
      <c r="D5" s="37" t="s">
        <v>26</v>
      </c>
      <c r="E5" s="36" t="s">
        <v>25</v>
      </c>
      <c r="F5" s="35"/>
      <c r="G5" s="35"/>
      <c r="H5" s="35"/>
      <c r="I5" s="35"/>
      <c r="J5" s="35"/>
      <c r="K5" s="35"/>
      <c r="L5" s="35"/>
      <c r="M5" s="35"/>
      <c r="N5" s="34"/>
    </row>
    <row r="6" spans="1:14" s="1" customFormat="1" ht="11.25" customHeight="1" x14ac:dyDescent="0.2">
      <c r="A6" s="9"/>
      <c r="B6" s="8"/>
      <c r="C6" s="8"/>
      <c r="D6" s="7">
        <f>(A6*IF(B6="matos1",$A$2))+(A6*IF(B6="matos2",$B$2))+(A6*IF(B6="matos3",$C$2))+(A6*IF(B6="matos4",$D$2))</f>
        <v>0</v>
      </c>
      <c r="E6" s="28" t="s">
        <v>24</v>
      </c>
      <c r="F6" s="32"/>
      <c r="G6" s="31" t="s">
        <v>23</v>
      </c>
      <c r="H6" s="31" t="s">
        <v>22</v>
      </c>
      <c r="I6" s="31" t="s">
        <v>18</v>
      </c>
      <c r="J6" s="31" t="s">
        <v>21</v>
      </c>
      <c r="K6" s="31" t="s">
        <v>20</v>
      </c>
      <c r="L6" s="31" t="s">
        <v>19</v>
      </c>
      <c r="M6" s="31" t="s">
        <v>18</v>
      </c>
      <c r="N6" s="30" t="s">
        <v>17</v>
      </c>
    </row>
    <row r="7" spans="1:14" s="1" customFormat="1" ht="11.25" customHeight="1" x14ac:dyDescent="0.2">
      <c r="A7" s="9"/>
      <c r="B7" s="8"/>
      <c r="C7" s="8"/>
      <c r="D7" s="7">
        <f>(A7*IF(B7="matos1",$A$2))+(A7*IF(B7="matos2",$B$2))+(A7*IF(B7="matos3",$C$2))+(A7*IF(B7="matos4",$D$2))</f>
        <v>0</v>
      </c>
      <c r="E7" s="28" t="s">
        <v>0</v>
      </c>
      <c r="F7" s="27"/>
      <c r="G7" s="24">
        <f>(SUMIFS(D6:D28,C6:C28,$E7,B6:B28,"=matos1"))+(SUMIFS(D6:D28,C6:C28,$E7,B6:B28,"=matos3"))</f>
        <v>0</v>
      </c>
      <c r="H7" s="26"/>
      <c r="I7" s="25"/>
      <c r="J7" s="24">
        <f>G7-H7</f>
        <v>0</v>
      </c>
      <c r="K7" s="23">
        <f>(SUMIFS(D6:D28,C6:C28,$E7,B6:B28,"=matos2"))+(SUMIFS(D6:D28,C6:C28,$E7,B6:B28,"=matos4"))</f>
        <v>0</v>
      </c>
      <c r="L7" s="29"/>
      <c r="M7" s="21"/>
      <c r="N7" s="20">
        <f>K7-L7</f>
        <v>0</v>
      </c>
    </row>
    <row r="8" spans="1:14" s="1" customFormat="1" ht="11.25" customHeight="1" x14ac:dyDescent="0.2">
      <c r="A8" s="9"/>
      <c r="B8" s="8"/>
      <c r="C8" s="8"/>
      <c r="D8" s="7">
        <f>(A8*IF(B8="matos1",$A$2))+(A8*IF(B8="matos2",$B$2))+(A8*IF(B8="matos3",$C$2))+(A8*IF(B8="matos4",$D$2))</f>
        <v>0</v>
      </c>
      <c r="E8" s="28" t="s">
        <v>6</v>
      </c>
      <c r="F8" s="27"/>
      <c r="G8" s="24">
        <f>(SUMIFS(D7:D28,C7:C28,$E8,B7:B28,"=matos1"))+(SUMIFS(D7:D28,C7:C28,$E8,B7:B28,"=matos3"))</f>
        <v>0</v>
      </c>
      <c r="H8" s="26"/>
      <c r="I8" s="25"/>
      <c r="J8" s="24">
        <f>G8-H8</f>
        <v>0</v>
      </c>
      <c r="K8" s="23">
        <f>(SUMIFS(D7:D28,C7:C28,$E8,B7:B28,"=matos2"))+(SUMIFS(D7:D28,C7:C28,$E8,B7:B28,"=matos4"))</f>
        <v>0</v>
      </c>
      <c r="L8" s="22"/>
      <c r="M8" s="21"/>
      <c r="N8" s="20">
        <f>K8-L8</f>
        <v>0</v>
      </c>
    </row>
    <row r="9" spans="1:14" s="1" customFormat="1" ht="11.25" customHeight="1" x14ac:dyDescent="0.2">
      <c r="A9" s="9"/>
      <c r="B9" s="8"/>
      <c r="C9" s="8"/>
      <c r="D9" s="7">
        <f>(A9*IF(B9="matos1",$A$2))+(A9*IF(B9="matos2",$B$2))+(A9*IF(B9="matos3",$C$2))+(A9*IF(B9="matos4",$D$2))</f>
        <v>0</v>
      </c>
      <c r="E9" s="28" t="s">
        <v>7</v>
      </c>
      <c r="F9" s="27"/>
      <c r="G9" s="24">
        <f>(SUMIFS(D8:D28,C8:C28,$E9,B8:B28,"=matos1"))+(SUMIFS(D8:D28,C8:C28,$E9,B8:B28,"=matos3"))</f>
        <v>0</v>
      </c>
      <c r="H9" s="26"/>
      <c r="I9" s="25"/>
      <c r="J9" s="24">
        <f>G9-H9</f>
        <v>0</v>
      </c>
      <c r="K9" s="23">
        <f>(SUMIFS(D8:D28,C8:C28,$E9,B8:B28,"=matos2"))+(SUMIFS(D8:D28,C8:C28,$E9,B8:B28,"=matos4"))</f>
        <v>0</v>
      </c>
      <c r="L9" s="22"/>
      <c r="M9" s="21"/>
      <c r="N9" s="20">
        <f>K9-L9</f>
        <v>0</v>
      </c>
    </row>
    <row r="10" spans="1:14" s="1" customFormat="1" ht="11.25" customHeight="1" x14ac:dyDescent="0.2">
      <c r="A10" s="9"/>
      <c r="B10" s="8"/>
      <c r="C10" s="8"/>
      <c r="D10" s="7">
        <f>(A10*IF(B10="matos1",$A$2))+(A10*IF(B10="matos2",$B$2))+(A10*IF(B10="matos3",$C$2))+(A10*IF(B10="matos4",$D$2))</f>
        <v>0</v>
      </c>
      <c r="E10" s="28" t="s">
        <v>3</v>
      </c>
      <c r="F10" s="27"/>
      <c r="G10" s="24">
        <f>(SUMIFS(D9:D28,C9:C28,$E10,B9:B28,"=matos1"))+(SUMIFS(D9:D28,C9:C28,$E10,B9:B28,"=matos3"))</f>
        <v>0</v>
      </c>
      <c r="H10" s="26"/>
      <c r="I10" s="25"/>
      <c r="J10" s="24">
        <f>G10-H10</f>
        <v>0</v>
      </c>
      <c r="K10" s="23">
        <f>(SUMIFS(D9:D28,C9:C28,$E10,B9:B28,"=matos2"))+(SUMIFS(D9:D28,C9:C28,$E10,B9:B28,"=matos4"))</f>
        <v>0</v>
      </c>
      <c r="L10" s="22"/>
      <c r="M10" s="21"/>
      <c r="N10" s="20">
        <f>K10-L10</f>
        <v>0</v>
      </c>
    </row>
    <row r="11" spans="1:14" s="1" customFormat="1" ht="11.25" customHeight="1" x14ac:dyDescent="0.2">
      <c r="A11" s="9"/>
      <c r="B11" s="8"/>
      <c r="C11" s="8"/>
      <c r="D11" s="7">
        <f>(A11*IF(B11="matos1",$A$2))+(A11*IF(B11="matos2",$B$2))+(A11*IF(B11="matos3",$C$2))+(A11*IF(B11="matos4",$D$2))</f>
        <v>0</v>
      </c>
      <c r="E11" s="28" t="s">
        <v>11</v>
      </c>
      <c r="F11" s="27"/>
      <c r="G11" s="24">
        <f>(SUMIFS(D10:D28,C10:C28,$E11,B10:B28,"=matos1"))+(SUMIFS(D10:D28,C10:C28,$E11,B10:B28,"=matos3"))</f>
        <v>0</v>
      </c>
      <c r="H11" s="26"/>
      <c r="I11" s="25"/>
      <c r="J11" s="24">
        <f>G11-H11</f>
        <v>0</v>
      </c>
      <c r="K11" s="23">
        <f>(SUMIFS(D10:D28,C10:C28,$E11,B10:B28,"=matos2"))+(SUMIFS(D10:D28,C10:C28,$E11,B10:B28,"=matos4"))</f>
        <v>0</v>
      </c>
      <c r="L11" s="22"/>
      <c r="M11" s="21"/>
      <c r="N11" s="20">
        <f>K11-L11</f>
        <v>0</v>
      </c>
    </row>
    <row r="12" spans="1:14" s="1" customFormat="1" ht="11.25" customHeight="1" x14ac:dyDescent="0.2">
      <c r="A12" s="9"/>
      <c r="B12" s="8"/>
      <c r="C12" s="8"/>
      <c r="D12" s="7">
        <f>(A12*IF(B12="matos1",$A$2))+(A12*IF(B12="matos2",$B$2))+(A12*IF(B12="matos3",$C$2))+(A12*IF(B12="matos4",$D$2))</f>
        <v>0</v>
      </c>
      <c r="E12" s="28" t="s">
        <v>16</v>
      </c>
      <c r="F12" s="27"/>
      <c r="G12" s="24">
        <f>(SUMIFS(D11:D28,C11:C28,$E12,B11:B28,"=matos1"))+(SUMIFS(D11:D28,C11:C28,$E12,B11:B28,"=matos3"))</f>
        <v>0</v>
      </c>
      <c r="H12" s="26"/>
      <c r="I12" s="25"/>
      <c r="J12" s="24">
        <f>G12-H12</f>
        <v>0</v>
      </c>
      <c r="K12" s="23">
        <f>(SUMIFS(D11:D28,C11:C28,$E12,B11:B28,"=matos2"))+(SUMIFS(D11:D28,C11:C28,$E12,B11:B28,"=matos4"))</f>
        <v>0</v>
      </c>
      <c r="L12" s="22"/>
      <c r="M12" s="21"/>
      <c r="N12" s="20">
        <f>K12-L12</f>
        <v>0</v>
      </c>
    </row>
    <row r="13" spans="1:14" s="1" customFormat="1" ht="11.25" customHeight="1" x14ac:dyDescent="0.2">
      <c r="A13" s="9"/>
      <c r="B13" s="8"/>
      <c r="C13" s="8"/>
      <c r="D13" s="7">
        <f>(A13*IF(B13="matos1",$A$2))+(A13*IF(B13="matos2",$B$2))+(A13*IF(B13="matos3",$C$2))+(A13*IF(B13="matos4",$D$2))</f>
        <v>0</v>
      </c>
      <c r="E13" s="28" t="s">
        <v>15</v>
      </c>
      <c r="F13" s="27"/>
      <c r="G13" s="24">
        <f>(SUMIFS(D12:D28,C12:C28,$E13,B12:B28,"=matos1"))+(SUMIFS(D12:D28,C12:C28,$E13,B12:B28,"=matos3"))</f>
        <v>0</v>
      </c>
      <c r="H13" s="26"/>
      <c r="I13" s="25"/>
      <c r="J13" s="24">
        <f>G13-H13</f>
        <v>0</v>
      </c>
      <c r="K13" s="23">
        <f>(SUMIFS(D12:D28,C12:C28,$E13,B12:B28,"=matos2"))+(SUMIFS(D12:D28,C12:C28,$E13,B12:B28,"=matos4"))</f>
        <v>0</v>
      </c>
      <c r="L13" s="22"/>
      <c r="M13" s="21"/>
      <c r="N13" s="20">
        <f>K13-L13</f>
        <v>0</v>
      </c>
    </row>
    <row r="14" spans="1:14" s="1" customFormat="1" ht="11.25" customHeight="1" x14ac:dyDescent="0.2">
      <c r="A14" s="9"/>
      <c r="B14" s="8"/>
      <c r="C14" s="8"/>
      <c r="D14" s="7">
        <f>(A14*IF(B14="matos1",$A$2))+(A14*IF(B14="matos2",$B$2))+(A14*IF(B14="matos3",$C$2))+(A14*IF(B14="matos4",$D$2))</f>
        <v>0</v>
      </c>
      <c r="E14" s="28" t="s">
        <v>14</v>
      </c>
      <c r="F14" s="27"/>
      <c r="G14" s="24">
        <f>(SUMIFS(D13:D28,C13:C28,$E14,B13:B28,"=matos1"))+(SUMIFS(D13:D28,C13:C28,$E14,B13:B28,"=matos3"))</f>
        <v>0</v>
      </c>
      <c r="H14" s="26"/>
      <c r="I14" s="25"/>
      <c r="J14" s="24">
        <f>G14-H14</f>
        <v>0</v>
      </c>
      <c r="K14" s="23">
        <f>(SUMIFS(D13:D28,C13:C28,$E14,B13:B28,"=matos2"))+(SUMIFS(D13:D28,C13:C28,$E14,B13:B28,"=matos4"))</f>
        <v>0</v>
      </c>
      <c r="L14" s="22"/>
      <c r="M14" s="21"/>
      <c r="N14" s="20">
        <f>K14-L14</f>
        <v>0</v>
      </c>
    </row>
    <row r="15" spans="1:14" s="1" customFormat="1" ht="11.25" customHeight="1" x14ac:dyDescent="0.2">
      <c r="A15" s="9"/>
      <c r="B15" s="8"/>
      <c r="C15" s="8"/>
      <c r="D15" s="7">
        <f>(A15*IF(B15="matos1",$A$2))+(A15*IF(B15="matos2",$B$2))+(A15*IF(B15="matos3",$C$2))+(A15*IF(B15="matos4",$D$2))</f>
        <v>0</v>
      </c>
      <c r="E15" s="28" t="s">
        <v>13</v>
      </c>
      <c r="F15" s="27"/>
      <c r="G15" s="24">
        <f>(SUMIFS(D14:D28,C14:C28,$E15,B14:B28,"=matos1"))+(SUMIFS(D14:D28,C14:C28,$E15,B14:B28,"=matos3"))</f>
        <v>0</v>
      </c>
      <c r="H15" s="26"/>
      <c r="I15" s="25"/>
      <c r="J15" s="24">
        <f>G15-H15</f>
        <v>0</v>
      </c>
      <c r="K15" s="23">
        <f>(SUMIFS(D14:D28,C14:C28,$E15,B14:B28,"=matos2"))+(SUMIFS(D14:D28,C14:C28,$E15,B14:B28,"=matos4"))</f>
        <v>0</v>
      </c>
      <c r="L15" s="22"/>
      <c r="M15" s="21"/>
      <c r="N15" s="20">
        <f>K15-L15</f>
        <v>0</v>
      </c>
    </row>
    <row r="16" spans="1:14" s="1" customFormat="1" ht="11.25" customHeight="1" thickBot="1" x14ac:dyDescent="0.25">
      <c r="A16" s="9"/>
      <c r="B16" s="8"/>
      <c r="C16" s="8"/>
      <c r="D16" s="7">
        <f>(A16*IF(B16="matos1",$A$2))+(A16*IF(B16="matos2",$B$2))+(A16*IF(B16="matos3",$C$2))+(A16*IF(B16="matos4",$D$2))</f>
        <v>0</v>
      </c>
      <c r="E16" s="19" t="s">
        <v>12</v>
      </c>
      <c r="F16" s="18"/>
      <c r="G16" s="15">
        <f>(SUMIFS(D15:D28,C15:C28,$E16,B15:B28,"=matos1"))+(SUMIFS(D15:D28,C15:C28,$E16,B15:B28,"=matos3"))</f>
        <v>0</v>
      </c>
      <c r="H16" s="17"/>
      <c r="I16" s="16"/>
      <c r="J16" s="15">
        <f>G16-H16</f>
        <v>0</v>
      </c>
      <c r="K16" s="14">
        <f>(SUMIFS(D15:D28,C15:C28,$E16,B15:B28,"=matos2"))+(SUMIFS(D15:D28,C15:C28,$E16,B15:B28,"=matos4"))</f>
        <v>0</v>
      </c>
      <c r="L16" s="13"/>
      <c r="M16" s="12"/>
      <c r="N16" s="11">
        <f>K16-L16</f>
        <v>0</v>
      </c>
    </row>
    <row r="17" spans="1:7" s="1" customFormat="1" ht="11.25" customHeight="1" x14ac:dyDescent="0.2">
      <c r="A17" s="9"/>
      <c r="B17" s="8"/>
      <c r="C17" s="8"/>
      <c r="D17" s="7">
        <f>(A17*IF(B17="matos1",$A$2))+(A17*IF(B17="matos2",$B$2))+(A17*IF(B17="matos3",$C$2))+(A17*IF(B17="matos4",$D$2))</f>
        <v>0</v>
      </c>
      <c r="E17" s="10" t="s">
        <v>10</v>
      </c>
      <c r="G17" s="2"/>
    </row>
    <row r="18" spans="1:7" s="1" customFormat="1" ht="11.25" customHeight="1" x14ac:dyDescent="0.2">
      <c r="A18" s="9"/>
      <c r="B18" s="8"/>
      <c r="C18" s="8"/>
      <c r="D18" s="7">
        <f>(A18*IF(B18="matos1",$A$2))+(A18*IF(B18="matos2",$B$2))+(A18*IF(B18="matos3",$C$2))+(A18*IF(B18="matos4",$D$2))</f>
        <v>0</v>
      </c>
      <c r="E18" s="10" t="s">
        <v>8</v>
      </c>
      <c r="G18" s="2"/>
    </row>
    <row r="19" spans="1:7" s="1" customFormat="1" ht="11.25" customHeight="1" x14ac:dyDescent="0.2">
      <c r="A19" s="9"/>
      <c r="B19" s="8"/>
      <c r="C19" s="8"/>
      <c r="D19" s="7">
        <f>(A19*IF(B19="matos1",$A$2))+(A19*IF(B19="matos2",$B$2))+(A19*IF(B19="matos3",$C$2))+(A19*IF(B19="matos4",$D$2))</f>
        <v>0</v>
      </c>
      <c r="E19" s="10" t="s">
        <v>9</v>
      </c>
      <c r="G19" s="2"/>
    </row>
    <row r="20" spans="1:7" s="1" customFormat="1" ht="11.25" customHeight="1" x14ac:dyDescent="0.2">
      <c r="A20" s="9"/>
      <c r="B20" s="8"/>
      <c r="C20" s="8"/>
      <c r="D20" s="7">
        <f>(A20*IF(B20="matos1",$A$2))+(A20*IF(B20="matos2",$B$2))+(A20*IF(B20="matos3",$C$2))+(A20*IF(B20="matos4",$D$2))</f>
        <v>0</v>
      </c>
    </row>
    <row r="21" spans="1:7" s="1" customFormat="1" ht="11.25" customHeight="1" x14ac:dyDescent="0.2">
      <c r="A21" s="9"/>
      <c r="B21" s="8"/>
      <c r="C21" s="8"/>
      <c r="D21" s="7">
        <f>(A21*IF(B21="matos1",$A$2))+(A21*IF(B21="matos2",$B$2))+(A21*IF(B21="matos3",$C$2))+(A21*IF(B21="matos4",$D$2))</f>
        <v>0</v>
      </c>
    </row>
    <row r="22" spans="1:7" s="1" customFormat="1" ht="11.25" customHeight="1" x14ac:dyDescent="0.2">
      <c r="A22" s="9"/>
      <c r="B22" s="8"/>
      <c r="C22" s="8"/>
      <c r="D22" s="7">
        <f>(A22*IF(B22="matos1",$A$2))+(A22*IF(B22="matos2",$B$2))+(A22*IF(B22="matos3",$C$2))+(A22*IF(B22="matos4",$D$2))</f>
        <v>0</v>
      </c>
    </row>
    <row r="23" spans="1:7" s="1" customFormat="1" ht="11.25" customHeight="1" x14ac:dyDescent="0.2">
      <c r="A23" s="9"/>
      <c r="B23" s="8"/>
      <c r="C23" s="8"/>
      <c r="D23" s="7">
        <f>(A23*IF(B23="matos1",$A$2))+(A23*IF(B23="matos2",$B$2))+(A23*IF(B23="matos3",$C$2))+(A23*IF(B23="matos4",$D$2))</f>
        <v>0</v>
      </c>
    </row>
    <row r="24" spans="1:7" s="1" customFormat="1" ht="11.25" customHeight="1" x14ac:dyDescent="0.2">
      <c r="A24" s="9"/>
      <c r="B24" s="8"/>
      <c r="C24" s="8"/>
      <c r="D24" s="7">
        <f>(A24*IF(B24="matos1",$A$2))+(A24*IF(B24="matos2",$B$2))+(A24*IF(B24="matos3",$C$2))+(A24*IF(B24="matos4",$D$2))</f>
        <v>0</v>
      </c>
    </row>
    <row r="25" spans="1:7" s="1" customFormat="1" ht="11.25" customHeight="1" x14ac:dyDescent="0.2">
      <c r="A25" s="9"/>
      <c r="B25" s="8"/>
      <c r="C25" s="8"/>
      <c r="D25" s="7">
        <f>(A25*IF(B25="matos1",$A$2))+(A25*IF(B25="matos2",$B$2))+(A25*IF(B25="matos3",$C$2))+(A25*IF(B25="matos4",$D$2))</f>
        <v>0</v>
      </c>
    </row>
    <row r="26" spans="1:7" s="1" customFormat="1" ht="11.25" customHeight="1" x14ac:dyDescent="0.2">
      <c r="A26" s="9"/>
      <c r="B26" s="8"/>
      <c r="C26" s="8"/>
      <c r="D26" s="7">
        <f>(A26*IF(B26="matos1",$A$2))+(A26*IF(B26="matos2",$B$2))+(A26*IF(B26="matos3",$C$2))+(A26*IF(B26="matos4",$D$2))</f>
        <v>0</v>
      </c>
    </row>
    <row r="27" spans="1:7" s="1" customFormat="1" ht="11.25" customHeight="1" x14ac:dyDescent="0.2">
      <c r="A27" s="9"/>
      <c r="B27" s="8"/>
      <c r="C27" s="8"/>
      <c r="D27" s="7">
        <f>(A27*IF(B27="matos1",$A$2))+(A27*IF(B27="matos2",$B$2))+(A27*IF(B27="matos3",$C$2))+(A27*IF(B27="matos4",$D$2))</f>
        <v>0</v>
      </c>
    </row>
    <row r="28" spans="1:7" s="1" customFormat="1" ht="11.25" customHeight="1" thickBot="1" x14ac:dyDescent="0.25">
      <c r="A28" s="6"/>
      <c r="B28" s="5"/>
      <c r="C28" s="5"/>
      <c r="D28" s="4">
        <f>(A28*IF(B28="matos1",$A$2))+(A28*IF(B28="matos2",$B$2))+(A28*IF(B28="matos3",$C$2))+(A28*IF(B28="matos4",$D$2))</f>
        <v>0</v>
      </c>
    </row>
  </sheetData>
  <sheetProtection selectLockedCells="1"/>
  <mergeCells count="12">
    <mergeCell ref="E5:N5"/>
    <mergeCell ref="E6:F6"/>
    <mergeCell ref="E7:F7"/>
    <mergeCell ref="E8:F8"/>
    <mergeCell ref="E9:F9"/>
    <mergeCell ref="E10:F10"/>
    <mergeCell ref="E11:F11"/>
    <mergeCell ref="E12:F12"/>
    <mergeCell ref="E13:F13"/>
    <mergeCell ref="E14:F14"/>
    <mergeCell ref="E15:F15"/>
    <mergeCell ref="E16:F16"/>
  </mergeCells>
  <dataValidations count="3">
    <dataValidation type="list" allowBlank="1" showInputMessage="1" showErrorMessage="1" sqref="C6:C28">
      <formula1>$E$7:$E$19</formula1>
    </dataValidation>
    <dataValidation type="list" allowBlank="1" showInputMessage="1" showErrorMessage="1" sqref="I7:I16 M7:M16">
      <formula1>$E$17:$E$19</formula1>
    </dataValidation>
    <dataValidation type="list" allowBlank="1" showInputMessage="1" showErrorMessage="1" sqref="B6:B28">
      <formula1>$A$1:$D$1</formula1>
    </dataValidation>
  </dataValidations>
  <pageMargins left="0.39370078740157483" right="0.19685039370078741" top="0.19685039370078741" bottom="0.39370078740157483" header="0" footer="0"/>
  <pageSetup paperSize="9" scale="87" fitToHeight="3"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B2:P31"/>
  <sheetViews>
    <sheetView workbookViewId="0">
      <selection activeCell="N24" sqref="N24"/>
    </sheetView>
  </sheetViews>
  <sheetFormatPr baseColWidth="10" defaultRowHeight="12.75" x14ac:dyDescent="0.2"/>
  <cols>
    <col min="1" max="1" width="11.42578125" style="52"/>
    <col min="2" max="2" width="20.28515625" style="52" bestFit="1" customWidth="1"/>
    <col min="3" max="16384" width="11.42578125" style="52"/>
  </cols>
  <sheetData>
    <row r="2" spans="2:16" x14ac:dyDescent="0.2">
      <c r="B2" s="60" t="s">
        <v>40</v>
      </c>
      <c r="C2" s="61" t="s">
        <v>39</v>
      </c>
      <c r="D2" s="61" t="s">
        <v>27</v>
      </c>
      <c r="E2" s="60" t="s">
        <v>38</v>
      </c>
      <c r="F2" s="60" t="s">
        <v>37</v>
      </c>
      <c r="G2" s="60" t="s">
        <v>36</v>
      </c>
      <c r="H2" s="61" t="s">
        <v>35</v>
      </c>
    </row>
    <row r="3" spans="2:16" x14ac:dyDescent="0.2">
      <c r="B3" s="58">
        <f>IF('1'!L7&gt;0,'1'!$G$1," ")</f>
        <v>40848</v>
      </c>
      <c r="C3" s="60"/>
      <c r="D3" s="60"/>
      <c r="E3" s="57"/>
      <c r="F3" s="60">
        <f>IF('1'!L7&gt;0,'1'!L7," ")</f>
        <v>506.61</v>
      </c>
      <c r="G3" s="60">
        <f>H3-E3+F3</f>
        <v>-343.39</v>
      </c>
      <c r="H3" s="60">
        <v>-850</v>
      </c>
    </row>
    <row r="4" spans="2:16" ht="12.75" customHeight="1" x14ac:dyDescent="0.2">
      <c r="B4" s="58" t="str">
        <f>IF('1'!$C6="Alpana",'1'!$G$1," ")</f>
        <v xml:space="preserve"> </v>
      </c>
      <c r="C4" s="58" t="str">
        <f>IF('1'!$C6="Alpana",'1'!A6," ")</f>
        <v xml:space="preserve"> </v>
      </c>
      <c r="D4" s="58" t="str">
        <f>IF('1'!$C6="Alpana",'1'!B6," ")</f>
        <v xml:space="preserve"> </v>
      </c>
      <c r="E4" s="57"/>
      <c r="F4" s="57"/>
      <c r="G4" s="56">
        <f>G3-E4+F4</f>
        <v>-343.39</v>
      </c>
    </row>
    <row r="5" spans="2:16" x14ac:dyDescent="0.2">
      <c r="B5" s="58" t="str">
        <f>IF('1'!$C7="Alpana",'1'!$G$1," ")</f>
        <v xml:space="preserve"> </v>
      </c>
      <c r="C5" s="58" t="str">
        <f>IF('1'!$C7="Alpana",'1'!A7," ")</f>
        <v xml:space="preserve"> </v>
      </c>
      <c r="D5" s="58" t="str">
        <f>IF('1'!$C7="Alpana",'1'!B7," ")</f>
        <v xml:space="preserve"> </v>
      </c>
      <c r="E5" s="57"/>
      <c r="F5" s="57"/>
      <c r="G5" s="56">
        <f>G4-E5+F5</f>
        <v>-343.39</v>
      </c>
      <c r="I5" s="53" t="s">
        <v>34</v>
      </c>
      <c r="J5" s="53"/>
      <c r="K5" s="53"/>
      <c r="L5" s="53"/>
      <c r="M5" s="53"/>
      <c r="N5" s="53"/>
      <c r="O5" s="53"/>
      <c r="P5" s="53"/>
    </row>
    <row r="6" spans="2:16" x14ac:dyDescent="0.2">
      <c r="B6" s="58" t="str">
        <f>IF('1'!$C8="Alpana",'1'!$G$1," ")</f>
        <v xml:space="preserve"> </v>
      </c>
      <c r="C6" s="58" t="str">
        <f>IF('1'!$C8="Alpana",'1'!A8," ")</f>
        <v xml:space="preserve"> </v>
      </c>
      <c r="D6" s="58" t="str">
        <f>IF('1'!$C8="Alpana",'1'!B8," ")</f>
        <v xml:space="preserve"> </v>
      </c>
      <c r="E6" s="57"/>
      <c r="F6" s="57"/>
      <c r="G6" s="56">
        <f>G5-E6+F6</f>
        <v>-343.39</v>
      </c>
      <c r="I6" s="53"/>
      <c r="J6" s="53"/>
      <c r="K6" s="53"/>
      <c r="L6" s="53"/>
      <c r="M6" s="53"/>
      <c r="N6" s="53"/>
      <c r="O6" s="53"/>
      <c r="P6" s="53"/>
    </row>
    <row r="7" spans="2:16" x14ac:dyDescent="0.2">
      <c r="B7" s="58" t="str">
        <f>IF('1'!$C9="Alpana",'1'!$G$1," ")</f>
        <v xml:space="preserve"> </v>
      </c>
      <c r="C7" s="58" t="str">
        <f>IF('1'!$C9="Alpana",'1'!A9," ")</f>
        <v xml:space="preserve"> </v>
      </c>
      <c r="D7" s="58" t="str">
        <f>IF('1'!$C9="Alpana",'1'!B9," ")</f>
        <v xml:space="preserve"> </v>
      </c>
      <c r="E7" s="57"/>
      <c r="F7" s="57"/>
      <c r="G7" s="56">
        <f>G6-E7+F7</f>
        <v>-343.39</v>
      </c>
      <c r="I7" s="55"/>
      <c r="J7" s="55"/>
      <c r="K7" s="55"/>
      <c r="L7" s="55"/>
      <c r="M7" s="55"/>
      <c r="N7" s="55"/>
      <c r="O7" s="55"/>
      <c r="P7" s="55"/>
    </row>
    <row r="8" spans="2:16" x14ac:dyDescent="0.2">
      <c r="B8" s="58" t="str">
        <f>IF('1'!$C10="Alpana",'1'!$G$1," ")</f>
        <v xml:space="preserve"> </v>
      </c>
      <c r="C8" s="58" t="str">
        <f>IF('1'!$C10="Alpana",'1'!A10," ")</f>
        <v xml:space="preserve"> </v>
      </c>
      <c r="D8" s="58" t="str">
        <f>IF('1'!$C10="Alpana",'1'!B10," ")</f>
        <v xml:space="preserve"> </v>
      </c>
      <c r="E8" s="57"/>
      <c r="F8" s="57"/>
      <c r="G8" s="56">
        <f>G7-E8+F8</f>
        <v>-343.39</v>
      </c>
      <c r="I8" s="53" t="s">
        <v>33</v>
      </c>
      <c r="J8" s="53"/>
      <c r="K8" s="53"/>
      <c r="L8" s="53"/>
      <c r="M8" s="53"/>
      <c r="N8" s="53"/>
      <c r="O8" s="53"/>
      <c r="P8" s="53"/>
    </row>
    <row r="9" spans="2:16" x14ac:dyDescent="0.2">
      <c r="B9" s="58" t="str">
        <f>IF('1'!$C11="Alpana",'1'!$G$1," ")</f>
        <v xml:space="preserve"> </v>
      </c>
      <c r="C9" s="58" t="str">
        <f>IF('1'!$C11="Alpana",'1'!A11," ")</f>
        <v xml:space="preserve"> </v>
      </c>
      <c r="D9" s="58" t="str">
        <f>IF('1'!$C11="Alpana",'1'!B11," ")</f>
        <v xml:space="preserve"> </v>
      </c>
      <c r="E9" s="57"/>
      <c r="F9" s="57"/>
      <c r="G9" s="56">
        <f>G8-E9+F9</f>
        <v>-343.39</v>
      </c>
      <c r="I9" s="53"/>
      <c r="J9" s="53"/>
      <c r="K9" s="53"/>
      <c r="L9" s="53"/>
      <c r="M9" s="53"/>
      <c r="N9" s="53"/>
      <c r="O9" s="53"/>
      <c r="P9" s="53"/>
    </row>
    <row r="10" spans="2:16" x14ac:dyDescent="0.2">
      <c r="B10" s="58" t="str">
        <f>IF('1'!$C12="Alpana",'1'!$G$1," ")</f>
        <v xml:space="preserve"> </v>
      </c>
      <c r="C10" s="58" t="str">
        <f>IF('1'!$C12="Alpana",'1'!A12," ")</f>
        <v xml:space="preserve"> </v>
      </c>
      <c r="D10" s="58" t="str">
        <f>IF('1'!$C12="Alpana",'1'!B12," ")</f>
        <v xml:space="preserve"> </v>
      </c>
      <c r="E10" s="57"/>
      <c r="F10" s="57"/>
      <c r="G10" s="56">
        <f>G9-E10+F10</f>
        <v>-343.39</v>
      </c>
      <c r="I10" s="54"/>
      <c r="J10" s="54"/>
      <c r="K10" s="54"/>
      <c r="L10" s="54"/>
      <c r="M10" s="54"/>
      <c r="N10" s="54"/>
      <c r="O10" s="54"/>
      <c r="P10" s="54"/>
    </row>
    <row r="11" spans="2:16" ht="12.75" customHeight="1" x14ac:dyDescent="0.2">
      <c r="B11" s="58" t="str">
        <f>IF('1'!$C13="Alpana",'1'!$G$1," ")</f>
        <v xml:space="preserve"> </v>
      </c>
      <c r="C11" s="58" t="str">
        <f>IF('1'!$C13="Alpana",'1'!A13," ")</f>
        <v xml:space="preserve"> </v>
      </c>
      <c r="D11" s="58" t="str">
        <f>IF('1'!$C13="Alpana",'1'!B13," ")</f>
        <v xml:space="preserve"> </v>
      </c>
      <c r="E11" s="57"/>
      <c r="F11" s="57"/>
      <c r="G11" s="56">
        <f>G10-E11+F11</f>
        <v>-343.39</v>
      </c>
      <c r="I11" s="53" t="s">
        <v>32</v>
      </c>
      <c r="J11" s="53"/>
      <c r="K11" s="53"/>
      <c r="L11" s="53"/>
      <c r="M11" s="53"/>
      <c r="N11" s="53"/>
      <c r="O11" s="53"/>
      <c r="P11" s="53"/>
    </row>
    <row r="12" spans="2:16" x14ac:dyDescent="0.2">
      <c r="B12" s="58" t="str">
        <f>IF('1'!$C14="Alpana",'1'!$G$1," ")</f>
        <v xml:space="preserve"> </v>
      </c>
      <c r="C12" s="58" t="str">
        <f>IF('1'!$C14="Alpana",'1'!A14," ")</f>
        <v xml:space="preserve"> </v>
      </c>
      <c r="D12" s="58" t="str">
        <f>IF('1'!$C14="Alpana",'1'!B14," ")</f>
        <v xml:space="preserve"> </v>
      </c>
      <c r="E12" s="57"/>
      <c r="F12" s="57"/>
      <c r="G12" s="56">
        <f>G11-E12+F12</f>
        <v>-343.39</v>
      </c>
      <c r="I12" s="53"/>
      <c r="J12" s="53"/>
      <c r="K12" s="53"/>
      <c r="L12" s="53"/>
      <c r="M12" s="53"/>
      <c r="N12" s="53"/>
      <c r="O12" s="53"/>
      <c r="P12" s="53"/>
    </row>
    <row r="13" spans="2:16" x14ac:dyDescent="0.2">
      <c r="B13" s="58" t="str">
        <f>IF('1'!$C15="Alpana",'1'!$G$1," ")</f>
        <v xml:space="preserve"> </v>
      </c>
      <c r="C13" s="58" t="str">
        <f>IF('1'!$C15="Alpana",'1'!A15," ")</f>
        <v xml:space="preserve"> </v>
      </c>
      <c r="D13" s="58" t="str">
        <f>IF('1'!$C15="Alpana",'1'!B15," ")</f>
        <v xml:space="preserve"> </v>
      </c>
      <c r="E13" s="57"/>
      <c r="F13" s="57"/>
      <c r="G13" s="56">
        <f>G12-E13+F13</f>
        <v>-343.39</v>
      </c>
      <c r="I13" s="53"/>
      <c r="J13" s="53"/>
      <c r="K13" s="53"/>
      <c r="L13" s="53"/>
      <c r="M13" s="53"/>
      <c r="N13" s="53"/>
      <c r="O13" s="53"/>
      <c r="P13" s="53"/>
    </row>
    <row r="14" spans="2:16" x14ac:dyDescent="0.2">
      <c r="B14" s="58" t="str">
        <f>IF('1'!$C16="Alpana",'1'!$G$1," ")</f>
        <v xml:space="preserve"> </v>
      </c>
      <c r="C14" s="58" t="str">
        <f>IF('1'!$C16="Alpana",'1'!A16," ")</f>
        <v xml:space="preserve"> </v>
      </c>
      <c r="D14" s="58" t="str">
        <f>IF('1'!$C16="Alpana",'1'!B16," ")</f>
        <v xml:space="preserve"> </v>
      </c>
      <c r="E14" s="57"/>
      <c r="F14" s="57"/>
      <c r="G14" s="56">
        <f>G13-E14+F14</f>
        <v>-343.39</v>
      </c>
    </row>
    <row r="15" spans="2:16" x14ac:dyDescent="0.2">
      <c r="B15" s="58" t="str">
        <f>IF('1'!$C17="Alpana",'1'!$G$1," ")</f>
        <v xml:space="preserve"> </v>
      </c>
      <c r="C15" s="58" t="str">
        <f>IF('1'!$C17="Alpana",'1'!A17," ")</f>
        <v xml:space="preserve"> </v>
      </c>
      <c r="D15" s="58" t="str">
        <f>IF('1'!$C17="Alpana",'1'!B17," ")</f>
        <v xml:space="preserve"> </v>
      </c>
      <c r="E15" s="57"/>
      <c r="F15" s="57"/>
      <c r="G15" s="56">
        <f>G14-E15+F15</f>
        <v>-343.39</v>
      </c>
    </row>
    <row r="16" spans="2:16" x14ac:dyDescent="0.2">
      <c r="B16" s="58" t="str">
        <f>IF('1'!$C18="Alpana",'1'!$G$1," ")</f>
        <v xml:space="preserve"> </v>
      </c>
      <c r="C16" s="58" t="str">
        <f>IF('1'!$C18="Alpana",'1'!A18," ")</f>
        <v xml:space="preserve"> </v>
      </c>
      <c r="D16" s="58" t="str">
        <f>IF('1'!$C18="Alpana",'1'!B18," ")</f>
        <v xml:space="preserve"> </v>
      </c>
      <c r="E16" s="57"/>
      <c r="F16" s="57"/>
      <c r="G16" s="56">
        <f>G15-E16+F16</f>
        <v>-343.39</v>
      </c>
    </row>
    <row r="17" spans="2:12" x14ac:dyDescent="0.2">
      <c r="B17" s="58" t="str">
        <f>IF('1'!$C19="Alpana",'1'!$G$1," ")</f>
        <v xml:space="preserve"> </v>
      </c>
      <c r="C17" s="58" t="str">
        <f>IF('1'!$C19="Alpana",'1'!A19," ")</f>
        <v xml:space="preserve"> </v>
      </c>
      <c r="D17" s="58" t="str">
        <f>IF('1'!$C19="Alpana",'1'!B19," ")</f>
        <v xml:space="preserve"> </v>
      </c>
      <c r="E17" s="57"/>
      <c r="F17" s="57"/>
      <c r="G17" s="56">
        <f>G16-E17+F17</f>
        <v>-343.39</v>
      </c>
      <c r="L17" s="59"/>
    </row>
    <row r="18" spans="2:12" x14ac:dyDescent="0.2">
      <c r="B18" s="58" t="str">
        <f>IF('1'!$C20="Alpana",'1'!$G$1," ")</f>
        <v xml:space="preserve"> </v>
      </c>
      <c r="C18" s="58" t="str">
        <f>IF('1'!$C20="Alpana",'1'!A20," ")</f>
        <v xml:space="preserve"> </v>
      </c>
      <c r="D18" s="58" t="str">
        <f>IF('1'!$C20="Alpana",'1'!B20," ")</f>
        <v xml:space="preserve"> </v>
      </c>
      <c r="E18" s="57"/>
      <c r="F18" s="57"/>
      <c r="G18" s="56">
        <f>G17-E18+F18</f>
        <v>-343.39</v>
      </c>
    </row>
    <row r="19" spans="2:12" x14ac:dyDescent="0.2">
      <c r="B19" s="58" t="str">
        <f>IF('1'!$C21="Alpana",'1'!$G$1," ")</f>
        <v xml:space="preserve"> </v>
      </c>
      <c r="C19" s="58" t="str">
        <f>IF('1'!$C21="Alpana",'1'!A21," ")</f>
        <v xml:space="preserve"> </v>
      </c>
      <c r="D19" s="58" t="str">
        <f>IF('1'!$C21="Alpana",'1'!B21," ")</f>
        <v xml:space="preserve"> </v>
      </c>
      <c r="E19" s="57"/>
      <c r="F19" s="57"/>
      <c r="G19" s="56">
        <f>G18-E19+F19</f>
        <v>-343.39</v>
      </c>
    </row>
    <row r="20" spans="2:12" x14ac:dyDescent="0.2">
      <c r="B20" s="58" t="str">
        <f>IF('1'!$C22="Alpana",'1'!$G$1," ")</f>
        <v xml:space="preserve"> </v>
      </c>
      <c r="C20" s="58" t="str">
        <f>IF('1'!$C22="Alpana",'1'!A22," ")</f>
        <v xml:space="preserve"> </v>
      </c>
      <c r="D20" s="58" t="str">
        <f>IF('1'!$C22="Alpana",'1'!B22," ")</f>
        <v xml:space="preserve"> </v>
      </c>
      <c r="E20" s="57"/>
      <c r="F20" s="57"/>
      <c r="G20" s="56">
        <f>G19-E20+F20</f>
        <v>-343.39</v>
      </c>
    </row>
    <row r="21" spans="2:12" x14ac:dyDescent="0.2">
      <c r="B21" s="58" t="str">
        <f>IF('1'!$C23="Alpana",'1'!$G$1," ")</f>
        <v xml:space="preserve"> </v>
      </c>
      <c r="C21" s="58" t="str">
        <f>IF('1'!$C23="Alpana",'1'!A23," ")</f>
        <v xml:space="preserve"> </v>
      </c>
      <c r="D21" s="58" t="str">
        <f>IF('1'!$C23="Alpana",'1'!B23," ")</f>
        <v xml:space="preserve"> </v>
      </c>
      <c r="E21" s="57"/>
      <c r="F21" s="57"/>
      <c r="G21" s="56">
        <f>G20-E21+F21</f>
        <v>-343.39</v>
      </c>
    </row>
    <row r="22" spans="2:12" x14ac:dyDescent="0.2">
      <c r="B22" s="58" t="str">
        <f>IF('1'!$C24="Alpana",'1'!$G$1," ")</f>
        <v xml:space="preserve"> </v>
      </c>
      <c r="C22" s="58" t="str">
        <f>IF('1'!$C24="Alpana",'1'!A24," ")</f>
        <v xml:space="preserve"> </v>
      </c>
      <c r="D22" s="58" t="str">
        <f>IF('1'!$C24="Alpana",'1'!B24," ")</f>
        <v xml:space="preserve"> </v>
      </c>
      <c r="E22" s="57"/>
      <c r="F22" s="57"/>
      <c r="G22" s="56">
        <f>G21-E22+F22</f>
        <v>-343.39</v>
      </c>
    </row>
    <row r="23" spans="2:12" x14ac:dyDescent="0.2">
      <c r="B23" s="58" t="str">
        <f>IF('1'!$C25="Alpana",'1'!$G$1," ")</f>
        <v xml:space="preserve"> </v>
      </c>
      <c r="C23" s="58" t="str">
        <f>IF('1'!$C25="Alpana",'1'!A25," ")</f>
        <v xml:space="preserve"> </v>
      </c>
      <c r="D23" s="58" t="str">
        <f>IF('1'!$C25="Alpana",'1'!B25," ")</f>
        <v xml:space="preserve"> </v>
      </c>
      <c r="E23" s="57"/>
      <c r="F23" s="57"/>
      <c r="G23" s="56">
        <f>G22-E23+F23</f>
        <v>-343.39</v>
      </c>
    </row>
    <row r="24" spans="2:12" x14ac:dyDescent="0.2">
      <c r="B24" s="58" t="str">
        <f>IF('1'!$C26="Alpana",'1'!$G$1," ")</f>
        <v xml:space="preserve"> </v>
      </c>
      <c r="C24" s="58" t="str">
        <f>IF('1'!$C26="Alpana",'1'!A26," ")</f>
        <v xml:space="preserve"> </v>
      </c>
      <c r="D24" s="58" t="str">
        <f>IF('1'!$C26="Alpana",'1'!B26," ")</f>
        <v xml:space="preserve"> </v>
      </c>
      <c r="E24" s="57"/>
      <c r="F24" s="57"/>
      <c r="G24" s="56">
        <f>G23-E24+F24</f>
        <v>-343.39</v>
      </c>
    </row>
    <row r="25" spans="2:12" x14ac:dyDescent="0.2">
      <c r="B25" s="58" t="str">
        <f>IF('1'!$C27="Alpana",'1'!$G$1," ")</f>
        <v xml:space="preserve"> </v>
      </c>
      <c r="C25" s="58" t="str">
        <f>IF('1'!$C27="Alpana",'1'!A27," ")</f>
        <v xml:space="preserve"> </v>
      </c>
      <c r="D25" s="58" t="str">
        <f>IF('1'!$C27="Alpana",'1'!B27," ")</f>
        <v xml:space="preserve"> </v>
      </c>
      <c r="E25" s="57"/>
      <c r="F25" s="57"/>
      <c r="G25" s="56">
        <f>G24-E25+F25</f>
        <v>-343.39</v>
      </c>
    </row>
    <row r="26" spans="2:12" x14ac:dyDescent="0.2">
      <c r="B26" s="58" t="str">
        <f>IF('1'!$C28="Alpana",'1'!$G$1," ")</f>
        <v xml:space="preserve"> </v>
      </c>
      <c r="C26" s="58" t="str">
        <f>IF('1'!$C28="Alpana",'1'!A28," ")</f>
        <v xml:space="preserve"> </v>
      </c>
      <c r="D26" s="58" t="str">
        <f>IF('1'!$C28="Alpana",'1'!B28," ")</f>
        <v xml:space="preserve"> </v>
      </c>
      <c r="E26" s="57"/>
      <c r="F26" s="57"/>
      <c r="G26" s="56">
        <f>G25-E26+F26</f>
        <v>-343.39</v>
      </c>
    </row>
    <row r="29" spans="2:12" ht="25.5" customHeight="1" x14ac:dyDescent="0.2"/>
    <row r="30" spans="2:12" ht="12.75" customHeight="1" x14ac:dyDescent="0.2"/>
    <row r="31" spans="2:12" ht="12.75" customHeight="1" x14ac:dyDescent="0.2"/>
  </sheetData>
  <mergeCells count="3">
    <mergeCell ref="I8:P9"/>
    <mergeCell ref="I5:P6"/>
    <mergeCell ref="I11:P13"/>
  </mergeCells>
  <pageMargins left="0.7" right="0.7" top="0.75" bottom="0.75" header="0.3" footer="0.3"/>
  <pageSetup paperSize="9" orientation="portrait" horizontalDpi="4294967293" vertic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1</vt:lpstr>
      <vt:lpstr>2</vt:lpstr>
      <vt:lpstr>recap client 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dc:creator>
  <cp:lastModifiedBy>AM</cp:lastModifiedBy>
  <dcterms:created xsi:type="dcterms:W3CDTF">2011-11-06T07:50:59Z</dcterms:created>
  <dcterms:modified xsi:type="dcterms:W3CDTF">2011-11-06T07:55:05Z</dcterms:modified>
</cp:coreProperties>
</file>