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8395" windowHeight="12780"/>
  </bookViews>
  <sheets>
    <sheet name="PtC" sheetId="1" r:id="rId1"/>
  </sheets>
  <externalReferences>
    <externalReference r:id="rId2"/>
  </externalReferences>
  <calcPr calcId="145621" iterate="1" iterateCount="5"/>
</workbook>
</file>

<file path=xl/calcChain.xml><?xml version="1.0" encoding="utf-8"?>
<calcChain xmlns="http://schemas.openxmlformats.org/spreadsheetml/2006/main">
  <c r="AG50" i="1" l="1"/>
  <c r="B35" i="1"/>
  <c r="AC41" i="1" s="1"/>
  <c r="AM42" i="1" s="1"/>
  <c r="L33" i="1"/>
  <c r="AM32" i="1"/>
  <c r="B17" i="1"/>
  <c r="AI23" i="1" s="1"/>
  <c r="AP14" i="1"/>
  <c r="AO14" i="1"/>
  <c r="AN14" i="1"/>
  <c r="AL14" i="1"/>
  <c r="AK14" i="1"/>
  <c r="AJ14" i="1"/>
  <c r="AI14" i="1"/>
  <c r="AH14" i="1"/>
  <c r="AF14" i="1"/>
  <c r="AE14" i="1"/>
  <c r="AD14" i="1"/>
  <c r="AC14" i="1"/>
  <c r="AB14" i="1"/>
  <c r="Z14" i="1"/>
  <c r="Y14" i="1"/>
  <c r="X14" i="1"/>
  <c r="W14" i="1"/>
  <c r="V14" i="1"/>
  <c r="T14" i="1"/>
  <c r="S14" i="1"/>
  <c r="R14" i="1"/>
  <c r="Q14" i="1"/>
  <c r="P14" i="1"/>
  <c r="N14" i="1"/>
  <c r="L14" i="1"/>
  <c r="AO13" i="1"/>
  <c r="AI13" i="1"/>
  <c r="AC13" i="1"/>
  <c r="W13" i="1"/>
  <c r="Q13" i="1"/>
  <c r="K13" i="1"/>
  <c r="E13" i="1"/>
  <c r="C12" i="1"/>
  <c r="C11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F9" i="1"/>
  <c r="E9" i="1"/>
  <c r="D9" i="1"/>
  <c r="B4" i="1"/>
  <c r="H46" i="1" l="1"/>
  <c r="J46" i="1"/>
  <c r="L46" i="1"/>
  <c r="N46" i="1"/>
  <c r="P46" i="1"/>
  <c r="R46" i="1"/>
  <c r="T46" i="1"/>
  <c r="V46" i="1"/>
  <c r="X46" i="1"/>
  <c r="Z46" i="1"/>
  <c r="AB46" i="1"/>
  <c r="AD46" i="1"/>
  <c r="AF46" i="1"/>
  <c r="AH46" i="1"/>
  <c r="AJ46" i="1"/>
  <c r="AL46" i="1"/>
  <c r="AN46" i="1"/>
  <c r="AP46" i="1"/>
  <c r="K50" i="1"/>
  <c r="U51" i="1" s="1"/>
  <c r="W50" i="1"/>
  <c r="AG51" i="1" s="1"/>
  <c r="AI50" i="1"/>
  <c r="C46" i="1"/>
  <c r="G46" i="1"/>
  <c r="Q46" i="1"/>
  <c r="AG46" i="1"/>
  <c r="I50" i="1"/>
  <c r="S51" i="1" s="1"/>
  <c r="U50" i="1"/>
  <c r="AE51" i="1" s="1"/>
  <c r="AC50" i="1"/>
  <c r="AM51" i="1" s="1"/>
  <c r="AK50" i="1"/>
  <c r="E46" i="1"/>
  <c r="I46" i="1"/>
  <c r="Y46" i="1"/>
  <c r="AO46" i="1"/>
  <c r="M50" i="1"/>
  <c r="W51" i="1" s="1"/>
  <c r="Y50" i="1"/>
  <c r="AI51" i="1" s="1"/>
  <c r="H37" i="1"/>
  <c r="R37" i="1"/>
  <c r="AH37" i="1"/>
  <c r="E41" i="1"/>
  <c r="O42" i="1" s="1"/>
  <c r="U41" i="1"/>
  <c r="AE42" i="1" s="1"/>
  <c r="AK41" i="1"/>
  <c r="E37" i="1"/>
  <c r="D37" i="1"/>
  <c r="L37" i="1"/>
  <c r="Z37" i="1"/>
  <c r="AP37" i="1"/>
  <c r="M41" i="1"/>
  <c r="W42" i="1" s="1"/>
  <c r="C28" i="1"/>
  <c r="G28" i="1"/>
  <c r="O28" i="1"/>
  <c r="W28" i="1"/>
  <c r="AE28" i="1"/>
  <c r="AM28" i="1"/>
  <c r="F32" i="1"/>
  <c r="P33" i="1" s="1"/>
  <c r="J32" i="1"/>
  <c r="T33" i="1" s="1"/>
  <c r="N32" i="1"/>
  <c r="X33" i="1" s="1"/>
  <c r="R32" i="1"/>
  <c r="AB33" i="1" s="1"/>
  <c r="V32" i="1"/>
  <c r="AF33" i="1" s="1"/>
  <c r="Z32" i="1"/>
  <c r="AJ33" i="1" s="1"/>
  <c r="AD32" i="1"/>
  <c r="AN33" i="1" s="1"/>
  <c r="AH32" i="1"/>
  <c r="AL32" i="1"/>
  <c r="AP32" i="1"/>
  <c r="E28" i="1"/>
  <c r="K28" i="1"/>
  <c r="S28" i="1"/>
  <c r="AA28" i="1"/>
  <c r="AI28" i="1"/>
  <c r="D32" i="1"/>
  <c r="N33" i="1" s="1"/>
  <c r="H32" i="1"/>
  <c r="R33" i="1" s="1"/>
  <c r="L32" i="1"/>
  <c r="V33" i="1" s="1"/>
  <c r="P32" i="1"/>
  <c r="Z33" i="1" s="1"/>
  <c r="T32" i="1"/>
  <c r="AD33" i="1" s="1"/>
  <c r="X32" i="1"/>
  <c r="AH33" i="1" s="1"/>
  <c r="AB32" i="1"/>
  <c r="AL33" i="1" s="1"/>
  <c r="AF32" i="1"/>
  <c r="AP33" i="1" s="1"/>
  <c r="AJ32" i="1"/>
  <c r="AN32" i="1"/>
  <c r="D19" i="1"/>
  <c r="L19" i="1"/>
  <c r="T19" i="1"/>
  <c r="AB19" i="1"/>
  <c r="AJ19" i="1"/>
  <c r="B21" i="1"/>
  <c r="G23" i="1"/>
  <c r="O23" i="1"/>
  <c r="W23" i="1"/>
  <c r="AE23" i="1"/>
  <c r="AM23" i="1"/>
  <c r="H19" i="1"/>
  <c r="P19" i="1"/>
  <c r="X19" i="1"/>
  <c r="AF19" i="1"/>
  <c r="AN19" i="1"/>
  <c r="C23" i="1"/>
  <c r="K23" i="1"/>
  <c r="S23" i="1"/>
  <c r="AA23" i="1"/>
  <c r="D46" i="1"/>
  <c r="D28" i="1"/>
  <c r="F46" i="1"/>
  <c r="F28" i="1"/>
  <c r="I37" i="1"/>
  <c r="I19" i="1"/>
  <c r="K46" i="1"/>
  <c r="K37" i="1"/>
  <c r="K19" i="1"/>
  <c r="M37" i="1"/>
  <c r="M19" i="1"/>
  <c r="O37" i="1"/>
  <c r="O46" i="1"/>
  <c r="O19" i="1"/>
  <c r="Q37" i="1"/>
  <c r="Q19" i="1"/>
  <c r="S37" i="1"/>
  <c r="S46" i="1"/>
  <c r="S19" i="1"/>
  <c r="U37" i="1"/>
  <c r="U19" i="1"/>
  <c r="W37" i="1"/>
  <c r="W46" i="1"/>
  <c r="W19" i="1"/>
  <c r="Y37" i="1"/>
  <c r="Y19" i="1"/>
  <c r="AA37" i="1"/>
  <c r="AA46" i="1"/>
  <c r="AA19" i="1"/>
  <c r="AC37" i="1"/>
  <c r="AC19" i="1"/>
  <c r="AE37" i="1"/>
  <c r="AE46" i="1"/>
  <c r="AE19" i="1"/>
  <c r="AG37" i="1"/>
  <c r="AG19" i="1"/>
  <c r="AI37" i="1"/>
  <c r="AI46" i="1"/>
  <c r="AI19" i="1"/>
  <c r="AK37" i="1"/>
  <c r="AK19" i="1"/>
  <c r="AM37" i="1"/>
  <c r="AM46" i="1"/>
  <c r="AM19" i="1"/>
  <c r="AO37" i="1"/>
  <c r="AO19" i="1"/>
  <c r="AQ9" i="1"/>
  <c r="D11" i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D12" i="1"/>
  <c r="E12" i="1" s="1"/>
  <c r="F12" i="1" s="1"/>
  <c r="G12" i="1" s="1"/>
  <c r="H12" i="1" s="1"/>
  <c r="I12" i="1" s="1"/>
  <c r="J12" i="1" s="1"/>
  <c r="K12" i="1" s="1"/>
  <c r="L12" i="1" s="1"/>
  <c r="E32" i="1"/>
  <c r="O33" i="1" s="1"/>
  <c r="O14" i="1"/>
  <c r="Q50" i="1"/>
  <c r="AA51" i="1" s="1"/>
  <c r="Q32" i="1"/>
  <c r="AA33" i="1" s="1"/>
  <c r="AA14" i="1"/>
  <c r="AC32" i="1"/>
  <c r="AM33" i="1" s="1"/>
  <c r="AM14" i="1"/>
  <c r="AO50" i="1"/>
  <c r="AO32" i="1"/>
  <c r="AP23" i="1"/>
  <c r="AN23" i="1"/>
  <c r="AL23" i="1"/>
  <c r="AJ23" i="1"/>
  <c r="AH23" i="1"/>
  <c r="AF23" i="1"/>
  <c r="AD23" i="1"/>
  <c r="AB23" i="1"/>
  <c r="Z23" i="1"/>
  <c r="X23" i="1"/>
  <c r="V23" i="1"/>
  <c r="T23" i="1"/>
  <c r="R23" i="1"/>
  <c r="P23" i="1"/>
  <c r="N23" i="1"/>
  <c r="L23" i="1"/>
  <c r="J23" i="1"/>
  <c r="H23" i="1"/>
  <c r="F23" i="1"/>
  <c r="D23" i="1"/>
  <c r="G19" i="1"/>
  <c r="C19" i="1"/>
  <c r="F19" i="1"/>
  <c r="J19" i="1"/>
  <c r="N19" i="1"/>
  <c r="R19" i="1"/>
  <c r="V19" i="1"/>
  <c r="Z19" i="1"/>
  <c r="AD19" i="1"/>
  <c r="AH19" i="1"/>
  <c r="AL19" i="1"/>
  <c r="AP19" i="1"/>
  <c r="B22" i="1"/>
  <c r="E23" i="1"/>
  <c r="I23" i="1"/>
  <c r="M23" i="1"/>
  <c r="Q23" i="1"/>
  <c r="U23" i="1"/>
  <c r="Y23" i="1"/>
  <c r="AC23" i="1"/>
  <c r="AG23" i="1"/>
  <c r="AK23" i="1"/>
  <c r="AO23" i="1"/>
  <c r="M24" i="1"/>
  <c r="Q24" i="1"/>
  <c r="U24" i="1"/>
  <c r="Y24" i="1"/>
  <c r="AC24" i="1"/>
  <c r="AG24" i="1"/>
  <c r="AK24" i="1"/>
  <c r="AO24" i="1"/>
  <c r="I28" i="1"/>
  <c r="M28" i="1"/>
  <c r="Q28" i="1"/>
  <c r="U28" i="1"/>
  <c r="Y28" i="1"/>
  <c r="AC28" i="1"/>
  <c r="AG28" i="1"/>
  <c r="AK28" i="1"/>
  <c r="AO28" i="1"/>
  <c r="AP41" i="1"/>
  <c r="AN41" i="1"/>
  <c r="AL41" i="1"/>
  <c r="AJ41" i="1"/>
  <c r="AH41" i="1"/>
  <c r="AF41" i="1"/>
  <c r="AP42" i="1" s="1"/>
  <c r="AD41" i="1"/>
  <c r="AN42" i="1" s="1"/>
  <c r="AB41" i="1"/>
  <c r="AL42" i="1" s="1"/>
  <c r="Z41" i="1"/>
  <c r="AJ42" i="1" s="1"/>
  <c r="X41" i="1"/>
  <c r="AH42" i="1" s="1"/>
  <c r="V41" i="1"/>
  <c r="AF42" i="1" s="1"/>
  <c r="T41" i="1"/>
  <c r="AD42" i="1" s="1"/>
  <c r="R41" i="1"/>
  <c r="AB42" i="1" s="1"/>
  <c r="P41" i="1"/>
  <c r="Z42" i="1" s="1"/>
  <c r="N41" i="1"/>
  <c r="X42" i="1" s="1"/>
  <c r="L41" i="1"/>
  <c r="V42" i="1" s="1"/>
  <c r="J41" i="1"/>
  <c r="T42" i="1" s="1"/>
  <c r="H41" i="1"/>
  <c r="R42" i="1" s="1"/>
  <c r="F41" i="1"/>
  <c r="P42" i="1" s="1"/>
  <c r="D41" i="1"/>
  <c r="N42" i="1" s="1"/>
  <c r="AM41" i="1"/>
  <c r="AE41" i="1"/>
  <c r="AO42" i="1" s="1"/>
  <c r="AA41" i="1"/>
  <c r="AK42" i="1" s="1"/>
  <c r="S41" i="1"/>
  <c r="AC42" i="1" s="1"/>
  <c r="O41" i="1"/>
  <c r="Y42" i="1" s="1"/>
  <c r="G41" i="1"/>
  <c r="Q42" i="1" s="1"/>
  <c r="B39" i="1"/>
  <c r="G37" i="1"/>
  <c r="C37" i="1"/>
  <c r="F37" i="1"/>
  <c r="J37" i="1"/>
  <c r="N37" i="1"/>
  <c r="V37" i="1"/>
  <c r="AD37" i="1"/>
  <c r="AL37" i="1"/>
  <c r="I41" i="1"/>
  <c r="S42" i="1" s="1"/>
  <c r="Q41" i="1"/>
  <c r="AA42" i="1" s="1"/>
  <c r="Y41" i="1"/>
  <c r="AI42" i="1" s="1"/>
  <c r="AG41" i="1"/>
  <c r="AO41" i="1"/>
  <c r="M46" i="1"/>
  <c r="U46" i="1"/>
  <c r="AC46" i="1"/>
  <c r="AK46" i="1"/>
  <c r="E50" i="1"/>
  <c r="O51" i="1" s="1"/>
  <c r="L51" i="1"/>
  <c r="C50" i="1"/>
  <c r="L42" i="1"/>
  <c r="AQ13" i="1"/>
  <c r="M14" i="1"/>
  <c r="AQ14" i="1" s="1"/>
  <c r="U14" i="1"/>
  <c r="AG14" i="1"/>
  <c r="E19" i="1"/>
  <c r="L24" i="1"/>
  <c r="H28" i="1"/>
  <c r="J28" i="1"/>
  <c r="L28" i="1"/>
  <c r="N28" i="1"/>
  <c r="P28" i="1"/>
  <c r="R28" i="1"/>
  <c r="T28" i="1"/>
  <c r="V28" i="1"/>
  <c r="X28" i="1"/>
  <c r="Z28" i="1"/>
  <c r="AB28" i="1"/>
  <c r="AD28" i="1"/>
  <c r="AF28" i="1"/>
  <c r="AH28" i="1"/>
  <c r="AJ28" i="1"/>
  <c r="AL28" i="1"/>
  <c r="AN28" i="1"/>
  <c r="AP28" i="1"/>
  <c r="B30" i="1"/>
  <c r="C32" i="1"/>
  <c r="G32" i="1"/>
  <c r="Q33" i="1" s="1"/>
  <c r="I32" i="1"/>
  <c r="S33" i="1" s="1"/>
  <c r="K32" i="1"/>
  <c r="U33" i="1" s="1"/>
  <c r="M32" i="1"/>
  <c r="W33" i="1" s="1"/>
  <c r="O32" i="1"/>
  <c r="Y33" i="1" s="1"/>
  <c r="S32" i="1"/>
  <c r="AC33" i="1" s="1"/>
  <c r="U32" i="1"/>
  <c r="AE33" i="1" s="1"/>
  <c r="W32" i="1"/>
  <c r="AG33" i="1" s="1"/>
  <c r="Y32" i="1"/>
  <c r="AI33" i="1" s="1"/>
  <c r="AA32" i="1"/>
  <c r="AK33" i="1" s="1"/>
  <c r="AE32" i="1"/>
  <c r="AO33" i="1" s="1"/>
  <c r="AG32" i="1"/>
  <c r="AI32" i="1"/>
  <c r="AK32" i="1"/>
  <c r="P37" i="1"/>
  <c r="T37" i="1"/>
  <c r="X37" i="1"/>
  <c r="AB37" i="1"/>
  <c r="AF37" i="1"/>
  <c r="AJ37" i="1"/>
  <c r="AN37" i="1"/>
  <c r="C41" i="1"/>
  <c r="K41" i="1"/>
  <c r="U42" i="1" s="1"/>
  <c r="W41" i="1"/>
  <c r="AG42" i="1" s="1"/>
  <c r="AI41" i="1"/>
  <c r="AP50" i="1"/>
  <c r="AN50" i="1"/>
  <c r="AL50" i="1"/>
  <c r="AJ50" i="1"/>
  <c r="AH50" i="1"/>
  <c r="AF50" i="1"/>
  <c r="AP51" i="1" s="1"/>
  <c r="AD50" i="1"/>
  <c r="AN51" i="1" s="1"/>
  <c r="AB50" i="1"/>
  <c r="AL51" i="1" s="1"/>
  <c r="Z50" i="1"/>
  <c r="AJ51" i="1" s="1"/>
  <c r="X50" i="1"/>
  <c r="AH51" i="1" s="1"/>
  <c r="V50" i="1"/>
  <c r="AF51" i="1" s="1"/>
  <c r="T50" i="1"/>
  <c r="AD51" i="1" s="1"/>
  <c r="R50" i="1"/>
  <c r="AB51" i="1" s="1"/>
  <c r="P50" i="1"/>
  <c r="Z51" i="1" s="1"/>
  <c r="N50" i="1"/>
  <c r="X51" i="1" s="1"/>
  <c r="L50" i="1"/>
  <c r="V51" i="1" s="1"/>
  <c r="J50" i="1"/>
  <c r="T51" i="1" s="1"/>
  <c r="H50" i="1"/>
  <c r="R51" i="1" s="1"/>
  <c r="F50" i="1"/>
  <c r="P51" i="1" s="1"/>
  <c r="D50" i="1"/>
  <c r="N51" i="1" s="1"/>
  <c r="B48" i="1"/>
  <c r="G50" i="1"/>
  <c r="Q51" i="1" s="1"/>
  <c r="O50" i="1"/>
  <c r="Y51" i="1" s="1"/>
  <c r="S50" i="1"/>
  <c r="AC51" i="1" s="1"/>
  <c r="AA50" i="1"/>
  <c r="AK51" i="1" s="1"/>
  <c r="AE50" i="1"/>
  <c r="AO51" i="1" s="1"/>
  <c r="AM50" i="1"/>
  <c r="AQ11" i="1" l="1"/>
  <c r="AM53" i="1"/>
  <c r="AQ46" i="1"/>
  <c r="AJ53" i="1"/>
  <c r="AN53" i="1"/>
  <c r="AI53" i="1"/>
  <c r="AQ28" i="1"/>
  <c r="AE53" i="1"/>
  <c r="G53" i="1"/>
  <c r="B49" i="1"/>
  <c r="C49" i="1" s="1"/>
  <c r="C48" i="1"/>
  <c r="AQ41" i="1"/>
  <c r="M42" i="1"/>
  <c r="M33" i="1"/>
  <c r="AQ33" i="1" s="1"/>
  <c r="AQ32" i="1"/>
  <c r="AQ42" i="1"/>
  <c r="AQ37" i="1"/>
  <c r="C39" i="1"/>
  <c r="B40" i="1"/>
  <c r="C40" i="1" s="1"/>
  <c r="AK53" i="1"/>
  <c r="AC53" i="1"/>
  <c r="AM24" i="1"/>
  <c r="U53" i="1"/>
  <c r="AE24" i="1"/>
  <c r="M53" i="1"/>
  <c r="W24" i="1"/>
  <c r="E53" i="1"/>
  <c r="O24" i="1"/>
  <c r="AQ19" i="1"/>
  <c r="N24" i="1"/>
  <c r="D53" i="1"/>
  <c r="H53" i="1"/>
  <c r="R24" i="1"/>
  <c r="V24" i="1"/>
  <c r="L53" i="1"/>
  <c r="P53" i="1"/>
  <c r="Z24" i="1"/>
  <c r="AD24" i="1"/>
  <c r="T53" i="1"/>
  <c r="X53" i="1"/>
  <c r="AH24" i="1"/>
  <c r="AL24" i="1"/>
  <c r="AB53" i="1"/>
  <c r="AF53" i="1"/>
  <c r="AP24" i="1"/>
  <c r="M12" i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W53" i="1"/>
  <c r="O53" i="1"/>
  <c r="C21" i="1"/>
  <c r="B31" i="1"/>
  <c r="C31" i="1" s="1"/>
  <c r="C30" i="1"/>
  <c r="AQ50" i="1"/>
  <c r="M51" i="1"/>
  <c r="AQ51" i="1" s="1"/>
  <c r="AO53" i="1"/>
  <c r="AG53" i="1"/>
  <c r="Y53" i="1"/>
  <c r="AI24" i="1"/>
  <c r="Q53" i="1"/>
  <c r="AA24" i="1"/>
  <c r="I53" i="1"/>
  <c r="S24" i="1"/>
  <c r="C22" i="1"/>
  <c r="F53" i="1"/>
  <c r="P24" i="1"/>
  <c r="J53" i="1"/>
  <c r="T24" i="1"/>
  <c r="N53" i="1"/>
  <c r="X24" i="1"/>
  <c r="R53" i="1"/>
  <c r="AB24" i="1"/>
  <c r="V53" i="1"/>
  <c r="AF24" i="1"/>
  <c r="Z53" i="1"/>
  <c r="AJ24" i="1"/>
  <c r="AD53" i="1"/>
  <c r="AN24" i="1"/>
  <c r="AH53" i="1"/>
  <c r="AL53" i="1"/>
  <c r="AP53" i="1"/>
  <c r="AQ23" i="1"/>
  <c r="AA53" i="1"/>
  <c r="S53" i="1"/>
  <c r="K53" i="1"/>
  <c r="C53" i="1"/>
  <c r="AQ53" i="1" s="1"/>
  <c r="AQ12" i="1" l="1"/>
  <c r="AQ24" i="1"/>
  <c r="D30" i="1"/>
  <c r="E30" i="1" s="1"/>
  <c r="F30" i="1" s="1"/>
  <c r="G30" i="1" s="1"/>
  <c r="H30" i="1" s="1"/>
  <c r="I30" i="1" s="1"/>
  <c r="J30" i="1" s="1"/>
  <c r="K30" i="1" s="1"/>
  <c r="L30" i="1" s="1"/>
  <c r="M30" i="1" s="1"/>
  <c r="N30" i="1" s="1"/>
  <c r="O30" i="1" s="1"/>
  <c r="P30" i="1" s="1"/>
  <c r="Q30" i="1" s="1"/>
  <c r="R30" i="1" s="1"/>
  <c r="S30" i="1" s="1"/>
  <c r="T30" i="1" s="1"/>
  <c r="U30" i="1" s="1"/>
  <c r="V30" i="1" s="1"/>
  <c r="W30" i="1" s="1"/>
  <c r="X30" i="1" s="1"/>
  <c r="Y30" i="1" s="1"/>
  <c r="Z30" i="1" s="1"/>
  <c r="AA30" i="1" s="1"/>
  <c r="AB30" i="1" s="1"/>
  <c r="AC30" i="1" s="1"/>
  <c r="AD30" i="1" s="1"/>
  <c r="AE30" i="1" s="1"/>
  <c r="AF30" i="1" s="1"/>
  <c r="AG30" i="1" s="1"/>
  <c r="AH30" i="1" s="1"/>
  <c r="AI30" i="1" s="1"/>
  <c r="AJ30" i="1" s="1"/>
  <c r="AK30" i="1" s="1"/>
  <c r="AL30" i="1" s="1"/>
  <c r="AM30" i="1" s="1"/>
  <c r="AN30" i="1" s="1"/>
  <c r="AO30" i="1" s="1"/>
  <c r="AP30" i="1" s="1"/>
  <c r="D21" i="1"/>
  <c r="E21" i="1" s="1"/>
  <c r="F21" i="1" s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AG21" i="1" s="1"/>
  <c r="AH21" i="1" s="1"/>
  <c r="AI21" i="1" s="1"/>
  <c r="AJ21" i="1" s="1"/>
  <c r="AK21" i="1" s="1"/>
  <c r="AL21" i="1" s="1"/>
  <c r="AM21" i="1" s="1"/>
  <c r="AN21" i="1" s="1"/>
  <c r="AO21" i="1" s="1"/>
  <c r="AP21" i="1" s="1"/>
  <c r="D40" i="1"/>
  <c r="E40" i="1" s="1"/>
  <c r="F40" i="1" s="1"/>
  <c r="G40" i="1" s="1"/>
  <c r="H40" i="1" s="1"/>
  <c r="I40" i="1" s="1"/>
  <c r="J40" i="1" s="1"/>
  <c r="K40" i="1" s="1"/>
  <c r="L40" i="1" s="1"/>
  <c r="M40" i="1" s="1"/>
  <c r="N40" i="1" s="1"/>
  <c r="O40" i="1" s="1"/>
  <c r="P40" i="1" s="1"/>
  <c r="Q40" i="1" s="1"/>
  <c r="R40" i="1" s="1"/>
  <c r="S40" i="1" s="1"/>
  <c r="T40" i="1" s="1"/>
  <c r="U40" i="1" s="1"/>
  <c r="V40" i="1" s="1"/>
  <c r="W40" i="1" s="1"/>
  <c r="X40" i="1" s="1"/>
  <c r="Y40" i="1" s="1"/>
  <c r="Z40" i="1" s="1"/>
  <c r="AA40" i="1" s="1"/>
  <c r="AB40" i="1" s="1"/>
  <c r="AC40" i="1" s="1"/>
  <c r="AD40" i="1" s="1"/>
  <c r="AE40" i="1" s="1"/>
  <c r="AF40" i="1" s="1"/>
  <c r="AG40" i="1" s="1"/>
  <c r="AH40" i="1" s="1"/>
  <c r="AI40" i="1" s="1"/>
  <c r="AJ40" i="1" s="1"/>
  <c r="AK40" i="1" s="1"/>
  <c r="AL40" i="1" s="1"/>
  <c r="AM40" i="1" s="1"/>
  <c r="AN40" i="1" s="1"/>
  <c r="AO40" i="1" s="1"/>
  <c r="AP40" i="1" s="1"/>
  <c r="D48" i="1"/>
  <c r="E48" i="1" s="1"/>
  <c r="F48" i="1" s="1"/>
  <c r="G48" i="1" s="1"/>
  <c r="H48" i="1" s="1"/>
  <c r="I48" i="1" s="1"/>
  <c r="J48" i="1" s="1"/>
  <c r="K48" i="1" s="1"/>
  <c r="L48" i="1" s="1"/>
  <c r="M48" i="1" s="1"/>
  <c r="N48" i="1" s="1"/>
  <c r="O48" i="1" s="1"/>
  <c r="P48" i="1" s="1"/>
  <c r="Q48" i="1" s="1"/>
  <c r="R48" i="1" s="1"/>
  <c r="S48" i="1" s="1"/>
  <c r="T48" i="1" s="1"/>
  <c r="U48" i="1" s="1"/>
  <c r="V48" i="1" s="1"/>
  <c r="W48" i="1" s="1"/>
  <c r="X48" i="1" s="1"/>
  <c r="Y48" i="1" s="1"/>
  <c r="Z48" i="1" s="1"/>
  <c r="AA48" i="1" s="1"/>
  <c r="AB48" i="1" s="1"/>
  <c r="AC48" i="1" s="1"/>
  <c r="AD48" i="1" s="1"/>
  <c r="AE48" i="1" s="1"/>
  <c r="AF48" i="1" s="1"/>
  <c r="AG48" i="1" s="1"/>
  <c r="AH48" i="1" s="1"/>
  <c r="AI48" i="1" s="1"/>
  <c r="AJ48" i="1" s="1"/>
  <c r="AK48" i="1" s="1"/>
  <c r="AL48" i="1" s="1"/>
  <c r="AM48" i="1" s="1"/>
  <c r="AN48" i="1" s="1"/>
  <c r="AO48" i="1" s="1"/>
  <c r="AP48" i="1" s="1"/>
  <c r="D22" i="1"/>
  <c r="E22" i="1" s="1"/>
  <c r="F22" i="1" s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AP22" i="1" s="1"/>
  <c r="D31" i="1"/>
  <c r="E31" i="1" s="1"/>
  <c r="F31" i="1" s="1"/>
  <c r="G31" i="1" s="1"/>
  <c r="H31" i="1" s="1"/>
  <c r="I31" i="1" s="1"/>
  <c r="J31" i="1" s="1"/>
  <c r="K31" i="1" s="1"/>
  <c r="L31" i="1" s="1"/>
  <c r="M31" i="1" s="1"/>
  <c r="N31" i="1" s="1"/>
  <c r="O31" i="1" s="1"/>
  <c r="P31" i="1" s="1"/>
  <c r="Q31" i="1" s="1"/>
  <c r="R31" i="1" s="1"/>
  <c r="S31" i="1" s="1"/>
  <c r="T31" i="1" s="1"/>
  <c r="U31" i="1" s="1"/>
  <c r="V31" i="1" s="1"/>
  <c r="W31" i="1" s="1"/>
  <c r="X31" i="1" s="1"/>
  <c r="Y31" i="1" s="1"/>
  <c r="Z31" i="1" s="1"/>
  <c r="AA31" i="1" s="1"/>
  <c r="AB31" i="1" s="1"/>
  <c r="AC31" i="1" s="1"/>
  <c r="AD31" i="1" s="1"/>
  <c r="AE31" i="1" s="1"/>
  <c r="AF31" i="1" s="1"/>
  <c r="AG31" i="1" s="1"/>
  <c r="AH31" i="1" s="1"/>
  <c r="AI31" i="1" s="1"/>
  <c r="AJ31" i="1" s="1"/>
  <c r="AK31" i="1" s="1"/>
  <c r="AL31" i="1" s="1"/>
  <c r="AM31" i="1" s="1"/>
  <c r="AN31" i="1" s="1"/>
  <c r="AO31" i="1" s="1"/>
  <c r="AP31" i="1" s="1"/>
  <c r="D39" i="1"/>
  <c r="E39" i="1" s="1"/>
  <c r="F39" i="1" s="1"/>
  <c r="G39" i="1" s="1"/>
  <c r="H39" i="1" s="1"/>
  <c r="I39" i="1" s="1"/>
  <c r="J39" i="1" s="1"/>
  <c r="K39" i="1" s="1"/>
  <c r="L39" i="1" s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Y39" i="1" s="1"/>
  <c r="Z39" i="1" s="1"/>
  <c r="AA39" i="1" s="1"/>
  <c r="AB39" i="1" s="1"/>
  <c r="AC39" i="1" s="1"/>
  <c r="AD39" i="1" s="1"/>
  <c r="AE39" i="1" s="1"/>
  <c r="AF39" i="1" s="1"/>
  <c r="AG39" i="1" s="1"/>
  <c r="AH39" i="1" s="1"/>
  <c r="AI39" i="1" s="1"/>
  <c r="AJ39" i="1" s="1"/>
  <c r="AK39" i="1" s="1"/>
  <c r="AL39" i="1" s="1"/>
  <c r="AM39" i="1" s="1"/>
  <c r="AN39" i="1" s="1"/>
  <c r="AO39" i="1" s="1"/>
  <c r="AP39" i="1" s="1"/>
  <c r="D49" i="1"/>
  <c r="E49" i="1" s="1"/>
  <c r="F49" i="1" s="1"/>
  <c r="G49" i="1" s="1"/>
  <c r="H49" i="1" s="1"/>
  <c r="I49" i="1" s="1"/>
  <c r="J49" i="1" s="1"/>
  <c r="K49" i="1" s="1"/>
  <c r="L49" i="1" s="1"/>
  <c r="M49" i="1" s="1"/>
  <c r="N49" i="1" s="1"/>
  <c r="O49" i="1" s="1"/>
  <c r="P49" i="1" s="1"/>
  <c r="Q49" i="1" s="1"/>
  <c r="R49" i="1" s="1"/>
  <c r="S49" i="1" s="1"/>
  <c r="T49" i="1" s="1"/>
  <c r="U49" i="1" s="1"/>
  <c r="V49" i="1" s="1"/>
  <c r="W49" i="1" s="1"/>
  <c r="X49" i="1" s="1"/>
  <c r="Y49" i="1" s="1"/>
  <c r="Z49" i="1" s="1"/>
  <c r="AA49" i="1" s="1"/>
  <c r="AB49" i="1" s="1"/>
  <c r="AC49" i="1" s="1"/>
  <c r="AD49" i="1" s="1"/>
  <c r="AE49" i="1" s="1"/>
  <c r="AF49" i="1" s="1"/>
  <c r="AG49" i="1" s="1"/>
  <c r="AH49" i="1" s="1"/>
  <c r="AI49" i="1" s="1"/>
  <c r="AJ49" i="1" s="1"/>
  <c r="AK49" i="1" s="1"/>
  <c r="AL49" i="1" s="1"/>
  <c r="AM49" i="1" s="1"/>
  <c r="AN49" i="1" s="1"/>
  <c r="AO49" i="1" s="1"/>
  <c r="AP49" i="1" s="1"/>
  <c r="AQ31" i="1" l="1"/>
  <c r="AQ30" i="1"/>
  <c r="AQ49" i="1"/>
  <c r="AQ39" i="1"/>
  <c r="AQ22" i="1"/>
  <c r="AQ48" i="1"/>
  <c r="AQ40" i="1"/>
  <c r="AQ21" i="1"/>
</calcChain>
</file>

<file path=xl/sharedStrings.xml><?xml version="1.0" encoding="utf-8"?>
<sst xmlns="http://schemas.openxmlformats.org/spreadsheetml/2006/main" count="97" uniqueCount="32">
  <si>
    <t>C° moyenne théorique</t>
  </si>
  <si>
    <t>art/jour</t>
  </si>
  <si>
    <t>C°moyenne réelle</t>
  </si>
  <si>
    <t>articles</t>
  </si>
  <si>
    <t>Délai théorique</t>
  </si>
  <si>
    <t>jours</t>
  </si>
  <si>
    <t>Délai réel</t>
  </si>
  <si>
    <t>Stock de sécurité</t>
  </si>
  <si>
    <t>Fréquence pilotage</t>
  </si>
  <si>
    <t>Point de commande</t>
  </si>
  <si>
    <t>Taille de lot</t>
  </si>
  <si>
    <t>S1</t>
  </si>
  <si>
    <t>S2</t>
  </si>
  <si>
    <t>S3</t>
  </si>
  <si>
    <t>S4</t>
  </si>
  <si>
    <t>S5</t>
  </si>
  <si>
    <t>S6</t>
  </si>
  <si>
    <t>S7</t>
  </si>
  <si>
    <t>S8</t>
  </si>
  <si>
    <t>Date</t>
  </si>
  <si>
    <t>Besoins bruts</t>
  </si>
  <si>
    <t>Réceptions prévues</t>
  </si>
  <si>
    <t>Stock disponible (+en-cours)</t>
  </si>
  <si>
    <t>Stock physique</t>
  </si>
  <si>
    <t>Début d'ordre</t>
  </si>
  <si>
    <t>Fin d'ordre</t>
  </si>
  <si>
    <t>PRODUIT</t>
  </si>
  <si>
    <t>A</t>
  </si>
  <si>
    <t>B</t>
  </si>
  <si>
    <t>C</t>
  </si>
  <si>
    <t>D</t>
  </si>
  <si>
    <t>Pour un PRODUIT : 1A + 3B + 1C + 4D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</si>
</sst>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6" fillId="0" borderId="0"/>
  </cellStyleXfs>
  <cellXfs count="6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/>
    <xf numFmtId="0" fontId="3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0" fillId="4" borderId="8" xfId="0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0" fillId="4" borderId="12" xfId="0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23" xfId="0" applyBorder="1"/>
    <xf numFmtId="0" fontId="0" fillId="0" borderId="0" xfId="0" applyFill="1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1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26" xfId="0" applyFill="1" applyBorder="1"/>
    <xf numFmtId="0" fontId="0" fillId="0" borderId="1" xfId="0" applyFill="1" applyBorder="1"/>
    <xf numFmtId="0" fontId="0" fillId="0" borderId="27" xfId="0" applyFill="1" applyBorder="1"/>
    <xf numFmtId="0" fontId="0" fillId="0" borderId="28" xfId="0" applyFill="1" applyBorder="1"/>
    <xf numFmtId="0" fontId="0" fillId="0" borderId="29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Fill="1" applyBorder="1"/>
    <xf numFmtId="0" fontId="0" fillId="0" borderId="11" xfId="0" applyFill="1" applyBorder="1"/>
    <xf numFmtId="0" fontId="0" fillId="0" borderId="12" xfId="0" applyFill="1" applyBorder="1"/>
    <xf numFmtId="0" fontId="0" fillId="0" borderId="30" xfId="0" applyFill="1" applyBorder="1"/>
    <xf numFmtId="0" fontId="0" fillId="0" borderId="16" xfId="0" applyFill="1" applyBorder="1"/>
    <xf numFmtId="0" fontId="1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5" fillId="0" borderId="0" xfId="0" applyFont="1" applyAlignment="1">
      <alignment horizontal="right"/>
    </xf>
    <xf numFmtId="0" fontId="0" fillId="0" borderId="31" xfId="0" applyFill="1" applyBorder="1"/>
  </cellXfs>
  <cellStyles count="2">
    <cellStyle name="Normal" xfId="0" builtinId="0"/>
    <cellStyle name="Normal 2" xfId="1"/>
  </cellStyles>
  <dxfs count="27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&#233;vin/Bureau/KANBAN%20B737-76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NOM DISK"/>
      <sheetName val="DT"/>
      <sheetName val="Paramètres"/>
      <sheetName val="Tableau"/>
      <sheetName val="PtC"/>
      <sheetName val="PtC TEST"/>
      <sheetName val="PtC TEST2"/>
    </sheetNames>
    <sheetDataSet>
      <sheetData sheetId="0"/>
      <sheetData sheetId="1">
        <row r="2">
          <cell r="A2" t="str">
            <v>133-1165-1</v>
          </cell>
          <cell r="B2">
            <v>4</v>
          </cell>
        </row>
        <row r="3">
          <cell r="A3" t="str">
            <v>133-1165-2</v>
          </cell>
          <cell r="B3">
            <v>4</v>
          </cell>
        </row>
        <row r="4">
          <cell r="A4" t="str">
            <v>133-1658-1</v>
          </cell>
          <cell r="B4">
            <v>1</v>
          </cell>
        </row>
        <row r="5">
          <cell r="A5" t="str">
            <v>133-1658-2</v>
          </cell>
          <cell r="B5">
            <v>1</v>
          </cell>
        </row>
        <row r="6">
          <cell r="A6" t="str">
            <v>133-1825-1</v>
          </cell>
          <cell r="B6">
            <v>1</v>
          </cell>
        </row>
        <row r="7">
          <cell r="A7" t="str">
            <v>133-1825-2</v>
          </cell>
          <cell r="B7">
            <v>1</v>
          </cell>
        </row>
        <row r="8">
          <cell r="A8" t="str">
            <v>134-432-1</v>
          </cell>
          <cell r="B8">
            <v>1</v>
          </cell>
        </row>
        <row r="9">
          <cell r="A9" t="str">
            <v>134-432-2</v>
          </cell>
          <cell r="B9">
            <v>1</v>
          </cell>
        </row>
        <row r="10">
          <cell r="A10" t="str">
            <v>134-600-1</v>
          </cell>
          <cell r="B10">
            <v>5</v>
          </cell>
        </row>
        <row r="11">
          <cell r="A11" t="str">
            <v>134-600-2</v>
          </cell>
          <cell r="B11">
            <v>5</v>
          </cell>
        </row>
        <row r="12">
          <cell r="A12" t="str">
            <v>134-601-1</v>
          </cell>
          <cell r="B12">
            <v>1</v>
          </cell>
        </row>
        <row r="13">
          <cell r="A13" t="str">
            <v>134-601-2</v>
          </cell>
          <cell r="B13">
            <v>1</v>
          </cell>
        </row>
        <row r="14">
          <cell r="A14" t="str">
            <v>134-768-1</v>
          </cell>
          <cell r="B14">
            <v>3</v>
          </cell>
        </row>
        <row r="15">
          <cell r="A15" t="str">
            <v>134-768-2</v>
          </cell>
          <cell r="B15">
            <v>3</v>
          </cell>
        </row>
        <row r="16">
          <cell r="A16" t="str">
            <v>134-790-1</v>
          </cell>
          <cell r="B16">
            <v>5</v>
          </cell>
        </row>
        <row r="17">
          <cell r="A17" t="str">
            <v>134-790-2</v>
          </cell>
          <cell r="B17">
            <v>5</v>
          </cell>
        </row>
        <row r="18">
          <cell r="A18" t="str">
            <v>134-791-1</v>
          </cell>
          <cell r="B18">
            <v>1</v>
          </cell>
        </row>
        <row r="19">
          <cell r="A19" t="str">
            <v>134-791-2</v>
          </cell>
          <cell r="B19">
            <v>1</v>
          </cell>
        </row>
        <row r="20">
          <cell r="A20" t="str">
            <v>134-806-1</v>
          </cell>
          <cell r="B20">
            <v>1</v>
          </cell>
        </row>
        <row r="21">
          <cell r="A21" t="str">
            <v>134-806-2</v>
          </cell>
          <cell r="B21">
            <v>1</v>
          </cell>
        </row>
        <row r="22">
          <cell r="A22" t="str">
            <v>134-902-1</v>
          </cell>
          <cell r="B22">
            <v>5</v>
          </cell>
        </row>
        <row r="23">
          <cell r="A23" t="str">
            <v>134-902-2</v>
          </cell>
          <cell r="B23">
            <v>5</v>
          </cell>
        </row>
        <row r="24">
          <cell r="A24" t="str">
            <v>134-903-1</v>
          </cell>
          <cell r="B24">
            <v>1</v>
          </cell>
        </row>
        <row r="25">
          <cell r="A25" t="str">
            <v>134-903-2</v>
          </cell>
          <cell r="B25">
            <v>1</v>
          </cell>
        </row>
        <row r="26">
          <cell r="A26" t="str">
            <v>134-933-1</v>
          </cell>
          <cell r="B26">
            <v>3</v>
          </cell>
        </row>
        <row r="27">
          <cell r="A27" t="str">
            <v>134-933-2</v>
          </cell>
          <cell r="B27">
            <v>3</v>
          </cell>
        </row>
        <row r="28">
          <cell r="A28" t="str">
            <v>134-934-1</v>
          </cell>
          <cell r="B28">
            <v>1</v>
          </cell>
        </row>
        <row r="29">
          <cell r="A29" t="str">
            <v>134-934-2</v>
          </cell>
          <cell r="B29">
            <v>1</v>
          </cell>
        </row>
        <row r="30">
          <cell r="A30" t="str">
            <v>A35179-2</v>
          </cell>
          <cell r="B30">
            <v>1</v>
          </cell>
        </row>
        <row r="31">
          <cell r="A31" t="str">
            <v>A35182-1</v>
          </cell>
          <cell r="B31">
            <v>3</v>
          </cell>
        </row>
        <row r="32">
          <cell r="A32" t="str">
            <v>A35182-2</v>
          </cell>
          <cell r="B32">
            <v>3</v>
          </cell>
        </row>
        <row r="33">
          <cell r="A33" t="str">
            <v>A35182-3</v>
          </cell>
          <cell r="B33">
            <v>3</v>
          </cell>
        </row>
        <row r="34">
          <cell r="A34" t="str">
            <v>A35182-4</v>
          </cell>
          <cell r="B34">
            <v>3</v>
          </cell>
        </row>
        <row r="35">
          <cell r="A35" t="str">
            <v>A35461-1500</v>
          </cell>
          <cell r="B35">
            <v>1</v>
          </cell>
        </row>
        <row r="36">
          <cell r="A36" t="str">
            <v>A35461-1900</v>
          </cell>
          <cell r="B36">
            <v>2</v>
          </cell>
        </row>
        <row r="37">
          <cell r="A37" t="str">
            <v>A35529-1600</v>
          </cell>
          <cell r="B37">
            <v>2</v>
          </cell>
        </row>
        <row r="38">
          <cell r="A38" t="str">
            <v>A35529-2000</v>
          </cell>
          <cell r="B38">
            <v>2</v>
          </cell>
        </row>
        <row r="39">
          <cell r="A39" t="str">
            <v>A36108</v>
          </cell>
          <cell r="B39">
            <v>1</v>
          </cell>
        </row>
        <row r="40">
          <cell r="A40" t="str">
            <v>A36111</v>
          </cell>
          <cell r="B40">
            <v>1</v>
          </cell>
        </row>
        <row r="41">
          <cell r="A41" t="str">
            <v>A36218</v>
          </cell>
          <cell r="B41">
            <v>2</v>
          </cell>
        </row>
        <row r="42">
          <cell r="A42" t="str">
            <v>A36220</v>
          </cell>
          <cell r="B42">
            <v>1</v>
          </cell>
        </row>
        <row r="43">
          <cell r="A43" t="str">
            <v>A37064</v>
          </cell>
          <cell r="B43">
            <v>1</v>
          </cell>
        </row>
        <row r="44">
          <cell r="A44" t="str">
            <v>GA31140-3</v>
          </cell>
          <cell r="B44">
            <v>3</v>
          </cell>
        </row>
        <row r="45">
          <cell r="A45" t="str">
            <v>GA31140-4</v>
          </cell>
          <cell r="B45">
            <v>4</v>
          </cell>
        </row>
        <row r="46">
          <cell r="A46" t="str">
            <v>GA31141-1</v>
          </cell>
          <cell r="B46">
            <v>1</v>
          </cell>
        </row>
        <row r="47">
          <cell r="A47" t="str">
            <v>GA31141-2</v>
          </cell>
          <cell r="B47">
            <v>1</v>
          </cell>
        </row>
        <row r="48">
          <cell r="A48" t="str">
            <v>GA31141-3</v>
          </cell>
          <cell r="B48">
            <v>1</v>
          </cell>
        </row>
        <row r="49">
          <cell r="A49" t="str">
            <v>GA31141-4</v>
          </cell>
          <cell r="B49">
            <v>1</v>
          </cell>
        </row>
        <row r="50">
          <cell r="A50" t="str">
            <v>GA31421-1901</v>
          </cell>
          <cell r="B50">
            <v>3</v>
          </cell>
        </row>
        <row r="51">
          <cell r="A51" t="str">
            <v>GA31423-2101</v>
          </cell>
          <cell r="B51">
            <v>3</v>
          </cell>
        </row>
        <row r="52">
          <cell r="A52" t="str">
            <v>GA31562R</v>
          </cell>
          <cell r="B52">
            <v>1</v>
          </cell>
        </row>
        <row r="53">
          <cell r="A53" t="str">
            <v>GA31666</v>
          </cell>
          <cell r="B53">
            <v>2</v>
          </cell>
        </row>
        <row r="54">
          <cell r="A54" t="str">
            <v>GA31674</v>
          </cell>
          <cell r="B54">
            <v>1</v>
          </cell>
        </row>
        <row r="55">
          <cell r="A55" t="str">
            <v>GA31718-2601</v>
          </cell>
          <cell r="B55">
            <v>3</v>
          </cell>
        </row>
        <row r="56">
          <cell r="A56" t="str">
            <v>GA31728</v>
          </cell>
          <cell r="B56">
            <v>2</v>
          </cell>
        </row>
        <row r="57">
          <cell r="A57" t="str">
            <v>GA31730</v>
          </cell>
          <cell r="B57">
            <v>2</v>
          </cell>
        </row>
        <row r="58">
          <cell r="A58" t="str">
            <v>GA31731</v>
          </cell>
          <cell r="B58">
            <v>2</v>
          </cell>
        </row>
        <row r="59">
          <cell r="A59" t="str">
            <v>GA31732</v>
          </cell>
          <cell r="B59">
            <v>3</v>
          </cell>
        </row>
        <row r="60">
          <cell r="A60" t="str">
            <v>GA31732R1</v>
          </cell>
          <cell r="B60">
            <v>0</v>
          </cell>
        </row>
        <row r="61">
          <cell r="A61" t="str">
            <v>GA31734</v>
          </cell>
          <cell r="B61">
            <v>2</v>
          </cell>
        </row>
        <row r="62">
          <cell r="A62" t="str">
            <v>GA31735</v>
          </cell>
          <cell r="B62">
            <v>3</v>
          </cell>
        </row>
        <row r="63">
          <cell r="A63" t="str">
            <v>GA31736</v>
          </cell>
          <cell r="B63">
            <v>2</v>
          </cell>
        </row>
        <row r="64">
          <cell r="A64" t="str">
            <v>GA31762</v>
          </cell>
          <cell r="B64">
            <v>2</v>
          </cell>
        </row>
        <row r="65">
          <cell r="A65" t="str">
            <v>GA31763</v>
          </cell>
          <cell r="B65">
            <v>2</v>
          </cell>
        </row>
        <row r="66">
          <cell r="A66" t="str">
            <v>GA31985</v>
          </cell>
          <cell r="B66">
            <v>2</v>
          </cell>
        </row>
        <row r="67">
          <cell r="A67" t="str">
            <v>GA31987</v>
          </cell>
          <cell r="B67">
            <v>3</v>
          </cell>
        </row>
        <row r="68">
          <cell r="A68" t="str">
            <v>GA31992</v>
          </cell>
          <cell r="B68">
            <v>1</v>
          </cell>
        </row>
        <row r="69">
          <cell r="A69" t="str">
            <v>GA31994</v>
          </cell>
          <cell r="B69">
            <v>3</v>
          </cell>
        </row>
        <row r="70">
          <cell r="A70" t="str">
            <v>GA31995</v>
          </cell>
          <cell r="B70">
            <v>1</v>
          </cell>
        </row>
        <row r="71">
          <cell r="A71" t="str">
            <v>GA32018</v>
          </cell>
          <cell r="B71">
            <v>1</v>
          </cell>
        </row>
        <row r="72">
          <cell r="A72" t="str">
            <v>GA32019</v>
          </cell>
          <cell r="B72">
            <v>4</v>
          </cell>
        </row>
        <row r="73">
          <cell r="A73" t="str">
            <v>GA32019-1</v>
          </cell>
          <cell r="B73">
            <v>4</v>
          </cell>
        </row>
        <row r="74">
          <cell r="A74" t="str">
            <v>GA32021</v>
          </cell>
          <cell r="B74">
            <v>1</v>
          </cell>
        </row>
        <row r="75">
          <cell r="A75" t="str">
            <v>GA32030</v>
          </cell>
          <cell r="B75">
            <v>1</v>
          </cell>
        </row>
        <row r="76">
          <cell r="A76" t="str">
            <v>GA32032</v>
          </cell>
          <cell r="B76">
            <v>3</v>
          </cell>
        </row>
        <row r="77">
          <cell r="A77" t="str">
            <v>GA32033</v>
          </cell>
          <cell r="B77">
            <v>1</v>
          </cell>
        </row>
        <row r="78">
          <cell r="A78" t="str">
            <v>GA32035</v>
          </cell>
          <cell r="B78">
            <v>2</v>
          </cell>
        </row>
        <row r="79">
          <cell r="A79" t="str">
            <v>GA32036</v>
          </cell>
          <cell r="B79">
            <v>4</v>
          </cell>
        </row>
        <row r="80">
          <cell r="A80" t="str">
            <v>GA32037</v>
          </cell>
          <cell r="B80">
            <v>3</v>
          </cell>
        </row>
        <row r="81">
          <cell r="A81" t="str">
            <v>GA32039</v>
          </cell>
          <cell r="B81">
            <v>4</v>
          </cell>
        </row>
        <row r="82">
          <cell r="A82" t="str">
            <v>GA32040</v>
          </cell>
          <cell r="B82">
            <v>3</v>
          </cell>
        </row>
        <row r="83">
          <cell r="A83" t="str">
            <v>GA32118-1</v>
          </cell>
          <cell r="B83">
            <v>1</v>
          </cell>
        </row>
        <row r="84">
          <cell r="A84" t="str">
            <v>GA32118-2</v>
          </cell>
          <cell r="B84">
            <v>1</v>
          </cell>
        </row>
        <row r="85">
          <cell r="A85" t="str">
            <v>GA32120-1</v>
          </cell>
          <cell r="B85">
            <v>1</v>
          </cell>
        </row>
        <row r="86">
          <cell r="A86" t="str">
            <v>GA32120-2</v>
          </cell>
          <cell r="B86">
            <v>1</v>
          </cell>
        </row>
        <row r="87">
          <cell r="A87" t="str">
            <v>GA32128</v>
          </cell>
          <cell r="B87">
            <v>5</v>
          </cell>
        </row>
        <row r="88">
          <cell r="A88" t="str">
            <v>GA32128</v>
          </cell>
          <cell r="B88">
            <v>4</v>
          </cell>
        </row>
        <row r="89">
          <cell r="A89" t="str">
            <v>GA32128-2</v>
          </cell>
          <cell r="B89">
            <v>5</v>
          </cell>
        </row>
        <row r="90">
          <cell r="A90" t="str">
            <v>GA32151-1</v>
          </cell>
          <cell r="B90">
            <v>1</v>
          </cell>
        </row>
        <row r="91">
          <cell r="A91" t="str">
            <v>GA32180</v>
          </cell>
          <cell r="B91">
            <v>1</v>
          </cell>
        </row>
        <row r="92">
          <cell r="A92" t="str">
            <v>GA32206</v>
          </cell>
          <cell r="B92">
            <v>4</v>
          </cell>
        </row>
        <row r="93">
          <cell r="A93" t="str">
            <v>GA32211</v>
          </cell>
          <cell r="B93">
            <v>1</v>
          </cell>
        </row>
        <row r="94">
          <cell r="A94" t="str">
            <v>GA32305-1</v>
          </cell>
          <cell r="B94">
            <v>1</v>
          </cell>
        </row>
        <row r="95">
          <cell r="A95" t="str">
            <v>GA32305-2</v>
          </cell>
          <cell r="B95">
            <v>1</v>
          </cell>
        </row>
        <row r="96">
          <cell r="A96" t="str">
            <v>GA32306-1</v>
          </cell>
          <cell r="B96">
            <v>4</v>
          </cell>
        </row>
        <row r="97">
          <cell r="A97" t="str">
            <v>GA32306-2</v>
          </cell>
          <cell r="B97">
            <v>4</v>
          </cell>
        </row>
        <row r="98">
          <cell r="A98" t="str">
            <v>GA32322</v>
          </cell>
          <cell r="B98">
            <v>1</v>
          </cell>
        </row>
        <row r="99">
          <cell r="A99" t="str">
            <v>GA32323</v>
          </cell>
          <cell r="B99">
            <v>1</v>
          </cell>
        </row>
        <row r="100">
          <cell r="A100" t="str">
            <v>GA32369</v>
          </cell>
          <cell r="B100">
            <v>3</v>
          </cell>
        </row>
        <row r="101">
          <cell r="A101" t="str">
            <v>GA32372</v>
          </cell>
          <cell r="B101">
            <v>1</v>
          </cell>
        </row>
        <row r="102">
          <cell r="A102" t="str">
            <v>GA32373</v>
          </cell>
          <cell r="B102">
            <v>1</v>
          </cell>
        </row>
        <row r="103">
          <cell r="A103" t="str">
            <v>GA32394</v>
          </cell>
          <cell r="B103">
            <v>4</v>
          </cell>
        </row>
        <row r="104">
          <cell r="A104" t="str">
            <v>GA32398-2</v>
          </cell>
          <cell r="B104">
            <v>1</v>
          </cell>
        </row>
        <row r="105">
          <cell r="A105" t="str">
            <v>GA32399-2</v>
          </cell>
          <cell r="B105">
            <v>3</v>
          </cell>
        </row>
        <row r="106">
          <cell r="A106" t="str">
            <v>GA32400-2</v>
          </cell>
          <cell r="B106">
            <v>2</v>
          </cell>
        </row>
        <row r="107">
          <cell r="A107" t="str">
            <v>GA32401-2</v>
          </cell>
          <cell r="B107">
            <v>1</v>
          </cell>
        </row>
        <row r="108">
          <cell r="A108" t="str">
            <v>GA32424</v>
          </cell>
          <cell r="B108">
            <v>1</v>
          </cell>
        </row>
        <row r="109">
          <cell r="A109" t="str">
            <v>GA32425</v>
          </cell>
          <cell r="B109">
            <v>3</v>
          </cell>
        </row>
        <row r="110">
          <cell r="A110" t="str">
            <v>GA32426</v>
          </cell>
          <cell r="B110">
            <v>2</v>
          </cell>
        </row>
        <row r="111">
          <cell r="A111" t="str">
            <v>GA32427</v>
          </cell>
          <cell r="B111">
            <v>1</v>
          </cell>
        </row>
        <row r="112">
          <cell r="A112" t="str">
            <v>GA32453</v>
          </cell>
          <cell r="B112">
            <v>4</v>
          </cell>
        </row>
        <row r="113">
          <cell r="A113" t="str">
            <v>GA32484</v>
          </cell>
          <cell r="B113">
            <v>1</v>
          </cell>
        </row>
        <row r="114">
          <cell r="A114" t="str">
            <v>GA32486</v>
          </cell>
          <cell r="B114">
            <v>4</v>
          </cell>
        </row>
        <row r="115">
          <cell r="A115" t="str">
            <v>GA32487</v>
          </cell>
          <cell r="B115">
            <v>1</v>
          </cell>
        </row>
        <row r="116">
          <cell r="A116" t="str">
            <v>GA32496</v>
          </cell>
          <cell r="B116">
            <v>4</v>
          </cell>
        </row>
        <row r="117">
          <cell r="A117" t="str">
            <v>GA32529-1</v>
          </cell>
          <cell r="B117">
            <v>1</v>
          </cell>
        </row>
        <row r="118">
          <cell r="A118" t="str">
            <v>GA32530-1</v>
          </cell>
          <cell r="B118">
            <v>3</v>
          </cell>
        </row>
        <row r="119">
          <cell r="A119" t="str">
            <v>GA32531-1</v>
          </cell>
          <cell r="B119">
            <v>4</v>
          </cell>
        </row>
        <row r="120">
          <cell r="A120" t="str">
            <v>GA32544-1</v>
          </cell>
          <cell r="B120">
            <v>1</v>
          </cell>
        </row>
        <row r="121">
          <cell r="A121" t="str">
            <v>GA32555</v>
          </cell>
          <cell r="B121">
            <v>5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3"/>
  <sheetViews>
    <sheetView showZeros="0" tabSelected="1" zoomScaleNormal="100" workbookViewId="0">
      <selection activeCell="C13" sqref="C13"/>
    </sheetView>
  </sheetViews>
  <sheetFormatPr baseColWidth="10" defaultRowHeight="15" x14ac:dyDescent="0.25"/>
  <cols>
    <col min="1" max="1" width="27.42578125" customWidth="1"/>
    <col min="2" max="44" width="10.7109375" customWidth="1"/>
  </cols>
  <sheetData>
    <row r="1" spans="1:43" ht="25.5" x14ac:dyDescent="0.25">
      <c r="A1" s="1" t="s">
        <v>0</v>
      </c>
      <c r="B1" s="2">
        <v>4</v>
      </c>
      <c r="C1" s="3" t="s">
        <v>1</v>
      </c>
      <c r="D1" s="1" t="s">
        <v>2</v>
      </c>
      <c r="E1" s="2"/>
      <c r="F1" s="3" t="s">
        <v>3</v>
      </c>
      <c r="G1" s="4"/>
      <c r="H1" s="4"/>
    </row>
    <row r="2" spans="1:43" x14ac:dyDescent="0.25">
      <c r="A2" s="1" t="s">
        <v>4</v>
      </c>
      <c r="B2" s="2">
        <v>10</v>
      </c>
      <c r="C2" s="3" t="s">
        <v>5</v>
      </c>
      <c r="D2" s="1" t="s">
        <v>6</v>
      </c>
      <c r="E2" s="2"/>
      <c r="F2" s="3" t="s">
        <v>5</v>
      </c>
      <c r="G2" s="4"/>
      <c r="H2" s="4" t="s">
        <v>31</v>
      </c>
    </row>
    <row r="3" spans="1:43" ht="25.5" x14ac:dyDescent="0.25">
      <c r="A3" s="1" t="s">
        <v>7</v>
      </c>
      <c r="B3" s="2">
        <v>42</v>
      </c>
      <c r="C3" s="3" t="s">
        <v>3</v>
      </c>
      <c r="D3" s="1" t="s">
        <v>8</v>
      </c>
      <c r="E3" s="2">
        <v>1</v>
      </c>
      <c r="F3" s="3" t="s">
        <v>5</v>
      </c>
      <c r="G3" s="4"/>
      <c r="H3" s="4"/>
    </row>
    <row r="4" spans="1:43" x14ac:dyDescent="0.25">
      <c r="A4" s="1" t="s">
        <v>9</v>
      </c>
      <c r="B4" s="2">
        <f>B1*B2+B3</f>
        <v>82</v>
      </c>
      <c r="C4" s="3" t="s">
        <v>3</v>
      </c>
      <c r="D4" s="5"/>
      <c r="E4" s="2"/>
      <c r="F4" s="3"/>
      <c r="G4" s="4"/>
      <c r="H4" s="4"/>
    </row>
    <row r="5" spans="1:43" x14ac:dyDescent="0.25">
      <c r="A5" s="1" t="s">
        <v>10</v>
      </c>
      <c r="B5" s="2">
        <v>24</v>
      </c>
      <c r="C5" s="3" t="s">
        <v>3</v>
      </c>
      <c r="D5" s="5"/>
      <c r="E5" s="2"/>
      <c r="F5" s="3"/>
      <c r="G5" s="4"/>
      <c r="H5" s="4"/>
    </row>
    <row r="6" spans="1:43" ht="15.75" thickBot="1" x14ac:dyDescent="0.3"/>
    <row r="7" spans="1:43" x14ac:dyDescent="0.25">
      <c r="A7" s="6" t="s">
        <v>26</v>
      </c>
      <c r="B7" s="7">
        <v>1</v>
      </c>
      <c r="C7" s="8" t="s">
        <v>11</v>
      </c>
      <c r="D7" s="9"/>
      <c r="E7" s="9"/>
      <c r="F7" s="9"/>
      <c r="G7" s="10"/>
      <c r="H7" s="8" t="s">
        <v>12</v>
      </c>
      <c r="I7" s="9"/>
      <c r="J7" s="9"/>
      <c r="K7" s="9"/>
      <c r="L7" s="10"/>
      <c r="M7" s="8" t="s">
        <v>13</v>
      </c>
      <c r="N7" s="9"/>
      <c r="O7" s="9"/>
      <c r="P7" s="9"/>
      <c r="Q7" s="10"/>
      <c r="R7" s="11" t="s">
        <v>14</v>
      </c>
      <c r="S7" s="9"/>
      <c r="T7" s="9"/>
      <c r="U7" s="9"/>
      <c r="V7" s="10"/>
      <c r="W7" s="8" t="s">
        <v>15</v>
      </c>
      <c r="X7" s="9"/>
      <c r="Y7" s="9"/>
      <c r="Z7" s="9"/>
      <c r="AA7" s="10"/>
      <c r="AB7" s="8" t="s">
        <v>16</v>
      </c>
      <c r="AC7" s="9"/>
      <c r="AD7" s="9"/>
      <c r="AE7" s="9"/>
      <c r="AF7" s="10"/>
      <c r="AG7" s="8" t="s">
        <v>17</v>
      </c>
      <c r="AH7" s="9"/>
      <c r="AI7" s="9"/>
      <c r="AJ7" s="9"/>
      <c r="AK7" s="10"/>
      <c r="AL7" s="11" t="s">
        <v>18</v>
      </c>
      <c r="AM7" s="9"/>
      <c r="AN7" s="9"/>
      <c r="AO7" s="9"/>
      <c r="AP7" s="10"/>
    </row>
    <row r="8" spans="1:43" ht="15.75" thickBot="1" x14ac:dyDescent="0.3">
      <c r="A8" s="12" t="s">
        <v>19</v>
      </c>
      <c r="B8" s="13"/>
      <c r="C8" s="14">
        <v>1</v>
      </c>
      <c r="D8" s="15">
        <v>2</v>
      </c>
      <c r="E8" s="15">
        <v>3</v>
      </c>
      <c r="F8" s="15">
        <v>4</v>
      </c>
      <c r="G8" s="16">
        <v>5</v>
      </c>
      <c r="H8" s="14">
        <v>6</v>
      </c>
      <c r="I8" s="15">
        <v>7</v>
      </c>
      <c r="J8" s="15">
        <v>8</v>
      </c>
      <c r="K8" s="15">
        <v>9</v>
      </c>
      <c r="L8" s="16">
        <v>10</v>
      </c>
      <c r="M8" s="17">
        <v>11</v>
      </c>
      <c r="N8" s="18">
        <v>12</v>
      </c>
      <c r="O8" s="18">
        <v>13</v>
      </c>
      <c r="P8" s="18">
        <v>14</v>
      </c>
      <c r="Q8" s="19">
        <v>15</v>
      </c>
      <c r="R8" s="20">
        <v>16</v>
      </c>
      <c r="S8" s="15">
        <v>17</v>
      </c>
      <c r="T8" s="15">
        <v>18</v>
      </c>
      <c r="U8" s="15">
        <v>19</v>
      </c>
      <c r="V8" s="16">
        <v>20</v>
      </c>
      <c r="W8" s="14">
        <v>1</v>
      </c>
      <c r="X8" s="15">
        <v>2</v>
      </c>
      <c r="Y8" s="15">
        <v>3</v>
      </c>
      <c r="Z8" s="15">
        <v>4</v>
      </c>
      <c r="AA8" s="16">
        <v>5</v>
      </c>
      <c r="AB8" s="14">
        <v>6</v>
      </c>
      <c r="AC8" s="15">
        <v>7</v>
      </c>
      <c r="AD8" s="15">
        <v>8</v>
      </c>
      <c r="AE8" s="15">
        <v>9</v>
      </c>
      <c r="AF8" s="16">
        <v>10</v>
      </c>
      <c r="AG8" s="17">
        <v>11</v>
      </c>
      <c r="AH8" s="18">
        <v>12</v>
      </c>
      <c r="AI8" s="18">
        <v>13</v>
      </c>
      <c r="AJ8" s="18">
        <v>14</v>
      </c>
      <c r="AK8" s="19">
        <v>15</v>
      </c>
      <c r="AL8" s="20">
        <v>16</v>
      </c>
      <c r="AM8" s="15">
        <v>17</v>
      </c>
      <c r="AN8" s="15">
        <v>18</v>
      </c>
      <c r="AO8" s="15">
        <v>19</v>
      </c>
      <c r="AP8" s="16">
        <v>20</v>
      </c>
    </row>
    <row r="9" spans="1:43" x14ac:dyDescent="0.25">
      <c r="A9" s="21" t="s">
        <v>20</v>
      </c>
      <c r="B9" s="22"/>
      <c r="C9" s="23">
        <v>4</v>
      </c>
      <c r="D9" s="24">
        <f t="shared" ref="D9:V9" si="0">$B$1</f>
        <v>4</v>
      </c>
      <c r="E9" s="24">
        <f t="shared" si="0"/>
        <v>4</v>
      </c>
      <c r="F9" s="24">
        <f t="shared" si="0"/>
        <v>4</v>
      </c>
      <c r="G9" s="25">
        <v>4</v>
      </c>
      <c r="H9" s="23">
        <f t="shared" si="0"/>
        <v>4</v>
      </c>
      <c r="I9" s="24">
        <f t="shared" si="0"/>
        <v>4</v>
      </c>
      <c r="J9" s="24">
        <f t="shared" si="0"/>
        <v>4</v>
      </c>
      <c r="K9" s="24">
        <f t="shared" si="0"/>
        <v>4</v>
      </c>
      <c r="L9" s="26">
        <f t="shared" si="0"/>
        <v>4</v>
      </c>
      <c r="M9" s="27">
        <f t="shared" si="0"/>
        <v>4</v>
      </c>
      <c r="N9" s="28">
        <f t="shared" si="0"/>
        <v>4</v>
      </c>
      <c r="O9" s="28">
        <f t="shared" si="0"/>
        <v>4</v>
      </c>
      <c r="P9" s="28">
        <f t="shared" si="0"/>
        <v>4</v>
      </c>
      <c r="Q9" s="29">
        <f t="shared" si="0"/>
        <v>4</v>
      </c>
      <c r="R9" s="30">
        <f t="shared" si="0"/>
        <v>4</v>
      </c>
      <c r="S9" s="28">
        <f t="shared" si="0"/>
        <v>4</v>
      </c>
      <c r="T9" s="28">
        <f t="shared" si="0"/>
        <v>4</v>
      </c>
      <c r="U9" s="28">
        <f t="shared" si="0"/>
        <v>4</v>
      </c>
      <c r="V9" s="29">
        <f t="shared" si="0"/>
        <v>4</v>
      </c>
      <c r="W9" s="27">
        <f>$B$1</f>
        <v>4</v>
      </c>
      <c r="X9" s="28">
        <f t="shared" ref="X9:AP9" si="1">$B$1</f>
        <v>4</v>
      </c>
      <c r="Y9" s="28">
        <f t="shared" si="1"/>
        <v>4</v>
      </c>
      <c r="Z9" s="28">
        <f t="shared" si="1"/>
        <v>4</v>
      </c>
      <c r="AA9" s="29">
        <f t="shared" si="1"/>
        <v>4</v>
      </c>
      <c r="AB9" s="27">
        <f t="shared" si="1"/>
        <v>4</v>
      </c>
      <c r="AC9" s="28">
        <f t="shared" si="1"/>
        <v>4</v>
      </c>
      <c r="AD9" s="28">
        <f t="shared" si="1"/>
        <v>4</v>
      </c>
      <c r="AE9" s="28">
        <f t="shared" si="1"/>
        <v>4</v>
      </c>
      <c r="AF9" s="31">
        <f t="shared" si="1"/>
        <v>4</v>
      </c>
      <c r="AG9" s="27">
        <f t="shared" si="1"/>
        <v>4</v>
      </c>
      <c r="AH9" s="28">
        <f t="shared" si="1"/>
        <v>4</v>
      </c>
      <c r="AI9" s="28">
        <f t="shared" si="1"/>
        <v>4</v>
      </c>
      <c r="AJ9" s="28">
        <f t="shared" si="1"/>
        <v>4</v>
      </c>
      <c r="AK9" s="29">
        <f t="shared" si="1"/>
        <v>4</v>
      </c>
      <c r="AL9" s="30">
        <f t="shared" si="1"/>
        <v>4</v>
      </c>
      <c r="AM9" s="28">
        <f t="shared" si="1"/>
        <v>4</v>
      </c>
      <c r="AN9" s="28">
        <f t="shared" si="1"/>
        <v>4</v>
      </c>
      <c r="AO9" s="28">
        <f t="shared" si="1"/>
        <v>4</v>
      </c>
      <c r="AP9" s="29">
        <f t="shared" si="1"/>
        <v>4</v>
      </c>
      <c r="AQ9" s="32">
        <f>SUM(C9:AP9)</f>
        <v>160</v>
      </c>
    </row>
    <row r="10" spans="1:43" x14ac:dyDescent="0.25">
      <c r="A10" s="33" t="s">
        <v>21</v>
      </c>
      <c r="B10" s="34"/>
      <c r="C10" s="35"/>
      <c r="D10" s="36"/>
      <c r="E10" s="36"/>
      <c r="F10" s="36"/>
      <c r="G10" s="37"/>
      <c r="H10" s="35"/>
      <c r="I10" s="36"/>
      <c r="J10" s="36"/>
      <c r="K10" s="36"/>
      <c r="L10" s="38"/>
      <c r="M10" s="35"/>
      <c r="N10" s="36"/>
      <c r="O10" s="36"/>
      <c r="P10" s="36"/>
      <c r="Q10" s="37"/>
      <c r="R10" s="39"/>
      <c r="S10" s="36"/>
      <c r="T10" s="36"/>
      <c r="U10" s="36"/>
      <c r="V10" s="37"/>
      <c r="W10" s="35"/>
      <c r="X10" s="36"/>
      <c r="Y10" s="36"/>
      <c r="Z10" s="36"/>
      <c r="AA10" s="37"/>
      <c r="AB10" s="35"/>
      <c r="AC10" s="36"/>
      <c r="AD10" s="36"/>
      <c r="AE10" s="36"/>
      <c r="AF10" s="38"/>
      <c r="AG10" s="35"/>
      <c r="AH10" s="36"/>
      <c r="AI10" s="36"/>
      <c r="AJ10" s="36"/>
      <c r="AK10" s="37"/>
      <c r="AL10" s="39"/>
      <c r="AM10" s="36"/>
      <c r="AN10" s="36"/>
      <c r="AO10" s="36"/>
      <c r="AP10" s="37"/>
    </row>
    <row r="11" spans="1:43" x14ac:dyDescent="0.25">
      <c r="A11" s="33" t="s">
        <v>22</v>
      </c>
      <c r="B11" s="34">
        <v>66</v>
      </c>
      <c r="C11" s="35">
        <f>+B11-C9+C13</f>
        <v>62</v>
      </c>
      <c r="D11" s="36">
        <f t="shared" ref="D11:AP11" si="2">C11-D9+D13</f>
        <v>58</v>
      </c>
      <c r="E11" s="36">
        <f t="shared" si="2"/>
        <v>78</v>
      </c>
      <c r="F11" s="36">
        <f t="shared" si="2"/>
        <v>74</v>
      </c>
      <c r="G11" s="37">
        <f t="shared" si="2"/>
        <v>70</v>
      </c>
      <c r="H11" s="35">
        <f t="shared" si="2"/>
        <v>66</v>
      </c>
      <c r="I11" s="36">
        <f t="shared" si="2"/>
        <v>62</v>
      </c>
      <c r="J11" s="36">
        <f t="shared" si="2"/>
        <v>58</v>
      </c>
      <c r="K11" s="36">
        <f t="shared" si="2"/>
        <v>78</v>
      </c>
      <c r="L11" s="38">
        <f t="shared" si="2"/>
        <v>74</v>
      </c>
      <c r="M11" s="35">
        <f t="shared" si="2"/>
        <v>70</v>
      </c>
      <c r="N11" s="36">
        <f t="shared" si="2"/>
        <v>66</v>
      </c>
      <c r="O11" s="36">
        <f t="shared" si="2"/>
        <v>62</v>
      </c>
      <c r="P11" s="36">
        <f t="shared" si="2"/>
        <v>58</v>
      </c>
      <c r="Q11" s="37">
        <f t="shared" si="2"/>
        <v>78</v>
      </c>
      <c r="R11" s="39">
        <f t="shared" si="2"/>
        <v>74</v>
      </c>
      <c r="S11" s="36">
        <f t="shared" si="2"/>
        <v>70</v>
      </c>
      <c r="T11" s="36">
        <f t="shared" si="2"/>
        <v>66</v>
      </c>
      <c r="U11" s="36">
        <f t="shared" si="2"/>
        <v>62</v>
      </c>
      <c r="V11" s="37">
        <f t="shared" si="2"/>
        <v>58</v>
      </c>
      <c r="W11" s="35">
        <f t="shared" si="2"/>
        <v>78</v>
      </c>
      <c r="X11" s="36">
        <f t="shared" si="2"/>
        <v>74</v>
      </c>
      <c r="Y11" s="36">
        <f t="shared" si="2"/>
        <v>70</v>
      </c>
      <c r="Z11" s="36">
        <f t="shared" si="2"/>
        <v>66</v>
      </c>
      <c r="AA11" s="37">
        <f t="shared" si="2"/>
        <v>62</v>
      </c>
      <c r="AB11" s="35">
        <f t="shared" si="2"/>
        <v>58</v>
      </c>
      <c r="AC11" s="36">
        <f t="shared" si="2"/>
        <v>78</v>
      </c>
      <c r="AD11" s="36">
        <f t="shared" si="2"/>
        <v>74</v>
      </c>
      <c r="AE11" s="36">
        <f t="shared" si="2"/>
        <v>70</v>
      </c>
      <c r="AF11" s="38">
        <f t="shared" si="2"/>
        <v>66</v>
      </c>
      <c r="AG11" s="35">
        <f t="shared" si="2"/>
        <v>62</v>
      </c>
      <c r="AH11" s="36">
        <f t="shared" si="2"/>
        <v>58</v>
      </c>
      <c r="AI11" s="36">
        <f t="shared" si="2"/>
        <v>78</v>
      </c>
      <c r="AJ11" s="36">
        <f t="shared" si="2"/>
        <v>74</v>
      </c>
      <c r="AK11" s="37">
        <f t="shared" si="2"/>
        <v>70</v>
      </c>
      <c r="AL11" s="39">
        <f t="shared" si="2"/>
        <v>66</v>
      </c>
      <c r="AM11" s="36">
        <f t="shared" si="2"/>
        <v>62</v>
      </c>
      <c r="AN11" s="36">
        <f t="shared" si="2"/>
        <v>58</v>
      </c>
      <c r="AO11" s="36">
        <f t="shared" si="2"/>
        <v>78</v>
      </c>
      <c r="AP11" s="37">
        <f t="shared" si="2"/>
        <v>74</v>
      </c>
      <c r="AQ11" s="32">
        <f>AVERAGE(C11:AP11)</f>
        <v>68</v>
      </c>
    </row>
    <row r="12" spans="1:43" x14ac:dyDescent="0.25">
      <c r="A12" s="33" t="s">
        <v>23</v>
      </c>
      <c r="B12" s="34">
        <v>66</v>
      </c>
      <c r="C12" s="35">
        <f t="shared" ref="C12:AP12" si="3">B12-C9+C14</f>
        <v>62</v>
      </c>
      <c r="D12" s="36">
        <f t="shared" si="3"/>
        <v>58</v>
      </c>
      <c r="E12" s="36">
        <f t="shared" si="3"/>
        <v>54</v>
      </c>
      <c r="F12" s="36">
        <f t="shared" si="3"/>
        <v>50</v>
      </c>
      <c r="G12" s="37">
        <f t="shared" si="3"/>
        <v>46</v>
      </c>
      <c r="H12" s="35">
        <f t="shared" si="3"/>
        <v>42</v>
      </c>
      <c r="I12" s="36">
        <f t="shared" si="3"/>
        <v>38</v>
      </c>
      <c r="J12" s="36">
        <f t="shared" si="3"/>
        <v>34</v>
      </c>
      <c r="K12" s="36">
        <f t="shared" si="3"/>
        <v>30</v>
      </c>
      <c r="L12" s="38">
        <f t="shared" si="3"/>
        <v>26</v>
      </c>
      <c r="M12" s="35">
        <f t="shared" si="3"/>
        <v>22</v>
      </c>
      <c r="N12" s="36">
        <f t="shared" si="3"/>
        <v>18</v>
      </c>
      <c r="O12" s="36">
        <f t="shared" si="3"/>
        <v>38</v>
      </c>
      <c r="P12" s="36">
        <f t="shared" si="3"/>
        <v>34</v>
      </c>
      <c r="Q12" s="37">
        <f t="shared" si="3"/>
        <v>30</v>
      </c>
      <c r="R12" s="39">
        <f t="shared" si="3"/>
        <v>26</v>
      </c>
      <c r="S12" s="36">
        <f t="shared" si="3"/>
        <v>22</v>
      </c>
      <c r="T12" s="36">
        <f t="shared" si="3"/>
        <v>18</v>
      </c>
      <c r="U12" s="36">
        <f t="shared" si="3"/>
        <v>38</v>
      </c>
      <c r="V12" s="37">
        <f t="shared" si="3"/>
        <v>34</v>
      </c>
      <c r="W12" s="35">
        <f t="shared" si="3"/>
        <v>30</v>
      </c>
      <c r="X12" s="36">
        <f t="shared" si="3"/>
        <v>26</v>
      </c>
      <c r="Y12" s="36">
        <f t="shared" si="3"/>
        <v>22</v>
      </c>
      <c r="Z12" s="36">
        <f t="shared" si="3"/>
        <v>18</v>
      </c>
      <c r="AA12" s="37">
        <f t="shared" si="3"/>
        <v>38</v>
      </c>
      <c r="AB12" s="35">
        <f t="shared" si="3"/>
        <v>34</v>
      </c>
      <c r="AC12" s="36">
        <f t="shared" si="3"/>
        <v>30</v>
      </c>
      <c r="AD12" s="36">
        <f t="shared" si="3"/>
        <v>26</v>
      </c>
      <c r="AE12" s="36">
        <f t="shared" si="3"/>
        <v>22</v>
      </c>
      <c r="AF12" s="38">
        <f t="shared" si="3"/>
        <v>18</v>
      </c>
      <c r="AG12" s="35">
        <f t="shared" si="3"/>
        <v>38</v>
      </c>
      <c r="AH12" s="36">
        <f t="shared" si="3"/>
        <v>34</v>
      </c>
      <c r="AI12" s="36">
        <f t="shared" si="3"/>
        <v>30</v>
      </c>
      <c r="AJ12" s="36">
        <f t="shared" si="3"/>
        <v>26</v>
      </c>
      <c r="AK12" s="37">
        <f t="shared" si="3"/>
        <v>22</v>
      </c>
      <c r="AL12" s="39">
        <f t="shared" si="3"/>
        <v>18</v>
      </c>
      <c r="AM12" s="36">
        <f t="shared" si="3"/>
        <v>38</v>
      </c>
      <c r="AN12" s="36">
        <f t="shared" si="3"/>
        <v>34</v>
      </c>
      <c r="AO12" s="36">
        <f t="shared" si="3"/>
        <v>30</v>
      </c>
      <c r="AP12" s="37">
        <f t="shared" si="3"/>
        <v>26</v>
      </c>
      <c r="AQ12" s="32">
        <f>AVERAGE(C12:AP12)</f>
        <v>32</v>
      </c>
    </row>
    <row r="13" spans="1:43" x14ac:dyDescent="0.25">
      <c r="A13" s="33" t="s">
        <v>24</v>
      </c>
      <c r="B13" s="34"/>
      <c r="C13" s="40"/>
      <c r="D13" s="41"/>
      <c r="E13" s="41">
        <f>$B$5*B7</f>
        <v>24</v>
      </c>
      <c r="F13" s="41"/>
      <c r="G13" s="42"/>
      <c r="H13" s="40"/>
      <c r="I13" s="41"/>
      <c r="J13" s="41"/>
      <c r="K13" s="41">
        <f>$B$5*B7</f>
        <v>24</v>
      </c>
      <c r="L13" s="43"/>
      <c r="M13" s="40"/>
      <c r="N13" s="41"/>
      <c r="O13" s="41"/>
      <c r="P13" s="41"/>
      <c r="Q13" s="42">
        <f>$B$5*B7</f>
        <v>24</v>
      </c>
      <c r="R13" s="44"/>
      <c r="S13" s="41"/>
      <c r="T13" s="41"/>
      <c r="U13" s="41"/>
      <c r="V13" s="42"/>
      <c r="W13" s="40">
        <f>$B$5*B7</f>
        <v>24</v>
      </c>
      <c r="X13" s="41"/>
      <c r="Y13" s="41"/>
      <c r="Z13" s="41"/>
      <c r="AA13" s="42"/>
      <c r="AB13" s="40"/>
      <c r="AC13" s="41">
        <f>$B$5*B7</f>
        <v>24</v>
      </c>
      <c r="AD13" s="41"/>
      <c r="AE13" s="41"/>
      <c r="AF13" s="43"/>
      <c r="AG13" s="40"/>
      <c r="AH13" s="41"/>
      <c r="AI13" s="41">
        <f>$B$5*B7</f>
        <v>24</v>
      </c>
      <c r="AJ13" s="41"/>
      <c r="AK13" s="42"/>
      <c r="AL13" s="44"/>
      <c r="AM13" s="41"/>
      <c r="AN13" s="41"/>
      <c r="AO13" s="41">
        <f>$B$5*B7</f>
        <v>24</v>
      </c>
      <c r="AP13" s="42"/>
      <c r="AQ13">
        <f>SUM(C13:AP13)</f>
        <v>168</v>
      </c>
    </row>
    <row r="14" spans="1:43" ht="15.75" thickBot="1" x14ac:dyDescent="0.3">
      <c r="A14" s="45" t="s">
        <v>25</v>
      </c>
      <c r="B14" s="46"/>
      <c r="C14" s="47"/>
      <c r="D14" s="48"/>
      <c r="E14" s="48"/>
      <c r="F14" s="48"/>
      <c r="G14" s="49"/>
      <c r="H14" s="47"/>
      <c r="I14" s="48"/>
      <c r="J14" s="48"/>
      <c r="K14" s="48"/>
      <c r="L14" s="50">
        <f>IF(ISNA(VLOOKUP(B13,$C$13:$V$14,3)),0,VLOOKUP(B13,$C$13:$V$14,3))</f>
        <v>0</v>
      </c>
      <c r="M14" s="47">
        <f>C13</f>
        <v>0</v>
      </c>
      <c r="N14" s="48">
        <f t="shared" ref="N14:AP14" si="4">D13</f>
        <v>0</v>
      </c>
      <c r="O14" s="48">
        <f t="shared" si="4"/>
        <v>24</v>
      </c>
      <c r="P14" s="48">
        <f t="shared" si="4"/>
        <v>0</v>
      </c>
      <c r="Q14" s="49">
        <f t="shared" si="4"/>
        <v>0</v>
      </c>
      <c r="R14" s="47">
        <f t="shared" si="4"/>
        <v>0</v>
      </c>
      <c r="S14" s="48">
        <f t="shared" si="4"/>
        <v>0</v>
      </c>
      <c r="T14" s="48">
        <f t="shared" si="4"/>
        <v>0</v>
      </c>
      <c r="U14" s="48">
        <f t="shared" si="4"/>
        <v>24</v>
      </c>
      <c r="V14" s="49">
        <f t="shared" si="4"/>
        <v>0</v>
      </c>
      <c r="W14" s="47">
        <f t="shared" si="4"/>
        <v>0</v>
      </c>
      <c r="X14" s="48">
        <f t="shared" si="4"/>
        <v>0</v>
      </c>
      <c r="Y14" s="48">
        <f t="shared" si="4"/>
        <v>0</v>
      </c>
      <c r="Z14" s="48">
        <f t="shared" si="4"/>
        <v>0</v>
      </c>
      <c r="AA14" s="49">
        <f t="shared" si="4"/>
        <v>24</v>
      </c>
      <c r="AB14" s="51">
        <f t="shared" si="4"/>
        <v>0</v>
      </c>
      <c r="AC14" s="48">
        <f t="shared" si="4"/>
        <v>0</v>
      </c>
      <c r="AD14" s="48">
        <f t="shared" si="4"/>
        <v>0</v>
      </c>
      <c r="AE14" s="48">
        <f t="shared" si="4"/>
        <v>0</v>
      </c>
      <c r="AF14" s="49">
        <f t="shared" si="4"/>
        <v>0</v>
      </c>
      <c r="AG14" s="47">
        <f t="shared" si="4"/>
        <v>24</v>
      </c>
      <c r="AH14" s="48">
        <f t="shared" si="4"/>
        <v>0</v>
      </c>
      <c r="AI14" s="48">
        <f t="shared" si="4"/>
        <v>0</v>
      </c>
      <c r="AJ14" s="48">
        <f t="shared" si="4"/>
        <v>0</v>
      </c>
      <c r="AK14" s="49">
        <f t="shared" si="4"/>
        <v>0</v>
      </c>
      <c r="AL14" s="47">
        <f t="shared" si="4"/>
        <v>0</v>
      </c>
      <c r="AM14" s="48">
        <f t="shared" si="4"/>
        <v>24</v>
      </c>
      <c r="AN14" s="48">
        <f t="shared" si="4"/>
        <v>0</v>
      </c>
      <c r="AO14" s="48">
        <f t="shared" si="4"/>
        <v>0</v>
      </c>
      <c r="AP14" s="49">
        <f t="shared" si="4"/>
        <v>0</v>
      </c>
      <c r="AQ14" s="32">
        <f>SUM(H14:AP14)</f>
        <v>120</v>
      </c>
    </row>
    <row r="15" spans="1:43" ht="6.75" customHeight="1" x14ac:dyDescent="0.25"/>
    <row r="16" spans="1:43" ht="15.75" thickBot="1" x14ac:dyDescent="0.3"/>
    <row r="17" spans="1:43" x14ac:dyDescent="0.25">
      <c r="A17" s="52" t="s">
        <v>27</v>
      </c>
      <c r="B17" s="53">
        <f>VLOOKUP(A17,'[1]NOM DISK'!$A$2:$B$121,2)</f>
        <v>1</v>
      </c>
      <c r="C17" s="54" t="s">
        <v>11</v>
      </c>
      <c r="D17" s="55"/>
      <c r="E17" s="55"/>
      <c r="F17" s="55"/>
      <c r="G17" s="56"/>
      <c r="H17" s="54" t="s">
        <v>12</v>
      </c>
      <c r="I17" s="55"/>
      <c r="J17" s="55"/>
      <c r="K17" s="55"/>
      <c r="L17" s="56"/>
      <c r="M17" s="54" t="s">
        <v>13</v>
      </c>
      <c r="N17" s="55"/>
      <c r="O17" s="55"/>
      <c r="P17" s="55"/>
      <c r="Q17" s="56"/>
      <c r="R17" s="57" t="s">
        <v>14</v>
      </c>
      <c r="S17" s="55"/>
      <c r="T17" s="55"/>
      <c r="U17" s="55"/>
      <c r="V17" s="56"/>
      <c r="W17" s="54" t="s">
        <v>15</v>
      </c>
      <c r="X17" s="55"/>
      <c r="Y17" s="55"/>
      <c r="Z17" s="55"/>
      <c r="AA17" s="56"/>
      <c r="AB17" s="54" t="s">
        <v>16</v>
      </c>
      <c r="AC17" s="55"/>
      <c r="AD17" s="55"/>
      <c r="AE17" s="55"/>
      <c r="AF17" s="56"/>
      <c r="AG17" s="54" t="s">
        <v>17</v>
      </c>
      <c r="AH17" s="55"/>
      <c r="AI17" s="55"/>
      <c r="AJ17" s="55"/>
      <c r="AK17" s="56"/>
      <c r="AL17" s="57" t="s">
        <v>18</v>
      </c>
      <c r="AM17" s="55"/>
      <c r="AN17" s="55"/>
      <c r="AO17" s="55"/>
      <c r="AP17" s="56"/>
    </row>
    <row r="18" spans="1:43" ht="15.75" thickBot="1" x14ac:dyDescent="0.3">
      <c r="A18" s="12" t="s">
        <v>19</v>
      </c>
      <c r="B18" s="13"/>
      <c r="C18" s="14">
        <v>1</v>
      </c>
      <c r="D18" s="15">
        <v>2</v>
      </c>
      <c r="E18" s="15">
        <v>3</v>
      </c>
      <c r="F18" s="15">
        <v>4</v>
      </c>
      <c r="G18" s="16">
        <v>5</v>
      </c>
      <c r="H18" s="14">
        <v>6</v>
      </c>
      <c r="I18" s="15">
        <v>7</v>
      </c>
      <c r="J18" s="15">
        <v>8</v>
      </c>
      <c r="K18" s="15">
        <v>9</v>
      </c>
      <c r="L18" s="16">
        <v>10</v>
      </c>
      <c r="M18" s="17">
        <v>11</v>
      </c>
      <c r="N18" s="18">
        <v>12</v>
      </c>
      <c r="O18" s="18">
        <v>13</v>
      </c>
      <c r="P18" s="18">
        <v>14</v>
      </c>
      <c r="Q18" s="19">
        <v>15</v>
      </c>
      <c r="R18" s="20">
        <v>16</v>
      </c>
      <c r="S18" s="15">
        <v>17</v>
      </c>
      <c r="T18" s="15">
        <v>18</v>
      </c>
      <c r="U18" s="15">
        <v>19</v>
      </c>
      <c r="V18" s="16">
        <v>20</v>
      </c>
      <c r="W18" s="14">
        <v>1</v>
      </c>
      <c r="X18" s="15">
        <v>2</v>
      </c>
      <c r="Y18" s="15">
        <v>3</v>
      </c>
      <c r="Z18" s="15">
        <v>4</v>
      </c>
      <c r="AA18" s="16">
        <v>5</v>
      </c>
      <c r="AB18" s="14">
        <v>6</v>
      </c>
      <c r="AC18" s="15">
        <v>7</v>
      </c>
      <c r="AD18" s="15">
        <v>8</v>
      </c>
      <c r="AE18" s="15">
        <v>9</v>
      </c>
      <c r="AF18" s="16">
        <v>10</v>
      </c>
      <c r="AG18" s="17">
        <v>11</v>
      </c>
      <c r="AH18" s="18">
        <v>12</v>
      </c>
      <c r="AI18" s="18">
        <v>13</v>
      </c>
      <c r="AJ18" s="18">
        <v>14</v>
      </c>
      <c r="AK18" s="19">
        <v>15</v>
      </c>
      <c r="AL18" s="20">
        <v>16</v>
      </c>
      <c r="AM18" s="15">
        <v>17</v>
      </c>
      <c r="AN18" s="15">
        <v>18</v>
      </c>
      <c r="AO18" s="15">
        <v>19</v>
      </c>
      <c r="AP18" s="16">
        <v>20</v>
      </c>
    </row>
    <row r="19" spans="1:43" x14ac:dyDescent="0.25">
      <c r="A19" s="21" t="s">
        <v>20</v>
      </c>
      <c r="B19" s="22"/>
      <c r="C19" s="23">
        <f t="shared" ref="C19:AP19" si="5">C9*$B$17</f>
        <v>4</v>
      </c>
      <c r="D19" s="24">
        <f t="shared" si="5"/>
        <v>4</v>
      </c>
      <c r="E19" s="24">
        <f t="shared" si="5"/>
        <v>4</v>
      </c>
      <c r="F19" s="24">
        <f t="shared" si="5"/>
        <v>4</v>
      </c>
      <c r="G19" s="25">
        <f t="shared" si="5"/>
        <v>4</v>
      </c>
      <c r="H19" s="23">
        <f t="shared" si="5"/>
        <v>4</v>
      </c>
      <c r="I19" s="24">
        <f t="shared" si="5"/>
        <v>4</v>
      </c>
      <c r="J19" s="24">
        <f t="shared" si="5"/>
        <v>4</v>
      </c>
      <c r="K19" s="24">
        <f t="shared" si="5"/>
        <v>4</v>
      </c>
      <c r="L19" s="26">
        <f t="shared" si="5"/>
        <v>4</v>
      </c>
      <c r="M19" s="27">
        <f t="shared" si="5"/>
        <v>4</v>
      </c>
      <c r="N19" s="28">
        <f t="shared" si="5"/>
        <v>4</v>
      </c>
      <c r="O19" s="28">
        <f t="shared" si="5"/>
        <v>4</v>
      </c>
      <c r="P19" s="28">
        <f t="shared" si="5"/>
        <v>4</v>
      </c>
      <c r="Q19" s="29">
        <f t="shared" si="5"/>
        <v>4</v>
      </c>
      <c r="R19" s="30">
        <f t="shared" si="5"/>
        <v>4</v>
      </c>
      <c r="S19" s="28">
        <f t="shared" si="5"/>
        <v>4</v>
      </c>
      <c r="T19" s="28">
        <f t="shared" si="5"/>
        <v>4</v>
      </c>
      <c r="U19" s="28">
        <f t="shared" si="5"/>
        <v>4</v>
      </c>
      <c r="V19" s="29">
        <f t="shared" si="5"/>
        <v>4</v>
      </c>
      <c r="W19" s="27">
        <f t="shared" si="5"/>
        <v>4</v>
      </c>
      <c r="X19" s="28">
        <f t="shared" si="5"/>
        <v>4</v>
      </c>
      <c r="Y19" s="28">
        <f t="shared" si="5"/>
        <v>4</v>
      </c>
      <c r="Z19" s="28">
        <f t="shared" si="5"/>
        <v>4</v>
      </c>
      <c r="AA19" s="29">
        <f t="shared" si="5"/>
        <v>4</v>
      </c>
      <c r="AB19" s="27">
        <f t="shared" si="5"/>
        <v>4</v>
      </c>
      <c r="AC19" s="28">
        <f t="shared" si="5"/>
        <v>4</v>
      </c>
      <c r="AD19" s="28">
        <f t="shared" si="5"/>
        <v>4</v>
      </c>
      <c r="AE19" s="28">
        <f t="shared" si="5"/>
        <v>4</v>
      </c>
      <c r="AF19" s="31">
        <f t="shared" si="5"/>
        <v>4</v>
      </c>
      <c r="AG19" s="27">
        <f t="shared" si="5"/>
        <v>4</v>
      </c>
      <c r="AH19" s="28">
        <f t="shared" si="5"/>
        <v>4</v>
      </c>
      <c r="AI19" s="28">
        <f t="shared" si="5"/>
        <v>4</v>
      </c>
      <c r="AJ19" s="28">
        <f t="shared" si="5"/>
        <v>4</v>
      </c>
      <c r="AK19" s="29">
        <f t="shared" si="5"/>
        <v>4</v>
      </c>
      <c r="AL19" s="30">
        <f t="shared" si="5"/>
        <v>4</v>
      </c>
      <c r="AM19" s="28">
        <f t="shared" si="5"/>
        <v>4</v>
      </c>
      <c r="AN19" s="28">
        <f t="shared" si="5"/>
        <v>4</v>
      </c>
      <c r="AO19" s="28">
        <f t="shared" si="5"/>
        <v>4</v>
      </c>
      <c r="AP19" s="29">
        <f t="shared" si="5"/>
        <v>4</v>
      </c>
      <c r="AQ19" s="32">
        <f>SUM(C19:AP19)</f>
        <v>160</v>
      </c>
    </row>
    <row r="20" spans="1:43" x14ac:dyDescent="0.25">
      <c r="A20" s="33" t="s">
        <v>21</v>
      </c>
      <c r="B20" s="34"/>
      <c r="C20" s="35"/>
      <c r="D20" s="36"/>
      <c r="E20" s="36"/>
      <c r="F20" s="36"/>
      <c r="G20" s="37"/>
      <c r="H20" s="35"/>
      <c r="I20" s="36"/>
      <c r="J20" s="36"/>
      <c r="K20" s="36"/>
      <c r="L20" s="38"/>
      <c r="M20" s="35"/>
      <c r="N20" s="36"/>
      <c r="O20" s="36"/>
      <c r="P20" s="36"/>
      <c r="Q20" s="37"/>
      <c r="R20" s="39"/>
      <c r="S20" s="36"/>
      <c r="T20" s="36"/>
      <c r="U20" s="36"/>
      <c r="V20" s="37"/>
      <c r="W20" s="35"/>
      <c r="X20" s="36"/>
      <c r="Y20" s="36"/>
      <c r="Z20" s="36"/>
      <c r="AA20" s="37"/>
      <c r="AB20" s="35"/>
      <c r="AC20" s="36"/>
      <c r="AD20" s="36"/>
      <c r="AE20" s="36"/>
      <c r="AF20" s="38"/>
      <c r="AG20" s="35"/>
      <c r="AH20" s="36"/>
      <c r="AI20" s="36"/>
      <c r="AJ20" s="36"/>
      <c r="AK20" s="37"/>
      <c r="AL20" s="39"/>
      <c r="AM20" s="36"/>
      <c r="AN20" s="36"/>
      <c r="AO20" s="36"/>
      <c r="AP20" s="37"/>
    </row>
    <row r="21" spans="1:43" x14ac:dyDescent="0.25">
      <c r="A21" s="33" t="s">
        <v>22</v>
      </c>
      <c r="B21" s="34">
        <f>B11*$B$17</f>
        <v>66</v>
      </c>
      <c r="C21" s="35">
        <f>B21-C19+C23</f>
        <v>62</v>
      </c>
      <c r="D21" s="36">
        <f>C21-D19+D23</f>
        <v>58</v>
      </c>
      <c r="E21" s="36">
        <f>D21-E19+E23</f>
        <v>78</v>
      </c>
      <c r="F21" s="36">
        <f t="shared" ref="F21:AP21" si="6">E21-F19+F23</f>
        <v>74</v>
      </c>
      <c r="G21" s="37">
        <f t="shared" si="6"/>
        <v>70</v>
      </c>
      <c r="H21" s="35">
        <f t="shared" si="6"/>
        <v>66</v>
      </c>
      <c r="I21" s="36">
        <f t="shared" si="6"/>
        <v>62</v>
      </c>
      <c r="J21" s="36">
        <f t="shared" si="6"/>
        <v>58</v>
      </c>
      <c r="K21" s="36">
        <f t="shared" si="6"/>
        <v>78</v>
      </c>
      <c r="L21" s="38">
        <f t="shared" si="6"/>
        <v>74</v>
      </c>
      <c r="M21" s="35">
        <f t="shared" si="6"/>
        <v>70</v>
      </c>
      <c r="N21" s="36">
        <f t="shared" si="6"/>
        <v>66</v>
      </c>
      <c r="O21" s="36">
        <f t="shared" si="6"/>
        <v>62</v>
      </c>
      <c r="P21" s="36">
        <f t="shared" si="6"/>
        <v>58</v>
      </c>
      <c r="Q21" s="37">
        <f t="shared" si="6"/>
        <v>78</v>
      </c>
      <c r="R21" s="39">
        <f t="shared" si="6"/>
        <v>74</v>
      </c>
      <c r="S21" s="36">
        <f t="shared" si="6"/>
        <v>70</v>
      </c>
      <c r="T21" s="36">
        <f t="shared" si="6"/>
        <v>66</v>
      </c>
      <c r="U21" s="36">
        <f t="shared" si="6"/>
        <v>62</v>
      </c>
      <c r="V21" s="37">
        <f t="shared" si="6"/>
        <v>58</v>
      </c>
      <c r="W21" s="35">
        <f t="shared" si="6"/>
        <v>78</v>
      </c>
      <c r="X21" s="36">
        <f t="shared" si="6"/>
        <v>74</v>
      </c>
      <c r="Y21" s="36">
        <f t="shared" si="6"/>
        <v>70</v>
      </c>
      <c r="Z21" s="36">
        <f t="shared" si="6"/>
        <v>66</v>
      </c>
      <c r="AA21" s="37">
        <f t="shared" si="6"/>
        <v>62</v>
      </c>
      <c r="AB21" s="35">
        <f t="shared" si="6"/>
        <v>58</v>
      </c>
      <c r="AC21" s="36">
        <f t="shared" si="6"/>
        <v>78</v>
      </c>
      <c r="AD21" s="36">
        <f t="shared" si="6"/>
        <v>74</v>
      </c>
      <c r="AE21" s="36">
        <f t="shared" si="6"/>
        <v>70</v>
      </c>
      <c r="AF21" s="38">
        <f t="shared" si="6"/>
        <v>66</v>
      </c>
      <c r="AG21" s="35">
        <f t="shared" si="6"/>
        <v>62</v>
      </c>
      <c r="AH21" s="36">
        <f t="shared" si="6"/>
        <v>58</v>
      </c>
      <c r="AI21" s="36">
        <f t="shared" si="6"/>
        <v>78</v>
      </c>
      <c r="AJ21" s="36">
        <f t="shared" si="6"/>
        <v>74</v>
      </c>
      <c r="AK21" s="37">
        <f t="shared" si="6"/>
        <v>70</v>
      </c>
      <c r="AL21" s="39">
        <f t="shared" si="6"/>
        <v>66</v>
      </c>
      <c r="AM21" s="36">
        <f t="shared" si="6"/>
        <v>62</v>
      </c>
      <c r="AN21" s="36">
        <f t="shared" si="6"/>
        <v>58</v>
      </c>
      <c r="AO21" s="36">
        <f t="shared" si="6"/>
        <v>78</v>
      </c>
      <c r="AP21" s="37">
        <f t="shared" si="6"/>
        <v>74</v>
      </c>
      <c r="AQ21" s="32">
        <f>AVERAGE(C21:AP21)</f>
        <v>68</v>
      </c>
    </row>
    <row r="22" spans="1:43" x14ac:dyDescent="0.25">
      <c r="A22" s="33" t="s">
        <v>23</v>
      </c>
      <c r="B22" s="34">
        <f>B21</f>
        <v>66</v>
      </c>
      <c r="C22" s="35">
        <f t="shared" ref="C22:AP22" si="7">B22-C19+C24</f>
        <v>62</v>
      </c>
      <c r="D22" s="36">
        <f t="shared" si="7"/>
        <v>58</v>
      </c>
      <c r="E22" s="36">
        <f t="shared" si="7"/>
        <v>54</v>
      </c>
      <c r="F22" s="36">
        <f t="shared" si="7"/>
        <v>50</v>
      </c>
      <c r="G22" s="37">
        <f t="shared" si="7"/>
        <v>46</v>
      </c>
      <c r="H22" s="35">
        <f t="shared" si="7"/>
        <v>42</v>
      </c>
      <c r="I22" s="36">
        <f t="shared" si="7"/>
        <v>38</v>
      </c>
      <c r="J22" s="36">
        <f t="shared" si="7"/>
        <v>34</v>
      </c>
      <c r="K22" s="36">
        <f t="shared" si="7"/>
        <v>30</v>
      </c>
      <c r="L22" s="38">
        <f t="shared" si="7"/>
        <v>26</v>
      </c>
      <c r="M22" s="35">
        <f t="shared" si="7"/>
        <v>22</v>
      </c>
      <c r="N22" s="36">
        <f t="shared" si="7"/>
        <v>18</v>
      </c>
      <c r="O22" s="36">
        <f t="shared" si="7"/>
        <v>38</v>
      </c>
      <c r="P22" s="36">
        <f t="shared" si="7"/>
        <v>34</v>
      </c>
      <c r="Q22" s="37">
        <f t="shared" si="7"/>
        <v>30</v>
      </c>
      <c r="R22" s="39">
        <f t="shared" si="7"/>
        <v>26</v>
      </c>
      <c r="S22" s="36">
        <f t="shared" si="7"/>
        <v>22</v>
      </c>
      <c r="T22" s="36">
        <f t="shared" si="7"/>
        <v>18</v>
      </c>
      <c r="U22" s="36">
        <f t="shared" si="7"/>
        <v>38</v>
      </c>
      <c r="V22" s="37">
        <f t="shared" si="7"/>
        <v>34</v>
      </c>
      <c r="W22" s="35">
        <f t="shared" si="7"/>
        <v>30</v>
      </c>
      <c r="X22" s="36">
        <f t="shared" si="7"/>
        <v>26</v>
      </c>
      <c r="Y22" s="36">
        <f t="shared" si="7"/>
        <v>22</v>
      </c>
      <c r="Z22" s="36">
        <f t="shared" si="7"/>
        <v>18</v>
      </c>
      <c r="AA22" s="37">
        <f t="shared" si="7"/>
        <v>38</v>
      </c>
      <c r="AB22" s="35">
        <f t="shared" si="7"/>
        <v>34</v>
      </c>
      <c r="AC22" s="36">
        <f t="shared" si="7"/>
        <v>30</v>
      </c>
      <c r="AD22" s="36">
        <f t="shared" si="7"/>
        <v>26</v>
      </c>
      <c r="AE22" s="36">
        <f t="shared" si="7"/>
        <v>22</v>
      </c>
      <c r="AF22" s="38">
        <f t="shared" si="7"/>
        <v>18</v>
      </c>
      <c r="AG22" s="35">
        <f t="shared" si="7"/>
        <v>38</v>
      </c>
      <c r="AH22" s="36">
        <f t="shared" si="7"/>
        <v>34</v>
      </c>
      <c r="AI22" s="36">
        <f t="shared" si="7"/>
        <v>30</v>
      </c>
      <c r="AJ22" s="36">
        <f t="shared" si="7"/>
        <v>26</v>
      </c>
      <c r="AK22" s="37">
        <f t="shared" si="7"/>
        <v>22</v>
      </c>
      <c r="AL22" s="39">
        <f t="shared" si="7"/>
        <v>18</v>
      </c>
      <c r="AM22" s="36">
        <f t="shared" si="7"/>
        <v>38</v>
      </c>
      <c r="AN22" s="36">
        <f t="shared" si="7"/>
        <v>34</v>
      </c>
      <c r="AO22" s="36">
        <f t="shared" si="7"/>
        <v>30</v>
      </c>
      <c r="AP22" s="37">
        <f t="shared" si="7"/>
        <v>26</v>
      </c>
      <c r="AQ22" s="32">
        <f>AVERAGE(C22:AP22)</f>
        <v>32</v>
      </c>
    </row>
    <row r="23" spans="1:43" x14ac:dyDescent="0.25">
      <c r="A23" s="33" t="s">
        <v>24</v>
      </c>
      <c r="B23" s="34"/>
      <c r="C23" s="40">
        <f>C13*$B$17</f>
        <v>0</v>
      </c>
      <c r="D23" s="41">
        <f t="shared" ref="D23:AP23" si="8">D13*$B$17</f>
        <v>0</v>
      </c>
      <c r="E23" s="41">
        <f t="shared" si="8"/>
        <v>24</v>
      </c>
      <c r="F23" s="41">
        <f t="shared" si="8"/>
        <v>0</v>
      </c>
      <c r="G23" s="42">
        <f t="shared" si="8"/>
        <v>0</v>
      </c>
      <c r="H23" s="40">
        <f t="shared" si="8"/>
        <v>0</v>
      </c>
      <c r="I23" s="41">
        <f t="shared" si="8"/>
        <v>0</v>
      </c>
      <c r="J23" s="41">
        <f t="shared" si="8"/>
        <v>0</v>
      </c>
      <c r="K23" s="41">
        <f t="shared" si="8"/>
        <v>24</v>
      </c>
      <c r="L23" s="43">
        <f t="shared" si="8"/>
        <v>0</v>
      </c>
      <c r="M23" s="40">
        <f t="shared" si="8"/>
        <v>0</v>
      </c>
      <c r="N23" s="41">
        <f t="shared" si="8"/>
        <v>0</v>
      </c>
      <c r="O23" s="41">
        <f t="shared" si="8"/>
        <v>0</v>
      </c>
      <c r="P23" s="41">
        <f t="shared" si="8"/>
        <v>0</v>
      </c>
      <c r="Q23" s="42">
        <f t="shared" si="8"/>
        <v>24</v>
      </c>
      <c r="R23" s="44">
        <f t="shared" si="8"/>
        <v>0</v>
      </c>
      <c r="S23" s="41">
        <f t="shared" si="8"/>
        <v>0</v>
      </c>
      <c r="T23" s="41">
        <f t="shared" si="8"/>
        <v>0</v>
      </c>
      <c r="U23" s="41">
        <f t="shared" si="8"/>
        <v>0</v>
      </c>
      <c r="V23" s="42">
        <f t="shared" si="8"/>
        <v>0</v>
      </c>
      <c r="W23" s="40">
        <f t="shared" si="8"/>
        <v>24</v>
      </c>
      <c r="X23" s="41">
        <f t="shared" si="8"/>
        <v>0</v>
      </c>
      <c r="Y23" s="41">
        <f t="shared" si="8"/>
        <v>0</v>
      </c>
      <c r="Z23" s="41">
        <f t="shared" si="8"/>
        <v>0</v>
      </c>
      <c r="AA23" s="42">
        <f t="shared" si="8"/>
        <v>0</v>
      </c>
      <c r="AB23" s="40">
        <f t="shared" si="8"/>
        <v>0</v>
      </c>
      <c r="AC23" s="41">
        <f t="shared" si="8"/>
        <v>24</v>
      </c>
      <c r="AD23" s="41">
        <f t="shared" si="8"/>
        <v>0</v>
      </c>
      <c r="AE23" s="41">
        <f t="shared" si="8"/>
        <v>0</v>
      </c>
      <c r="AF23" s="43">
        <f t="shared" si="8"/>
        <v>0</v>
      </c>
      <c r="AG23" s="40">
        <f t="shared" si="8"/>
        <v>0</v>
      </c>
      <c r="AH23" s="41">
        <f t="shared" si="8"/>
        <v>0</v>
      </c>
      <c r="AI23" s="41">
        <f t="shared" si="8"/>
        <v>24</v>
      </c>
      <c r="AJ23" s="41">
        <f t="shared" si="8"/>
        <v>0</v>
      </c>
      <c r="AK23" s="42">
        <f t="shared" si="8"/>
        <v>0</v>
      </c>
      <c r="AL23" s="44">
        <f t="shared" si="8"/>
        <v>0</v>
      </c>
      <c r="AM23" s="41">
        <f t="shared" si="8"/>
        <v>0</v>
      </c>
      <c r="AN23" s="41">
        <f t="shared" si="8"/>
        <v>0</v>
      </c>
      <c r="AO23" s="41">
        <f t="shared" si="8"/>
        <v>24</v>
      </c>
      <c r="AP23" s="42">
        <f t="shared" si="8"/>
        <v>0</v>
      </c>
      <c r="AQ23">
        <f>SUM(C23:AP23)</f>
        <v>168</v>
      </c>
    </row>
    <row r="24" spans="1:43" ht="15.75" thickBot="1" x14ac:dyDescent="0.3">
      <c r="A24" s="45" t="s">
        <v>25</v>
      </c>
      <c r="B24" s="46"/>
      <c r="C24" s="47"/>
      <c r="D24" s="48"/>
      <c r="E24" s="48"/>
      <c r="F24" s="48"/>
      <c r="G24" s="49"/>
      <c r="H24" s="47"/>
      <c r="I24" s="48"/>
      <c r="J24" s="48"/>
      <c r="K24" s="48"/>
      <c r="L24" s="50">
        <f>IF(ISNA(VLOOKUP(B23,$C$13:$V$14,3)),0,VLOOKUP(B23,$C$13:$V$14,3))</f>
        <v>0</v>
      </c>
      <c r="M24" s="47">
        <f>C23</f>
        <v>0</v>
      </c>
      <c r="N24" s="48">
        <f t="shared" ref="N24:AP24" si="9">D23</f>
        <v>0</v>
      </c>
      <c r="O24" s="48">
        <f t="shared" si="9"/>
        <v>24</v>
      </c>
      <c r="P24" s="48">
        <f t="shared" si="9"/>
        <v>0</v>
      </c>
      <c r="Q24" s="49">
        <f t="shared" si="9"/>
        <v>0</v>
      </c>
      <c r="R24" s="47">
        <f t="shared" si="9"/>
        <v>0</v>
      </c>
      <c r="S24" s="48">
        <f t="shared" si="9"/>
        <v>0</v>
      </c>
      <c r="T24" s="48">
        <f t="shared" si="9"/>
        <v>0</v>
      </c>
      <c r="U24" s="48">
        <f t="shared" si="9"/>
        <v>24</v>
      </c>
      <c r="V24" s="49">
        <f t="shared" si="9"/>
        <v>0</v>
      </c>
      <c r="W24" s="47">
        <f t="shared" si="9"/>
        <v>0</v>
      </c>
      <c r="X24" s="48">
        <f t="shared" si="9"/>
        <v>0</v>
      </c>
      <c r="Y24" s="48">
        <f t="shared" si="9"/>
        <v>0</v>
      </c>
      <c r="Z24" s="48">
        <f t="shared" si="9"/>
        <v>0</v>
      </c>
      <c r="AA24" s="49">
        <f t="shared" si="9"/>
        <v>24</v>
      </c>
      <c r="AB24" s="51">
        <f t="shared" si="9"/>
        <v>0</v>
      </c>
      <c r="AC24" s="48">
        <f t="shared" si="9"/>
        <v>0</v>
      </c>
      <c r="AD24" s="48">
        <f t="shared" si="9"/>
        <v>0</v>
      </c>
      <c r="AE24" s="48">
        <f t="shared" si="9"/>
        <v>0</v>
      </c>
      <c r="AF24" s="49">
        <f t="shared" si="9"/>
        <v>0</v>
      </c>
      <c r="AG24" s="47">
        <f t="shared" si="9"/>
        <v>24</v>
      </c>
      <c r="AH24" s="48">
        <f t="shared" si="9"/>
        <v>0</v>
      </c>
      <c r="AI24" s="48">
        <f t="shared" si="9"/>
        <v>0</v>
      </c>
      <c r="AJ24" s="48">
        <f t="shared" si="9"/>
        <v>0</v>
      </c>
      <c r="AK24" s="49">
        <f t="shared" si="9"/>
        <v>0</v>
      </c>
      <c r="AL24" s="47">
        <f t="shared" si="9"/>
        <v>0</v>
      </c>
      <c r="AM24" s="48">
        <f t="shared" si="9"/>
        <v>24</v>
      </c>
      <c r="AN24" s="48">
        <f t="shared" si="9"/>
        <v>0</v>
      </c>
      <c r="AO24" s="48">
        <f t="shared" si="9"/>
        <v>0</v>
      </c>
      <c r="AP24" s="49">
        <f t="shared" si="9"/>
        <v>0</v>
      </c>
      <c r="AQ24" s="32">
        <f>SUM(H24:AP24)</f>
        <v>120</v>
      </c>
    </row>
    <row r="25" spans="1:43" ht="15.75" thickBot="1" x14ac:dyDescent="0.3">
      <c r="A25" s="59"/>
    </row>
    <row r="26" spans="1:43" x14ac:dyDescent="0.25">
      <c r="A26" s="52" t="s">
        <v>28</v>
      </c>
      <c r="B26" s="53">
        <v>3</v>
      </c>
      <c r="C26" s="54" t="s">
        <v>11</v>
      </c>
      <c r="D26" s="55"/>
      <c r="E26" s="55"/>
      <c r="F26" s="55"/>
      <c r="G26" s="56"/>
      <c r="H26" s="54" t="s">
        <v>12</v>
      </c>
      <c r="I26" s="55"/>
      <c r="J26" s="55"/>
      <c r="K26" s="55"/>
      <c r="L26" s="56"/>
      <c r="M26" s="54" t="s">
        <v>13</v>
      </c>
      <c r="N26" s="55"/>
      <c r="O26" s="55"/>
      <c r="P26" s="55"/>
      <c r="Q26" s="56"/>
      <c r="R26" s="57" t="s">
        <v>14</v>
      </c>
      <c r="S26" s="55"/>
      <c r="T26" s="55"/>
      <c r="U26" s="55"/>
      <c r="V26" s="56"/>
      <c r="W26" s="54" t="s">
        <v>15</v>
      </c>
      <c r="X26" s="55"/>
      <c r="Y26" s="55"/>
      <c r="Z26" s="55"/>
      <c r="AA26" s="56"/>
      <c r="AB26" s="54" t="s">
        <v>16</v>
      </c>
      <c r="AC26" s="55"/>
      <c r="AD26" s="55"/>
      <c r="AE26" s="55"/>
      <c r="AF26" s="56"/>
      <c r="AG26" s="54" t="s">
        <v>17</v>
      </c>
      <c r="AH26" s="55"/>
      <c r="AI26" s="55"/>
      <c r="AJ26" s="55"/>
      <c r="AK26" s="56"/>
      <c r="AL26" s="57" t="s">
        <v>18</v>
      </c>
      <c r="AM26" s="55"/>
      <c r="AN26" s="55"/>
      <c r="AO26" s="55"/>
      <c r="AP26" s="56"/>
    </row>
    <row r="27" spans="1:43" ht="15.75" thickBot="1" x14ac:dyDescent="0.3">
      <c r="A27" s="12" t="s">
        <v>19</v>
      </c>
      <c r="B27" s="13"/>
      <c r="C27" s="14">
        <v>1</v>
      </c>
      <c r="D27" s="15">
        <v>2</v>
      </c>
      <c r="E27" s="15">
        <v>3</v>
      </c>
      <c r="F27" s="15">
        <v>4</v>
      </c>
      <c r="G27" s="16">
        <v>5</v>
      </c>
      <c r="H27" s="14">
        <v>6</v>
      </c>
      <c r="I27" s="15">
        <v>7</v>
      </c>
      <c r="J27" s="15">
        <v>8</v>
      </c>
      <c r="K27" s="15">
        <v>9</v>
      </c>
      <c r="L27" s="16">
        <v>10</v>
      </c>
      <c r="M27" s="17">
        <v>11</v>
      </c>
      <c r="N27" s="18">
        <v>12</v>
      </c>
      <c r="O27" s="18">
        <v>13</v>
      </c>
      <c r="P27" s="18">
        <v>14</v>
      </c>
      <c r="Q27" s="19">
        <v>15</v>
      </c>
      <c r="R27" s="20">
        <v>16</v>
      </c>
      <c r="S27" s="15">
        <v>17</v>
      </c>
      <c r="T27" s="15">
        <v>18</v>
      </c>
      <c r="U27" s="15">
        <v>19</v>
      </c>
      <c r="V27" s="16">
        <v>20</v>
      </c>
      <c r="W27" s="14">
        <v>1</v>
      </c>
      <c r="X27" s="15">
        <v>2</v>
      </c>
      <c r="Y27" s="15">
        <v>3</v>
      </c>
      <c r="Z27" s="15">
        <v>4</v>
      </c>
      <c r="AA27" s="16">
        <v>5</v>
      </c>
      <c r="AB27" s="14">
        <v>6</v>
      </c>
      <c r="AC27" s="15">
        <v>7</v>
      </c>
      <c r="AD27" s="15">
        <v>8</v>
      </c>
      <c r="AE27" s="15">
        <v>9</v>
      </c>
      <c r="AF27" s="16">
        <v>10</v>
      </c>
      <c r="AG27" s="17">
        <v>11</v>
      </c>
      <c r="AH27" s="18">
        <v>12</v>
      </c>
      <c r="AI27" s="18">
        <v>13</v>
      </c>
      <c r="AJ27" s="18">
        <v>14</v>
      </c>
      <c r="AK27" s="19">
        <v>15</v>
      </c>
      <c r="AL27" s="20">
        <v>16</v>
      </c>
      <c r="AM27" s="15">
        <v>17</v>
      </c>
      <c r="AN27" s="15">
        <v>18</v>
      </c>
      <c r="AO27" s="15">
        <v>19</v>
      </c>
      <c r="AP27" s="16">
        <v>20</v>
      </c>
    </row>
    <row r="28" spans="1:43" x14ac:dyDescent="0.25">
      <c r="A28" s="21" t="s">
        <v>20</v>
      </c>
      <c r="B28" s="22"/>
      <c r="C28" s="23">
        <f t="shared" ref="C28:AP28" si="10">C9*$B$26</f>
        <v>12</v>
      </c>
      <c r="D28" s="24">
        <f t="shared" si="10"/>
        <v>12</v>
      </c>
      <c r="E28" s="24">
        <f t="shared" si="10"/>
        <v>12</v>
      </c>
      <c r="F28" s="24">
        <f t="shared" si="10"/>
        <v>12</v>
      </c>
      <c r="G28" s="25">
        <f t="shared" si="10"/>
        <v>12</v>
      </c>
      <c r="H28" s="23">
        <f t="shared" si="10"/>
        <v>12</v>
      </c>
      <c r="I28" s="24">
        <f t="shared" si="10"/>
        <v>12</v>
      </c>
      <c r="J28" s="24">
        <f t="shared" si="10"/>
        <v>12</v>
      </c>
      <c r="K28" s="24">
        <f t="shared" si="10"/>
        <v>12</v>
      </c>
      <c r="L28" s="26">
        <f t="shared" si="10"/>
        <v>12</v>
      </c>
      <c r="M28" s="27">
        <f t="shared" si="10"/>
        <v>12</v>
      </c>
      <c r="N28" s="28">
        <f t="shared" si="10"/>
        <v>12</v>
      </c>
      <c r="O28" s="28">
        <f t="shared" si="10"/>
        <v>12</v>
      </c>
      <c r="P28" s="28">
        <f t="shared" si="10"/>
        <v>12</v>
      </c>
      <c r="Q28" s="29">
        <f t="shared" si="10"/>
        <v>12</v>
      </c>
      <c r="R28" s="30">
        <f t="shared" si="10"/>
        <v>12</v>
      </c>
      <c r="S28" s="28">
        <f t="shared" si="10"/>
        <v>12</v>
      </c>
      <c r="T28" s="28">
        <f t="shared" si="10"/>
        <v>12</v>
      </c>
      <c r="U28" s="28">
        <f t="shared" si="10"/>
        <v>12</v>
      </c>
      <c r="V28" s="29">
        <f t="shared" si="10"/>
        <v>12</v>
      </c>
      <c r="W28" s="27">
        <f t="shared" si="10"/>
        <v>12</v>
      </c>
      <c r="X28" s="28">
        <f t="shared" si="10"/>
        <v>12</v>
      </c>
      <c r="Y28" s="28">
        <f t="shared" si="10"/>
        <v>12</v>
      </c>
      <c r="Z28" s="28">
        <f t="shared" si="10"/>
        <v>12</v>
      </c>
      <c r="AA28" s="29">
        <f t="shared" si="10"/>
        <v>12</v>
      </c>
      <c r="AB28" s="27">
        <f t="shared" si="10"/>
        <v>12</v>
      </c>
      <c r="AC28" s="28">
        <f t="shared" si="10"/>
        <v>12</v>
      </c>
      <c r="AD28" s="28">
        <f t="shared" si="10"/>
        <v>12</v>
      </c>
      <c r="AE28" s="28">
        <f t="shared" si="10"/>
        <v>12</v>
      </c>
      <c r="AF28" s="31">
        <f t="shared" si="10"/>
        <v>12</v>
      </c>
      <c r="AG28" s="27">
        <f t="shared" si="10"/>
        <v>12</v>
      </c>
      <c r="AH28" s="28">
        <f t="shared" si="10"/>
        <v>12</v>
      </c>
      <c r="AI28" s="28">
        <f t="shared" si="10"/>
        <v>12</v>
      </c>
      <c r="AJ28" s="28">
        <f t="shared" si="10"/>
        <v>12</v>
      </c>
      <c r="AK28" s="29">
        <f t="shared" si="10"/>
        <v>12</v>
      </c>
      <c r="AL28" s="30">
        <f t="shared" si="10"/>
        <v>12</v>
      </c>
      <c r="AM28" s="28">
        <f t="shared" si="10"/>
        <v>12</v>
      </c>
      <c r="AN28" s="28">
        <f t="shared" si="10"/>
        <v>12</v>
      </c>
      <c r="AO28" s="28">
        <f t="shared" si="10"/>
        <v>12</v>
      </c>
      <c r="AP28" s="29">
        <f t="shared" si="10"/>
        <v>12</v>
      </c>
      <c r="AQ28" s="32">
        <f>SUM(C28:AP28)</f>
        <v>480</v>
      </c>
    </row>
    <row r="29" spans="1:43" x14ac:dyDescent="0.25">
      <c r="A29" s="33" t="s">
        <v>21</v>
      </c>
      <c r="B29" s="34"/>
      <c r="C29" s="35"/>
      <c r="D29" s="36"/>
      <c r="E29" s="36"/>
      <c r="F29" s="36"/>
      <c r="G29" s="37"/>
      <c r="H29" s="35"/>
      <c r="I29" s="36"/>
      <c r="J29" s="36"/>
      <c r="K29" s="36"/>
      <c r="L29" s="38"/>
      <c r="M29" s="35"/>
      <c r="N29" s="36"/>
      <c r="O29" s="36"/>
      <c r="P29" s="36"/>
      <c r="Q29" s="37"/>
      <c r="R29" s="39"/>
      <c r="S29" s="36"/>
      <c r="T29" s="36"/>
      <c r="U29" s="36"/>
      <c r="V29" s="37"/>
      <c r="W29" s="35"/>
      <c r="X29" s="36"/>
      <c r="Y29" s="36"/>
      <c r="Z29" s="36"/>
      <c r="AA29" s="37"/>
      <c r="AB29" s="35"/>
      <c r="AC29" s="36"/>
      <c r="AD29" s="36"/>
      <c r="AE29" s="36"/>
      <c r="AF29" s="38"/>
      <c r="AG29" s="35"/>
      <c r="AH29" s="36"/>
      <c r="AI29" s="36"/>
      <c r="AJ29" s="36"/>
      <c r="AK29" s="37"/>
      <c r="AL29" s="39"/>
      <c r="AM29" s="36"/>
      <c r="AN29" s="36"/>
      <c r="AO29" s="36"/>
      <c r="AP29" s="37"/>
    </row>
    <row r="30" spans="1:43" x14ac:dyDescent="0.25">
      <c r="A30" s="33" t="s">
        <v>22</v>
      </c>
      <c r="B30" s="34">
        <f>B11*$B$26</f>
        <v>198</v>
      </c>
      <c r="C30" s="35">
        <f>B30-C28+C32</f>
        <v>186</v>
      </c>
      <c r="D30" s="36">
        <f>C30-D28+D32</f>
        <v>174</v>
      </c>
      <c r="E30" s="36">
        <f>D30-E28+E32</f>
        <v>234</v>
      </c>
      <c r="F30" s="36">
        <f t="shared" ref="F30:AP30" si="11">E30-F28+F32</f>
        <v>222</v>
      </c>
      <c r="G30" s="37">
        <f t="shared" si="11"/>
        <v>210</v>
      </c>
      <c r="H30" s="35">
        <f t="shared" si="11"/>
        <v>198</v>
      </c>
      <c r="I30" s="36">
        <f t="shared" si="11"/>
        <v>186</v>
      </c>
      <c r="J30" s="36">
        <f t="shared" si="11"/>
        <v>174</v>
      </c>
      <c r="K30" s="36">
        <f t="shared" si="11"/>
        <v>234</v>
      </c>
      <c r="L30" s="38">
        <f t="shared" si="11"/>
        <v>222</v>
      </c>
      <c r="M30" s="35">
        <f t="shared" si="11"/>
        <v>210</v>
      </c>
      <c r="N30" s="36">
        <f t="shared" si="11"/>
        <v>198</v>
      </c>
      <c r="O30" s="36">
        <f t="shared" si="11"/>
        <v>186</v>
      </c>
      <c r="P30" s="36">
        <f t="shared" si="11"/>
        <v>174</v>
      </c>
      <c r="Q30" s="37">
        <f t="shared" si="11"/>
        <v>234</v>
      </c>
      <c r="R30" s="39">
        <f t="shared" si="11"/>
        <v>222</v>
      </c>
      <c r="S30" s="36">
        <f t="shared" si="11"/>
        <v>210</v>
      </c>
      <c r="T30" s="36">
        <f t="shared" si="11"/>
        <v>198</v>
      </c>
      <c r="U30" s="36">
        <f t="shared" si="11"/>
        <v>186</v>
      </c>
      <c r="V30" s="37">
        <f t="shared" si="11"/>
        <v>174</v>
      </c>
      <c r="W30" s="35">
        <f t="shared" si="11"/>
        <v>234</v>
      </c>
      <c r="X30" s="36">
        <f t="shared" si="11"/>
        <v>222</v>
      </c>
      <c r="Y30" s="36">
        <f t="shared" si="11"/>
        <v>210</v>
      </c>
      <c r="Z30" s="36">
        <f t="shared" si="11"/>
        <v>198</v>
      </c>
      <c r="AA30" s="37">
        <f t="shared" si="11"/>
        <v>186</v>
      </c>
      <c r="AB30" s="35">
        <f t="shared" si="11"/>
        <v>174</v>
      </c>
      <c r="AC30" s="36">
        <f t="shared" si="11"/>
        <v>234</v>
      </c>
      <c r="AD30" s="36">
        <f t="shared" si="11"/>
        <v>222</v>
      </c>
      <c r="AE30" s="36">
        <f t="shared" si="11"/>
        <v>210</v>
      </c>
      <c r="AF30" s="38">
        <f t="shared" si="11"/>
        <v>198</v>
      </c>
      <c r="AG30" s="35">
        <f t="shared" si="11"/>
        <v>186</v>
      </c>
      <c r="AH30" s="36">
        <f t="shared" si="11"/>
        <v>174</v>
      </c>
      <c r="AI30" s="36">
        <f t="shared" si="11"/>
        <v>234</v>
      </c>
      <c r="AJ30" s="36">
        <f t="shared" si="11"/>
        <v>222</v>
      </c>
      <c r="AK30" s="37">
        <f t="shared" si="11"/>
        <v>210</v>
      </c>
      <c r="AL30" s="39">
        <f t="shared" si="11"/>
        <v>198</v>
      </c>
      <c r="AM30" s="36">
        <f t="shared" si="11"/>
        <v>186</v>
      </c>
      <c r="AN30" s="36">
        <f t="shared" si="11"/>
        <v>174</v>
      </c>
      <c r="AO30" s="36">
        <f t="shared" si="11"/>
        <v>234</v>
      </c>
      <c r="AP30" s="37">
        <f t="shared" si="11"/>
        <v>222</v>
      </c>
      <c r="AQ30" s="32">
        <f>AVERAGE(C30:AP30)</f>
        <v>204</v>
      </c>
    </row>
    <row r="31" spans="1:43" x14ac:dyDescent="0.25">
      <c r="A31" s="33" t="s">
        <v>23</v>
      </c>
      <c r="B31" s="34">
        <f>B30</f>
        <v>198</v>
      </c>
      <c r="C31" s="35">
        <f t="shared" ref="C31:AP31" si="12">B31-C28+C33</f>
        <v>186</v>
      </c>
      <c r="D31" s="36">
        <f t="shared" si="12"/>
        <v>174</v>
      </c>
      <c r="E31" s="36">
        <f t="shared" si="12"/>
        <v>162</v>
      </c>
      <c r="F31" s="36">
        <f t="shared" si="12"/>
        <v>150</v>
      </c>
      <c r="G31" s="37">
        <f t="shared" si="12"/>
        <v>138</v>
      </c>
      <c r="H31" s="35">
        <f t="shared" si="12"/>
        <v>126</v>
      </c>
      <c r="I31" s="36">
        <f t="shared" si="12"/>
        <v>114</v>
      </c>
      <c r="J31" s="36">
        <f t="shared" si="12"/>
        <v>102</v>
      </c>
      <c r="K31" s="36">
        <f t="shared" si="12"/>
        <v>90</v>
      </c>
      <c r="L31" s="38">
        <f t="shared" si="12"/>
        <v>78</v>
      </c>
      <c r="M31" s="35">
        <f t="shared" si="12"/>
        <v>66</v>
      </c>
      <c r="N31" s="36">
        <f t="shared" si="12"/>
        <v>54</v>
      </c>
      <c r="O31" s="36">
        <f t="shared" si="12"/>
        <v>114</v>
      </c>
      <c r="P31" s="36">
        <f t="shared" si="12"/>
        <v>102</v>
      </c>
      <c r="Q31" s="37">
        <f t="shared" si="12"/>
        <v>90</v>
      </c>
      <c r="R31" s="39">
        <f t="shared" si="12"/>
        <v>78</v>
      </c>
      <c r="S31" s="36">
        <f t="shared" si="12"/>
        <v>66</v>
      </c>
      <c r="T31" s="36">
        <f t="shared" si="12"/>
        <v>54</v>
      </c>
      <c r="U31" s="36">
        <f t="shared" si="12"/>
        <v>114</v>
      </c>
      <c r="V31" s="37">
        <f t="shared" si="12"/>
        <v>102</v>
      </c>
      <c r="W31" s="35">
        <f t="shared" si="12"/>
        <v>90</v>
      </c>
      <c r="X31" s="36">
        <f t="shared" si="12"/>
        <v>78</v>
      </c>
      <c r="Y31" s="36">
        <f t="shared" si="12"/>
        <v>66</v>
      </c>
      <c r="Z31" s="36">
        <f t="shared" si="12"/>
        <v>54</v>
      </c>
      <c r="AA31" s="37">
        <f t="shared" si="12"/>
        <v>114</v>
      </c>
      <c r="AB31" s="35">
        <f t="shared" si="12"/>
        <v>102</v>
      </c>
      <c r="AC31" s="36">
        <f t="shared" si="12"/>
        <v>90</v>
      </c>
      <c r="AD31" s="36">
        <f t="shared" si="12"/>
        <v>78</v>
      </c>
      <c r="AE31" s="36">
        <f t="shared" si="12"/>
        <v>66</v>
      </c>
      <c r="AF31" s="38">
        <f t="shared" si="12"/>
        <v>54</v>
      </c>
      <c r="AG31" s="35">
        <f t="shared" si="12"/>
        <v>114</v>
      </c>
      <c r="AH31" s="36">
        <f t="shared" si="12"/>
        <v>102</v>
      </c>
      <c r="AI31" s="36">
        <f t="shared" si="12"/>
        <v>90</v>
      </c>
      <c r="AJ31" s="36">
        <f t="shared" si="12"/>
        <v>78</v>
      </c>
      <c r="AK31" s="37">
        <f t="shared" si="12"/>
        <v>66</v>
      </c>
      <c r="AL31" s="39">
        <f t="shared" si="12"/>
        <v>54</v>
      </c>
      <c r="AM31" s="36">
        <f t="shared" si="12"/>
        <v>114</v>
      </c>
      <c r="AN31" s="36">
        <f t="shared" si="12"/>
        <v>102</v>
      </c>
      <c r="AO31" s="36">
        <f t="shared" si="12"/>
        <v>90</v>
      </c>
      <c r="AP31" s="37">
        <f t="shared" si="12"/>
        <v>78</v>
      </c>
      <c r="AQ31" s="32">
        <f>AVERAGE(C31:AP31)</f>
        <v>96</v>
      </c>
    </row>
    <row r="32" spans="1:43" x14ac:dyDescent="0.25">
      <c r="A32" s="33" t="s">
        <v>24</v>
      </c>
      <c r="B32" s="34"/>
      <c r="C32" s="40">
        <f>C13*$B$26</f>
        <v>0</v>
      </c>
      <c r="D32" s="41">
        <f t="shared" ref="D32:AP32" si="13">D13*$B$26</f>
        <v>0</v>
      </c>
      <c r="E32" s="41">
        <f t="shared" si="13"/>
        <v>72</v>
      </c>
      <c r="F32" s="41">
        <f t="shared" si="13"/>
        <v>0</v>
      </c>
      <c r="G32" s="42">
        <f t="shared" si="13"/>
        <v>0</v>
      </c>
      <c r="H32" s="40">
        <f t="shared" si="13"/>
        <v>0</v>
      </c>
      <c r="I32" s="41">
        <f t="shared" si="13"/>
        <v>0</v>
      </c>
      <c r="J32" s="41">
        <f t="shared" si="13"/>
        <v>0</v>
      </c>
      <c r="K32" s="41">
        <f t="shared" si="13"/>
        <v>72</v>
      </c>
      <c r="L32" s="43">
        <f t="shared" si="13"/>
        <v>0</v>
      </c>
      <c r="M32" s="40">
        <f t="shared" si="13"/>
        <v>0</v>
      </c>
      <c r="N32" s="41">
        <f t="shared" si="13"/>
        <v>0</v>
      </c>
      <c r="O32" s="41">
        <f t="shared" si="13"/>
        <v>0</v>
      </c>
      <c r="P32" s="41">
        <f t="shared" si="13"/>
        <v>0</v>
      </c>
      <c r="Q32" s="42">
        <f t="shared" si="13"/>
        <v>72</v>
      </c>
      <c r="R32" s="44">
        <f t="shared" si="13"/>
        <v>0</v>
      </c>
      <c r="S32" s="41">
        <f t="shared" si="13"/>
        <v>0</v>
      </c>
      <c r="T32" s="41">
        <f t="shared" si="13"/>
        <v>0</v>
      </c>
      <c r="U32" s="41">
        <f t="shared" si="13"/>
        <v>0</v>
      </c>
      <c r="V32" s="42">
        <f t="shared" si="13"/>
        <v>0</v>
      </c>
      <c r="W32" s="40">
        <f t="shared" si="13"/>
        <v>72</v>
      </c>
      <c r="X32" s="41">
        <f t="shared" si="13"/>
        <v>0</v>
      </c>
      <c r="Y32" s="41">
        <f t="shared" si="13"/>
        <v>0</v>
      </c>
      <c r="Z32" s="41">
        <f t="shared" si="13"/>
        <v>0</v>
      </c>
      <c r="AA32" s="42">
        <f t="shared" si="13"/>
        <v>0</v>
      </c>
      <c r="AB32" s="40">
        <f t="shared" si="13"/>
        <v>0</v>
      </c>
      <c r="AC32" s="41">
        <f t="shared" si="13"/>
        <v>72</v>
      </c>
      <c r="AD32" s="41">
        <f t="shared" si="13"/>
        <v>0</v>
      </c>
      <c r="AE32" s="41">
        <f t="shared" si="13"/>
        <v>0</v>
      </c>
      <c r="AF32" s="43">
        <f t="shared" si="13"/>
        <v>0</v>
      </c>
      <c r="AG32" s="40">
        <f t="shared" si="13"/>
        <v>0</v>
      </c>
      <c r="AH32" s="41">
        <f t="shared" si="13"/>
        <v>0</v>
      </c>
      <c r="AI32" s="41">
        <f t="shared" si="13"/>
        <v>72</v>
      </c>
      <c r="AJ32" s="41">
        <f t="shared" si="13"/>
        <v>0</v>
      </c>
      <c r="AK32" s="42">
        <f t="shared" si="13"/>
        <v>0</v>
      </c>
      <c r="AL32" s="44">
        <f t="shared" si="13"/>
        <v>0</v>
      </c>
      <c r="AM32" s="41">
        <f t="shared" si="13"/>
        <v>0</v>
      </c>
      <c r="AN32" s="41">
        <f t="shared" si="13"/>
        <v>0</v>
      </c>
      <c r="AO32" s="41">
        <f t="shared" si="13"/>
        <v>72</v>
      </c>
      <c r="AP32" s="42">
        <f t="shared" si="13"/>
        <v>0</v>
      </c>
      <c r="AQ32">
        <f>SUM(C32:AP32)</f>
        <v>504</v>
      </c>
    </row>
    <row r="33" spans="1:43" ht="15.75" thickBot="1" x14ac:dyDescent="0.3">
      <c r="A33" s="45" t="s">
        <v>25</v>
      </c>
      <c r="B33" s="46"/>
      <c r="C33" s="47"/>
      <c r="D33" s="48"/>
      <c r="E33" s="48"/>
      <c r="F33" s="48"/>
      <c r="G33" s="49"/>
      <c r="H33" s="47"/>
      <c r="I33" s="48"/>
      <c r="J33" s="48"/>
      <c r="K33" s="48"/>
      <c r="L33" s="50">
        <f>IF(ISNA(VLOOKUP(B32,$C$13:$V$14,3)),0,VLOOKUP(B32,$C$13:$V$14,3))</f>
        <v>0</v>
      </c>
      <c r="M33" s="47">
        <f>C32</f>
        <v>0</v>
      </c>
      <c r="N33" s="48">
        <f t="shared" ref="N33:AP33" si="14">D32</f>
        <v>0</v>
      </c>
      <c r="O33" s="48">
        <f t="shared" si="14"/>
        <v>72</v>
      </c>
      <c r="P33" s="48">
        <f t="shared" si="14"/>
        <v>0</v>
      </c>
      <c r="Q33" s="49">
        <f t="shared" si="14"/>
        <v>0</v>
      </c>
      <c r="R33" s="47">
        <f t="shared" si="14"/>
        <v>0</v>
      </c>
      <c r="S33" s="48">
        <f t="shared" si="14"/>
        <v>0</v>
      </c>
      <c r="T33" s="48">
        <f t="shared" si="14"/>
        <v>0</v>
      </c>
      <c r="U33" s="48">
        <f t="shared" si="14"/>
        <v>72</v>
      </c>
      <c r="V33" s="49">
        <f t="shared" si="14"/>
        <v>0</v>
      </c>
      <c r="W33" s="47">
        <f t="shared" si="14"/>
        <v>0</v>
      </c>
      <c r="X33" s="48">
        <f t="shared" si="14"/>
        <v>0</v>
      </c>
      <c r="Y33" s="48">
        <f t="shared" si="14"/>
        <v>0</v>
      </c>
      <c r="Z33" s="48">
        <f t="shared" si="14"/>
        <v>0</v>
      </c>
      <c r="AA33" s="49">
        <f t="shared" si="14"/>
        <v>72</v>
      </c>
      <c r="AB33" s="51">
        <f t="shared" si="14"/>
        <v>0</v>
      </c>
      <c r="AC33" s="48">
        <f t="shared" si="14"/>
        <v>0</v>
      </c>
      <c r="AD33" s="48">
        <f t="shared" si="14"/>
        <v>0</v>
      </c>
      <c r="AE33" s="48">
        <f t="shared" si="14"/>
        <v>0</v>
      </c>
      <c r="AF33" s="49">
        <f t="shared" si="14"/>
        <v>0</v>
      </c>
      <c r="AG33" s="47">
        <f t="shared" si="14"/>
        <v>72</v>
      </c>
      <c r="AH33" s="48">
        <f t="shared" si="14"/>
        <v>0</v>
      </c>
      <c r="AI33" s="48">
        <f t="shared" si="14"/>
        <v>0</v>
      </c>
      <c r="AJ33" s="48">
        <f t="shared" si="14"/>
        <v>0</v>
      </c>
      <c r="AK33" s="49">
        <f t="shared" si="14"/>
        <v>0</v>
      </c>
      <c r="AL33" s="47">
        <f t="shared" si="14"/>
        <v>0</v>
      </c>
      <c r="AM33" s="48">
        <f t="shared" si="14"/>
        <v>72</v>
      </c>
      <c r="AN33" s="48">
        <f t="shared" si="14"/>
        <v>0</v>
      </c>
      <c r="AO33" s="48">
        <f t="shared" si="14"/>
        <v>0</v>
      </c>
      <c r="AP33" s="49">
        <f t="shared" si="14"/>
        <v>0</v>
      </c>
      <c r="AQ33" s="32">
        <f>SUM(H33:AP33)</f>
        <v>360</v>
      </c>
    </row>
    <row r="34" spans="1:43" ht="15.75" thickBot="1" x14ac:dyDescent="0.3"/>
    <row r="35" spans="1:43" x14ac:dyDescent="0.25">
      <c r="A35" s="52" t="s">
        <v>29</v>
      </c>
      <c r="B35" s="53">
        <f>VLOOKUP(A35,'[1]NOM DISK'!$A$2:$B$121,2)</f>
        <v>1</v>
      </c>
      <c r="C35" s="54" t="s">
        <v>11</v>
      </c>
      <c r="D35" s="55"/>
      <c r="E35" s="55"/>
      <c r="F35" s="55"/>
      <c r="G35" s="56"/>
      <c r="H35" s="54" t="s">
        <v>12</v>
      </c>
      <c r="I35" s="55"/>
      <c r="J35" s="55"/>
      <c r="K35" s="55"/>
      <c r="L35" s="56"/>
      <c r="M35" s="54" t="s">
        <v>13</v>
      </c>
      <c r="N35" s="55"/>
      <c r="O35" s="55"/>
      <c r="P35" s="55"/>
      <c r="Q35" s="56"/>
      <c r="R35" s="57" t="s">
        <v>14</v>
      </c>
      <c r="S35" s="55"/>
      <c r="T35" s="55"/>
      <c r="U35" s="55"/>
      <c r="V35" s="56"/>
      <c r="W35" s="54" t="s">
        <v>15</v>
      </c>
      <c r="X35" s="55"/>
      <c r="Y35" s="55"/>
      <c r="Z35" s="55"/>
      <c r="AA35" s="56"/>
      <c r="AB35" s="54" t="s">
        <v>16</v>
      </c>
      <c r="AC35" s="55"/>
      <c r="AD35" s="55"/>
      <c r="AE35" s="55"/>
      <c r="AF35" s="56"/>
      <c r="AG35" s="54" t="s">
        <v>17</v>
      </c>
      <c r="AH35" s="55"/>
      <c r="AI35" s="55"/>
      <c r="AJ35" s="55"/>
      <c r="AK35" s="56"/>
      <c r="AL35" s="57" t="s">
        <v>18</v>
      </c>
      <c r="AM35" s="55"/>
      <c r="AN35" s="55"/>
      <c r="AO35" s="55"/>
      <c r="AP35" s="56"/>
    </row>
    <row r="36" spans="1:43" ht="15.75" thickBot="1" x14ac:dyDescent="0.3">
      <c r="A36" s="12" t="s">
        <v>19</v>
      </c>
      <c r="B36" s="13"/>
      <c r="C36" s="14">
        <v>1</v>
      </c>
      <c r="D36" s="15">
        <v>2</v>
      </c>
      <c r="E36" s="15">
        <v>3</v>
      </c>
      <c r="F36" s="15">
        <v>4</v>
      </c>
      <c r="G36" s="16">
        <v>5</v>
      </c>
      <c r="H36" s="14">
        <v>6</v>
      </c>
      <c r="I36" s="15">
        <v>7</v>
      </c>
      <c r="J36" s="15">
        <v>8</v>
      </c>
      <c r="K36" s="15">
        <v>9</v>
      </c>
      <c r="L36" s="16">
        <v>10</v>
      </c>
      <c r="M36" s="17">
        <v>11</v>
      </c>
      <c r="N36" s="18">
        <v>12</v>
      </c>
      <c r="O36" s="18">
        <v>13</v>
      </c>
      <c r="P36" s="18">
        <v>14</v>
      </c>
      <c r="Q36" s="19">
        <v>15</v>
      </c>
      <c r="R36" s="20">
        <v>16</v>
      </c>
      <c r="S36" s="15">
        <v>17</v>
      </c>
      <c r="T36" s="15">
        <v>18</v>
      </c>
      <c r="U36" s="15">
        <v>19</v>
      </c>
      <c r="V36" s="16">
        <v>20</v>
      </c>
      <c r="W36" s="14">
        <v>1</v>
      </c>
      <c r="X36" s="15">
        <v>2</v>
      </c>
      <c r="Y36" s="15">
        <v>3</v>
      </c>
      <c r="Z36" s="15">
        <v>4</v>
      </c>
      <c r="AA36" s="16">
        <v>5</v>
      </c>
      <c r="AB36" s="14">
        <v>6</v>
      </c>
      <c r="AC36" s="15">
        <v>7</v>
      </c>
      <c r="AD36" s="15">
        <v>8</v>
      </c>
      <c r="AE36" s="15">
        <v>9</v>
      </c>
      <c r="AF36" s="16">
        <v>10</v>
      </c>
      <c r="AG36" s="17">
        <v>11</v>
      </c>
      <c r="AH36" s="18">
        <v>12</v>
      </c>
      <c r="AI36" s="18">
        <v>13</v>
      </c>
      <c r="AJ36" s="18">
        <v>14</v>
      </c>
      <c r="AK36" s="19">
        <v>15</v>
      </c>
      <c r="AL36" s="20">
        <v>16</v>
      </c>
      <c r="AM36" s="15">
        <v>17</v>
      </c>
      <c r="AN36" s="15">
        <v>18</v>
      </c>
      <c r="AO36" s="15">
        <v>19</v>
      </c>
      <c r="AP36" s="16">
        <v>20</v>
      </c>
    </row>
    <row r="37" spans="1:43" x14ac:dyDescent="0.25">
      <c r="A37" s="21" t="s">
        <v>20</v>
      </c>
      <c r="B37" s="22"/>
      <c r="C37" s="23">
        <f t="shared" ref="C37:AP37" si="15">C9*$B$35</f>
        <v>4</v>
      </c>
      <c r="D37" s="24">
        <f t="shared" si="15"/>
        <v>4</v>
      </c>
      <c r="E37" s="24">
        <f t="shared" si="15"/>
        <v>4</v>
      </c>
      <c r="F37" s="24">
        <f t="shared" si="15"/>
        <v>4</v>
      </c>
      <c r="G37" s="25">
        <f t="shared" si="15"/>
        <v>4</v>
      </c>
      <c r="H37" s="23">
        <f t="shared" si="15"/>
        <v>4</v>
      </c>
      <c r="I37" s="24">
        <f t="shared" si="15"/>
        <v>4</v>
      </c>
      <c r="J37" s="24">
        <f t="shared" si="15"/>
        <v>4</v>
      </c>
      <c r="K37" s="24">
        <f t="shared" si="15"/>
        <v>4</v>
      </c>
      <c r="L37" s="26">
        <f t="shared" si="15"/>
        <v>4</v>
      </c>
      <c r="M37" s="27">
        <f t="shared" si="15"/>
        <v>4</v>
      </c>
      <c r="N37" s="28">
        <f t="shared" si="15"/>
        <v>4</v>
      </c>
      <c r="O37" s="28">
        <f t="shared" si="15"/>
        <v>4</v>
      </c>
      <c r="P37" s="28">
        <f t="shared" si="15"/>
        <v>4</v>
      </c>
      <c r="Q37" s="29">
        <f t="shared" si="15"/>
        <v>4</v>
      </c>
      <c r="R37" s="30">
        <f t="shared" si="15"/>
        <v>4</v>
      </c>
      <c r="S37" s="28">
        <f t="shared" si="15"/>
        <v>4</v>
      </c>
      <c r="T37" s="28">
        <f t="shared" si="15"/>
        <v>4</v>
      </c>
      <c r="U37" s="28">
        <f t="shared" si="15"/>
        <v>4</v>
      </c>
      <c r="V37" s="29">
        <f t="shared" si="15"/>
        <v>4</v>
      </c>
      <c r="W37" s="27">
        <f t="shared" si="15"/>
        <v>4</v>
      </c>
      <c r="X37" s="28">
        <f t="shared" si="15"/>
        <v>4</v>
      </c>
      <c r="Y37" s="28">
        <f t="shared" si="15"/>
        <v>4</v>
      </c>
      <c r="Z37" s="28">
        <f t="shared" si="15"/>
        <v>4</v>
      </c>
      <c r="AA37" s="29">
        <f t="shared" si="15"/>
        <v>4</v>
      </c>
      <c r="AB37" s="27">
        <f t="shared" si="15"/>
        <v>4</v>
      </c>
      <c r="AC37" s="28">
        <f t="shared" si="15"/>
        <v>4</v>
      </c>
      <c r="AD37" s="28">
        <f t="shared" si="15"/>
        <v>4</v>
      </c>
      <c r="AE37" s="28">
        <f t="shared" si="15"/>
        <v>4</v>
      </c>
      <c r="AF37" s="31">
        <f t="shared" si="15"/>
        <v>4</v>
      </c>
      <c r="AG37" s="27">
        <f t="shared" si="15"/>
        <v>4</v>
      </c>
      <c r="AH37" s="28">
        <f t="shared" si="15"/>
        <v>4</v>
      </c>
      <c r="AI37" s="28">
        <f t="shared" si="15"/>
        <v>4</v>
      </c>
      <c r="AJ37" s="28">
        <f t="shared" si="15"/>
        <v>4</v>
      </c>
      <c r="AK37" s="29">
        <f t="shared" si="15"/>
        <v>4</v>
      </c>
      <c r="AL37" s="30">
        <f t="shared" si="15"/>
        <v>4</v>
      </c>
      <c r="AM37" s="28">
        <f t="shared" si="15"/>
        <v>4</v>
      </c>
      <c r="AN37" s="28">
        <f t="shared" si="15"/>
        <v>4</v>
      </c>
      <c r="AO37" s="28">
        <f t="shared" si="15"/>
        <v>4</v>
      </c>
      <c r="AP37" s="29">
        <f t="shared" si="15"/>
        <v>4</v>
      </c>
      <c r="AQ37" s="32">
        <f>SUM(C37:AP37)</f>
        <v>160</v>
      </c>
    </row>
    <row r="38" spans="1:43" x14ac:dyDescent="0.25">
      <c r="A38" s="33" t="s">
        <v>21</v>
      </c>
      <c r="B38" s="34"/>
      <c r="C38" s="35"/>
      <c r="D38" s="36"/>
      <c r="E38" s="36"/>
      <c r="F38" s="36"/>
      <c r="G38" s="37"/>
      <c r="H38" s="35"/>
      <c r="I38" s="36"/>
      <c r="J38" s="36"/>
      <c r="K38" s="36"/>
      <c r="L38" s="38"/>
      <c r="M38" s="35"/>
      <c r="N38" s="36"/>
      <c r="O38" s="36"/>
      <c r="P38" s="36"/>
      <c r="Q38" s="37"/>
      <c r="R38" s="39"/>
      <c r="S38" s="36"/>
      <c r="T38" s="36"/>
      <c r="U38" s="36"/>
      <c r="V38" s="37"/>
      <c r="W38" s="35"/>
      <c r="X38" s="36"/>
      <c r="Y38" s="36"/>
      <c r="Z38" s="36"/>
      <c r="AA38" s="37"/>
      <c r="AB38" s="35"/>
      <c r="AC38" s="36"/>
      <c r="AD38" s="36"/>
      <c r="AE38" s="36"/>
      <c r="AF38" s="38"/>
      <c r="AG38" s="35"/>
      <c r="AH38" s="36"/>
      <c r="AI38" s="36"/>
      <c r="AJ38" s="36"/>
      <c r="AK38" s="37"/>
      <c r="AL38" s="39"/>
      <c r="AM38" s="36"/>
      <c r="AN38" s="36"/>
      <c r="AO38" s="36"/>
      <c r="AP38" s="37"/>
    </row>
    <row r="39" spans="1:43" x14ac:dyDescent="0.25">
      <c r="A39" s="33" t="s">
        <v>22</v>
      </c>
      <c r="B39" s="34">
        <f>B11*$B$35</f>
        <v>66</v>
      </c>
      <c r="C39" s="35">
        <f>B39-C37+C41</f>
        <v>62</v>
      </c>
      <c r="D39" s="36">
        <f>C39-D37+D41</f>
        <v>58</v>
      </c>
      <c r="E39" s="36">
        <f>D39-E37+E41</f>
        <v>78</v>
      </c>
      <c r="F39" s="36">
        <f t="shared" ref="F39:AP39" si="16">E39-F37+F41</f>
        <v>74</v>
      </c>
      <c r="G39" s="37">
        <f t="shared" si="16"/>
        <v>70</v>
      </c>
      <c r="H39" s="35">
        <f t="shared" si="16"/>
        <v>66</v>
      </c>
      <c r="I39" s="36">
        <f t="shared" si="16"/>
        <v>62</v>
      </c>
      <c r="J39" s="36">
        <f t="shared" si="16"/>
        <v>58</v>
      </c>
      <c r="K39" s="36">
        <f t="shared" si="16"/>
        <v>78</v>
      </c>
      <c r="L39" s="38">
        <f t="shared" si="16"/>
        <v>74</v>
      </c>
      <c r="M39" s="35">
        <f t="shared" si="16"/>
        <v>70</v>
      </c>
      <c r="N39" s="36">
        <f t="shared" si="16"/>
        <v>66</v>
      </c>
      <c r="O39" s="36">
        <f t="shared" si="16"/>
        <v>62</v>
      </c>
      <c r="P39" s="36">
        <f t="shared" si="16"/>
        <v>58</v>
      </c>
      <c r="Q39" s="37">
        <f t="shared" si="16"/>
        <v>78</v>
      </c>
      <c r="R39" s="39">
        <f t="shared" si="16"/>
        <v>74</v>
      </c>
      <c r="S39" s="36">
        <f t="shared" si="16"/>
        <v>70</v>
      </c>
      <c r="T39" s="36">
        <f t="shared" si="16"/>
        <v>66</v>
      </c>
      <c r="U39" s="36">
        <f t="shared" si="16"/>
        <v>62</v>
      </c>
      <c r="V39" s="37">
        <f t="shared" si="16"/>
        <v>58</v>
      </c>
      <c r="W39" s="35">
        <f t="shared" si="16"/>
        <v>78</v>
      </c>
      <c r="X39" s="36">
        <f t="shared" si="16"/>
        <v>74</v>
      </c>
      <c r="Y39" s="36">
        <f t="shared" si="16"/>
        <v>70</v>
      </c>
      <c r="Z39" s="36">
        <f t="shared" si="16"/>
        <v>66</v>
      </c>
      <c r="AA39" s="37">
        <f t="shared" si="16"/>
        <v>62</v>
      </c>
      <c r="AB39" s="35">
        <f t="shared" si="16"/>
        <v>58</v>
      </c>
      <c r="AC39" s="36">
        <f t="shared" si="16"/>
        <v>78</v>
      </c>
      <c r="AD39" s="36">
        <f t="shared" si="16"/>
        <v>74</v>
      </c>
      <c r="AE39" s="36">
        <f t="shared" si="16"/>
        <v>70</v>
      </c>
      <c r="AF39" s="38">
        <f t="shared" si="16"/>
        <v>66</v>
      </c>
      <c r="AG39" s="35">
        <f t="shared" si="16"/>
        <v>62</v>
      </c>
      <c r="AH39" s="36">
        <f t="shared" si="16"/>
        <v>58</v>
      </c>
      <c r="AI39" s="36">
        <f t="shared" si="16"/>
        <v>78</v>
      </c>
      <c r="AJ39" s="36">
        <f t="shared" si="16"/>
        <v>74</v>
      </c>
      <c r="AK39" s="37">
        <f t="shared" si="16"/>
        <v>70</v>
      </c>
      <c r="AL39" s="39">
        <f t="shared" si="16"/>
        <v>66</v>
      </c>
      <c r="AM39" s="36">
        <f t="shared" si="16"/>
        <v>62</v>
      </c>
      <c r="AN39" s="36">
        <f t="shared" si="16"/>
        <v>58</v>
      </c>
      <c r="AO39" s="36">
        <f t="shared" si="16"/>
        <v>78</v>
      </c>
      <c r="AP39" s="37">
        <f t="shared" si="16"/>
        <v>74</v>
      </c>
      <c r="AQ39" s="32">
        <f>AVERAGE(C39:AP39)</f>
        <v>68</v>
      </c>
    </row>
    <row r="40" spans="1:43" x14ac:dyDescent="0.25">
      <c r="A40" s="33" t="s">
        <v>23</v>
      </c>
      <c r="B40" s="34">
        <f>B39</f>
        <v>66</v>
      </c>
      <c r="C40" s="35">
        <f t="shared" ref="C40:AP40" si="17">B40-C37+C42</f>
        <v>62</v>
      </c>
      <c r="D40" s="36">
        <f t="shared" si="17"/>
        <v>58</v>
      </c>
      <c r="E40" s="36">
        <f t="shared" si="17"/>
        <v>54</v>
      </c>
      <c r="F40" s="36">
        <f t="shared" si="17"/>
        <v>50</v>
      </c>
      <c r="G40" s="37">
        <f t="shared" si="17"/>
        <v>46</v>
      </c>
      <c r="H40" s="35">
        <f t="shared" si="17"/>
        <v>42</v>
      </c>
      <c r="I40" s="36">
        <f t="shared" si="17"/>
        <v>38</v>
      </c>
      <c r="J40" s="36">
        <f t="shared" si="17"/>
        <v>34</v>
      </c>
      <c r="K40" s="36">
        <f t="shared" si="17"/>
        <v>30</v>
      </c>
      <c r="L40" s="38">
        <f t="shared" si="17"/>
        <v>26</v>
      </c>
      <c r="M40" s="35">
        <f t="shared" si="17"/>
        <v>22</v>
      </c>
      <c r="N40" s="36">
        <f t="shared" si="17"/>
        <v>18</v>
      </c>
      <c r="O40" s="36">
        <f t="shared" si="17"/>
        <v>38</v>
      </c>
      <c r="P40" s="36">
        <f t="shared" si="17"/>
        <v>34</v>
      </c>
      <c r="Q40" s="37">
        <f t="shared" si="17"/>
        <v>30</v>
      </c>
      <c r="R40" s="39">
        <f t="shared" si="17"/>
        <v>26</v>
      </c>
      <c r="S40" s="36">
        <f t="shared" si="17"/>
        <v>22</v>
      </c>
      <c r="T40" s="36">
        <f t="shared" si="17"/>
        <v>18</v>
      </c>
      <c r="U40" s="36">
        <f t="shared" si="17"/>
        <v>38</v>
      </c>
      <c r="V40" s="37">
        <f t="shared" si="17"/>
        <v>34</v>
      </c>
      <c r="W40" s="35">
        <f t="shared" si="17"/>
        <v>30</v>
      </c>
      <c r="X40" s="36">
        <f t="shared" si="17"/>
        <v>26</v>
      </c>
      <c r="Y40" s="36">
        <f t="shared" si="17"/>
        <v>22</v>
      </c>
      <c r="Z40" s="36">
        <f t="shared" si="17"/>
        <v>18</v>
      </c>
      <c r="AA40" s="37">
        <f t="shared" si="17"/>
        <v>38</v>
      </c>
      <c r="AB40" s="35">
        <f t="shared" si="17"/>
        <v>34</v>
      </c>
      <c r="AC40" s="36">
        <f t="shared" si="17"/>
        <v>30</v>
      </c>
      <c r="AD40" s="36">
        <f t="shared" si="17"/>
        <v>26</v>
      </c>
      <c r="AE40" s="36">
        <f t="shared" si="17"/>
        <v>22</v>
      </c>
      <c r="AF40" s="38">
        <f t="shared" si="17"/>
        <v>18</v>
      </c>
      <c r="AG40" s="35">
        <f t="shared" si="17"/>
        <v>38</v>
      </c>
      <c r="AH40" s="36">
        <f t="shared" si="17"/>
        <v>34</v>
      </c>
      <c r="AI40" s="36">
        <f t="shared" si="17"/>
        <v>30</v>
      </c>
      <c r="AJ40" s="36">
        <f t="shared" si="17"/>
        <v>26</v>
      </c>
      <c r="AK40" s="37">
        <f t="shared" si="17"/>
        <v>22</v>
      </c>
      <c r="AL40" s="39">
        <f t="shared" si="17"/>
        <v>18</v>
      </c>
      <c r="AM40" s="36">
        <f t="shared" si="17"/>
        <v>38</v>
      </c>
      <c r="AN40" s="36">
        <f t="shared" si="17"/>
        <v>34</v>
      </c>
      <c r="AO40" s="36">
        <f t="shared" si="17"/>
        <v>30</v>
      </c>
      <c r="AP40" s="37">
        <f t="shared" si="17"/>
        <v>26</v>
      </c>
      <c r="AQ40" s="32">
        <f>AVERAGE(C40:AP40)</f>
        <v>32</v>
      </c>
    </row>
    <row r="41" spans="1:43" x14ac:dyDescent="0.25">
      <c r="A41" s="33" t="s">
        <v>24</v>
      </c>
      <c r="B41" s="34"/>
      <c r="C41" s="40">
        <f>C13*$B$35</f>
        <v>0</v>
      </c>
      <c r="D41" s="41">
        <f t="shared" ref="D41:AP41" si="18">D13*$B$35</f>
        <v>0</v>
      </c>
      <c r="E41" s="41">
        <f t="shared" si="18"/>
        <v>24</v>
      </c>
      <c r="F41" s="41">
        <f t="shared" si="18"/>
        <v>0</v>
      </c>
      <c r="G41" s="42">
        <f t="shared" si="18"/>
        <v>0</v>
      </c>
      <c r="H41" s="40">
        <f t="shared" si="18"/>
        <v>0</v>
      </c>
      <c r="I41" s="41">
        <f t="shared" si="18"/>
        <v>0</v>
      </c>
      <c r="J41" s="41">
        <f t="shared" si="18"/>
        <v>0</v>
      </c>
      <c r="K41" s="41">
        <f t="shared" si="18"/>
        <v>24</v>
      </c>
      <c r="L41" s="43">
        <f t="shared" si="18"/>
        <v>0</v>
      </c>
      <c r="M41" s="40">
        <f t="shared" si="18"/>
        <v>0</v>
      </c>
      <c r="N41" s="41">
        <f t="shared" si="18"/>
        <v>0</v>
      </c>
      <c r="O41" s="41">
        <f t="shared" si="18"/>
        <v>0</v>
      </c>
      <c r="P41" s="41">
        <f t="shared" si="18"/>
        <v>0</v>
      </c>
      <c r="Q41" s="42">
        <f t="shared" si="18"/>
        <v>24</v>
      </c>
      <c r="R41" s="44">
        <f t="shared" si="18"/>
        <v>0</v>
      </c>
      <c r="S41" s="41">
        <f t="shared" si="18"/>
        <v>0</v>
      </c>
      <c r="T41" s="41">
        <f t="shared" si="18"/>
        <v>0</v>
      </c>
      <c r="U41" s="41">
        <f t="shared" si="18"/>
        <v>0</v>
      </c>
      <c r="V41" s="42">
        <f t="shared" si="18"/>
        <v>0</v>
      </c>
      <c r="W41" s="40">
        <f t="shared" si="18"/>
        <v>24</v>
      </c>
      <c r="X41" s="41">
        <f t="shared" si="18"/>
        <v>0</v>
      </c>
      <c r="Y41" s="41">
        <f t="shared" si="18"/>
        <v>0</v>
      </c>
      <c r="Z41" s="41">
        <f t="shared" si="18"/>
        <v>0</v>
      </c>
      <c r="AA41" s="42">
        <f t="shared" si="18"/>
        <v>0</v>
      </c>
      <c r="AB41" s="40">
        <f t="shared" si="18"/>
        <v>0</v>
      </c>
      <c r="AC41" s="41">
        <f t="shared" si="18"/>
        <v>24</v>
      </c>
      <c r="AD41" s="41">
        <f t="shared" si="18"/>
        <v>0</v>
      </c>
      <c r="AE41" s="41">
        <f t="shared" si="18"/>
        <v>0</v>
      </c>
      <c r="AF41" s="43">
        <f t="shared" si="18"/>
        <v>0</v>
      </c>
      <c r="AG41" s="40">
        <f t="shared" si="18"/>
        <v>0</v>
      </c>
      <c r="AH41" s="41">
        <f t="shared" si="18"/>
        <v>0</v>
      </c>
      <c r="AI41" s="41">
        <f t="shared" si="18"/>
        <v>24</v>
      </c>
      <c r="AJ41" s="41">
        <f t="shared" si="18"/>
        <v>0</v>
      </c>
      <c r="AK41" s="42">
        <f t="shared" si="18"/>
        <v>0</v>
      </c>
      <c r="AL41" s="44">
        <f t="shared" si="18"/>
        <v>0</v>
      </c>
      <c r="AM41" s="41">
        <f t="shared" si="18"/>
        <v>0</v>
      </c>
      <c r="AN41" s="41">
        <f t="shared" si="18"/>
        <v>0</v>
      </c>
      <c r="AO41" s="41">
        <f t="shared" si="18"/>
        <v>24</v>
      </c>
      <c r="AP41" s="42">
        <f t="shared" si="18"/>
        <v>0</v>
      </c>
      <c r="AQ41">
        <f>SUM(C41:AP41)</f>
        <v>168</v>
      </c>
    </row>
    <row r="42" spans="1:43" ht="15.75" thickBot="1" x14ac:dyDescent="0.3">
      <c r="A42" s="45" t="s">
        <v>25</v>
      </c>
      <c r="B42" s="46"/>
      <c r="C42" s="47"/>
      <c r="D42" s="48"/>
      <c r="E42" s="48"/>
      <c r="F42" s="48"/>
      <c r="G42" s="49"/>
      <c r="H42" s="47"/>
      <c r="I42" s="48"/>
      <c r="J42" s="48"/>
      <c r="K42" s="48"/>
      <c r="L42" s="50">
        <f>IF(ISNA(VLOOKUP(B41,$C$13:$V$14,3)),0,VLOOKUP(B41,$C$13:$V$14,3))</f>
        <v>0</v>
      </c>
      <c r="M42" s="47">
        <f>C41</f>
        <v>0</v>
      </c>
      <c r="N42" s="48">
        <f t="shared" ref="N42:AP42" si="19">D41</f>
        <v>0</v>
      </c>
      <c r="O42" s="48">
        <f t="shared" si="19"/>
        <v>24</v>
      </c>
      <c r="P42" s="48">
        <f t="shared" si="19"/>
        <v>0</v>
      </c>
      <c r="Q42" s="49">
        <f t="shared" si="19"/>
        <v>0</v>
      </c>
      <c r="R42" s="47">
        <f t="shared" si="19"/>
        <v>0</v>
      </c>
      <c r="S42" s="48">
        <f t="shared" si="19"/>
        <v>0</v>
      </c>
      <c r="T42" s="48">
        <f t="shared" si="19"/>
        <v>0</v>
      </c>
      <c r="U42" s="48">
        <f t="shared" si="19"/>
        <v>24</v>
      </c>
      <c r="V42" s="49">
        <f t="shared" si="19"/>
        <v>0</v>
      </c>
      <c r="W42" s="47">
        <f t="shared" si="19"/>
        <v>0</v>
      </c>
      <c r="X42" s="48">
        <f t="shared" si="19"/>
        <v>0</v>
      </c>
      <c r="Y42" s="48">
        <f t="shared" si="19"/>
        <v>0</v>
      </c>
      <c r="Z42" s="48">
        <f t="shared" si="19"/>
        <v>0</v>
      </c>
      <c r="AA42" s="49">
        <f t="shared" si="19"/>
        <v>24</v>
      </c>
      <c r="AB42" s="51">
        <f t="shared" si="19"/>
        <v>0</v>
      </c>
      <c r="AC42" s="48">
        <f t="shared" si="19"/>
        <v>0</v>
      </c>
      <c r="AD42" s="48">
        <f t="shared" si="19"/>
        <v>0</v>
      </c>
      <c r="AE42" s="48">
        <f t="shared" si="19"/>
        <v>0</v>
      </c>
      <c r="AF42" s="49">
        <f t="shared" si="19"/>
        <v>0</v>
      </c>
      <c r="AG42" s="47">
        <f t="shared" si="19"/>
        <v>24</v>
      </c>
      <c r="AH42" s="48">
        <f t="shared" si="19"/>
        <v>0</v>
      </c>
      <c r="AI42" s="48">
        <f t="shared" si="19"/>
        <v>0</v>
      </c>
      <c r="AJ42" s="48">
        <f t="shared" si="19"/>
        <v>0</v>
      </c>
      <c r="AK42" s="49">
        <f t="shared" si="19"/>
        <v>0</v>
      </c>
      <c r="AL42" s="47">
        <f t="shared" si="19"/>
        <v>0</v>
      </c>
      <c r="AM42" s="48">
        <f t="shared" si="19"/>
        <v>24</v>
      </c>
      <c r="AN42" s="48">
        <f t="shared" si="19"/>
        <v>0</v>
      </c>
      <c r="AO42" s="48">
        <f t="shared" si="19"/>
        <v>0</v>
      </c>
      <c r="AP42" s="49">
        <f t="shared" si="19"/>
        <v>0</v>
      </c>
      <c r="AQ42" s="32">
        <f>SUM(H42:AP42)</f>
        <v>120</v>
      </c>
    </row>
    <row r="43" spans="1:43" ht="15.75" thickBot="1" x14ac:dyDescent="0.3"/>
    <row r="44" spans="1:43" x14ac:dyDescent="0.25">
      <c r="A44" s="52" t="s">
        <v>30</v>
      </c>
      <c r="B44" s="53">
        <v>4</v>
      </c>
      <c r="C44" s="54" t="s">
        <v>11</v>
      </c>
      <c r="D44" s="55"/>
      <c r="E44" s="55"/>
      <c r="F44" s="55"/>
      <c r="G44" s="56"/>
      <c r="H44" s="54" t="s">
        <v>12</v>
      </c>
      <c r="I44" s="55"/>
      <c r="J44" s="55"/>
      <c r="K44" s="55"/>
      <c r="L44" s="56"/>
      <c r="M44" s="54" t="s">
        <v>13</v>
      </c>
      <c r="N44" s="55"/>
      <c r="O44" s="55"/>
      <c r="P44" s="55"/>
      <c r="Q44" s="56"/>
      <c r="R44" s="57" t="s">
        <v>14</v>
      </c>
      <c r="S44" s="55"/>
      <c r="T44" s="55"/>
      <c r="U44" s="55"/>
      <c r="V44" s="56"/>
      <c r="W44" s="54" t="s">
        <v>15</v>
      </c>
      <c r="X44" s="55"/>
      <c r="Y44" s="55"/>
      <c r="Z44" s="55"/>
      <c r="AA44" s="56"/>
      <c r="AB44" s="54" t="s">
        <v>16</v>
      </c>
      <c r="AC44" s="55"/>
      <c r="AD44" s="55"/>
      <c r="AE44" s="55"/>
      <c r="AF44" s="56"/>
      <c r="AG44" s="54" t="s">
        <v>17</v>
      </c>
      <c r="AH44" s="55"/>
      <c r="AI44" s="55"/>
      <c r="AJ44" s="55"/>
      <c r="AK44" s="56"/>
      <c r="AL44" s="57" t="s">
        <v>18</v>
      </c>
      <c r="AM44" s="55"/>
      <c r="AN44" s="55"/>
      <c r="AO44" s="55"/>
      <c r="AP44" s="56"/>
    </row>
    <row r="45" spans="1:43" ht="15.75" thickBot="1" x14ac:dyDescent="0.3">
      <c r="A45" s="12" t="s">
        <v>19</v>
      </c>
      <c r="B45" s="13"/>
      <c r="C45" s="14">
        <v>1</v>
      </c>
      <c r="D45" s="15">
        <v>2</v>
      </c>
      <c r="E45" s="15">
        <v>3</v>
      </c>
      <c r="F45" s="15">
        <v>4</v>
      </c>
      <c r="G45" s="16">
        <v>5</v>
      </c>
      <c r="H45" s="14">
        <v>6</v>
      </c>
      <c r="I45" s="15">
        <v>7</v>
      </c>
      <c r="J45" s="15">
        <v>8</v>
      </c>
      <c r="K45" s="15">
        <v>9</v>
      </c>
      <c r="L45" s="16">
        <v>10</v>
      </c>
      <c r="M45" s="17">
        <v>11</v>
      </c>
      <c r="N45" s="18">
        <v>12</v>
      </c>
      <c r="O45" s="18">
        <v>13</v>
      </c>
      <c r="P45" s="18">
        <v>14</v>
      </c>
      <c r="Q45" s="19">
        <v>15</v>
      </c>
      <c r="R45" s="20">
        <v>16</v>
      </c>
      <c r="S45" s="15">
        <v>17</v>
      </c>
      <c r="T45" s="15">
        <v>18</v>
      </c>
      <c r="U45" s="15">
        <v>19</v>
      </c>
      <c r="V45" s="16">
        <v>20</v>
      </c>
      <c r="W45" s="14">
        <v>1</v>
      </c>
      <c r="X45" s="15">
        <v>2</v>
      </c>
      <c r="Y45" s="15">
        <v>3</v>
      </c>
      <c r="Z45" s="15">
        <v>4</v>
      </c>
      <c r="AA45" s="16">
        <v>5</v>
      </c>
      <c r="AB45" s="14">
        <v>6</v>
      </c>
      <c r="AC45" s="15">
        <v>7</v>
      </c>
      <c r="AD45" s="15">
        <v>8</v>
      </c>
      <c r="AE45" s="15">
        <v>9</v>
      </c>
      <c r="AF45" s="16">
        <v>10</v>
      </c>
      <c r="AG45" s="17">
        <v>11</v>
      </c>
      <c r="AH45" s="18">
        <v>12</v>
      </c>
      <c r="AI45" s="18">
        <v>13</v>
      </c>
      <c r="AJ45" s="18">
        <v>14</v>
      </c>
      <c r="AK45" s="19">
        <v>15</v>
      </c>
      <c r="AL45" s="20">
        <v>16</v>
      </c>
      <c r="AM45" s="15">
        <v>17</v>
      </c>
      <c r="AN45" s="15">
        <v>18</v>
      </c>
      <c r="AO45" s="15">
        <v>19</v>
      </c>
      <c r="AP45" s="16">
        <v>20</v>
      </c>
    </row>
    <row r="46" spans="1:43" x14ac:dyDescent="0.25">
      <c r="A46" s="21" t="s">
        <v>20</v>
      </c>
      <c r="B46" s="22"/>
      <c r="C46" s="23">
        <f t="shared" ref="C46:AP46" si="20">C9*$B$44</f>
        <v>16</v>
      </c>
      <c r="D46" s="24">
        <f t="shared" si="20"/>
        <v>16</v>
      </c>
      <c r="E46" s="24">
        <f t="shared" si="20"/>
        <v>16</v>
      </c>
      <c r="F46" s="24">
        <f t="shared" si="20"/>
        <v>16</v>
      </c>
      <c r="G46" s="25">
        <f t="shared" si="20"/>
        <v>16</v>
      </c>
      <c r="H46" s="23">
        <f t="shared" si="20"/>
        <v>16</v>
      </c>
      <c r="I46" s="24">
        <f t="shared" si="20"/>
        <v>16</v>
      </c>
      <c r="J46" s="24">
        <f t="shared" si="20"/>
        <v>16</v>
      </c>
      <c r="K46" s="24">
        <f t="shared" si="20"/>
        <v>16</v>
      </c>
      <c r="L46" s="26">
        <f t="shared" si="20"/>
        <v>16</v>
      </c>
      <c r="M46" s="27">
        <f t="shared" si="20"/>
        <v>16</v>
      </c>
      <c r="N46" s="28">
        <f t="shared" si="20"/>
        <v>16</v>
      </c>
      <c r="O46" s="28">
        <f t="shared" si="20"/>
        <v>16</v>
      </c>
      <c r="P46" s="28">
        <f t="shared" si="20"/>
        <v>16</v>
      </c>
      <c r="Q46" s="29">
        <f t="shared" si="20"/>
        <v>16</v>
      </c>
      <c r="R46" s="30">
        <f t="shared" si="20"/>
        <v>16</v>
      </c>
      <c r="S46" s="28">
        <f t="shared" si="20"/>
        <v>16</v>
      </c>
      <c r="T46" s="28">
        <f t="shared" si="20"/>
        <v>16</v>
      </c>
      <c r="U46" s="28">
        <f t="shared" si="20"/>
        <v>16</v>
      </c>
      <c r="V46" s="29">
        <f t="shared" si="20"/>
        <v>16</v>
      </c>
      <c r="W46" s="27">
        <f t="shared" si="20"/>
        <v>16</v>
      </c>
      <c r="X46" s="28">
        <f t="shared" si="20"/>
        <v>16</v>
      </c>
      <c r="Y46" s="28">
        <f t="shared" si="20"/>
        <v>16</v>
      </c>
      <c r="Z46" s="28">
        <f t="shared" si="20"/>
        <v>16</v>
      </c>
      <c r="AA46" s="29">
        <f t="shared" si="20"/>
        <v>16</v>
      </c>
      <c r="AB46" s="27">
        <f t="shared" si="20"/>
        <v>16</v>
      </c>
      <c r="AC46" s="28">
        <f t="shared" si="20"/>
        <v>16</v>
      </c>
      <c r="AD46" s="28">
        <f t="shared" si="20"/>
        <v>16</v>
      </c>
      <c r="AE46" s="28">
        <f t="shared" si="20"/>
        <v>16</v>
      </c>
      <c r="AF46" s="31">
        <f t="shared" si="20"/>
        <v>16</v>
      </c>
      <c r="AG46" s="27">
        <f t="shared" si="20"/>
        <v>16</v>
      </c>
      <c r="AH46" s="28">
        <f t="shared" si="20"/>
        <v>16</v>
      </c>
      <c r="AI46" s="28">
        <f t="shared" si="20"/>
        <v>16</v>
      </c>
      <c r="AJ46" s="28">
        <f t="shared" si="20"/>
        <v>16</v>
      </c>
      <c r="AK46" s="29">
        <f t="shared" si="20"/>
        <v>16</v>
      </c>
      <c r="AL46" s="30">
        <f t="shared" si="20"/>
        <v>16</v>
      </c>
      <c r="AM46" s="28">
        <f t="shared" si="20"/>
        <v>16</v>
      </c>
      <c r="AN46" s="28">
        <f t="shared" si="20"/>
        <v>16</v>
      </c>
      <c r="AO46" s="28">
        <f t="shared" si="20"/>
        <v>16</v>
      </c>
      <c r="AP46" s="29">
        <f t="shared" si="20"/>
        <v>16</v>
      </c>
      <c r="AQ46" s="32">
        <f>SUM(C46:AP46)</f>
        <v>640</v>
      </c>
    </row>
    <row r="47" spans="1:43" x14ac:dyDescent="0.25">
      <c r="A47" s="33" t="s">
        <v>21</v>
      </c>
      <c r="B47" s="34"/>
      <c r="C47" s="35"/>
      <c r="D47" s="36"/>
      <c r="E47" s="36"/>
      <c r="F47" s="36"/>
      <c r="G47" s="37"/>
      <c r="H47" s="35"/>
      <c r="I47" s="36"/>
      <c r="J47" s="36"/>
      <c r="K47" s="36"/>
      <c r="L47" s="38"/>
      <c r="M47" s="35"/>
      <c r="N47" s="36"/>
      <c r="O47" s="36"/>
      <c r="P47" s="36"/>
      <c r="Q47" s="37"/>
      <c r="R47" s="39"/>
      <c r="S47" s="36"/>
      <c r="T47" s="36"/>
      <c r="U47" s="36"/>
      <c r="V47" s="37"/>
      <c r="W47" s="35"/>
      <c r="X47" s="36"/>
      <c r="Y47" s="36"/>
      <c r="Z47" s="36"/>
      <c r="AA47" s="37"/>
      <c r="AB47" s="35"/>
      <c r="AC47" s="36"/>
      <c r="AD47" s="36"/>
      <c r="AE47" s="36"/>
      <c r="AF47" s="38"/>
      <c r="AG47" s="35"/>
      <c r="AH47" s="36"/>
      <c r="AI47" s="36"/>
      <c r="AJ47" s="36"/>
      <c r="AK47" s="37"/>
      <c r="AL47" s="39"/>
      <c r="AM47" s="36"/>
      <c r="AN47" s="36"/>
      <c r="AO47" s="36"/>
      <c r="AP47" s="37"/>
    </row>
    <row r="48" spans="1:43" x14ac:dyDescent="0.25">
      <c r="A48" s="33" t="s">
        <v>22</v>
      </c>
      <c r="B48" s="34">
        <f>B11*$B$44</f>
        <v>264</v>
      </c>
      <c r="C48" s="35">
        <f>B48-C46+C50</f>
        <v>248</v>
      </c>
      <c r="D48" s="36">
        <f>C48-D46+D50</f>
        <v>232</v>
      </c>
      <c r="E48" s="36">
        <f>D48-E46+E50</f>
        <v>312</v>
      </c>
      <c r="F48" s="36">
        <f t="shared" ref="F48:AP48" si="21">E48-F46+F50</f>
        <v>296</v>
      </c>
      <c r="G48" s="37">
        <f t="shared" si="21"/>
        <v>280</v>
      </c>
      <c r="H48" s="35">
        <f t="shared" si="21"/>
        <v>264</v>
      </c>
      <c r="I48" s="36">
        <f t="shared" si="21"/>
        <v>248</v>
      </c>
      <c r="J48" s="36">
        <f t="shared" si="21"/>
        <v>232</v>
      </c>
      <c r="K48" s="36">
        <f t="shared" si="21"/>
        <v>312</v>
      </c>
      <c r="L48" s="38">
        <f t="shared" si="21"/>
        <v>296</v>
      </c>
      <c r="M48" s="35">
        <f t="shared" si="21"/>
        <v>280</v>
      </c>
      <c r="N48" s="36">
        <f t="shared" si="21"/>
        <v>264</v>
      </c>
      <c r="O48" s="36">
        <f t="shared" si="21"/>
        <v>248</v>
      </c>
      <c r="P48" s="36">
        <f t="shared" si="21"/>
        <v>232</v>
      </c>
      <c r="Q48" s="37">
        <f t="shared" si="21"/>
        <v>312</v>
      </c>
      <c r="R48" s="39">
        <f t="shared" si="21"/>
        <v>296</v>
      </c>
      <c r="S48" s="36">
        <f t="shared" si="21"/>
        <v>280</v>
      </c>
      <c r="T48" s="36">
        <f t="shared" si="21"/>
        <v>264</v>
      </c>
      <c r="U48" s="36">
        <f t="shared" si="21"/>
        <v>248</v>
      </c>
      <c r="V48" s="37">
        <f t="shared" si="21"/>
        <v>232</v>
      </c>
      <c r="W48" s="35">
        <f t="shared" si="21"/>
        <v>312</v>
      </c>
      <c r="X48" s="36">
        <f t="shared" si="21"/>
        <v>296</v>
      </c>
      <c r="Y48" s="36">
        <f t="shared" si="21"/>
        <v>280</v>
      </c>
      <c r="Z48" s="36">
        <f t="shared" si="21"/>
        <v>264</v>
      </c>
      <c r="AA48" s="37">
        <f t="shared" si="21"/>
        <v>248</v>
      </c>
      <c r="AB48" s="35">
        <f t="shared" si="21"/>
        <v>232</v>
      </c>
      <c r="AC48" s="36">
        <f t="shared" si="21"/>
        <v>312</v>
      </c>
      <c r="AD48" s="36">
        <f t="shared" si="21"/>
        <v>296</v>
      </c>
      <c r="AE48" s="36">
        <f t="shared" si="21"/>
        <v>280</v>
      </c>
      <c r="AF48" s="38">
        <f t="shared" si="21"/>
        <v>264</v>
      </c>
      <c r="AG48" s="35">
        <f t="shared" si="21"/>
        <v>248</v>
      </c>
      <c r="AH48" s="36">
        <f t="shared" si="21"/>
        <v>232</v>
      </c>
      <c r="AI48" s="36">
        <f t="shared" si="21"/>
        <v>312</v>
      </c>
      <c r="AJ48" s="36">
        <f t="shared" si="21"/>
        <v>296</v>
      </c>
      <c r="AK48" s="37">
        <f t="shared" si="21"/>
        <v>280</v>
      </c>
      <c r="AL48" s="39">
        <f t="shared" si="21"/>
        <v>264</v>
      </c>
      <c r="AM48" s="36">
        <f t="shared" si="21"/>
        <v>248</v>
      </c>
      <c r="AN48" s="36">
        <f t="shared" si="21"/>
        <v>232</v>
      </c>
      <c r="AO48" s="36">
        <f t="shared" si="21"/>
        <v>312</v>
      </c>
      <c r="AP48" s="37">
        <f t="shared" si="21"/>
        <v>296</v>
      </c>
      <c r="AQ48" s="32">
        <f>AVERAGE(C48:AP48)</f>
        <v>272</v>
      </c>
    </row>
    <row r="49" spans="1:43" x14ac:dyDescent="0.25">
      <c r="A49" s="33" t="s">
        <v>23</v>
      </c>
      <c r="B49" s="34">
        <f>B48</f>
        <v>264</v>
      </c>
      <c r="C49" s="35">
        <f t="shared" ref="C49:AP49" si="22">B49-C46+C51</f>
        <v>248</v>
      </c>
      <c r="D49" s="36">
        <f t="shared" si="22"/>
        <v>232</v>
      </c>
      <c r="E49" s="36">
        <f t="shared" si="22"/>
        <v>216</v>
      </c>
      <c r="F49" s="36">
        <f t="shared" si="22"/>
        <v>200</v>
      </c>
      <c r="G49" s="37">
        <f t="shared" si="22"/>
        <v>184</v>
      </c>
      <c r="H49" s="35">
        <f t="shared" si="22"/>
        <v>168</v>
      </c>
      <c r="I49" s="36">
        <f t="shared" si="22"/>
        <v>152</v>
      </c>
      <c r="J49" s="36">
        <f t="shared" si="22"/>
        <v>136</v>
      </c>
      <c r="K49" s="36">
        <f t="shared" si="22"/>
        <v>120</v>
      </c>
      <c r="L49" s="38">
        <f t="shared" si="22"/>
        <v>104</v>
      </c>
      <c r="M49" s="35">
        <f t="shared" si="22"/>
        <v>88</v>
      </c>
      <c r="N49" s="36">
        <f t="shared" si="22"/>
        <v>72</v>
      </c>
      <c r="O49" s="36">
        <f t="shared" si="22"/>
        <v>152</v>
      </c>
      <c r="P49" s="36">
        <f t="shared" si="22"/>
        <v>136</v>
      </c>
      <c r="Q49" s="37">
        <f t="shared" si="22"/>
        <v>120</v>
      </c>
      <c r="R49" s="39">
        <f t="shared" si="22"/>
        <v>104</v>
      </c>
      <c r="S49" s="36">
        <f t="shared" si="22"/>
        <v>88</v>
      </c>
      <c r="T49" s="36">
        <f t="shared" si="22"/>
        <v>72</v>
      </c>
      <c r="U49" s="36">
        <f t="shared" si="22"/>
        <v>152</v>
      </c>
      <c r="V49" s="37">
        <f t="shared" si="22"/>
        <v>136</v>
      </c>
      <c r="W49" s="35">
        <f t="shared" si="22"/>
        <v>120</v>
      </c>
      <c r="X49" s="36">
        <f t="shared" si="22"/>
        <v>104</v>
      </c>
      <c r="Y49" s="36">
        <f t="shared" si="22"/>
        <v>88</v>
      </c>
      <c r="Z49" s="36">
        <f t="shared" si="22"/>
        <v>72</v>
      </c>
      <c r="AA49" s="37">
        <f t="shared" si="22"/>
        <v>152</v>
      </c>
      <c r="AB49" s="35">
        <f t="shared" si="22"/>
        <v>136</v>
      </c>
      <c r="AC49" s="36">
        <f t="shared" si="22"/>
        <v>120</v>
      </c>
      <c r="AD49" s="36">
        <f t="shared" si="22"/>
        <v>104</v>
      </c>
      <c r="AE49" s="36">
        <f t="shared" si="22"/>
        <v>88</v>
      </c>
      <c r="AF49" s="38">
        <f t="shared" si="22"/>
        <v>72</v>
      </c>
      <c r="AG49" s="35">
        <f t="shared" si="22"/>
        <v>152</v>
      </c>
      <c r="AH49" s="36">
        <f t="shared" si="22"/>
        <v>136</v>
      </c>
      <c r="AI49" s="36">
        <f t="shared" si="22"/>
        <v>120</v>
      </c>
      <c r="AJ49" s="36">
        <f t="shared" si="22"/>
        <v>104</v>
      </c>
      <c r="AK49" s="37">
        <f t="shared" si="22"/>
        <v>88</v>
      </c>
      <c r="AL49" s="39">
        <f t="shared" si="22"/>
        <v>72</v>
      </c>
      <c r="AM49" s="36">
        <f t="shared" si="22"/>
        <v>152</v>
      </c>
      <c r="AN49" s="36">
        <f t="shared" si="22"/>
        <v>136</v>
      </c>
      <c r="AO49" s="36">
        <f t="shared" si="22"/>
        <v>120</v>
      </c>
      <c r="AP49" s="37">
        <f t="shared" si="22"/>
        <v>104</v>
      </c>
      <c r="AQ49" s="32">
        <f>AVERAGE(C49:AP49)</f>
        <v>128</v>
      </c>
    </row>
    <row r="50" spans="1:43" x14ac:dyDescent="0.25">
      <c r="A50" s="33" t="s">
        <v>24</v>
      </c>
      <c r="B50" s="34"/>
      <c r="C50" s="40">
        <f>C13*$B$44</f>
        <v>0</v>
      </c>
      <c r="D50" s="41">
        <f t="shared" ref="D50:AP50" si="23">D13*$B$44</f>
        <v>0</v>
      </c>
      <c r="E50" s="41">
        <f t="shared" si="23"/>
        <v>96</v>
      </c>
      <c r="F50" s="41">
        <f t="shared" si="23"/>
        <v>0</v>
      </c>
      <c r="G50" s="42">
        <f t="shared" si="23"/>
        <v>0</v>
      </c>
      <c r="H50" s="40">
        <f t="shared" si="23"/>
        <v>0</v>
      </c>
      <c r="I50" s="41">
        <f t="shared" si="23"/>
        <v>0</v>
      </c>
      <c r="J50" s="41">
        <f t="shared" si="23"/>
        <v>0</v>
      </c>
      <c r="K50" s="41">
        <f t="shared" si="23"/>
        <v>96</v>
      </c>
      <c r="L50" s="43">
        <f t="shared" si="23"/>
        <v>0</v>
      </c>
      <c r="M50" s="40">
        <f t="shared" si="23"/>
        <v>0</v>
      </c>
      <c r="N50" s="41">
        <f t="shared" si="23"/>
        <v>0</v>
      </c>
      <c r="O50" s="41">
        <f t="shared" si="23"/>
        <v>0</v>
      </c>
      <c r="P50" s="41">
        <f t="shared" si="23"/>
        <v>0</v>
      </c>
      <c r="Q50" s="42">
        <f t="shared" si="23"/>
        <v>96</v>
      </c>
      <c r="R50" s="44">
        <f t="shared" si="23"/>
        <v>0</v>
      </c>
      <c r="S50" s="41">
        <f t="shared" si="23"/>
        <v>0</v>
      </c>
      <c r="T50" s="41">
        <f t="shared" si="23"/>
        <v>0</v>
      </c>
      <c r="U50" s="41">
        <f t="shared" si="23"/>
        <v>0</v>
      </c>
      <c r="V50" s="42">
        <f t="shared" si="23"/>
        <v>0</v>
      </c>
      <c r="W50" s="40">
        <f t="shared" si="23"/>
        <v>96</v>
      </c>
      <c r="X50" s="41">
        <f t="shared" si="23"/>
        <v>0</v>
      </c>
      <c r="Y50" s="41">
        <f t="shared" si="23"/>
        <v>0</v>
      </c>
      <c r="Z50" s="41">
        <f t="shared" si="23"/>
        <v>0</v>
      </c>
      <c r="AA50" s="42">
        <f t="shared" si="23"/>
        <v>0</v>
      </c>
      <c r="AB50" s="40">
        <f t="shared" si="23"/>
        <v>0</v>
      </c>
      <c r="AC50" s="41">
        <f t="shared" si="23"/>
        <v>96</v>
      </c>
      <c r="AD50" s="41">
        <f t="shared" si="23"/>
        <v>0</v>
      </c>
      <c r="AE50" s="41">
        <f t="shared" si="23"/>
        <v>0</v>
      </c>
      <c r="AF50" s="43">
        <f t="shared" si="23"/>
        <v>0</v>
      </c>
      <c r="AG50" s="40">
        <f t="shared" si="23"/>
        <v>0</v>
      </c>
      <c r="AH50" s="41">
        <f t="shared" si="23"/>
        <v>0</v>
      </c>
      <c r="AI50" s="41">
        <f t="shared" si="23"/>
        <v>96</v>
      </c>
      <c r="AJ50" s="41">
        <f t="shared" si="23"/>
        <v>0</v>
      </c>
      <c r="AK50" s="42">
        <f t="shared" si="23"/>
        <v>0</v>
      </c>
      <c r="AL50" s="44">
        <f t="shared" si="23"/>
        <v>0</v>
      </c>
      <c r="AM50" s="41">
        <f t="shared" si="23"/>
        <v>0</v>
      </c>
      <c r="AN50" s="41">
        <f t="shared" si="23"/>
        <v>0</v>
      </c>
      <c r="AO50" s="41">
        <f t="shared" si="23"/>
        <v>96</v>
      </c>
      <c r="AP50" s="42">
        <f t="shared" si="23"/>
        <v>0</v>
      </c>
      <c r="AQ50">
        <f>SUM(C50:AP50)</f>
        <v>672</v>
      </c>
    </row>
    <row r="51" spans="1:43" ht="15.75" thickBot="1" x14ac:dyDescent="0.3">
      <c r="A51" s="45" t="s">
        <v>25</v>
      </c>
      <c r="B51" s="46"/>
      <c r="C51" s="47"/>
      <c r="D51" s="48"/>
      <c r="E51" s="48"/>
      <c r="F51" s="48"/>
      <c r="G51" s="49"/>
      <c r="H51" s="47"/>
      <c r="I51" s="48"/>
      <c r="J51" s="48"/>
      <c r="K51" s="48"/>
      <c r="L51" s="50">
        <f>IF(ISNA(VLOOKUP(B50,$C$13:$V$14,3)),0,VLOOKUP(B50,$C$13:$V$14,3))</f>
        <v>0</v>
      </c>
      <c r="M51" s="47">
        <f>C50</f>
        <v>0</v>
      </c>
      <c r="N51" s="48">
        <f t="shared" ref="N51:AP51" si="24">D50</f>
        <v>0</v>
      </c>
      <c r="O51" s="48">
        <f t="shared" si="24"/>
        <v>96</v>
      </c>
      <c r="P51" s="48">
        <f t="shared" si="24"/>
        <v>0</v>
      </c>
      <c r="Q51" s="49">
        <f t="shared" si="24"/>
        <v>0</v>
      </c>
      <c r="R51" s="47">
        <f t="shared" si="24"/>
        <v>0</v>
      </c>
      <c r="S51" s="48">
        <f t="shared" si="24"/>
        <v>0</v>
      </c>
      <c r="T51" s="48">
        <f t="shared" si="24"/>
        <v>0</v>
      </c>
      <c r="U51" s="48">
        <f t="shared" si="24"/>
        <v>96</v>
      </c>
      <c r="V51" s="49">
        <f t="shared" si="24"/>
        <v>0</v>
      </c>
      <c r="W51" s="47">
        <f t="shared" si="24"/>
        <v>0</v>
      </c>
      <c r="X51" s="48">
        <f t="shared" si="24"/>
        <v>0</v>
      </c>
      <c r="Y51" s="48">
        <f t="shared" si="24"/>
        <v>0</v>
      </c>
      <c r="Z51" s="48">
        <f t="shared" si="24"/>
        <v>0</v>
      </c>
      <c r="AA51" s="49">
        <f t="shared" si="24"/>
        <v>96</v>
      </c>
      <c r="AB51" s="51">
        <f t="shared" si="24"/>
        <v>0</v>
      </c>
      <c r="AC51" s="48">
        <f t="shared" si="24"/>
        <v>0</v>
      </c>
      <c r="AD51" s="48">
        <f t="shared" si="24"/>
        <v>0</v>
      </c>
      <c r="AE51" s="48">
        <f t="shared" si="24"/>
        <v>0</v>
      </c>
      <c r="AF51" s="49">
        <f t="shared" si="24"/>
        <v>0</v>
      </c>
      <c r="AG51" s="47">
        <f t="shared" si="24"/>
        <v>96</v>
      </c>
      <c r="AH51" s="48">
        <f t="shared" si="24"/>
        <v>0</v>
      </c>
      <c r="AI51" s="48">
        <f t="shared" si="24"/>
        <v>0</v>
      </c>
      <c r="AJ51" s="48">
        <f t="shared" si="24"/>
        <v>0</v>
      </c>
      <c r="AK51" s="49">
        <f t="shared" si="24"/>
        <v>0</v>
      </c>
      <c r="AL51" s="47">
        <f t="shared" si="24"/>
        <v>0</v>
      </c>
      <c r="AM51" s="48">
        <f t="shared" si="24"/>
        <v>96</v>
      </c>
      <c r="AN51" s="48">
        <f t="shared" si="24"/>
        <v>0</v>
      </c>
      <c r="AO51" s="48">
        <f t="shared" si="24"/>
        <v>0</v>
      </c>
      <c r="AP51" s="49">
        <f t="shared" si="24"/>
        <v>0</v>
      </c>
      <c r="AQ51" s="32">
        <f>SUM(H51:AP51)</f>
        <v>480</v>
      </c>
    </row>
    <row r="53" spans="1:43" x14ac:dyDescent="0.25">
      <c r="C53" s="58">
        <f>SUM(C23+C32+C41+C50)</f>
        <v>0</v>
      </c>
      <c r="D53" s="58">
        <f t="shared" ref="D53:AP53" si="25">SUM(D23+D32+D41+D50)</f>
        <v>0</v>
      </c>
      <c r="E53" s="58">
        <f t="shared" si="25"/>
        <v>216</v>
      </c>
      <c r="F53" s="58">
        <f t="shared" si="25"/>
        <v>0</v>
      </c>
      <c r="G53" s="58">
        <f t="shared" si="25"/>
        <v>0</v>
      </c>
      <c r="H53" s="58">
        <f t="shared" si="25"/>
        <v>0</v>
      </c>
      <c r="I53" s="58">
        <f t="shared" si="25"/>
        <v>0</v>
      </c>
      <c r="J53" s="58">
        <f t="shared" si="25"/>
        <v>0</v>
      </c>
      <c r="K53" s="58">
        <f t="shared" si="25"/>
        <v>216</v>
      </c>
      <c r="L53" s="58">
        <f t="shared" si="25"/>
        <v>0</v>
      </c>
      <c r="M53" s="58">
        <f t="shared" si="25"/>
        <v>0</v>
      </c>
      <c r="N53" s="58">
        <f t="shared" si="25"/>
        <v>0</v>
      </c>
      <c r="O53" s="58">
        <f t="shared" si="25"/>
        <v>0</v>
      </c>
      <c r="P53" s="58">
        <f t="shared" si="25"/>
        <v>0</v>
      </c>
      <c r="Q53" s="58">
        <f t="shared" si="25"/>
        <v>216</v>
      </c>
      <c r="R53" s="58">
        <f t="shared" si="25"/>
        <v>0</v>
      </c>
      <c r="S53" s="58">
        <f t="shared" si="25"/>
        <v>0</v>
      </c>
      <c r="T53" s="58">
        <f t="shared" si="25"/>
        <v>0</v>
      </c>
      <c r="U53" s="58">
        <f t="shared" si="25"/>
        <v>0</v>
      </c>
      <c r="V53" s="58">
        <f t="shared" si="25"/>
        <v>0</v>
      </c>
      <c r="W53" s="58">
        <f t="shared" si="25"/>
        <v>216</v>
      </c>
      <c r="X53" s="58">
        <f t="shared" si="25"/>
        <v>0</v>
      </c>
      <c r="Y53" s="58">
        <f t="shared" si="25"/>
        <v>0</v>
      </c>
      <c r="Z53" s="58">
        <f t="shared" si="25"/>
        <v>0</v>
      </c>
      <c r="AA53" s="58">
        <f t="shared" si="25"/>
        <v>0</v>
      </c>
      <c r="AB53" s="58">
        <f t="shared" si="25"/>
        <v>0</v>
      </c>
      <c r="AC53" s="58">
        <f t="shared" si="25"/>
        <v>216</v>
      </c>
      <c r="AD53" s="58">
        <f t="shared" si="25"/>
        <v>0</v>
      </c>
      <c r="AE53" s="58">
        <f t="shared" si="25"/>
        <v>0</v>
      </c>
      <c r="AF53" s="58">
        <f t="shared" si="25"/>
        <v>0</v>
      </c>
      <c r="AG53" s="58">
        <f t="shared" si="25"/>
        <v>0</v>
      </c>
      <c r="AH53" s="58">
        <f t="shared" si="25"/>
        <v>0</v>
      </c>
      <c r="AI53" s="58">
        <f t="shared" si="25"/>
        <v>216</v>
      </c>
      <c r="AJ53" s="58">
        <f t="shared" si="25"/>
        <v>0</v>
      </c>
      <c r="AK53" s="58">
        <f t="shared" si="25"/>
        <v>0</v>
      </c>
      <c r="AL53" s="58">
        <f t="shared" si="25"/>
        <v>0</v>
      </c>
      <c r="AM53" s="58">
        <f t="shared" si="25"/>
        <v>0</v>
      </c>
      <c r="AN53" s="58">
        <f t="shared" si="25"/>
        <v>0</v>
      </c>
      <c r="AO53" s="58">
        <f t="shared" si="25"/>
        <v>216</v>
      </c>
      <c r="AP53" s="58">
        <f t="shared" si="25"/>
        <v>0</v>
      </c>
      <c r="AQ53" s="58">
        <f>SUM(B53:AP53)</f>
        <v>1512</v>
      </c>
    </row>
  </sheetData>
  <conditionalFormatting sqref="C11:AQ11">
    <cfRule type="cellIs" dxfId="26" priority="27" operator="lessThan">
      <formula>$B$4</formula>
    </cfRule>
  </conditionalFormatting>
  <conditionalFormatting sqref="W11:AQ11">
    <cfRule type="cellIs" dxfId="25" priority="26" operator="lessThan">
      <formula>$B$4</formula>
    </cfRule>
  </conditionalFormatting>
  <conditionalFormatting sqref="W21:AP21">
    <cfRule type="cellIs" dxfId="24" priority="24" operator="lessThan">
      <formula>$B$4</formula>
    </cfRule>
  </conditionalFormatting>
  <conditionalFormatting sqref="C21:AP21">
    <cfRule type="cellIs" dxfId="23" priority="25" operator="lessThan">
      <formula>$B$4</formula>
    </cfRule>
  </conditionalFormatting>
  <conditionalFormatting sqref="W30:AP30">
    <cfRule type="cellIs" dxfId="22" priority="22" operator="lessThan">
      <formula>$B$4</formula>
    </cfRule>
  </conditionalFormatting>
  <conditionalFormatting sqref="C30:AP30">
    <cfRule type="cellIs" dxfId="21" priority="17" operator="lessThan">
      <formula>$B$4*$B$26</formula>
    </cfRule>
    <cfRule type="cellIs" dxfId="20" priority="23" operator="lessThan">
      <formula>$B$4</formula>
    </cfRule>
  </conditionalFormatting>
  <conditionalFormatting sqref="W39:AP39">
    <cfRule type="cellIs" dxfId="19" priority="20" operator="lessThan">
      <formula>$B$4</formula>
    </cfRule>
  </conditionalFormatting>
  <conditionalFormatting sqref="C39:AP39">
    <cfRule type="cellIs" dxfId="18" priority="15" operator="lessThan">
      <formula>$B$4*$B$35</formula>
    </cfRule>
    <cfRule type="cellIs" dxfId="17" priority="21" operator="lessThan">
      <formula>$B$4</formula>
    </cfRule>
  </conditionalFormatting>
  <conditionalFormatting sqref="W48:AP48">
    <cfRule type="cellIs" dxfId="16" priority="18" operator="lessThan">
      <formula>$B$4</formula>
    </cfRule>
  </conditionalFormatting>
  <conditionalFormatting sqref="C48:AP48">
    <cfRule type="cellIs" dxfId="15" priority="14" operator="lessThan">
      <formula>$B$4*$B$44</formula>
    </cfRule>
    <cfRule type="cellIs" dxfId="14" priority="19" operator="lessThan">
      <formula>$B$4</formula>
    </cfRule>
  </conditionalFormatting>
  <conditionalFormatting sqref="C21">
    <cfRule type="cellIs" dxfId="13" priority="16" operator="lessThan">
      <formula>$B$4*$B$17</formula>
    </cfRule>
  </conditionalFormatting>
  <conditionalFormatting sqref="AQ21">
    <cfRule type="cellIs" dxfId="12" priority="13" operator="lessThan">
      <formula>$B$4</formula>
    </cfRule>
  </conditionalFormatting>
  <conditionalFormatting sqref="AQ21">
    <cfRule type="cellIs" dxfId="11" priority="12" operator="lessThan">
      <formula>$B$4</formula>
    </cfRule>
  </conditionalFormatting>
  <conditionalFormatting sqref="AQ30">
    <cfRule type="cellIs" dxfId="10" priority="11" operator="lessThan">
      <formula>$B$4</formula>
    </cfRule>
  </conditionalFormatting>
  <conditionalFormatting sqref="AQ30">
    <cfRule type="cellIs" dxfId="9" priority="10" operator="lessThan">
      <formula>$B$4</formula>
    </cfRule>
  </conditionalFormatting>
  <conditionalFormatting sqref="AQ39">
    <cfRule type="cellIs" dxfId="8" priority="9" operator="lessThan">
      <formula>$B$4</formula>
    </cfRule>
  </conditionalFormatting>
  <conditionalFormatting sqref="AQ39">
    <cfRule type="cellIs" dxfId="7" priority="8" operator="lessThan">
      <formula>$B$4</formula>
    </cfRule>
  </conditionalFormatting>
  <conditionalFormatting sqref="AQ48">
    <cfRule type="cellIs" dxfId="6" priority="7" operator="lessThan">
      <formula>$B$4</formula>
    </cfRule>
  </conditionalFormatting>
  <conditionalFormatting sqref="AQ48">
    <cfRule type="cellIs" dxfId="5" priority="6" operator="lessThan">
      <formula>$B$4</formula>
    </cfRule>
  </conditionalFormatting>
  <conditionalFormatting sqref="C12:AP12">
    <cfRule type="cellIs" dxfId="4" priority="5" operator="lessThan">
      <formula>$B$3</formula>
    </cfRule>
  </conditionalFormatting>
  <conditionalFormatting sqref="C22:AP22">
    <cfRule type="cellIs" dxfId="3" priority="4" operator="lessThan">
      <formula>$B$3*$B$17</formula>
    </cfRule>
  </conditionalFormatting>
  <conditionalFormatting sqref="C31:AP31">
    <cfRule type="cellIs" dxfId="2" priority="3" operator="lessThan">
      <formula>$B$3*$B$26</formula>
    </cfRule>
  </conditionalFormatting>
  <conditionalFormatting sqref="C40:AP40">
    <cfRule type="cellIs" dxfId="1" priority="2" operator="lessThan">
      <formula>$B$3*$B$35</formula>
    </cfRule>
  </conditionalFormatting>
  <conditionalFormatting sqref="C49:AP49">
    <cfRule type="cellIs" dxfId="0" priority="1" operator="lessThan">
      <formula>$B$3*$B$44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PtC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Khisto</dc:creator>
  <cp:lastModifiedBy>Kevin Khisto</cp:lastModifiedBy>
  <dcterms:created xsi:type="dcterms:W3CDTF">2014-07-18T11:46:30Z</dcterms:created>
  <dcterms:modified xsi:type="dcterms:W3CDTF">2014-07-18T12:11:49Z</dcterms:modified>
</cp:coreProperties>
</file>