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0" yWindow="480" windowWidth="24000" windowHeight="9255" tabRatio="227" activeTab="2"/>
  </bookViews>
  <sheets>
    <sheet name="BDD" sheetId="98" r:id="rId1"/>
    <sheet name="Résultats référence" sheetId="104" r:id="rId2"/>
    <sheet name="Gamme" sheetId="89" r:id="rId3"/>
    <sheet name="Liste" sheetId="99" state="hidden" r:id="rId4"/>
  </sheets>
  <externalReferences>
    <externalReference r:id="rId5"/>
    <externalReference r:id="rId6"/>
  </externalReferences>
  <definedNames>
    <definedName name="_xlnm._FilterDatabase" localSheetId="0" hidden="1">BDD!$A$1:$M$12</definedName>
    <definedName name="Atelier">Liste!$I$2:$I$7</definedName>
    <definedName name="cdt">'[1]liste cdt'!$A$2:$A$762</definedName>
    <definedName name="CE">'[1]liste cdt'!$O$18:$O$37</definedName>
    <definedName name="équipe">'[1]liste cdt'!$P$1:$P$9</definedName>
    <definedName name="ex">'[2]Liste prod'!$A$1:$A$137</definedName>
    <definedName name="film">'[1]liste cdt'!$AD$1:$AD$23</definedName>
    <definedName name="ligne">'[1]liste cdt'!$O$3:$O$11</definedName>
    <definedName name="Liste">Liste!$F$1:$G$13</definedName>
    <definedName name="Mois">Liste!$F$1:$G$13</definedName>
    <definedName name="OF">'[2]Liste prod'!$D$2:$D$109</definedName>
    <definedName name="OM">'[2]Liste prod'!$G$2:$G$102</definedName>
  </definedNames>
  <calcPr calcId="145621"/>
  <pivotCaches>
    <pivotCache cacheId="79" r:id="rId7"/>
  </pivotCaches>
</workbook>
</file>

<file path=xl/calcChain.xml><?xml version="1.0" encoding="utf-8"?>
<calcChain xmlns="http://schemas.openxmlformats.org/spreadsheetml/2006/main">
  <c r="E22" i="104" l="1"/>
  <c r="G22" i="104" s="1"/>
  <c r="F22" i="104"/>
  <c r="E23" i="104"/>
  <c r="F23" i="104"/>
  <c r="E24" i="104"/>
  <c r="F24" i="104"/>
  <c r="J13" i="98"/>
  <c r="L13" i="98"/>
  <c r="K13" i="98" s="1"/>
  <c r="M13" i="98"/>
  <c r="J14" i="98"/>
  <c r="L14" i="98"/>
  <c r="K14" i="98" s="1"/>
  <c r="M14" i="98"/>
  <c r="J15" i="98"/>
  <c r="L15" i="98"/>
  <c r="K15" i="98" s="1"/>
  <c r="M15" i="98"/>
  <c r="J16" i="98"/>
  <c r="L16" i="98"/>
  <c r="K16" i="98" s="1"/>
  <c r="M16" i="98"/>
  <c r="G23" i="104" l="1"/>
  <c r="G24" i="104"/>
  <c r="E10" i="104"/>
  <c r="J11" i="98" l="1"/>
  <c r="L11" i="98"/>
  <c r="K11" i="98" s="1"/>
  <c r="M11" i="98"/>
  <c r="J12" i="98"/>
  <c r="L12" i="98"/>
  <c r="K12" i="98" s="1"/>
  <c r="M12" i="98"/>
  <c r="M10" i="98"/>
  <c r="L10" i="98"/>
  <c r="K10" i="98" s="1"/>
  <c r="J10" i="98"/>
  <c r="J9" i="98" l="1"/>
  <c r="L9" i="98"/>
  <c r="K9" i="98" s="1"/>
  <c r="M9" i="98"/>
  <c r="M8" i="98"/>
  <c r="L8" i="98"/>
  <c r="K8" i="98" s="1"/>
  <c r="J8" i="98"/>
  <c r="J6" i="98"/>
  <c r="L6" i="98"/>
  <c r="K6" i="98" s="1"/>
  <c r="M6" i="98"/>
  <c r="J7" i="98"/>
  <c r="L7" i="98"/>
  <c r="K7" i="98" s="1"/>
  <c r="M7" i="98"/>
  <c r="M5" i="98"/>
  <c r="L5" i="98"/>
  <c r="K5" i="98" s="1"/>
  <c r="J5" i="98"/>
  <c r="E7" i="98"/>
  <c r="E6" i="98"/>
  <c r="E5" i="98"/>
  <c r="J3" i="98"/>
  <c r="L3" i="98"/>
  <c r="K3" i="98" s="1"/>
  <c r="M3" i="98"/>
  <c r="J4" i="98"/>
  <c r="L4" i="98"/>
  <c r="K4" i="98" s="1"/>
  <c r="M4" i="98"/>
  <c r="E4" i="98"/>
  <c r="E3" i="98"/>
  <c r="E2" i="98"/>
  <c r="M2" i="98"/>
  <c r="L2" i="98"/>
  <c r="K2" i="98" s="1"/>
  <c r="J2" i="98"/>
  <c r="E11" i="104" l="1"/>
  <c r="E12" i="104"/>
  <c r="E13" i="104"/>
  <c r="E14" i="104"/>
  <c r="E15" i="104"/>
  <c r="E16" i="104"/>
  <c r="E17" i="104"/>
  <c r="E18" i="104"/>
  <c r="E19" i="104"/>
  <c r="E20" i="104"/>
  <c r="E21" i="104"/>
  <c r="F11" i="104"/>
  <c r="F12" i="104"/>
  <c r="F13" i="104"/>
  <c r="F14" i="104"/>
  <c r="F15" i="104"/>
  <c r="F16" i="104"/>
  <c r="F17" i="104"/>
  <c r="F18" i="104"/>
  <c r="F19" i="104"/>
  <c r="F20" i="104"/>
  <c r="F21" i="104"/>
  <c r="F10" i="104"/>
  <c r="G10" i="104" s="1"/>
  <c r="G18" i="104" l="1"/>
  <c r="G14" i="104"/>
  <c r="G20" i="104"/>
  <c r="G16" i="104"/>
  <c r="G12" i="104"/>
  <c r="G21" i="104"/>
  <c r="G17" i="104"/>
  <c r="G13" i="104"/>
  <c r="G19" i="104"/>
  <c r="G15" i="104"/>
  <c r="G11" i="104"/>
</calcChain>
</file>

<file path=xl/comments1.xml><?xml version="1.0" encoding="utf-8"?>
<comments xmlns="http://schemas.openxmlformats.org/spreadsheetml/2006/main">
  <authors>
    <author>Olivier MAINGUY</author>
  </authors>
  <commentList>
    <comment ref="E1" authorId="0">
      <text>
        <r>
          <rPr>
            <b/>
            <sz val="9"/>
            <color indexed="81"/>
            <rFont val="Tahoma"/>
            <charset val="1"/>
          </rPr>
          <t>Olivier MAINGUY:</t>
        </r>
        <r>
          <rPr>
            <sz val="9"/>
            <color indexed="81"/>
            <rFont val="Tahoma"/>
            <charset val="1"/>
          </rPr>
          <t xml:space="preserve">
 (UVC/min)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Olivier MAINGUY:</t>
        </r>
        <r>
          <rPr>
            <sz val="9"/>
            <color indexed="81"/>
            <rFont val="Tahoma"/>
            <charset val="1"/>
          </rPr>
          <t xml:space="preserve">
(Kg/min)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Olivier MAINGUY:</t>
        </r>
        <r>
          <rPr>
            <sz val="9"/>
            <color indexed="81"/>
            <rFont val="Tahoma"/>
            <charset val="1"/>
          </rPr>
          <t xml:space="preserve">
(Kg/min)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Olivier MAINGUY:</t>
        </r>
        <r>
          <rPr>
            <sz val="9"/>
            <color indexed="81"/>
            <rFont val="Tahoma"/>
            <charset val="1"/>
          </rPr>
          <t xml:space="preserve">
(Kg/min)</t>
        </r>
      </text>
    </comment>
  </commentList>
</comments>
</file>

<file path=xl/sharedStrings.xml><?xml version="1.0" encoding="utf-8"?>
<sst xmlns="http://schemas.openxmlformats.org/spreadsheetml/2006/main" count="238" uniqueCount="136">
  <si>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</si>
  <si>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</si>
  <si>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</si>
  <si>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</si>
  <si>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</si>
  <si>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</si>
  <si>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</si>
  <si>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</si>
  <si>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</si>
  <si>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</si>
  <si>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</si>
  <si>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</si>
  <si>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 correspondance</t>
  </si>
  <si>
    <t>Mois</t>
  </si>
  <si>
    <t>N° Semaine</t>
  </si>
  <si>
    <t>Année</t>
    <phoneticPr fontId="4" type="noConversion"/>
  </si>
  <si>
    <t>Total général</t>
  </si>
  <si>
    <t>Extrusion</t>
  </si>
  <si>
    <t>Four</t>
  </si>
  <si>
    <t>Lindor</t>
  </si>
  <si>
    <t>GG</t>
  </si>
  <si>
    <t>-</t>
  </si>
  <si>
    <t>Désignation</t>
  </si>
  <si>
    <t>Date de fabrication</t>
  </si>
  <si>
    <t>Lot N°</t>
  </si>
  <si>
    <t>Qté Produite (Kg)</t>
  </si>
  <si>
    <t>Tps global</t>
  </si>
  <si>
    <t>Code Article</t>
  </si>
  <si>
    <t>DESIGNATION</t>
  </si>
  <si>
    <t>Atelier</t>
  </si>
  <si>
    <t>N°Mois</t>
  </si>
  <si>
    <t>RECETTE</t>
  </si>
  <si>
    <t>Nb sachets/Pds GG</t>
  </si>
  <si>
    <t>L2</t>
  </si>
  <si>
    <t>L3</t>
  </si>
  <si>
    <t>L1</t>
  </si>
  <si>
    <t>Ligne</t>
  </si>
  <si>
    <t>Conditionnement L0/L1/L2/L3</t>
  </si>
  <si>
    <t>Conditionnement Zip</t>
  </si>
  <si>
    <t>Conditionnement GG</t>
  </si>
  <si>
    <t>(Tous)</t>
  </si>
  <si>
    <t>Somme de Qté Produite (Kg)</t>
  </si>
  <si>
    <t>Productivité théorique</t>
  </si>
  <si>
    <t>Productivité réelle</t>
  </si>
  <si>
    <t>L0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</si>
  <si>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</si>
  <si>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</si>
  <si>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</si>
  <si>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</si>
  <si>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</si>
  <si>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</si>
  <si>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</si>
  <si>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</si>
  <si>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</si>
  <si>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</si>
  <si>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</si>
  <si>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</si>
  <si>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</si>
  <si>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</si>
  <si>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</si>
  <si>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</si>
  <si>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</si>
  <si>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</si>
  <si>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</si>
  <si>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</si>
  <si>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</si>
  <si>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</si>
  <si>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</si>
  <si>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</si>
  <si>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</si>
  <si>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</si>
  <si>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</si>
  <si>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</si>
  <si>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</si>
  <si>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</si>
  <si>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</si>
  <si>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</si>
  <si>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</si>
  <si>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</si>
  <si>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</si>
  <si>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</si>
  <si>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</si>
  <si>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</si>
  <si>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</si>
  <si>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</si>
  <si>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</si>
  <si>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</si>
  <si>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</si>
  <si>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</si>
  <si>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</si>
  <si>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</si>
  <si>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</si>
  <si>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</si>
  <si>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</si>
  <si>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</si>
  <si>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</si>
  <si>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</si>
  <si>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Données</t>
  </si>
  <si>
    <t>Somme de Tps global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</si>
  <si>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</si>
  <si>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</si>
  <si>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</si>
  <si>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</si>
  <si>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</si>
  <si>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</si>
  <si>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</si>
  <si>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</si>
  <si>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</si>
  <si>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</si>
  <si>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</si>
  <si>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PAIN</t>
  </si>
  <si>
    <t>PAIN BLANC</t>
  </si>
  <si>
    <t>PAIN NOIR</t>
  </si>
  <si>
    <t>BISCUIT</t>
  </si>
  <si>
    <t>BISCUIT BLANC</t>
  </si>
  <si>
    <t>BISCUIT NOIR</t>
  </si>
  <si>
    <t>MELANGE DE FRUITS</t>
  </si>
  <si>
    <t>MELANDE DE LEGUMES</t>
  </si>
  <si>
    <t>PAIN EN 250G</t>
  </si>
  <si>
    <t>PAIN EN 100G</t>
  </si>
  <si>
    <t>PAIN EN 10KG</t>
  </si>
  <si>
    <t>CONDI</t>
  </si>
  <si>
    <t>FOUR</t>
  </si>
  <si>
    <t>LINDOR</t>
  </si>
  <si>
    <t>EXTRUSION</t>
  </si>
  <si>
    <t>a12</t>
  </si>
  <si>
    <t>a13</t>
  </si>
  <si>
    <t>a14</t>
  </si>
  <si>
    <t>a15</t>
  </si>
  <si>
    <t>ZiP</t>
  </si>
  <si>
    <t>PAIN BLANC EN 50G</t>
  </si>
  <si>
    <t>PAIN BLANC EN 300G</t>
  </si>
  <si>
    <t>PAIN NOIR EN 10KG</t>
  </si>
  <si>
    <t>PAIN NOIR EN 150G</t>
  </si>
  <si>
    <t>BISCUIT N</t>
  </si>
  <si>
    <t>MELANGE DE LEGUMES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</si>
</sst>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1]_-;\-* #,##0.00\ [$€-1]_-;_-* &quot;-&quot;??\ [$€-1]_-"/>
    <numFmt numFmtId="165" formatCode="ddd\-dd\-mmm"/>
    <numFmt numFmtId="166" formatCode="&quot;S&quot;00"/>
  </numFmts>
  <fonts count="12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18"/>
      <name val="Arial"/>
      <family val="2"/>
    </font>
    <font>
      <sz val="10"/>
      <color indexed="8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9" fontId="7" fillId="0" borderId="0" applyFont="0" applyFill="0" applyBorder="0" applyAlignment="0" applyProtection="0"/>
  </cellStyleXfs>
  <cellXfs count="59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" fillId="2" borderId="12" xfId="0" applyFont="1" applyFill="1" applyBorder="1" applyAlignment="1" applyProtection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13" xfId="0" applyFill="1" applyBorder="1" applyAlignment="1">
      <alignment horizontal="left" vertical="center"/>
    </xf>
    <xf numFmtId="0" fontId="0" fillId="4" borderId="14" xfId="0" applyFill="1" applyBorder="1" applyAlignment="1">
      <alignment horizontal="left" vertical="center"/>
    </xf>
    <xf numFmtId="166" fontId="0" fillId="7" borderId="0" xfId="0" applyNumberFormat="1" applyFill="1" applyAlignment="1">
      <alignment horizontal="center"/>
    </xf>
    <xf numFmtId="166" fontId="0" fillId="8" borderId="0" xfId="0" applyNumberFormat="1" applyFill="1" applyAlignment="1">
      <alignment horizontal="center"/>
    </xf>
    <xf numFmtId="166" fontId="0" fillId="5" borderId="0" xfId="0" applyNumberFormat="1" applyFill="1" applyAlignment="1">
      <alignment horizontal="center"/>
    </xf>
    <xf numFmtId="0" fontId="6" fillId="8" borderId="5" xfId="2" applyNumberFormat="1" applyFont="1" applyFill="1" applyBorder="1" applyAlignment="1" applyProtection="1">
      <alignment vertical="center"/>
      <protection locked="0"/>
    </xf>
    <xf numFmtId="14" fontId="6" fillId="8" borderId="5" xfId="2" applyNumberFormat="1" applyFont="1" applyFill="1" applyBorder="1" applyAlignment="1" applyProtection="1">
      <alignment vertical="center"/>
      <protection locked="0"/>
    </xf>
    <xf numFmtId="0" fontId="6" fillId="8" borderId="5" xfId="2" applyNumberFormat="1" applyFont="1" applyFill="1" applyBorder="1" applyAlignment="1" applyProtection="1">
      <alignment horizontal="center" vertical="center"/>
      <protection locked="0"/>
    </xf>
    <xf numFmtId="165" fontId="2" fillId="2" borderId="3" xfId="0" applyNumberFormat="1" applyFont="1" applyFill="1" applyBorder="1" applyAlignment="1" applyProtection="1">
      <alignment horizontal="center" vertical="center" wrapText="1"/>
    </xf>
    <xf numFmtId="165" fontId="2" fillId="2" borderId="4" xfId="0" applyNumberFormat="1" applyFont="1" applyFill="1" applyBorder="1" applyAlignment="1" applyProtection="1">
      <alignment horizontal="center" vertical="center" wrapText="1"/>
    </xf>
    <xf numFmtId="0" fontId="6" fillId="7" borderId="5" xfId="2" applyNumberFormat="1" applyFont="1" applyFill="1" applyBorder="1" applyAlignment="1" applyProtection="1">
      <alignment vertical="center"/>
      <protection locked="0"/>
    </xf>
    <xf numFmtId="14" fontId="6" fillId="7" borderId="5" xfId="2" applyNumberFormat="1" applyFont="1" applyFill="1" applyBorder="1" applyAlignment="1" applyProtection="1">
      <alignment vertical="center"/>
      <protection locked="0"/>
    </xf>
    <xf numFmtId="0" fontId="6" fillId="7" borderId="5" xfId="2" applyNumberFormat="1" applyFont="1" applyFill="1" applyBorder="1" applyAlignment="1" applyProtection="1">
      <alignment horizontal="center" vertical="center"/>
      <protection locked="0"/>
    </xf>
    <xf numFmtId="0" fontId="6" fillId="5" borderId="5" xfId="2" applyNumberFormat="1" applyFont="1" applyFill="1" applyBorder="1" applyAlignment="1" applyProtection="1">
      <alignment horizontal="center" vertical="center"/>
      <protection locked="0"/>
    </xf>
    <xf numFmtId="0" fontId="6" fillId="5" borderId="5" xfId="2" applyNumberFormat="1" applyFont="1" applyFill="1" applyBorder="1" applyAlignment="1" applyProtection="1">
      <alignment vertical="center"/>
      <protection locked="0"/>
    </xf>
    <xf numFmtId="14" fontId="6" fillId="5" borderId="5" xfId="2" applyNumberFormat="1" applyFont="1" applyFill="1" applyBorder="1" applyAlignment="1" applyProtection="1">
      <alignment vertical="center"/>
      <protection locked="0"/>
    </xf>
    <xf numFmtId="0" fontId="6" fillId="9" borderId="5" xfId="2" applyNumberFormat="1" applyFont="1" applyFill="1" applyBorder="1" applyAlignment="1" applyProtection="1">
      <alignment vertical="center"/>
      <protection locked="0"/>
    </xf>
    <xf numFmtId="14" fontId="6" fillId="9" borderId="5" xfId="2" applyNumberFormat="1" applyFont="1" applyFill="1" applyBorder="1" applyAlignment="1" applyProtection="1">
      <alignment vertical="center"/>
      <protection locked="0"/>
    </xf>
    <xf numFmtId="0" fontId="6" fillId="9" borderId="5" xfId="2" applyNumberFormat="1" applyFont="1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/>
    </xf>
    <xf numFmtId="166" fontId="0" fillId="9" borderId="0" xfId="0" applyNumberFormat="1" applyFill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Pourcentage 2" xfId="3"/>
  </cellStyles>
  <dxfs count="73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 patternType="solid">
          <bgColor rgb="FF66FFFF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66FFFF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66FFFF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66FFFF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823913</xdr:colOff>
      <xdr:row>0</xdr:row>
      <xdr:rowOff>276225</xdr:rowOff>
    </xdr:to>
    <xdr:sp macro="" textlink="">
      <xdr:nvSpPr>
        <xdr:cNvPr id="4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352550" y="0"/>
          <a:ext cx="823913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76200</xdr:colOff>
      <xdr:row>2</xdr:row>
      <xdr:rowOff>133350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76200" y="66675"/>
          <a:ext cx="5143500" cy="3905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QUALITE\00%20Production\Suivi%20du%20conditionn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QUALITE\00%20Production\Suivi%20de%20produc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nement"/>
      <sheetName val="SAISIE CONDT"/>
      <sheetName val="liste cdt"/>
      <sheetName val="SAISIE PERSONNEL"/>
      <sheetName val="Liste"/>
      <sheetName val="Feuil3"/>
      <sheetName val="Feuil4"/>
      <sheetName val="Feuil5"/>
      <sheetName val="Feuil6"/>
      <sheetName val="Feuil1"/>
    </sheetNames>
    <sheetDataSet>
      <sheetData sheetId="0"/>
      <sheetData sheetId="1"/>
      <sheetData sheetId="2">
        <row r="1">
          <cell r="P1" t="str">
            <v>Eq A</v>
          </cell>
          <cell r="AD1" t="str">
            <v>05F379FL5CT500AUCH</v>
          </cell>
        </row>
        <row r="2">
          <cell r="A2" t="str">
            <v>BA5F030GO</v>
          </cell>
          <cell r="P2" t="str">
            <v>Eq B</v>
          </cell>
          <cell r="AD2" t="str">
            <v>05F379FLAVP500AUCH</v>
          </cell>
        </row>
        <row r="3">
          <cell r="A3" t="str">
            <v>BAAS030GO</v>
          </cell>
          <cell r="O3" t="str">
            <v>L1</v>
          </cell>
          <cell r="P3" t="str">
            <v>Eq C</v>
          </cell>
          <cell r="AD3" t="str">
            <v>05F310GRPC500AUCH</v>
          </cell>
        </row>
        <row r="4">
          <cell r="A4" t="str">
            <v>BACN030GO</v>
          </cell>
          <cell r="O4" t="str">
            <v>L2</v>
          </cell>
          <cell r="P4" t="str">
            <v>Eq Ext</v>
          </cell>
          <cell r="AD4" t="str">
            <v>05FILM298COEX</v>
          </cell>
        </row>
        <row r="5">
          <cell r="A5" t="str">
            <v>BARN030GO</v>
          </cell>
          <cell r="O5" t="str">
            <v>L3</v>
          </cell>
          <cell r="P5" t="str">
            <v>Eq A/B</v>
          </cell>
          <cell r="AD5" t="str">
            <v>05FILM310PPCEVPE</v>
          </cell>
        </row>
        <row r="6">
          <cell r="A6" t="str">
            <v>BCN200GO</v>
          </cell>
          <cell r="O6" t="str">
            <v>Zip</v>
          </cell>
          <cell r="P6" t="str">
            <v>Eq A/C</v>
          </cell>
          <cell r="AD6" t="str">
            <v>05FILM310PPEVPEPEL</v>
          </cell>
        </row>
        <row r="7">
          <cell r="A7" t="str">
            <v>BGB160GO</v>
          </cell>
          <cell r="O7" t="str">
            <v>GG</v>
          </cell>
          <cell r="P7" t="str">
            <v>Eq B/C</v>
          </cell>
          <cell r="AD7" t="str">
            <v>05FILM366COEX</v>
          </cell>
        </row>
        <row r="8">
          <cell r="A8" t="str">
            <v>BGB175TC</v>
          </cell>
          <cell r="O8" t="str">
            <v>GGExt</v>
          </cell>
          <cell r="AD8" t="str">
            <v>05FILM366COEXCC</v>
          </cell>
        </row>
        <row r="9">
          <cell r="A9" t="str">
            <v>BGB1K45GO</v>
          </cell>
          <cell r="O9" t="str">
            <v>GGR</v>
          </cell>
          <cell r="AD9" t="str">
            <v>05FILM366COEXCOP</v>
          </cell>
        </row>
        <row r="10">
          <cell r="A10" t="str">
            <v>BGB375GO</v>
          </cell>
          <cell r="O10" t="str">
            <v>Casse</v>
          </cell>
          <cell r="AD10" t="str">
            <v>05FILM366COEXCP</v>
          </cell>
        </row>
        <row r="11">
          <cell r="A11" t="str">
            <v>BGN165TC</v>
          </cell>
          <cell r="O11" t="str">
            <v>Box</v>
          </cell>
          <cell r="AD11" t="str">
            <v>05FILM366COEXCTB</v>
          </cell>
        </row>
        <row r="12">
          <cell r="A12" t="str">
            <v>BGN200GO</v>
          </cell>
          <cell r="AD12" t="str">
            <v>05FILM379PPCEVPE</v>
          </cell>
        </row>
        <row r="13">
          <cell r="A13" t="str">
            <v>BOILA01LANA</v>
          </cell>
          <cell r="AD13" t="str">
            <v>05FILM379PPCEVPEB</v>
          </cell>
        </row>
        <row r="14">
          <cell r="A14" t="str">
            <v>BOILR01LANA</v>
          </cell>
          <cell r="AD14" t="str">
            <v>05FILM379PPCEVPEBM</v>
          </cell>
        </row>
        <row r="15">
          <cell r="A15" t="str">
            <v>BPA115GO</v>
          </cell>
          <cell r="AD15" t="str">
            <v>05FILM379PPEVPEPEL</v>
          </cell>
        </row>
        <row r="16">
          <cell r="A16" t="str">
            <v>BPB130TC</v>
          </cell>
          <cell r="AD16" t="str">
            <v>05FILM455COEX</v>
          </cell>
        </row>
        <row r="17">
          <cell r="A17" t="str">
            <v>BPB190GO</v>
          </cell>
          <cell r="AD17" t="str">
            <v>05FILM468PPEVPEPEL</v>
          </cell>
        </row>
        <row r="18">
          <cell r="A18" t="str">
            <v>BPS130TC</v>
          </cell>
          <cell r="O18" t="str">
            <v>JC</v>
          </cell>
          <cell r="AD18" t="str">
            <v>05FILMALU</v>
          </cell>
        </row>
        <row r="19">
          <cell r="A19" t="str">
            <v>BSC180GO</v>
          </cell>
          <cell r="O19" t="str">
            <v>JC/AG</v>
          </cell>
          <cell r="AD19" t="str">
            <v>05F379CRUQC375BV</v>
          </cell>
        </row>
        <row r="20">
          <cell r="A20" t="str">
            <v>BSC375GO</v>
          </cell>
          <cell r="O20" t="str">
            <v>JC/SDR</v>
          </cell>
          <cell r="AD20" t="str">
            <v>05F379CRUF375BV</v>
          </cell>
        </row>
        <row r="21">
          <cell r="A21" t="str">
            <v>BSCA165GO</v>
          </cell>
          <cell r="O21" t="str">
            <v>JC/DR+MR</v>
          </cell>
          <cell r="AD21" t="str">
            <v>05FILM468PPCEVPE</v>
          </cell>
        </row>
        <row r="22">
          <cell r="A22" t="str">
            <v>BSG260TC</v>
          </cell>
          <cell r="O22" t="str">
            <v>JC/SA+AG</v>
          </cell>
          <cell r="AD22" t="str">
            <v>05F310EXSA500CAR</v>
          </cell>
        </row>
        <row r="23">
          <cell r="A23" t="str">
            <v>CFA250SUP</v>
          </cell>
          <cell r="O23" t="str">
            <v>LB/SA+AG</v>
          </cell>
          <cell r="AD23" t="str">
            <v>05F468EXSBB500CAR</v>
          </cell>
        </row>
        <row r="24">
          <cell r="A24" t="str">
            <v>CFC250COPH</v>
          </cell>
          <cell r="O24" t="str">
            <v>JC/MR</v>
          </cell>
        </row>
        <row r="25">
          <cell r="A25" t="str">
            <v>CFC250GFF</v>
          </cell>
          <cell r="O25" t="str">
            <v>JC/SA+AG</v>
          </cell>
        </row>
        <row r="26">
          <cell r="A26" t="str">
            <v>CFC300CAR</v>
          </cell>
          <cell r="O26" t="str">
            <v>LB</v>
          </cell>
        </row>
        <row r="27">
          <cell r="A27" t="str">
            <v>CFC300GO</v>
          </cell>
          <cell r="O27" t="str">
            <v>LB/AG</v>
          </cell>
        </row>
        <row r="28">
          <cell r="A28" t="str">
            <v>CFC300TC</v>
          </cell>
          <cell r="O28" t="str">
            <v>LB/DR</v>
          </cell>
        </row>
        <row r="29">
          <cell r="A29" t="str">
            <v>CFJP300GO</v>
          </cell>
          <cell r="O29" t="str">
            <v>LB/DR+MR</v>
          </cell>
        </row>
        <row r="30">
          <cell r="A30" t="str">
            <v>CFM300GO</v>
          </cell>
          <cell r="O30" t="str">
            <v>LB/SA</v>
          </cell>
        </row>
        <row r="31">
          <cell r="A31" t="str">
            <v>CFMN250GO</v>
          </cell>
          <cell r="O31" t="str">
            <v>LB/MR</v>
          </cell>
        </row>
        <row r="32">
          <cell r="A32" t="str">
            <v>CFN03KGO</v>
          </cell>
          <cell r="O32" t="str">
            <v>LB/SA+AG</v>
          </cell>
        </row>
        <row r="33">
          <cell r="A33" t="str">
            <v>CFN03KTC</v>
          </cell>
          <cell r="O33" t="str">
            <v>MR</v>
          </cell>
        </row>
        <row r="34">
          <cell r="A34" t="str">
            <v>CFN03KVC</v>
          </cell>
          <cell r="O34" t="str">
            <v>PH</v>
          </cell>
        </row>
        <row r="35">
          <cell r="A35" t="str">
            <v>CFN10KGO</v>
          </cell>
          <cell r="O35" t="str">
            <v>SA</v>
          </cell>
        </row>
        <row r="36">
          <cell r="A36" t="str">
            <v>CFN10KTC</v>
          </cell>
          <cell r="O36" t="str">
            <v>SA/AG</v>
          </cell>
        </row>
        <row r="37">
          <cell r="A37" t="str">
            <v>CFN200NC</v>
          </cell>
          <cell r="O37" t="str">
            <v>SA/MR</v>
          </cell>
        </row>
        <row r="38">
          <cell r="A38" t="str">
            <v>CFN250COPH</v>
          </cell>
        </row>
        <row r="39">
          <cell r="A39" t="str">
            <v>CFN250GFF</v>
          </cell>
        </row>
        <row r="40">
          <cell r="A40" t="str">
            <v>CFN375TC</v>
          </cell>
        </row>
        <row r="41">
          <cell r="A41" t="str">
            <v>CFN375VC</v>
          </cell>
        </row>
        <row r="42">
          <cell r="A42" t="str">
            <v>CFN450TC</v>
          </cell>
        </row>
        <row r="43">
          <cell r="A43" t="str">
            <v>CFN500ECO</v>
          </cell>
        </row>
        <row r="44">
          <cell r="A44" t="str">
            <v>CFN500GO</v>
          </cell>
        </row>
        <row r="45">
          <cell r="A45" t="str">
            <v>CFN500LV</v>
          </cell>
        </row>
        <row r="46">
          <cell r="A46" t="str">
            <v>CFN500NATU</v>
          </cell>
        </row>
        <row r="47">
          <cell r="A47" t="str">
            <v>CFN500PR33%TC</v>
          </cell>
        </row>
        <row r="48">
          <cell r="A48" t="str">
            <v>CFN600PR33%TC</v>
          </cell>
        </row>
        <row r="49">
          <cell r="A49" t="str">
            <v>CFS03KGO</v>
          </cell>
        </row>
        <row r="50">
          <cell r="A50" t="str">
            <v>CFS10KGO</v>
          </cell>
        </row>
        <row r="51">
          <cell r="A51" t="str">
            <v>CFS200ANA</v>
          </cell>
        </row>
        <row r="52">
          <cell r="A52" t="str">
            <v>CFS300GO</v>
          </cell>
        </row>
        <row r="53">
          <cell r="A53" t="str">
            <v>CFS500GO</v>
          </cell>
        </row>
        <row r="54">
          <cell r="A54" t="str">
            <v>CKB05KAE</v>
          </cell>
        </row>
        <row r="55">
          <cell r="A55" t="str">
            <v>CKB300GO</v>
          </cell>
        </row>
        <row r="56">
          <cell r="A56" t="str">
            <v>CKE10KGO</v>
          </cell>
        </row>
        <row r="57">
          <cell r="A57" t="str">
            <v>CKE250GO</v>
          </cell>
        </row>
        <row r="58">
          <cell r="A58" t="str">
            <v>CKE250TC</v>
          </cell>
        </row>
        <row r="59">
          <cell r="A59" t="str">
            <v>CKE300PR20%GO</v>
          </cell>
        </row>
        <row r="60">
          <cell r="A60" t="str">
            <v>CKER350TC</v>
          </cell>
        </row>
        <row r="61">
          <cell r="A61" t="str">
            <v>CKERC030GO</v>
          </cell>
        </row>
        <row r="62">
          <cell r="A62" t="str">
            <v>CKERC375GO</v>
          </cell>
        </row>
        <row r="63">
          <cell r="A63" t="str">
            <v>CKERC375VC</v>
          </cell>
        </row>
        <row r="64">
          <cell r="A64" t="str">
            <v>CKERFR030GO</v>
          </cell>
        </row>
        <row r="65">
          <cell r="A65" t="str">
            <v>CKERFR375GO</v>
          </cell>
        </row>
        <row r="66">
          <cell r="A66" t="str">
            <v>CKERFR375VC</v>
          </cell>
        </row>
        <row r="67">
          <cell r="A67" t="str">
            <v>CKERFR200TC</v>
          </cell>
        </row>
        <row r="68">
          <cell r="A68" t="str">
            <v>CKS10KGO</v>
          </cell>
        </row>
        <row r="69">
          <cell r="A69" t="str">
            <v>CKS200GO</v>
          </cell>
        </row>
        <row r="70">
          <cell r="A70" t="str">
            <v>CKS200TC</v>
          </cell>
        </row>
        <row r="71">
          <cell r="A71" t="str">
            <v>CKS200VC</v>
          </cell>
        </row>
        <row r="72">
          <cell r="A72" t="str">
            <v>CKS240PR20%GO</v>
          </cell>
        </row>
        <row r="73">
          <cell r="A73" t="str">
            <v>CRAQ110GO</v>
          </cell>
        </row>
        <row r="74">
          <cell r="A74" t="str">
            <v>CRBS375GO</v>
          </cell>
        </row>
        <row r="75">
          <cell r="A75" t="str">
            <v>CROA375GO</v>
          </cell>
        </row>
        <row r="76">
          <cell r="A76" t="str">
            <v>CROCH500CAR</v>
          </cell>
        </row>
        <row r="77">
          <cell r="A77" t="str">
            <v>CROCH500GO</v>
          </cell>
        </row>
        <row r="78">
          <cell r="A78" t="str">
            <v>CROCH500LV</v>
          </cell>
        </row>
        <row r="79">
          <cell r="A79" t="str">
            <v>CROCH500TC</v>
          </cell>
        </row>
        <row r="80">
          <cell r="A80" t="str">
            <v>CROQI500GO</v>
          </cell>
        </row>
        <row r="81">
          <cell r="A81" t="str">
            <v>CRU7F01KTC</v>
          </cell>
        </row>
        <row r="82">
          <cell r="A82" t="str">
            <v>CRU7F01KPR15%TC</v>
          </cell>
        </row>
        <row r="83">
          <cell r="A83" t="str">
            <v>CRUA375GO</v>
          </cell>
        </row>
        <row r="84">
          <cell r="A84" t="str">
            <v>CRUC01KLE</v>
          </cell>
        </row>
        <row r="85">
          <cell r="A85" t="str">
            <v>CRUC01KNATU</v>
          </cell>
        </row>
        <row r="86">
          <cell r="A86" t="str">
            <v>CRUC030XX</v>
          </cell>
        </row>
        <row r="87">
          <cell r="A87" t="str">
            <v>CRUC05KAE</v>
          </cell>
        </row>
        <row r="88">
          <cell r="A88" t="str">
            <v>CRUC05KGO</v>
          </cell>
        </row>
        <row r="89">
          <cell r="A89" t="str">
            <v>CRUC05KLE</v>
          </cell>
        </row>
        <row r="90">
          <cell r="A90" t="str">
            <v>CRUC05KLEA</v>
          </cell>
        </row>
        <row r="91">
          <cell r="A91" t="str">
            <v>CRUC05KTC</v>
          </cell>
        </row>
        <row r="92">
          <cell r="A92" t="str">
            <v>CRUC300TC</v>
          </cell>
        </row>
        <row r="93">
          <cell r="A93" t="str">
            <v>CRUC375AE</v>
          </cell>
        </row>
        <row r="94">
          <cell r="A94" t="str">
            <v>CRUC375MONO</v>
          </cell>
        </row>
        <row r="95">
          <cell r="A95" t="str">
            <v>CRUC500CAS</v>
          </cell>
        </row>
        <row r="96">
          <cell r="A96" t="str">
            <v>CRUC500EVER</v>
          </cell>
        </row>
        <row r="97">
          <cell r="A97" t="str">
            <v>CRUC500ITM</v>
          </cell>
        </row>
        <row r="98">
          <cell r="A98" t="str">
            <v>CRUC500LP</v>
          </cell>
        </row>
        <row r="99">
          <cell r="A99" t="str">
            <v>CRUC500GO</v>
          </cell>
        </row>
        <row r="100">
          <cell r="A100" t="str">
            <v>CRUC500TC</v>
          </cell>
        </row>
        <row r="101">
          <cell r="A101" t="str">
            <v>CRUC750BTIC</v>
          </cell>
        </row>
        <row r="102">
          <cell r="A102" t="str">
            <v>CRUCCO01KTC</v>
          </cell>
        </row>
        <row r="103">
          <cell r="A103" t="str">
            <v>CRUCCO01KPR15%TC</v>
          </cell>
        </row>
        <row r="104">
          <cell r="A104" t="str">
            <v>CRUCF01KGO</v>
          </cell>
        </row>
        <row r="105">
          <cell r="A105" t="str">
            <v>CRUCF25KGO</v>
          </cell>
        </row>
        <row r="106">
          <cell r="A106" t="str">
            <v>CRUCF500GO</v>
          </cell>
        </row>
        <row r="107">
          <cell r="A107" t="str">
            <v>CRUCP01KTC</v>
          </cell>
        </row>
        <row r="108">
          <cell r="A108" t="str">
            <v>CRUCRP300TC</v>
          </cell>
        </row>
        <row r="109">
          <cell r="A109" t="str">
            <v>CRUECN500GO</v>
          </cell>
        </row>
        <row r="110">
          <cell r="A110" t="str">
            <v>CRUEX05KGO</v>
          </cell>
        </row>
        <row r="111">
          <cell r="A111" t="str">
            <v>CRUEX500GO</v>
          </cell>
        </row>
        <row r="112">
          <cell r="A112" t="str">
            <v>CRUF01KCF</v>
          </cell>
        </row>
        <row r="113">
          <cell r="A113" t="str">
            <v>CRUF01KLE</v>
          </cell>
        </row>
        <row r="114">
          <cell r="A114" t="str">
            <v>CRUF01KNATU</v>
          </cell>
        </row>
        <row r="115">
          <cell r="A115" t="str">
            <v>CRUF030XX</v>
          </cell>
        </row>
        <row r="116">
          <cell r="A116" t="str">
            <v>CRUF05KAE</v>
          </cell>
        </row>
        <row r="117">
          <cell r="A117" t="str">
            <v>CRUF05KGO</v>
          </cell>
        </row>
        <row r="118">
          <cell r="A118" t="str">
            <v>CRUF05KLE</v>
          </cell>
        </row>
        <row r="119">
          <cell r="A119" t="str">
            <v>CRUF25KGO</v>
          </cell>
        </row>
        <row r="120">
          <cell r="A120" t="str">
            <v>CRUF375AE</v>
          </cell>
        </row>
        <row r="121">
          <cell r="A121" t="str">
            <v>CRUF375BV</v>
          </cell>
        </row>
        <row r="122">
          <cell r="A122" t="str">
            <v>CRUF500ITM</v>
          </cell>
        </row>
        <row r="123">
          <cell r="A123" t="str">
            <v>CRUF500GO</v>
          </cell>
        </row>
        <row r="124">
          <cell r="A124" t="str">
            <v>CRUFF01KGO</v>
          </cell>
        </row>
        <row r="125">
          <cell r="A125" t="str">
            <v>CRUFF25KGO</v>
          </cell>
        </row>
        <row r="126">
          <cell r="A126" t="str">
            <v>CRUFR030GO</v>
          </cell>
        </row>
        <row r="127">
          <cell r="A127" t="str">
            <v>CRUFR05KGO</v>
          </cell>
        </row>
        <row r="128">
          <cell r="A128" t="str">
            <v>CRUFR375MA</v>
          </cell>
        </row>
        <row r="129">
          <cell r="A129" t="str">
            <v>CRUFR375MONO</v>
          </cell>
        </row>
        <row r="130">
          <cell r="A130" t="str">
            <v>CRUFR500CAR</v>
          </cell>
        </row>
        <row r="131">
          <cell r="A131" t="str">
            <v>CRUFR500CAS</v>
          </cell>
        </row>
        <row r="132">
          <cell r="A132" t="str">
            <v>CRUFR500GO</v>
          </cell>
        </row>
        <row r="133">
          <cell r="A133" t="str">
            <v>CRUFR500TC</v>
          </cell>
        </row>
        <row r="134">
          <cell r="A134" t="str">
            <v>CRUFR600PR20%GO</v>
          </cell>
        </row>
        <row r="135">
          <cell r="A135" t="str">
            <v>CRUG03KTC</v>
          </cell>
        </row>
        <row r="136">
          <cell r="A136" t="str">
            <v>CRUG05KGO</v>
          </cell>
        </row>
        <row r="137">
          <cell r="A137" t="str">
            <v>CRUG05KTC</v>
          </cell>
        </row>
        <row r="138">
          <cell r="A138" t="str">
            <v>CRUG25KGO</v>
          </cell>
        </row>
        <row r="139">
          <cell r="A139" t="str">
            <v>CRUG500GO</v>
          </cell>
        </row>
        <row r="140">
          <cell r="A140" t="str">
            <v>CRUG500TC</v>
          </cell>
        </row>
        <row r="141">
          <cell r="A141" t="str">
            <v>CRUGR05KGO</v>
          </cell>
        </row>
        <row r="142">
          <cell r="A142" t="str">
            <v>CRUGR25KGO</v>
          </cell>
        </row>
        <row r="143">
          <cell r="A143" t="str">
            <v>CRUGR375MA</v>
          </cell>
        </row>
        <row r="144">
          <cell r="A144" t="str">
            <v>CRUGR500VC</v>
          </cell>
        </row>
        <row r="145">
          <cell r="A145" t="str">
            <v>CRUM500GO</v>
          </cell>
        </row>
        <row r="146">
          <cell r="A146" t="str">
            <v>CRUN500CAR</v>
          </cell>
        </row>
        <row r="147">
          <cell r="A147" t="str">
            <v>CRUN01K150PR15%TC</v>
          </cell>
        </row>
        <row r="148">
          <cell r="A148" t="str">
            <v>CRUN01KCAR</v>
          </cell>
        </row>
        <row r="149">
          <cell r="A149" t="str">
            <v>CRUN01KNATU</v>
          </cell>
        </row>
        <row r="150">
          <cell r="A150" t="str">
            <v>CRUN01KTC</v>
          </cell>
        </row>
        <row r="151">
          <cell r="A151" t="str">
            <v>CRUN375MONO</v>
          </cell>
        </row>
        <row r="152">
          <cell r="A152" t="str">
            <v>CRUN500GO</v>
          </cell>
        </row>
        <row r="153">
          <cell r="A153" t="str">
            <v>CRUN500TC</v>
          </cell>
        </row>
        <row r="154">
          <cell r="A154" t="str">
            <v>CRUN500VC</v>
          </cell>
        </row>
        <row r="155">
          <cell r="A155" t="str">
            <v>CRUN575PR15%TC</v>
          </cell>
        </row>
        <row r="156">
          <cell r="A156" t="str">
            <v>CRUNF01KGO</v>
          </cell>
        </row>
        <row r="157">
          <cell r="A157" t="str">
            <v>CRUNF25KGO</v>
          </cell>
        </row>
        <row r="158">
          <cell r="A158" t="str">
            <v>CRUNFF25KGO</v>
          </cell>
        </row>
        <row r="159">
          <cell r="A159" t="str">
            <v>CRUO500GO</v>
          </cell>
        </row>
        <row r="160">
          <cell r="A160" t="str">
            <v>CRUO500TC</v>
          </cell>
        </row>
        <row r="161">
          <cell r="A161" t="str">
            <v>CRUO500XX</v>
          </cell>
        </row>
        <row r="162">
          <cell r="A162" t="str">
            <v>CRUP500GO</v>
          </cell>
        </row>
        <row r="163">
          <cell r="A163" t="str">
            <v>CRUP500TC</v>
          </cell>
        </row>
        <row r="164">
          <cell r="A164" t="str">
            <v>CRUQC375BV</v>
          </cell>
        </row>
        <row r="165">
          <cell r="A165" t="str">
            <v>CRUSLC500VC</v>
          </cell>
        </row>
        <row r="166">
          <cell r="A166" t="str">
            <v>CRUTC01KVC</v>
          </cell>
        </row>
        <row r="167">
          <cell r="A167" t="str">
            <v>CRUTC03KTC</v>
          </cell>
        </row>
        <row r="168">
          <cell r="A168" t="str">
            <v>CRUTC05KGO</v>
          </cell>
        </row>
        <row r="169">
          <cell r="A169" t="str">
            <v>CRUTC05KTC</v>
          </cell>
        </row>
        <row r="170">
          <cell r="A170" t="str">
            <v>CRUTC500CAR</v>
          </cell>
        </row>
        <row r="171">
          <cell r="A171" t="str">
            <v>CRUTC500GO</v>
          </cell>
        </row>
        <row r="172">
          <cell r="A172" t="str">
            <v>DOAM050GO</v>
          </cell>
        </row>
        <row r="173">
          <cell r="A173" t="str">
            <v>DOAM050VC</v>
          </cell>
        </row>
        <row r="174">
          <cell r="A174" t="str">
            <v>DOAN045GO</v>
          </cell>
        </row>
        <row r="175">
          <cell r="A175" t="str">
            <v>DOCB070GO</v>
          </cell>
        </row>
        <row r="176">
          <cell r="A176" t="str">
            <v>DOCH050GO</v>
          </cell>
        </row>
        <row r="177">
          <cell r="A177" t="str">
            <v>DOCL070GO</v>
          </cell>
        </row>
        <row r="178">
          <cell r="A178" t="str">
            <v>DOCN070GO</v>
          </cell>
        </row>
        <row r="179">
          <cell r="A179" t="str">
            <v>DOFA060GO</v>
          </cell>
        </row>
        <row r="180">
          <cell r="A180" t="str">
            <v>DOFA060MA</v>
          </cell>
        </row>
        <row r="181">
          <cell r="A181" t="str">
            <v>DOFR060GO</v>
          </cell>
        </row>
        <row r="182">
          <cell r="A182" t="str">
            <v>DOQI045GO</v>
          </cell>
        </row>
        <row r="183">
          <cell r="A183" t="str">
            <v>DOSG050GO</v>
          </cell>
        </row>
        <row r="184">
          <cell r="A184" t="str">
            <v>EXANCH250GO</v>
          </cell>
        </row>
        <row r="185">
          <cell r="A185" t="str">
            <v>EXB3C10KGO</v>
          </cell>
        </row>
        <row r="186">
          <cell r="A186" t="str">
            <v>EXB3CSS10KGO</v>
          </cell>
        </row>
        <row r="187">
          <cell r="A187" t="str">
            <v>EXBC10KFF</v>
          </cell>
        </row>
        <row r="188">
          <cell r="A188" t="str">
            <v>EXBMI10KGO</v>
          </cell>
        </row>
        <row r="189">
          <cell r="A189" t="str">
            <v>EXBMSG10KGO</v>
          </cell>
        </row>
        <row r="190">
          <cell r="A190" t="str">
            <v>EXBQS10KGO</v>
          </cell>
        </row>
        <row r="191">
          <cell r="A191" t="str">
            <v>EXBR10KGO</v>
          </cell>
        </row>
        <row r="192">
          <cell r="A192" t="str">
            <v>EXBRC10KGO</v>
          </cell>
        </row>
        <row r="193">
          <cell r="A193" t="str">
            <v>EXBRSG10KGO</v>
          </cell>
        </row>
        <row r="194">
          <cell r="A194" t="str">
            <v>EXBS10KGO</v>
          </cell>
        </row>
        <row r="195">
          <cell r="A195" t="str">
            <v>EXCFN10KGO</v>
          </cell>
        </row>
        <row r="196">
          <cell r="A196" t="str">
            <v>EXCHKI10KGO</v>
          </cell>
        </row>
        <row r="197">
          <cell r="A197" t="str">
            <v>EXCHKI250GO</v>
          </cell>
        </row>
        <row r="198">
          <cell r="A198" t="str">
            <v>EXCHKI250VC</v>
          </cell>
        </row>
        <row r="199">
          <cell r="A199" t="str">
            <v>EXCHKI375TC</v>
          </cell>
        </row>
        <row r="200">
          <cell r="A200" t="str">
            <v>EXCHLU030GO</v>
          </cell>
        </row>
        <row r="201">
          <cell r="A201" t="str">
            <v>EXCHLU03KGO</v>
          </cell>
        </row>
        <row r="202">
          <cell r="A202" t="str">
            <v>EXCHLU10KGO</v>
          </cell>
        </row>
        <row r="203">
          <cell r="A203" t="str">
            <v>EXCHLU10KVC</v>
          </cell>
        </row>
        <row r="204">
          <cell r="A204" t="str">
            <v>EXCHLU250ANA</v>
          </cell>
        </row>
        <row r="205">
          <cell r="A205" t="str">
            <v>EXCHLU325CAS</v>
          </cell>
        </row>
        <row r="206">
          <cell r="A206" t="str">
            <v>EXCHLU375GO</v>
          </cell>
        </row>
        <row r="207">
          <cell r="A207" t="str">
            <v>EXCHLU450TC</v>
          </cell>
        </row>
        <row r="208">
          <cell r="A208" t="str">
            <v>EXCHLUBIGGO</v>
          </cell>
        </row>
        <row r="209">
          <cell r="A209" t="str">
            <v>EXCHLUBIGNUTRI</v>
          </cell>
        </row>
        <row r="210">
          <cell r="A210" t="str">
            <v>EXCRISP030GO</v>
          </cell>
        </row>
        <row r="211">
          <cell r="A211" t="str">
            <v>EXCRISP030TC</v>
          </cell>
        </row>
        <row r="212">
          <cell r="A212" t="str">
            <v>EXCRISP03KGO</v>
          </cell>
        </row>
        <row r="213">
          <cell r="A213" t="str">
            <v>EXCRISP03KTC</v>
          </cell>
        </row>
        <row r="214">
          <cell r="A214" t="str">
            <v>EXCRISP10KGO</v>
          </cell>
        </row>
        <row r="215">
          <cell r="A215" t="str">
            <v>EXCRISP10KTC</v>
          </cell>
        </row>
        <row r="216">
          <cell r="A216" t="str">
            <v>EXCRISP300ALL</v>
          </cell>
        </row>
        <row r="217">
          <cell r="A217" t="str">
            <v>EXCRISP300VC</v>
          </cell>
        </row>
        <row r="218">
          <cell r="A218" t="str">
            <v>EXCRISP375GO</v>
          </cell>
        </row>
        <row r="219">
          <cell r="A219" t="str">
            <v>EXCRISP375TC</v>
          </cell>
        </row>
        <row r="220">
          <cell r="A220" t="str">
            <v>EXCRISP450TC</v>
          </cell>
        </row>
        <row r="221">
          <cell r="A221" t="str">
            <v>EXCRISPB10KGO</v>
          </cell>
        </row>
        <row r="222">
          <cell r="A222" t="str">
            <v>EXCRISPBIGGO</v>
          </cell>
        </row>
        <row r="223">
          <cell r="A223" t="str">
            <v>EXCRQC050GO</v>
          </cell>
        </row>
        <row r="224">
          <cell r="A224" t="str">
            <v>EXCRQOP060GO</v>
          </cell>
        </row>
        <row r="225">
          <cell r="A225" t="str">
            <v>EXCRQP060GO</v>
          </cell>
        </row>
        <row r="226">
          <cell r="A226" t="str">
            <v>EXCRQTB045GO</v>
          </cell>
        </row>
        <row r="227">
          <cell r="A227" t="str">
            <v>EXFAAVEX25KGO</v>
          </cell>
        </row>
        <row r="228">
          <cell r="A228" t="str">
            <v>EXFABLEX25KGO</v>
          </cell>
        </row>
        <row r="229">
          <cell r="A229" t="str">
            <v>EXFAEPEX25KGO</v>
          </cell>
        </row>
        <row r="230">
          <cell r="A230" t="str">
            <v>EXFARIEX25KGO</v>
          </cell>
        </row>
        <row r="231">
          <cell r="A231" t="str">
            <v>EXFSB300GO</v>
          </cell>
        </row>
        <row r="232">
          <cell r="A232" t="str">
            <v>EXFSB300TC</v>
          </cell>
        </row>
        <row r="233">
          <cell r="A233" t="str">
            <v>EXFSB300VC</v>
          </cell>
        </row>
        <row r="234">
          <cell r="A234" t="str">
            <v>EXKF030TC</v>
          </cell>
        </row>
        <row r="235">
          <cell r="A235" t="str">
            <v>EXKF03KTC</v>
          </cell>
        </row>
        <row r="236">
          <cell r="A236" t="str">
            <v>EXKF040GO</v>
          </cell>
        </row>
        <row r="237">
          <cell r="A237" t="str">
            <v>EXKF040TC</v>
          </cell>
        </row>
        <row r="238">
          <cell r="A238" t="str">
            <v>EXKF07KGO</v>
          </cell>
        </row>
        <row r="239">
          <cell r="A239" t="str">
            <v>EXKF07KTC</v>
          </cell>
        </row>
        <row r="240">
          <cell r="A240" t="str">
            <v>EXKF07KVC</v>
          </cell>
        </row>
        <row r="241">
          <cell r="A241" t="str">
            <v>EXKF250NC</v>
          </cell>
        </row>
        <row r="242">
          <cell r="A242" t="str">
            <v>EXKF375GO</v>
          </cell>
        </row>
        <row r="243">
          <cell r="A243" t="str">
            <v>EXKF375TC</v>
          </cell>
        </row>
        <row r="244">
          <cell r="A244" t="str">
            <v>EXKF375VC</v>
          </cell>
        </row>
        <row r="245">
          <cell r="A245" t="str">
            <v>EXKF500GO</v>
          </cell>
        </row>
        <row r="246">
          <cell r="A246" t="str">
            <v>EXKF500TC</v>
          </cell>
        </row>
        <row r="247">
          <cell r="A247" t="str">
            <v>EXKF600PR20%GO</v>
          </cell>
        </row>
        <row r="248">
          <cell r="A248" t="str">
            <v>EXKFC040GO</v>
          </cell>
        </row>
        <row r="249">
          <cell r="A249" t="str">
            <v>EXKFF040GO</v>
          </cell>
        </row>
        <row r="250">
          <cell r="A250" t="str">
            <v>EXKFC375GO</v>
          </cell>
        </row>
        <row r="251">
          <cell r="A251" t="str">
            <v>EXKFC375TC</v>
          </cell>
        </row>
        <row r="252">
          <cell r="A252" t="str">
            <v>EXKFF375GO</v>
          </cell>
        </row>
        <row r="253">
          <cell r="A253" t="str">
            <v>EXKFF450PR20%GO</v>
          </cell>
        </row>
        <row r="254">
          <cell r="A254" t="str">
            <v>EXKFP03KTC</v>
          </cell>
        </row>
        <row r="255">
          <cell r="A255" t="str">
            <v>EXKFP07KGO</v>
          </cell>
        </row>
        <row r="256">
          <cell r="A256" t="str">
            <v>EXKFP07KTC</v>
          </cell>
        </row>
        <row r="257">
          <cell r="A257" t="str">
            <v>EXKFPNAT07KGO</v>
          </cell>
        </row>
        <row r="258">
          <cell r="A258" t="str">
            <v>EXKKC090GO</v>
          </cell>
        </row>
        <row r="259">
          <cell r="A259" t="str">
            <v>EXKKF085GO</v>
          </cell>
        </row>
        <row r="260">
          <cell r="A260" t="str">
            <v>EXM3C07KGO</v>
          </cell>
        </row>
        <row r="261">
          <cell r="A261" t="str">
            <v>EXMC250COPH</v>
          </cell>
        </row>
        <row r="262">
          <cell r="A262" t="str">
            <v>EXMC375GO</v>
          </cell>
        </row>
        <row r="263">
          <cell r="A263" t="str">
            <v>EXMC10KGO</v>
          </cell>
        </row>
        <row r="264">
          <cell r="A264" t="str">
            <v>EXMM10KGO</v>
          </cell>
        </row>
        <row r="265">
          <cell r="A265" t="str">
            <v>EXMM02KGO</v>
          </cell>
        </row>
        <row r="266">
          <cell r="A266" t="str">
            <v>EXMM02KTC</v>
          </cell>
        </row>
        <row r="267">
          <cell r="A267" t="str">
            <v>EXMM02KVC</v>
          </cell>
        </row>
        <row r="268">
          <cell r="A268" t="str">
            <v>EXMM10KGO</v>
          </cell>
        </row>
        <row r="269">
          <cell r="A269" t="str">
            <v>EXMM200ANA</v>
          </cell>
        </row>
        <row r="270">
          <cell r="A270" t="str">
            <v>EXMM250COP</v>
          </cell>
        </row>
        <row r="271">
          <cell r="A271" t="str">
            <v>EXMM300VC</v>
          </cell>
        </row>
        <row r="272">
          <cell r="A272" t="str">
            <v>EXMM375GO</v>
          </cell>
        </row>
        <row r="273">
          <cell r="A273" t="str">
            <v>EXMM375TC</v>
          </cell>
        </row>
        <row r="274">
          <cell r="A274" t="str">
            <v>EXMMBIGGO</v>
          </cell>
        </row>
        <row r="275">
          <cell r="A275" t="str">
            <v>EXMS175NC</v>
          </cell>
        </row>
        <row r="276">
          <cell r="A276" t="str">
            <v>EXMSBBGO</v>
          </cell>
        </row>
        <row r="277">
          <cell r="A277" t="str">
            <v>EXMXCKF040GO</v>
          </cell>
        </row>
        <row r="278">
          <cell r="A278" t="str">
            <v>EXMXCKF375GO</v>
          </cell>
        </row>
        <row r="279">
          <cell r="A279" t="str">
            <v>EXMXM250GFF</v>
          </cell>
        </row>
        <row r="280">
          <cell r="A280" t="str">
            <v>EXMXM300TC</v>
          </cell>
        </row>
        <row r="281">
          <cell r="A281" t="str">
            <v>EXMXM375GO</v>
          </cell>
        </row>
        <row r="282">
          <cell r="A282" t="str">
            <v>EXMXM375TC</v>
          </cell>
        </row>
        <row r="283">
          <cell r="A283" t="str">
            <v>EXPP3C01K8GO</v>
          </cell>
        </row>
        <row r="284">
          <cell r="A284" t="str">
            <v>EXPP3C120GO</v>
          </cell>
        </row>
        <row r="285">
          <cell r="A285" t="str">
            <v>EXPP3C150TC</v>
          </cell>
        </row>
        <row r="286">
          <cell r="A286" t="str">
            <v>EXPP3C950GO</v>
          </cell>
        </row>
        <row r="287">
          <cell r="A287" t="str">
            <v>EXPPS01K8GO</v>
          </cell>
        </row>
        <row r="288">
          <cell r="A288" t="str">
            <v>EXPPS150GO</v>
          </cell>
        </row>
        <row r="289">
          <cell r="A289" t="str">
            <v>EXPPS150NC</v>
          </cell>
        </row>
        <row r="290">
          <cell r="A290" t="str">
            <v>EXPPS150TC</v>
          </cell>
        </row>
        <row r="291">
          <cell r="A291" t="str">
            <v>EXPPS150VC</v>
          </cell>
        </row>
        <row r="292">
          <cell r="A292" t="str">
            <v>EXPPS270VC</v>
          </cell>
        </row>
        <row r="293">
          <cell r="A293" t="str">
            <v>EXRCC10KGO</v>
          </cell>
        </row>
        <row r="294">
          <cell r="A294" t="str">
            <v>EXRCC200NC</v>
          </cell>
        </row>
        <row r="295">
          <cell r="A295" t="str">
            <v>EXRCC250COPH</v>
          </cell>
        </row>
        <row r="296">
          <cell r="A296" t="str">
            <v>EXRCC250GFF</v>
          </cell>
        </row>
        <row r="297">
          <cell r="A297" t="str">
            <v>EXRCC250LV</v>
          </cell>
        </row>
        <row r="298">
          <cell r="A298" t="str">
            <v>EXRCM250COPH</v>
          </cell>
        </row>
        <row r="299">
          <cell r="A299" t="str">
            <v>EXRCM250GFF</v>
          </cell>
        </row>
        <row r="300">
          <cell r="A300" t="str">
            <v>EXRIKI200GO</v>
          </cell>
        </row>
        <row r="301">
          <cell r="A301" t="str">
            <v>EXSA01KGO</v>
          </cell>
        </row>
        <row r="302">
          <cell r="A302" t="str">
            <v>EXSA03KTC</v>
          </cell>
        </row>
        <row r="303">
          <cell r="A303" t="str">
            <v>EXSA05KLEA</v>
          </cell>
        </row>
        <row r="304">
          <cell r="A304" t="str">
            <v>EXSA07KGO</v>
          </cell>
        </row>
        <row r="305">
          <cell r="A305" t="str">
            <v>EXSA07KTC</v>
          </cell>
        </row>
        <row r="306">
          <cell r="A306" t="str">
            <v>EXSA500GO</v>
          </cell>
        </row>
        <row r="307">
          <cell r="A307" t="str">
            <v>EXSAB500TC</v>
          </cell>
        </row>
        <row r="308">
          <cell r="A308" t="str">
            <v>EXSA500CAR</v>
          </cell>
        </row>
        <row r="309">
          <cell r="A309" t="str">
            <v>EXSA500ITM</v>
          </cell>
        </row>
        <row r="310">
          <cell r="A310" t="str">
            <v>EXSAB575PR15%TC</v>
          </cell>
        </row>
        <row r="311">
          <cell r="A311" t="str">
            <v>EXSB10KGO</v>
          </cell>
        </row>
        <row r="312">
          <cell r="A312" t="str">
            <v>EXSBA450GO</v>
          </cell>
        </row>
        <row r="313">
          <cell r="A313" t="str">
            <v>EXSBB03KGO</v>
          </cell>
        </row>
        <row r="314">
          <cell r="A314" t="str">
            <v>EXSBB03KTC</v>
          </cell>
        </row>
        <row r="315">
          <cell r="A315" t="str">
            <v>EXSBB250ITM</v>
          </cell>
        </row>
        <row r="316">
          <cell r="A316" t="str">
            <v>EXSBB250GO</v>
          </cell>
        </row>
        <row r="317">
          <cell r="A317" t="str">
            <v>EXSBB250TC</v>
          </cell>
        </row>
        <row r="318">
          <cell r="A318" t="str">
            <v>EXSBB500CAR</v>
          </cell>
        </row>
        <row r="319">
          <cell r="A319" t="str">
            <v>EXSFCH300GO</v>
          </cell>
        </row>
        <row r="320">
          <cell r="A320" t="str">
            <v>EXSFCH300PC</v>
          </cell>
        </row>
        <row r="321">
          <cell r="A321" t="str">
            <v>EXSFCHJR10KGFF</v>
          </cell>
        </row>
        <row r="322">
          <cell r="A322" t="str">
            <v>EXSFCN10KGO</v>
          </cell>
        </row>
        <row r="323">
          <cell r="A323" t="str">
            <v>EXSFCN250GO</v>
          </cell>
        </row>
        <row r="324">
          <cell r="A324" t="str">
            <v>EXSFN08KGO</v>
          </cell>
        </row>
        <row r="325">
          <cell r="A325" t="str">
            <v>EXSFNBIGGO</v>
          </cell>
        </row>
        <row r="326">
          <cell r="A326" t="str">
            <v>EXSFRSGBIGGO</v>
          </cell>
        </row>
        <row r="327">
          <cell r="A327" t="str">
            <v>EXSKE040TAR</v>
          </cell>
        </row>
        <row r="328">
          <cell r="A328" t="str">
            <v>FA65B01KTC</v>
          </cell>
        </row>
        <row r="329">
          <cell r="A329" t="str">
            <v>FA80C01KTC</v>
          </cell>
        </row>
        <row r="330">
          <cell r="A330" t="str">
            <v>FA80C2K5TC</v>
          </cell>
        </row>
        <row r="331">
          <cell r="A331" t="str">
            <v>FASA500TC</v>
          </cell>
        </row>
        <row r="332">
          <cell r="A332" t="str">
            <v>FJAN20X100NL</v>
          </cell>
        </row>
        <row r="333">
          <cell r="A333" t="str">
            <v>FJDA20X100NL</v>
          </cell>
        </row>
        <row r="334">
          <cell r="A334" t="str">
            <v>FJFN20X100NL</v>
          </cell>
        </row>
        <row r="335">
          <cell r="A335" t="str">
            <v>FJFR20X100NL</v>
          </cell>
        </row>
        <row r="336">
          <cell r="A336" t="str">
            <v>FJRS20X100NL</v>
          </cell>
        </row>
        <row r="337">
          <cell r="A337" t="str">
            <v>FL5C05KLE</v>
          </cell>
        </row>
        <row r="338">
          <cell r="A338" t="str">
            <v>FL5C25KLE</v>
          </cell>
        </row>
        <row r="339">
          <cell r="A339" t="str">
            <v>FL5C500CAR</v>
          </cell>
        </row>
        <row r="340">
          <cell r="A340" t="str">
            <v>FL5C500LE</v>
          </cell>
        </row>
        <row r="341">
          <cell r="A341" t="str">
            <v>FL5CT03KTC</v>
          </cell>
        </row>
        <row r="342">
          <cell r="A342" t="str">
            <v>FL5CT25KGO</v>
          </cell>
        </row>
        <row r="343">
          <cell r="A343" t="str">
            <v>FL5CT25KLE</v>
          </cell>
        </row>
        <row r="344">
          <cell r="A344" t="str">
            <v>FL5CT500AUCH</v>
          </cell>
        </row>
        <row r="345">
          <cell r="A345" t="str">
            <v>FL5CT500BTIC</v>
          </cell>
        </row>
        <row r="346">
          <cell r="A346" t="str">
            <v>FL5CT500GO</v>
          </cell>
        </row>
        <row r="347">
          <cell r="A347" t="str">
            <v>FL5CT500LE</v>
          </cell>
        </row>
        <row r="348">
          <cell r="A348" t="str">
            <v>FL5CT500TC</v>
          </cell>
        </row>
        <row r="349">
          <cell r="A349" t="str">
            <v>FL5CT575PR15%TC</v>
          </cell>
        </row>
        <row r="350">
          <cell r="A350" t="str">
            <v>FLAV03KTC</v>
          </cell>
        </row>
        <row r="351">
          <cell r="A351" t="str">
            <v>FLAV05KGO</v>
          </cell>
        </row>
        <row r="352">
          <cell r="A352" t="str">
            <v>FLAV05KLE</v>
          </cell>
        </row>
        <row r="353">
          <cell r="A353" t="str">
            <v>FLAV25KGO</v>
          </cell>
        </row>
        <row r="354">
          <cell r="A354" t="str">
            <v>FLAV25KLE</v>
          </cell>
        </row>
        <row r="355">
          <cell r="A355" t="str">
            <v>FLAV25KTC</v>
          </cell>
        </row>
        <row r="356">
          <cell r="A356" t="str">
            <v>FLAV500BTIC</v>
          </cell>
        </row>
        <row r="357">
          <cell r="A357" t="str">
            <v>FLAV500GO</v>
          </cell>
        </row>
        <row r="358">
          <cell r="A358" t="str">
            <v>FLAV500LE</v>
          </cell>
        </row>
        <row r="359">
          <cell r="A359" t="str">
            <v>FLAVP05KAE</v>
          </cell>
        </row>
        <row r="360">
          <cell r="A360" t="str">
            <v>FLAVP25KGO</v>
          </cell>
        </row>
        <row r="361">
          <cell r="A361" t="str">
            <v>FLAVP25KLE</v>
          </cell>
        </row>
        <row r="362">
          <cell r="A362" t="str">
            <v>FLAVP500AUCH</v>
          </cell>
        </row>
        <row r="363">
          <cell r="A363" t="str">
            <v>FLAVP500GO</v>
          </cell>
        </row>
        <row r="364">
          <cell r="A364" t="str">
            <v>FLAVP500LE</v>
          </cell>
        </row>
        <row r="365">
          <cell r="A365" t="str">
            <v>FLAVP500TC</v>
          </cell>
        </row>
        <row r="366">
          <cell r="A366" t="str">
            <v>FLAVP575PR15%TC</v>
          </cell>
        </row>
        <row r="367">
          <cell r="A367" t="str">
            <v>FLBL500LE</v>
          </cell>
        </row>
        <row r="368">
          <cell r="A368" t="str">
            <v>FLEP500BTIC</v>
          </cell>
        </row>
        <row r="369">
          <cell r="A369" t="str">
            <v>FLEP500GO</v>
          </cell>
        </row>
        <row r="370">
          <cell r="A370" t="str">
            <v>FLEP500LE</v>
          </cell>
        </row>
        <row r="371">
          <cell r="A371" t="str">
            <v>FLMI500GO</v>
          </cell>
        </row>
        <row r="372">
          <cell r="A372" t="str">
            <v>FLOR500LE</v>
          </cell>
        </row>
        <row r="373">
          <cell r="A373" t="str">
            <v>FLRI500GO</v>
          </cell>
        </row>
        <row r="374">
          <cell r="A374" t="str">
            <v>FLSA500GO</v>
          </cell>
        </row>
        <row r="375">
          <cell r="A375" t="str">
            <v>FSAG03KGO</v>
          </cell>
        </row>
        <row r="376">
          <cell r="A376" t="str">
            <v>FSCG03KGO</v>
          </cell>
        </row>
        <row r="377">
          <cell r="A377" t="str">
            <v>FSCG075GO</v>
          </cell>
        </row>
        <row r="378">
          <cell r="A378" t="str">
            <v>FSSM300GO</v>
          </cell>
        </row>
        <row r="379">
          <cell r="A379" t="str">
            <v>FSTG125GO</v>
          </cell>
        </row>
        <row r="380">
          <cell r="A380" t="str">
            <v>GA4C130TC</v>
          </cell>
        </row>
        <row r="381">
          <cell r="A381" t="str">
            <v>GA5C130GO</v>
          </cell>
        </row>
        <row r="382">
          <cell r="A382" t="str">
            <v>GARC130TC</v>
          </cell>
        </row>
        <row r="383">
          <cell r="A383" t="str">
            <v>GARR100GO</v>
          </cell>
        </row>
        <row r="384">
          <cell r="A384" t="str">
            <v>GARR100TC</v>
          </cell>
        </row>
        <row r="385">
          <cell r="A385" t="str">
            <v>GARR100X2TC</v>
          </cell>
        </row>
        <row r="386">
          <cell r="A386" t="str">
            <v>GARR100X2XX</v>
          </cell>
        </row>
        <row r="387">
          <cell r="A387" t="str">
            <v>GARR130GO</v>
          </cell>
        </row>
        <row r="388">
          <cell r="A388" t="str">
            <v>GRB25KLE</v>
          </cell>
        </row>
        <row r="389">
          <cell r="A389" t="str">
            <v>GRB500LE</v>
          </cell>
        </row>
        <row r="390">
          <cell r="A390" t="str">
            <v>GRCC500GO</v>
          </cell>
        </row>
        <row r="391">
          <cell r="A391" t="str">
            <v>GRCC500TC</v>
          </cell>
        </row>
        <row r="392">
          <cell r="A392" t="str">
            <v>GRF05KAE</v>
          </cell>
        </row>
        <row r="393">
          <cell r="A393" t="str">
            <v>GRF25KLE</v>
          </cell>
        </row>
        <row r="394">
          <cell r="A394" t="str">
            <v>GRF500LE</v>
          </cell>
        </row>
        <row r="395">
          <cell r="A395" t="str">
            <v>GRHB500GO</v>
          </cell>
        </row>
        <row r="396">
          <cell r="A396" t="str">
            <v>GRHB500TC</v>
          </cell>
        </row>
        <row r="397">
          <cell r="A397" t="str">
            <v>GRHBC25KLE</v>
          </cell>
        </row>
        <row r="398">
          <cell r="A398" t="str">
            <v>GRHBC500LE</v>
          </cell>
        </row>
        <row r="399">
          <cell r="A399" t="str">
            <v>GRHBL05KAE</v>
          </cell>
        </row>
        <row r="400">
          <cell r="A400" t="str">
            <v>GRHBL05KGO</v>
          </cell>
        </row>
        <row r="401">
          <cell r="A401" t="str">
            <v>GRHBL25KLE</v>
          </cell>
        </row>
        <row r="402">
          <cell r="A402" t="str">
            <v>GRHBL350AE</v>
          </cell>
        </row>
        <row r="403">
          <cell r="A403" t="str">
            <v>GRHBL500LE</v>
          </cell>
        </row>
        <row r="404">
          <cell r="A404" t="str">
            <v>GRK25KGO</v>
          </cell>
        </row>
        <row r="405">
          <cell r="A405" t="str">
            <v>GRK500GO</v>
          </cell>
        </row>
        <row r="406">
          <cell r="A406" t="str">
            <v>GRLB500GO</v>
          </cell>
        </row>
        <row r="407">
          <cell r="A407" t="str">
            <v>GRLB05KGO</v>
          </cell>
        </row>
        <row r="408">
          <cell r="A408" t="str">
            <v>GRLC500GO</v>
          </cell>
        </row>
        <row r="409">
          <cell r="A409" t="str">
            <v>GRLC500TC</v>
          </cell>
        </row>
        <row r="410">
          <cell r="A410" t="str">
            <v>GRLV05KAE</v>
          </cell>
        </row>
        <row r="411">
          <cell r="A411" t="str">
            <v>GRLV05KGO</v>
          </cell>
        </row>
        <row r="412">
          <cell r="A412" t="str">
            <v>GRLV25KLE</v>
          </cell>
        </row>
        <row r="413">
          <cell r="A413" t="str">
            <v>GRLV350AE</v>
          </cell>
        </row>
        <row r="414">
          <cell r="A414" t="str">
            <v>GRLV500GO</v>
          </cell>
        </row>
        <row r="415">
          <cell r="A415" t="str">
            <v>GRLV500LE</v>
          </cell>
        </row>
        <row r="416">
          <cell r="A416" t="str">
            <v>GRLV500TC</v>
          </cell>
        </row>
        <row r="417">
          <cell r="A417" t="str">
            <v>GRM25KGO</v>
          </cell>
        </row>
        <row r="418">
          <cell r="A418" t="str">
            <v>GRM500GO</v>
          </cell>
        </row>
        <row r="419">
          <cell r="A419" t="str">
            <v>GRM500TC</v>
          </cell>
        </row>
        <row r="420">
          <cell r="A420" t="str">
            <v>GRMPC500LE</v>
          </cell>
        </row>
        <row r="421">
          <cell r="A421" t="str">
            <v>GRPC03KLE</v>
          </cell>
        </row>
        <row r="422">
          <cell r="A422" t="str">
            <v>GRPC05KAE</v>
          </cell>
        </row>
        <row r="423">
          <cell r="A423" t="str">
            <v>GRPC05KLE</v>
          </cell>
        </row>
        <row r="424">
          <cell r="A424" t="str">
            <v>GRPC25KGO</v>
          </cell>
        </row>
        <row r="425">
          <cell r="A425" t="str">
            <v>GRPC25KLE</v>
          </cell>
        </row>
        <row r="426">
          <cell r="A426" t="str">
            <v>GRPC350AE</v>
          </cell>
        </row>
        <row r="427">
          <cell r="A427" t="str">
            <v>GRPC500AUCH</v>
          </cell>
        </row>
        <row r="428">
          <cell r="A428" t="str">
            <v>GRPC500BT</v>
          </cell>
        </row>
        <row r="429">
          <cell r="A429" t="str">
            <v>GRPC500GO</v>
          </cell>
        </row>
        <row r="430">
          <cell r="A430" t="str">
            <v>GRPC500LE</v>
          </cell>
        </row>
        <row r="431">
          <cell r="A431" t="str">
            <v>GRPC500TC</v>
          </cell>
        </row>
        <row r="432">
          <cell r="A432" t="str">
            <v>GRPCH03KLE</v>
          </cell>
        </row>
        <row r="433">
          <cell r="A433" t="str">
            <v>GRPCH05KAE</v>
          </cell>
        </row>
        <row r="434">
          <cell r="A434" t="str">
            <v>GRPCH05KLE</v>
          </cell>
        </row>
        <row r="435">
          <cell r="A435" t="str">
            <v>GRPCH25KLE</v>
          </cell>
        </row>
        <row r="436">
          <cell r="A436" t="str">
            <v>GRPCH500GO</v>
          </cell>
        </row>
        <row r="437">
          <cell r="A437" t="str">
            <v>GRPCH500LE</v>
          </cell>
        </row>
        <row r="438">
          <cell r="A438" t="str">
            <v>GRPCH500TC</v>
          </cell>
        </row>
        <row r="439">
          <cell r="A439" t="str">
            <v>GRPE25KLE</v>
          </cell>
        </row>
        <row r="440">
          <cell r="A440" t="str">
            <v>GRPE500GO</v>
          </cell>
        </row>
        <row r="441">
          <cell r="A441" t="str">
            <v>GRPE500LE</v>
          </cell>
        </row>
        <row r="442">
          <cell r="A442" t="str">
            <v>GRPE500TC</v>
          </cell>
        </row>
        <row r="443">
          <cell r="A443" t="str">
            <v>GRQ500TC</v>
          </cell>
        </row>
        <row r="444">
          <cell r="A444" t="str">
            <v>GRS05KGO</v>
          </cell>
        </row>
        <row r="445">
          <cell r="A445" t="str">
            <v>GRS25KGO</v>
          </cell>
        </row>
        <row r="446">
          <cell r="A446" t="str">
            <v>GRS500BT</v>
          </cell>
        </row>
        <row r="447">
          <cell r="A447" t="str">
            <v>GRS500GO</v>
          </cell>
        </row>
        <row r="448">
          <cell r="A448" t="str">
            <v>GRSC250TC</v>
          </cell>
        </row>
        <row r="449">
          <cell r="A449" t="str">
            <v>GRSV500BT</v>
          </cell>
        </row>
        <row r="450">
          <cell r="A450" t="str">
            <v>GRT10KLE</v>
          </cell>
        </row>
        <row r="451">
          <cell r="A451" t="str">
            <v>GRT250BT</v>
          </cell>
        </row>
        <row r="452">
          <cell r="A452" t="str">
            <v>GRT250LE</v>
          </cell>
        </row>
        <row r="453">
          <cell r="A453" t="str">
            <v>GRT25KGO</v>
          </cell>
        </row>
        <row r="454">
          <cell r="A454" t="str">
            <v>GRT25KLE</v>
          </cell>
        </row>
        <row r="455">
          <cell r="A455" t="str">
            <v>GRT500GO</v>
          </cell>
        </row>
        <row r="456">
          <cell r="A456" t="str">
            <v>GRT500TC</v>
          </cell>
        </row>
        <row r="457">
          <cell r="A457" t="str">
            <v>MPAMG10KGO</v>
          </cell>
        </row>
        <row r="458">
          <cell r="A458" t="str">
            <v>MPAS12K5GO</v>
          </cell>
        </row>
        <row r="459">
          <cell r="A459" t="str">
            <v>MPASH12K5GO</v>
          </cell>
        </row>
        <row r="460">
          <cell r="A460" t="str">
            <v>MPAVBBGO</v>
          </cell>
        </row>
        <row r="461">
          <cell r="A461" t="str">
            <v>MPBLEBBGO</v>
          </cell>
        </row>
        <row r="462">
          <cell r="A462" t="str">
            <v>MPCFC15KGO</v>
          </cell>
        </row>
        <row r="463">
          <cell r="A463" t="str">
            <v>MPCFJP10KGO</v>
          </cell>
        </row>
        <row r="464">
          <cell r="A464" t="str">
            <v>MPCFKE10KGO</v>
          </cell>
        </row>
        <row r="465">
          <cell r="A465" t="str">
            <v>MPCFKS10KGO</v>
          </cell>
        </row>
        <row r="466">
          <cell r="A466" t="str">
            <v>MPCFM15KGO</v>
          </cell>
        </row>
        <row r="467">
          <cell r="A467" t="str">
            <v>MPCFN15KGO</v>
          </cell>
        </row>
        <row r="468">
          <cell r="A468" t="str">
            <v>MPCHOCB20KGO</v>
          </cell>
        </row>
        <row r="469">
          <cell r="A469" t="str">
            <v>MPCHOCLP10KGO</v>
          </cell>
        </row>
        <row r="470">
          <cell r="A470" t="str">
            <v>MPCHP05KGO</v>
          </cell>
        </row>
        <row r="471">
          <cell r="A471" t="str">
            <v>MPCHP25KGO</v>
          </cell>
        </row>
        <row r="472">
          <cell r="A472" t="str">
            <v>MPCP25KGO</v>
          </cell>
        </row>
        <row r="473">
          <cell r="A473" t="str">
            <v>MPEPBBGO</v>
          </cell>
        </row>
        <row r="474">
          <cell r="A474" t="str">
            <v>MPEXSBB50KGO</v>
          </cell>
        </row>
        <row r="475">
          <cell r="A475" t="str">
            <v>MPFAAV25KGO</v>
          </cell>
        </row>
        <row r="476">
          <cell r="A476" t="str">
            <v>MPFABLE25KGO</v>
          </cell>
        </row>
        <row r="477">
          <cell r="A477" t="str">
            <v>MPFACHA20KGO</v>
          </cell>
        </row>
        <row r="478">
          <cell r="A478" t="str">
            <v>MPFARIZ25KGO</v>
          </cell>
        </row>
        <row r="479">
          <cell r="A479" t="str">
            <v>MPFASA25KGO</v>
          </cell>
        </row>
        <row r="480">
          <cell r="A480" t="str">
            <v>MPFH10KGO</v>
          </cell>
        </row>
        <row r="481">
          <cell r="A481" t="str">
            <v>MPFLMI25KGO</v>
          </cell>
        </row>
        <row r="482">
          <cell r="A482" t="str">
            <v>MPFLQI25KGO</v>
          </cell>
        </row>
        <row r="483">
          <cell r="A483" t="str">
            <v>MPFLRI25KGO</v>
          </cell>
        </row>
        <row r="484">
          <cell r="A484" t="str">
            <v>MPFLRIBBGO</v>
          </cell>
        </row>
        <row r="485">
          <cell r="A485" t="str">
            <v>MPFLSA20KGO</v>
          </cell>
        </row>
        <row r="486">
          <cell r="A486" t="str">
            <v>MPFLSOJ25KGO</v>
          </cell>
        </row>
        <row r="487">
          <cell r="A487" t="str">
            <v>MPFRAI11KGO</v>
          </cell>
        </row>
        <row r="488">
          <cell r="A488" t="str">
            <v>MPFRAIPATE20KGO</v>
          </cell>
        </row>
        <row r="489">
          <cell r="A489" t="str">
            <v>MPFRAM15KGO</v>
          </cell>
        </row>
        <row r="490">
          <cell r="A490" t="str">
            <v>MPJCITR12LGO</v>
          </cell>
        </row>
        <row r="491">
          <cell r="A491" t="str">
            <v>MPLV25KGO</v>
          </cell>
        </row>
        <row r="492">
          <cell r="A492" t="str">
            <v>MPMALT25KGO</v>
          </cell>
        </row>
        <row r="493">
          <cell r="A493" t="str">
            <v>MPMHBBGO</v>
          </cell>
        </row>
        <row r="494">
          <cell r="A494" t="str">
            <v>MPMI35KGO</v>
          </cell>
        </row>
        <row r="495">
          <cell r="A495" t="str">
            <v>MPMPC25KGO</v>
          </cell>
        </row>
        <row r="496">
          <cell r="A496" t="str">
            <v>MPNCR25KGO</v>
          </cell>
        </row>
        <row r="497">
          <cell r="A497" t="str">
            <v>MPPOL25KGO</v>
          </cell>
        </row>
        <row r="498">
          <cell r="A498" t="str">
            <v>MPPOMH13KGO</v>
          </cell>
        </row>
        <row r="499">
          <cell r="A499" t="str">
            <v>MPPSG12KGO</v>
          </cell>
        </row>
        <row r="500">
          <cell r="A500" t="str">
            <v>MPPSP12KGO</v>
          </cell>
        </row>
        <row r="501">
          <cell r="A501" t="str">
            <v>MPRBB25KGO</v>
          </cell>
        </row>
        <row r="502">
          <cell r="A502" t="str">
            <v>MPRBC25KGO</v>
          </cell>
        </row>
        <row r="503">
          <cell r="A503" t="str">
            <v>MPRLB25KGO</v>
          </cell>
        </row>
        <row r="504">
          <cell r="A504" t="str">
            <v>MPRLC25KGO</v>
          </cell>
        </row>
        <row r="505">
          <cell r="A505" t="str">
            <v>MPRRB25KGO</v>
          </cell>
        </row>
        <row r="506">
          <cell r="A506" t="str">
            <v>MPRS12K5GO</v>
          </cell>
        </row>
        <row r="507">
          <cell r="A507" t="str">
            <v>MPSABBGO</v>
          </cell>
        </row>
        <row r="508">
          <cell r="A508" t="str">
            <v>MPSB35KGO</v>
          </cell>
        </row>
        <row r="509">
          <cell r="A509" t="str">
            <v>MPSC25KGO</v>
          </cell>
        </row>
        <row r="510">
          <cell r="A510" t="str">
            <v>MPSDBBGO</v>
          </cell>
        </row>
        <row r="511">
          <cell r="A511" t="str">
            <v>MPSEL25KGO</v>
          </cell>
        </row>
        <row r="512">
          <cell r="A512" t="str">
            <v>MPSR35KGO</v>
          </cell>
        </row>
        <row r="513">
          <cell r="A513" t="str">
            <v>MPSS05KGO</v>
          </cell>
        </row>
        <row r="514">
          <cell r="A514" t="str">
            <v>MU4C05KLEA</v>
          </cell>
        </row>
        <row r="515">
          <cell r="A515" t="str">
            <v>MU5F02K5GUET</v>
          </cell>
        </row>
        <row r="516">
          <cell r="A516" t="str">
            <v>MU5F030GO</v>
          </cell>
        </row>
        <row r="517">
          <cell r="A517" t="str">
            <v>MU5F03KVC</v>
          </cell>
        </row>
        <row r="518">
          <cell r="A518" t="str">
            <v>MU5F25KGO</v>
          </cell>
        </row>
        <row r="519">
          <cell r="A519" t="str">
            <v>MU5F500GO</v>
          </cell>
        </row>
        <row r="520">
          <cell r="A520" t="str">
            <v>MU5F500NAT</v>
          </cell>
        </row>
        <row r="521">
          <cell r="A521" t="str">
            <v>MU5F500VC</v>
          </cell>
        </row>
        <row r="522">
          <cell r="A522" t="str">
            <v>MU5F750PR50%GO</v>
          </cell>
        </row>
        <row r="523">
          <cell r="A523" t="str">
            <v>MU8F500TC</v>
          </cell>
        </row>
        <row r="524">
          <cell r="A524" t="str">
            <v>MU8F650PR30%TC</v>
          </cell>
        </row>
        <row r="525">
          <cell r="A525" t="str">
            <v>MU8F750BTIC</v>
          </cell>
        </row>
        <row r="526">
          <cell r="A526" t="str">
            <v>MUBT01K150PR15%VC</v>
          </cell>
        </row>
        <row r="527">
          <cell r="A527" t="str">
            <v>MUBT01KVC</v>
          </cell>
        </row>
        <row r="528">
          <cell r="A528" t="str">
            <v>MUBT03KGO</v>
          </cell>
        </row>
        <row r="529">
          <cell r="A529" t="str">
            <v>MUBT03KTC</v>
          </cell>
        </row>
        <row r="530">
          <cell r="A530" t="str">
            <v>MUBT25KGO</v>
          </cell>
        </row>
        <row r="531">
          <cell r="A531" t="str">
            <v>MUBT25KTC</v>
          </cell>
        </row>
        <row r="532">
          <cell r="A532" t="str">
            <v>MUBT500GO</v>
          </cell>
        </row>
        <row r="533">
          <cell r="A533" t="str">
            <v>MUBT500NAT</v>
          </cell>
        </row>
        <row r="534">
          <cell r="A534" t="str">
            <v>MUBT500VC</v>
          </cell>
        </row>
        <row r="535">
          <cell r="A535" t="str">
            <v>MUCF01KGO</v>
          </cell>
        </row>
        <row r="536">
          <cell r="A536" t="str">
            <v>MUCF05KTC</v>
          </cell>
        </row>
        <row r="537">
          <cell r="A537" t="str">
            <v>MUCF375MONO</v>
          </cell>
        </row>
        <row r="538">
          <cell r="A538" t="str">
            <v>MUCF500CAS</v>
          </cell>
        </row>
        <row r="539">
          <cell r="A539" t="str">
            <v>MUCFR040GO</v>
          </cell>
        </row>
        <row r="540">
          <cell r="A540" t="str">
            <v>MUCFR500GO</v>
          </cell>
        </row>
        <row r="541">
          <cell r="A541" t="str">
            <v>MUCN05KGO</v>
          </cell>
        </row>
        <row r="542">
          <cell r="A542" t="str">
            <v>MUCN500CAR</v>
          </cell>
        </row>
        <row r="543">
          <cell r="A543" t="str">
            <v>MUCN500GO</v>
          </cell>
        </row>
        <row r="544">
          <cell r="A544" t="str">
            <v>MUCN500TC</v>
          </cell>
        </row>
        <row r="545">
          <cell r="A545" t="str">
            <v>MUCN575PR15%GO</v>
          </cell>
        </row>
        <row r="546">
          <cell r="A546" t="str">
            <v>MUCNP375AL</v>
          </cell>
        </row>
        <row r="547">
          <cell r="A547" t="str">
            <v>MUCNP375NG</v>
          </cell>
        </row>
        <row r="548">
          <cell r="A548" t="str">
            <v>MUEF375VC</v>
          </cell>
        </row>
        <row r="549">
          <cell r="A549" t="str">
            <v>MUET03KVC</v>
          </cell>
        </row>
        <row r="550">
          <cell r="A550" t="str">
            <v>MUF500TC</v>
          </cell>
        </row>
        <row r="551">
          <cell r="A551" t="str">
            <v>MUF01K150PR15%TC</v>
          </cell>
        </row>
        <row r="552">
          <cell r="A552" t="str">
            <v>MUF01KCAR</v>
          </cell>
        </row>
        <row r="553">
          <cell r="A553" t="str">
            <v>MUF01KCF</v>
          </cell>
        </row>
        <row r="554">
          <cell r="A554" t="str">
            <v>MUF01KGO</v>
          </cell>
        </row>
        <row r="555">
          <cell r="A555" t="str">
            <v>MUF01K150PR15%TC</v>
          </cell>
        </row>
        <row r="556">
          <cell r="A556" t="str">
            <v>MUF01KLE</v>
          </cell>
        </row>
        <row r="557">
          <cell r="A557" t="str">
            <v>MUF01KNATU</v>
          </cell>
        </row>
        <row r="558">
          <cell r="A558" t="str">
            <v>MUF500TC</v>
          </cell>
        </row>
        <row r="559">
          <cell r="A559" t="str">
            <v>MUF01KTC</v>
          </cell>
        </row>
        <row r="560">
          <cell r="A560" t="str">
            <v>MUF05KLEA</v>
          </cell>
        </row>
        <row r="561">
          <cell r="A561" t="str">
            <v>MUF20KLEA</v>
          </cell>
        </row>
        <row r="562">
          <cell r="A562" t="str">
            <v>MUF25KGO</v>
          </cell>
        </row>
        <row r="563">
          <cell r="A563" t="str">
            <v>MUF25KLE</v>
          </cell>
        </row>
        <row r="564">
          <cell r="A564" t="str">
            <v>MUFE500GO</v>
          </cell>
        </row>
        <row r="565">
          <cell r="A565" t="str">
            <v>MUFPS500CAR</v>
          </cell>
        </row>
        <row r="566">
          <cell r="A566" t="str">
            <v>MUFPS500GO</v>
          </cell>
        </row>
        <row r="567">
          <cell r="A567" t="str">
            <v>MUFPS500TC</v>
          </cell>
        </row>
        <row r="568">
          <cell r="A568" t="str">
            <v>MUFPS500XX</v>
          </cell>
        </row>
        <row r="569">
          <cell r="A569" t="str">
            <v>MUFPS650PR30%GO</v>
          </cell>
        </row>
        <row r="570">
          <cell r="A570" t="str">
            <v>MUFPS750PR50%GO</v>
          </cell>
        </row>
        <row r="571">
          <cell r="A571" t="str">
            <v>MUFR01KVC</v>
          </cell>
        </row>
        <row r="572">
          <cell r="A572" t="str">
            <v>MUFR05KGO</v>
          </cell>
        </row>
        <row r="573">
          <cell r="A573" t="str">
            <v>MUFR500GO</v>
          </cell>
        </row>
        <row r="574">
          <cell r="A574" t="str">
            <v>MUFR500TC</v>
          </cell>
        </row>
        <row r="575">
          <cell r="A575" t="str">
            <v>MUFR600PR20%GO</v>
          </cell>
        </row>
        <row r="576">
          <cell r="A576" t="str">
            <v>MUMI030XX</v>
          </cell>
        </row>
        <row r="577">
          <cell r="A577" t="str">
            <v>MUMI500GO</v>
          </cell>
        </row>
        <row r="578">
          <cell r="A578" t="str">
            <v>MUNB25KGO</v>
          </cell>
        </row>
        <row r="579">
          <cell r="A579" t="str">
            <v>MUP500GO</v>
          </cell>
        </row>
        <row r="580">
          <cell r="A580" t="str">
            <v>MUP650PR30%GO</v>
          </cell>
        </row>
        <row r="581">
          <cell r="A581" t="str">
            <v>MUPR500GO</v>
          </cell>
        </row>
        <row r="582">
          <cell r="A582" t="str">
            <v>MUQI500GO</v>
          </cell>
        </row>
        <row r="583">
          <cell r="A583" t="str">
            <v>MUQI575PR15%GO</v>
          </cell>
        </row>
        <row r="584">
          <cell r="A584" t="str">
            <v>MURN500CAR</v>
          </cell>
        </row>
        <row r="585">
          <cell r="A585" t="str">
            <v>MURN500TC</v>
          </cell>
        </row>
        <row r="586">
          <cell r="A586" t="str">
            <v>MURN01K150PR15%GO</v>
          </cell>
        </row>
        <row r="587">
          <cell r="A587" t="str">
            <v>MURN01K150PR15%TC</v>
          </cell>
        </row>
        <row r="588">
          <cell r="A588" t="str">
            <v>MURN01KCAR</v>
          </cell>
        </row>
        <row r="589">
          <cell r="A589" t="str">
            <v>MURN01KGO</v>
          </cell>
        </row>
        <row r="590">
          <cell r="A590" t="str">
            <v>MURN01KLE</v>
          </cell>
        </row>
        <row r="591">
          <cell r="A591" t="str">
            <v>MURN01KNATU</v>
          </cell>
        </row>
        <row r="592">
          <cell r="A592" t="str">
            <v>MURN01KTC</v>
          </cell>
        </row>
        <row r="593">
          <cell r="A593" t="str">
            <v>MURN05LE</v>
          </cell>
        </row>
        <row r="594">
          <cell r="A594" t="str">
            <v>MUSA500GO</v>
          </cell>
        </row>
        <row r="595">
          <cell r="A595" t="str">
            <v>MUSA500TC</v>
          </cell>
        </row>
        <row r="596">
          <cell r="A596" t="str">
            <v>MUSF300TC</v>
          </cell>
        </row>
        <row r="597">
          <cell r="A597" t="str">
            <v>MUSF500GO</v>
          </cell>
        </row>
        <row r="598">
          <cell r="A598" t="str">
            <v>MUSG250COPH</v>
          </cell>
        </row>
        <row r="599">
          <cell r="A599" t="str">
            <v>MUSG250GFF</v>
          </cell>
        </row>
        <row r="600">
          <cell r="A600" t="str">
            <v>MUSG375NC</v>
          </cell>
        </row>
        <row r="601">
          <cell r="A601" t="str">
            <v>MUSG500BTIC</v>
          </cell>
        </row>
        <row r="602">
          <cell r="A602" t="str">
            <v>MUSG500GO</v>
          </cell>
        </row>
        <row r="603">
          <cell r="A603" t="str">
            <v>MUSG500LV</v>
          </cell>
        </row>
        <row r="604">
          <cell r="A604" t="str">
            <v>MUSG500VC</v>
          </cell>
        </row>
        <row r="605">
          <cell r="A605" t="str">
            <v>MUSM01KGO</v>
          </cell>
        </row>
        <row r="606">
          <cell r="A606" t="str">
            <v>MUSM05KGO</v>
          </cell>
        </row>
        <row r="607">
          <cell r="A607" t="str">
            <v>MUSM05KTC</v>
          </cell>
        </row>
        <row r="608">
          <cell r="A608" t="str">
            <v>MUSM500GO</v>
          </cell>
        </row>
        <row r="609">
          <cell r="A609" t="str">
            <v>MUSM500TC</v>
          </cell>
        </row>
        <row r="610">
          <cell r="A610" t="str">
            <v>MUSM575PR15%GO</v>
          </cell>
        </row>
        <row r="611">
          <cell r="A611" t="str">
            <v>MUSM575PR15%TC</v>
          </cell>
        </row>
        <row r="612">
          <cell r="A612" t="str">
            <v>MUSM600PR20%GO</v>
          </cell>
        </row>
        <row r="613">
          <cell r="A613" t="str">
            <v>MUSO05KGO</v>
          </cell>
        </row>
        <row r="614">
          <cell r="A614" t="str">
            <v>MUSO350TC</v>
          </cell>
        </row>
        <row r="615">
          <cell r="A615" t="str">
            <v>MUSO500GO</v>
          </cell>
        </row>
        <row r="616">
          <cell r="A616" t="str">
            <v>MUSO600PR20%GO</v>
          </cell>
        </row>
        <row r="617">
          <cell r="A617" t="str">
            <v>MUSO750PR50%GO</v>
          </cell>
        </row>
        <row r="618">
          <cell r="A618" t="str">
            <v>MXB01GO</v>
          </cell>
        </row>
        <row r="619">
          <cell r="A619" t="str">
            <v>MXB01TC</v>
          </cell>
        </row>
        <row r="620">
          <cell r="A620" t="str">
            <v>MXC01ECO</v>
          </cell>
        </row>
        <row r="621">
          <cell r="A621" t="str">
            <v>MXC01GO</v>
          </cell>
        </row>
        <row r="622">
          <cell r="A622" t="str">
            <v>MXC01LE</v>
          </cell>
        </row>
        <row r="623">
          <cell r="A623" t="str">
            <v>MXC01NALYS</v>
          </cell>
        </row>
        <row r="624">
          <cell r="A624" t="str">
            <v>MXC01TC</v>
          </cell>
        </row>
        <row r="625">
          <cell r="A625" t="str">
            <v>MXC02GO</v>
          </cell>
        </row>
        <row r="626">
          <cell r="A626" t="str">
            <v>MXC02LE</v>
          </cell>
        </row>
        <row r="627">
          <cell r="A627" t="str">
            <v>MXC02TC</v>
          </cell>
        </row>
        <row r="628">
          <cell r="A628" t="str">
            <v>MXC03GO</v>
          </cell>
        </row>
        <row r="629">
          <cell r="A629" t="str">
            <v>MXC03LE</v>
          </cell>
        </row>
        <row r="630">
          <cell r="A630" t="str">
            <v>MXC03TC</v>
          </cell>
        </row>
        <row r="631">
          <cell r="A631" t="str">
            <v>MXC04GO</v>
          </cell>
        </row>
        <row r="632">
          <cell r="A632" t="str">
            <v>MXC04TC</v>
          </cell>
        </row>
        <row r="633">
          <cell r="A633" t="str">
            <v>MXC05GO</v>
          </cell>
        </row>
        <row r="634">
          <cell r="A634" t="str">
            <v>MXC05TC</v>
          </cell>
        </row>
        <row r="635">
          <cell r="A635" t="str">
            <v>MXC06GO</v>
          </cell>
        </row>
        <row r="636">
          <cell r="A636" t="str">
            <v>MXC06TC</v>
          </cell>
        </row>
        <row r="637">
          <cell r="A637" t="str">
            <v>MXC07GO</v>
          </cell>
        </row>
        <row r="638">
          <cell r="A638" t="str">
            <v>MXC07TC</v>
          </cell>
        </row>
        <row r="639">
          <cell r="A639" t="str">
            <v>MXC08GO</v>
          </cell>
        </row>
        <row r="640">
          <cell r="A640" t="str">
            <v>MXC08TC</v>
          </cell>
        </row>
        <row r="641">
          <cell r="A641" t="str">
            <v>MXC09GO</v>
          </cell>
        </row>
        <row r="642">
          <cell r="A642" t="str">
            <v>MXC09TC</v>
          </cell>
        </row>
        <row r="643">
          <cell r="A643" t="str">
            <v>MXC10GO</v>
          </cell>
        </row>
        <row r="644">
          <cell r="A644" t="str">
            <v>MXC10TC</v>
          </cell>
        </row>
        <row r="645">
          <cell r="A645" t="str">
            <v>MXC11GO</v>
          </cell>
        </row>
        <row r="646">
          <cell r="A646" t="str">
            <v>MXC11TC</v>
          </cell>
        </row>
        <row r="647">
          <cell r="A647" t="str">
            <v>MXC12GO</v>
          </cell>
        </row>
        <row r="648">
          <cell r="A648" t="str">
            <v>MXC12TC</v>
          </cell>
        </row>
        <row r="649">
          <cell r="A649" t="str">
            <v>MXC13GO</v>
          </cell>
        </row>
        <row r="650">
          <cell r="A650" t="str">
            <v>MXC13TC</v>
          </cell>
        </row>
        <row r="651">
          <cell r="A651" t="str">
            <v>MXC14GO</v>
          </cell>
        </row>
        <row r="652">
          <cell r="A652" t="str">
            <v>MXC14TC</v>
          </cell>
        </row>
        <row r="653">
          <cell r="A653" t="str">
            <v>MXC15GO</v>
          </cell>
        </row>
        <row r="654">
          <cell r="A654" t="str">
            <v>MXC15TC</v>
          </cell>
        </row>
        <row r="655">
          <cell r="A655" t="str">
            <v>MXC16GO</v>
          </cell>
        </row>
        <row r="656">
          <cell r="A656" t="str">
            <v>MXC16TC</v>
          </cell>
        </row>
        <row r="657">
          <cell r="A657" t="str">
            <v>MXC17GO</v>
          </cell>
        </row>
        <row r="658">
          <cell r="A658" t="str">
            <v>MXC18GO</v>
          </cell>
        </row>
        <row r="659">
          <cell r="A659" t="str">
            <v>MXC19GO</v>
          </cell>
        </row>
        <row r="660">
          <cell r="A660" t="str">
            <v>MXC19TC</v>
          </cell>
        </row>
        <row r="661">
          <cell r="A661" t="str">
            <v>MXC20GO</v>
          </cell>
        </row>
        <row r="662">
          <cell r="A662" t="str">
            <v>MXC20TC</v>
          </cell>
        </row>
        <row r="663">
          <cell r="A663" t="str">
            <v>MXC21GO</v>
          </cell>
        </row>
        <row r="664">
          <cell r="A664" t="str">
            <v>MXC22GO</v>
          </cell>
        </row>
        <row r="665">
          <cell r="A665" t="str">
            <v>MXC22TC</v>
          </cell>
        </row>
        <row r="666">
          <cell r="A666" t="str">
            <v>MXC23GO</v>
          </cell>
        </row>
        <row r="667">
          <cell r="A667" t="str">
            <v>MXC23TC</v>
          </cell>
        </row>
        <row r="668">
          <cell r="A668" t="str">
            <v>MXC24GO</v>
          </cell>
        </row>
        <row r="669">
          <cell r="A669" t="str">
            <v>MXC24TC</v>
          </cell>
        </row>
        <row r="670">
          <cell r="A670" t="str">
            <v>MXC25GO</v>
          </cell>
        </row>
        <row r="671">
          <cell r="A671" t="str">
            <v>MXC26GO</v>
          </cell>
        </row>
        <row r="672">
          <cell r="A672" t="str">
            <v>MXC27GO</v>
          </cell>
        </row>
        <row r="673">
          <cell r="A673" t="str">
            <v>MXC28GO</v>
          </cell>
        </row>
        <row r="674">
          <cell r="A674" t="str">
            <v>MXC29GO</v>
          </cell>
        </row>
        <row r="675">
          <cell r="A675" t="str">
            <v>MXC30GO</v>
          </cell>
        </row>
        <row r="676">
          <cell r="A676" t="str">
            <v>MXC31GO</v>
          </cell>
        </row>
        <row r="677">
          <cell r="A677" t="str">
            <v>MXC32GO</v>
          </cell>
        </row>
        <row r="678">
          <cell r="A678" t="str">
            <v>MXC33GO</v>
          </cell>
        </row>
        <row r="679">
          <cell r="A679" t="str">
            <v>MXC34GO</v>
          </cell>
        </row>
        <row r="680">
          <cell r="A680" t="str">
            <v>MXC35GO</v>
          </cell>
        </row>
        <row r="681">
          <cell r="A681" t="str">
            <v>MXC36GO</v>
          </cell>
        </row>
        <row r="682">
          <cell r="A682" t="str">
            <v>MXC37GO</v>
          </cell>
        </row>
        <row r="683">
          <cell r="A683" t="str">
            <v>MXC38GO</v>
          </cell>
        </row>
        <row r="684">
          <cell r="A684" t="str">
            <v>MXC39GO</v>
          </cell>
        </row>
        <row r="685">
          <cell r="A685" t="str">
            <v>MXC40GO</v>
          </cell>
        </row>
        <row r="686">
          <cell r="A686" t="str">
            <v>MXC41GO</v>
          </cell>
        </row>
        <row r="687">
          <cell r="A687" t="str">
            <v>MXC42GO</v>
          </cell>
        </row>
        <row r="688">
          <cell r="A688" t="str">
            <v>MXC43GO</v>
          </cell>
        </row>
        <row r="689">
          <cell r="A689" t="str">
            <v>MXC44GO</v>
          </cell>
        </row>
        <row r="690">
          <cell r="A690" t="str">
            <v>MXC45GO</v>
          </cell>
        </row>
        <row r="691">
          <cell r="A691" t="str">
            <v>MXC46GO</v>
          </cell>
        </row>
        <row r="692">
          <cell r="A692" t="str">
            <v>MXC47GO</v>
          </cell>
        </row>
        <row r="693">
          <cell r="A693" t="str">
            <v>MXC48GO</v>
          </cell>
        </row>
        <row r="694">
          <cell r="A694" t="str">
            <v>MXC49GO</v>
          </cell>
        </row>
        <row r="695">
          <cell r="A695" t="str">
            <v>MXC50GO</v>
          </cell>
        </row>
        <row r="696">
          <cell r="A696" t="str">
            <v>MXC51GO</v>
          </cell>
        </row>
        <row r="697">
          <cell r="A697" t="str">
            <v>MXC52GO</v>
          </cell>
        </row>
        <row r="698">
          <cell r="A698" t="str">
            <v>MXC53GO</v>
          </cell>
        </row>
        <row r="699">
          <cell r="A699" t="str">
            <v>MXC54GO</v>
          </cell>
        </row>
        <row r="700">
          <cell r="A700" t="str">
            <v>MXC56GO</v>
          </cell>
        </row>
        <row r="701">
          <cell r="A701" t="str">
            <v>MXC57GO</v>
          </cell>
        </row>
        <row r="702">
          <cell r="A702" t="str">
            <v>MXC58GO</v>
          </cell>
        </row>
        <row r="703">
          <cell r="A703" t="str">
            <v>MXC59GO</v>
          </cell>
        </row>
        <row r="704">
          <cell r="A704" t="str">
            <v>MXC60GO</v>
          </cell>
        </row>
        <row r="705">
          <cell r="A705" t="str">
            <v>MXC61GO</v>
          </cell>
        </row>
        <row r="706">
          <cell r="A706" t="str">
            <v>MXC62GO</v>
          </cell>
        </row>
        <row r="707">
          <cell r="A707" t="str">
            <v>MXC63GO</v>
          </cell>
        </row>
        <row r="708">
          <cell r="A708" t="str">
            <v>MXC65GO</v>
          </cell>
        </row>
        <row r="709">
          <cell r="A709" t="str">
            <v>PCC075NL</v>
          </cell>
        </row>
        <row r="710">
          <cell r="A710" t="str">
            <v>PCC075TC</v>
          </cell>
        </row>
        <row r="711">
          <cell r="A711" t="str">
            <v>PCC100GO</v>
          </cell>
        </row>
        <row r="712">
          <cell r="A712" t="str">
            <v>PCS045TC</v>
          </cell>
        </row>
        <row r="713">
          <cell r="A713" t="str">
            <v>PCS050FINL</v>
          </cell>
        </row>
        <row r="714">
          <cell r="A714" t="str">
            <v>PCS050GO</v>
          </cell>
        </row>
        <row r="715">
          <cell r="A715" t="str">
            <v>PCS050GP</v>
          </cell>
        </row>
        <row r="716">
          <cell r="A716" t="str">
            <v>PCS050NL</v>
          </cell>
        </row>
        <row r="717">
          <cell r="A717" t="str">
            <v>PRLV240TC</v>
          </cell>
        </row>
        <row r="718">
          <cell r="A718" t="str">
            <v>PRPP250TC</v>
          </cell>
        </row>
        <row r="719">
          <cell r="A719" t="str">
            <v>PSG03KGO</v>
          </cell>
        </row>
        <row r="720">
          <cell r="A720" t="str">
            <v>PSG03KTC</v>
          </cell>
        </row>
        <row r="721">
          <cell r="A721" t="str">
            <v>PSG200GO</v>
          </cell>
        </row>
        <row r="722">
          <cell r="A722" t="str">
            <v>PSG200TC</v>
          </cell>
        </row>
        <row r="723">
          <cell r="A723" t="str">
            <v>PSP03KGO</v>
          </cell>
        </row>
        <row r="724">
          <cell r="A724" t="str">
            <v>PSP03KTC</v>
          </cell>
        </row>
        <row r="725">
          <cell r="A725" t="str">
            <v>PSP300GO</v>
          </cell>
        </row>
        <row r="726">
          <cell r="A726" t="str">
            <v>PSP300TC</v>
          </cell>
        </row>
        <row r="727">
          <cell r="A727" t="str">
            <v>RBB500NALYS</v>
          </cell>
        </row>
        <row r="728">
          <cell r="A728" t="str">
            <v>RBB500TC</v>
          </cell>
        </row>
        <row r="729">
          <cell r="A729" t="str">
            <v>RBC500TC</v>
          </cell>
        </row>
        <row r="730">
          <cell r="A730" t="str">
            <v>RLCP01KDISTRI</v>
          </cell>
        </row>
        <row r="731">
          <cell r="A731" t="str">
            <v>RLCP500TC</v>
          </cell>
        </row>
        <row r="732">
          <cell r="A732" t="str">
            <v>RSCL100GO</v>
          </cell>
        </row>
        <row r="733">
          <cell r="A733" t="str">
            <v>RSCN100GO</v>
          </cell>
        </row>
        <row r="734">
          <cell r="A734" t="str">
            <v>SCB01KGO</v>
          </cell>
        </row>
        <row r="735">
          <cell r="A735" t="str">
            <v>SCB03KTC</v>
          </cell>
        </row>
        <row r="736">
          <cell r="A736" t="str">
            <v>SCB05KGO</v>
          </cell>
        </row>
        <row r="737">
          <cell r="A737" t="str">
            <v>SCB05KTC</v>
          </cell>
        </row>
        <row r="738">
          <cell r="A738" t="str">
            <v>SCB25KGO</v>
          </cell>
        </row>
        <row r="739">
          <cell r="A739" t="str">
            <v>SCB500AUCH</v>
          </cell>
        </row>
        <row r="740">
          <cell r="A740" t="str">
            <v>SCR01KGO</v>
          </cell>
        </row>
        <row r="741">
          <cell r="A741" t="str">
            <v>SCR01KRAP</v>
          </cell>
        </row>
        <row r="742">
          <cell r="A742" t="str">
            <v>SCR05KGO</v>
          </cell>
        </row>
        <row r="743">
          <cell r="A743" t="str">
            <v>SCR500TC</v>
          </cell>
        </row>
        <row r="744">
          <cell r="A744" t="str">
            <v>SFBC200GO</v>
          </cell>
        </row>
        <row r="745">
          <cell r="A745" t="str">
            <v>SFBM200GO</v>
          </cell>
        </row>
        <row r="746">
          <cell r="A746" t="str">
            <v>SFRA225VC</v>
          </cell>
        </row>
        <row r="747">
          <cell r="A747" t="str">
            <v>SFRC07KGO</v>
          </cell>
        </row>
        <row r="748">
          <cell r="A748" t="str">
            <v>SFRC200GO</v>
          </cell>
        </row>
        <row r="749">
          <cell r="A749" t="str">
            <v>SFSM200COPH</v>
          </cell>
        </row>
        <row r="750">
          <cell r="A750" t="str">
            <v>SFSM200GO</v>
          </cell>
        </row>
        <row r="751">
          <cell r="A751" t="str">
            <v>SFSM200LV</v>
          </cell>
        </row>
        <row r="752">
          <cell r="A752" t="str">
            <v>SFSM200MA</v>
          </cell>
        </row>
        <row r="753">
          <cell r="A753" t="str">
            <v>CFJP03KXX</v>
          </cell>
        </row>
        <row r="754">
          <cell r="A754" t="str">
            <v>CFN03KXX</v>
          </cell>
        </row>
        <row r="755">
          <cell r="A755" t="str">
            <v>CKERFR05KXX</v>
          </cell>
        </row>
        <row r="756">
          <cell r="A756" t="str">
            <v>CRUC08KXX</v>
          </cell>
        </row>
        <row r="757">
          <cell r="A757" t="str">
            <v>CRUM08KXX</v>
          </cell>
        </row>
        <row r="758">
          <cell r="A758" t="str">
            <v>CRUO08KXX</v>
          </cell>
        </row>
        <row r="759">
          <cell r="A759" t="str">
            <v>EXCHKI04KXX</v>
          </cell>
        </row>
        <row r="760">
          <cell r="A760" t="str">
            <v>EXKF05KXX</v>
          </cell>
        </row>
        <row r="761">
          <cell r="A761" t="str">
            <v>ZECH</v>
          </cell>
        </row>
        <row r="762">
          <cell r="A762" t="str">
            <v>ZESSAI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SAISIE EXTRUSION"/>
      <sheetName val="Extrusion"/>
      <sheetName val="SAISIE FOUR"/>
      <sheetName val="Four"/>
      <sheetName val="SAISIE MELANGE"/>
      <sheetName val="Lindor"/>
      <sheetName val="Liste prod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Référence Article(Requête 1 extrusion)</v>
          </cell>
        </row>
        <row r="2">
          <cell r="A2" t="str">
            <v>0XBANBA</v>
          </cell>
          <cell r="D2" t="str">
            <v>0FAMG</v>
          </cell>
          <cell r="G2" t="str">
            <v>0M3CERSG</v>
          </cell>
        </row>
        <row r="3">
          <cell r="A3" t="str">
            <v>0XBANCH</v>
          </cell>
          <cell r="D3" t="str">
            <v>0FAMGLE</v>
          </cell>
          <cell r="G3" t="str">
            <v>0M4CERLEA</v>
          </cell>
        </row>
        <row r="4">
          <cell r="A4" t="str">
            <v>0XBANFR</v>
          </cell>
          <cell r="D4" t="str">
            <v>0FBLESFMIEL</v>
          </cell>
          <cell r="G4" t="str">
            <v>0M5CERT</v>
          </cell>
        </row>
        <row r="5">
          <cell r="A5" t="str">
            <v>0XBBILQUI</v>
          </cell>
          <cell r="D5" t="str">
            <v>0FCORNMN</v>
          </cell>
          <cell r="G5" t="str">
            <v>0M5CERTALP</v>
          </cell>
        </row>
        <row r="6">
          <cell r="A6" t="str">
            <v>0XBCHLUCHOC</v>
          </cell>
          <cell r="D6" t="str">
            <v>0FCOURG</v>
          </cell>
          <cell r="G6" t="str">
            <v>0M5CERTLE</v>
          </cell>
        </row>
        <row r="7">
          <cell r="A7" t="str">
            <v>0XBCHLUQUI</v>
          </cell>
          <cell r="D7" t="str">
            <v>0FCRBLESES</v>
          </cell>
          <cell r="G7" t="str">
            <v>0M5F</v>
          </cell>
        </row>
        <row r="8">
          <cell r="A8" t="str">
            <v>0XBCROQCAC</v>
          </cell>
          <cell r="D8" t="str">
            <v>0FCRBLESESOR</v>
          </cell>
          <cell r="G8" t="str">
            <v>0M5FRUITS</v>
          </cell>
        </row>
        <row r="9">
          <cell r="A9" t="str">
            <v>0XBCROQOIG</v>
          </cell>
          <cell r="D9" t="str">
            <v>0FCRMIEL</v>
          </cell>
          <cell r="G9" t="str">
            <v>0M5FGU</v>
          </cell>
        </row>
        <row r="10">
          <cell r="A10" t="str">
            <v>0XBCROQPIM</v>
          </cell>
          <cell r="D10" t="str">
            <v>0FCROAMA</v>
          </cell>
          <cell r="G10" t="str">
            <v>0MBA</v>
          </cell>
        </row>
        <row r="11">
          <cell r="A11" t="str">
            <v>0XBCROQTOM</v>
          </cell>
          <cell r="D11" t="str">
            <v>0FCROCHARIZ</v>
          </cell>
          <cell r="G11" t="str">
            <v>0MBAVC</v>
          </cell>
        </row>
        <row r="12">
          <cell r="A12" t="str">
            <v>0XBFLAKMAIS</v>
          </cell>
          <cell r="D12" t="str">
            <v>0FCROCHARIZSG</v>
          </cell>
          <cell r="G12" t="str">
            <v>0MCF</v>
          </cell>
        </row>
        <row r="13">
          <cell r="A13" t="str">
            <v>0XBFLAKMAISSG</v>
          </cell>
          <cell r="D13" t="str">
            <v>0FCROQUISG</v>
          </cell>
          <cell r="G13" t="str">
            <v>0MCF8F</v>
          </cell>
        </row>
        <row r="14">
          <cell r="A14" t="str">
            <v>0XBMOPS3C</v>
          </cell>
          <cell r="D14" t="str">
            <v>0FCRUAMAR</v>
          </cell>
          <cell r="G14" t="str">
            <v>0MCFNOIX</v>
          </cell>
        </row>
        <row r="15">
          <cell r="A15" t="str">
            <v>0XBMOPSBLEMIEL</v>
          </cell>
          <cell r="D15" t="str">
            <v>0FCRUCAE</v>
          </cell>
          <cell r="G15" t="str">
            <v>0MCFS</v>
          </cell>
        </row>
        <row r="16">
          <cell r="A16" t="str">
            <v>0XBMOPSCAO</v>
          </cell>
          <cell r="D16" t="str">
            <v>0FCRUCCO</v>
          </cell>
          <cell r="G16" t="str">
            <v>0MCHN</v>
          </cell>
        </row>
        <row r="17">
          <cell r="A17" t="str">
            <v>0XBMOPSMIEL</v>
          </cell>
          <cell r="D17" t="str">
            <v>0FCRUCCOPLN</v>
          </cell>
          <cell r="G17" t="str">
            <v>0MCHNGIE</v>
          </cell>
        </row>
        <row r="18">
          <cell r="A18" t="str">
            <v>0XBMOPSSAR</v>
          </cell>
          <cell r="D18" t="str">
            <v>0FCRUCEVER</v>
          </cell>
          <cell r="G18" t="str">
            <v>0MCHNPAIL</v>
          </cell>
        </row>
        <row r="19">
          <cell r="A19" t="str">
            <v>0XBSNACKYBILL</v>
          </cell>
          <cell r="D19" t="str">
            <v>0FCRUCHT</v>
          </cell>
          <cell r="G19" t="str">
            <v>0MCHOC</v>
          </cell>
        </row>
        <row r="20">
          <cell r="A20" t="str">
            <v>0XBSOUFCAC</v>
          </cell>
          <cell r="D20" t="str">
            <v>0FCRUCHTITM</v>
          </cell>
          <cell r="G20" t="str">
            <v>0MEFVC</v>
          </cell>
        </row>
        <row r="21">
          <cell r="A21" t="str">
            <v>0XBSOUFCACRIZ</v>
          </cell>
          <cell r="D21" t="str">
            <v>0FCRUCHTNATU</v>
          </cell>
          <cell r="G21" t="str">
            <v>0METVC</v>
          </cell>
        </row>
        <row r="22">
          <cell r="A22" t="str">
            <v>0XBSOUFCACSG</v>
          </cell>
          <cell r="D22" t="str">
            <v>0FCRUCHTPLN</v>
          </cell>
          <cell r="G22" t="str">
            <v>0MFEP</v>
          </cell>
        </row>
        <row r="23">
          <cell r="A23" t="str">
            <v>0XBSOUFCHAT</v>
          </cell>
          <cell r="D23" t="str">
            <v>0FCRUCLE</v>
          </cell>
          <cell r="G23" t="str">
            <v>0MFFEP</v>
          </cell>
        </row>
        <row r="24">
          <cell r="A24" t="str">
            <v>0XBSOUFCHATFF</v>
          </cell>
          <cell r="D24" t="str">
            <v>0FCRUCMONO</v>
          </cell>
          <cell r="G24" t="str">
            <v>0MFIG</v>
          </cell>
        </row>
        <row r="25">
          <cell r="A25" t="str">
            <v>0XBSOUFCHATPC</v>
          </cell>
          <cell r="D25" t="str">
            <v>0FCRUCRANHT</v>
          </cell>
          <cell r="G25" t="str">
            <v>0MFPS</v>
          </cell>
        </row>
        <row r="26">
          <cell r="A26" t="str">
            <v>0XBSOUFMIELSG</v>
          </cell>
          <cell r="D26" t="str">
            <v>0FCRUCSCPLT</v>
          </cell>
          <cell r="G26" t="str">
            <v>0MFPSON</v>
          </cell>
        </row>
        <row r="27">
          <cell r="A27" t="str">
            <v>0XBSOUFQUI</v>
          </cell>
          <cell r="D27" t="str">
            <v>0FCRUEPCN</v>
          </cell>
          <cell r="G27" t="str">
            <v>0MFR</v>
          </cell>
        </row>
        <row r="28">
          <cell r="A28" t="str">
            <v>0XCKARFCACCHOCSHP</v>
          </cell>
          <cell r="D28" t="str">
            <v>0FCRUEX</v>
          </cell>
          <cell r="G28" t="str">
            <v>0MFREP</v>
          </cell>
        </row>
        <row r="29">
          <cell r="A29" t="str">
            <v>0XCKARFCARCAR</v>
          </cell>
          <cell r="D29" t="str">
            <v>0FCRUEXVAN</v>
          </cell>
          <cell r="G29" t="str">
            <v>0MFRGES</v>
          </cell>
        </row>
        <row r="30">
          <cell r="A30" t="str">
            <v>0XCKARFCHOCP</v>
          </cell>
          <cell r="D30" t="str">
            <v>0FCRUF</v>
          </cell>
          <cell r="G30" t="str">
            <v>0MFRU</v>
          </cell>
        </row>
        <row r="31">
          <cell r="A31" t="str">
            <v>0XCKARFFRAIP</v>
          </cell>
          <cell r="D31" t="str">
            <v>0FCRUFAE</v>
          </cell>
          <cell r="G31" t="str">
            <v>0MFRUAE</v>
          </cell>
        </row>
        <row r="32">
          <cell r="A32" t="str">
            <v>0XCKARFNATCHOCP</v>
          </cell>
          <cell r="D32" t="str">
            <v>0FCRUFBV</v>
          </cell>
          <cell r="G32" t="str">
            <v>0MFRUBAN</v>
          </cell>
        </row>
        <row r="33">
          <cell r="A33" t="str">
            <v>0XCKARFNATSGP</v>
          </cell>
          <cell r="D33" t="str">
            <v>0FCRUFHT</v>
          </cell>
          <cell r="G33" t="str">
            <v>0MFRUCAS</v>
          </cell>
        </row>
        <row r="34">
          <cell r="A34" t="str">
            <v>0XCKARFNATCHOCSHP</v>
          </cell>
          <cell r="D34" t="str">
            <v>0FCRUFHTITM</v>
          </cell>
          <cell r="G34" t="str">
            <v>0MFRUITS</v>
          </cell>
        </row>
        <row r="35">
          <cell r="A35" t="str">
            <v>0XCKARFOURVC</v>
          </cell>
          <cell r="D35" t="str">
            <v>0FCRUFLE</v>
          </cell>
          <cell r="G35" t="str">
            <v>0MFRULE</v>
          </cell>
        </row>
        <row r="36">
          <cell r="A36" t="str">
            <v>0XCKARFSGP</v>
          </cell>
          <cell r="D36" t="str">
            <v>0FCRUFR</v>
          </cell>
          <cell r="G36" t="str">
            <v>0MFSPORTIF</v>
          </cell>
        </row>
        <row r="37">
          <cell r="A37" t="str">
            <v>0XEANBA</v>
          </cell>
          <cell r="D37" t="str">
            <v>0FCRUFRHT</v>
          </cell>
          <cell r="G37" t="str">
            <v>0MFSSM</v>
          </cell>
        </row>
        <row r="38">
          <cell r="A38" t="str">
            <v>0XEANCH</v>
          </cell>
          <cell r="D38" t="str">
            <v>0FCRUFRMA</v>
          </cell>
          <cell r="G38" t="str">
            <v>0MFSSMSF</v>
          </cell>
        </row>
        <row r="39">
          <cell r="A39" t="str">
            <v>0XEANFR</v>
          </cell>
          <cell r="D39" t="str">
            <v>0FCRUFRMONO</v>
          </cell>
          <cell r="G39" t="str">
            <v>0MGRAIN</v>
          </cell>
        </row>
        <row r="40">
          <cell r="A40" t="str">
            <v>0XEBILQUI</v>
          </cell>
          <cell r="D40" t="str">
            <v>0FCRUFSCPLT</v>
          </cell>
          <cell r="G40" t="str">
            <v>0MNATFLAKBLE</v>
          </cell>
        </row>
        <row r="41">
          <cell r="A41" t="str">
            <v>0XECHLUCHOC</v>
          </cell>
          <cell r="D41" t="str">
            <v>0FCRUFSM</v>
          </cell>
          <cell r="G41" t="str">
            <v>0MPOM</v>
          </cell>
        </row>
        <row r="42">
          <cell r="A42" t="str">
            <v>0XECHLUQUI</v>
          </cell>
          <cell r="D42" t="str">
            <v>0FCRUG</v>
          </cell>
          <cell r="G42" t="str">
            <v>0MPRO</v>
          </cell>
        </row>
        <row r="43">
          <cell r="A43" t="str">
            <v>0XECROQCAC</v>
          </cell>
          <cell r="D43" t="str">
            <v>0FCRUN</v>
          </cell>
          <cell r="G43" t="str">
            <v>0MPROT</v>
          </cell>
        </row>
        <row r="44">
          <cell r="A44" t="str">
            <v>0XECROQOIG</v>
          </cell>
          <cell r="D44" t="str">
            <v>0FCRUNHT</v>
          </cell>
          <cell r="G44" t="str">
            <v>0MQA</v>
          </cell>
        </row>
        <row r="45">
          <cell r="A45" t="str">
            <v>0XECROQPIM</v>
          </cell>
          <cell r="D45" t="str">
            <v>0FCRUNMONO</v>
          </cell>
          <cell r="G45" t="str">
            <v>0MQUI</v>
          </cell>
        </row>
        <row r="46">
          <cell r="A46" t="str">
            <v>0XECROQTOM</v>
          </cell>
          <cell r="D46" t="str">
            <v>0FCRUNNATU</v>
          </cell>
          <cell r="G46" t="str">
            <v>0MRN</v>
          </cell>
        </row>
        <row r="47">
          <cell r="A47" t="str">
            <v>0XEFLAKMAISCAC</v>
          </cell>
          <cell r="D47" t="str">
            <v>0FCRUNTC</v>
          </cell>
          <cell r="G47" t="str">
            <v>0MRNAM</v>
          </cell>
        </row>
        <row r="48">
          <cell r="A48" t="str">
            <v>0XEFLAKMAISCACSG</v>
          </cell>
          <cell r="D48" t="str">
            <v>0FCRUOMEG</v>
          </cell>
          <cell r="G48" t="str">
            <v>0MRNCAR</v>
          </cell>
        </row>
        <row r="49">
          <cell r="A49" t="str">
            <v>0XEFLAKMAISCHOC</v>
          </cell>
          <cell r="D49" t="str">
            <v>0FCRUP</v>
          </cell>
          <cell r="G49" t="str">
            <v>0MRNLE</v>
          </cell>
        </row>
        <row r="50">
          <cell r="A50" t="str">
            <v>0XEFLAKMAISMIEL</v>
          </cell>
          <cell r="D50" t="str">
            <v>0FCRUQCBV</v>
          </cell>
          <cell r="G50" t="str">
            <v>0MSA</v>
          </cell>
        </row>
        <row r="51">
          <cell r="A51" t="str">
            <v>0XEMOPS3C</v>
          </cell>
          <cell r="D51" t="str">
            <v>0FCRUQUI</v>
          </cell>
          <cell r="G51" t="str">
            <v>0MSGLUT</v>
          </cell>
        </row>
        <row r="52">
          <cell r="A52" t="str">
            <v>0XEMOPSBLEMIEL</v>
          </cell>
          <cell r="D52" t="str">
            <v>0FCRUSLC</v>
          </cell>
          <cell r="G52" t="str">
            <v>0MSGLUTCOPH</v>
          </cell>
        </row>
        <row r="53">
          <cell r="A53" t="str">
            <v>0XEMOPSCAO</v>
          </cell>
          <cell r="D53" t="str">
            <v>0FCRUTC</v>
          </cell>
          <cell r="G53" t="str">
            <v>0MSGLUTNC</v>
          </cell>
        </row>
        <row r="54">
          <cell r="D54" t="str">
            <v>0FCRUTCHT</v>
          </cell>
        </row>
        <row r="55">
          <cell r="A55" t="str">
            <v>0XEMOPSMIEL</v>
          </cell>
          <cell r="D55" t="str">
            <v>0FCRUTCP</v>
          </cell>
          <cell r="G55" t="str">
            <v>0MSGLUTVC</v>
          </cell>
        </row>
        <row r="56">
          <cell r="A56" t="str">
            <v>0XEMOPSSAR</v>
          </cell>
          <cell r="D56" t="str">
            <v>0FCRUTCQBV</v>
          </cell>
          <cell r="G56" t="str">
            <v>0MSM</v>
          </cell>
        </row>
        <row r="57">
          <cell r="A57" t="str">
            <v>0XESNACKBILLEM</v>
          </cell>
          <cell r="D57" t="str">
            <v>0FGRR</v>
          </cell>
          <cell r="G57" t="str">
            <v>0MSOL</v>
          </cell>
        </row>
        <row r="58">
          <cell r="A58" t="str">
            <v>0XESOUFCAC</v>
          </cell>
          <cell r="D58" t="str">
            <v>0FGRRCF</v>
          </cell>
          <cell r="G58" t="str">
            <v>0MSUPF</v>
          </cell>
        </row>
        <row r="59">
          <cell r="A59" t="str">
            <v>0XESOUFCACRIZ</v>
          </cell>
          <cell r="D59" t="str">
            <v>0FMCF</v>
          </cell>
          <cell r="G59" t="str">
            <v>0MSUPM</v>
          </cell>
        </row>
        <row r="60">
          <cell r="A60" t="str">
            <v>0XESOUFCACSG</v>
          </cell>
          <cell r="D60" t="str">
            <v>0FMCFN</v>
          </cell>
          <cell r="G60" t="str">
            <v>0MSUPMBAN</v>
          </cell>
        </row>
        <row r="61">
          <cell r="A61" t="str">
            <v>0XESOUFCHAT</v>
          </cell>
          <cell r="D61" t="str">
            <v>0FMCFR</v>
          </cell>
          <cell r="G61" t="str">
            <v>0MXCHLUKFNAT</v>
          </cell>
        </row>
        <row r="62">
          <cell r="A62" t="str">
            <v>0XESOUFCHATFF</v>
          </cell>
          <cell r="D62" t="str">
            <v>0FMCMIEL</v>
          </cell>
          <cell r="G62" t="str">
            <v>0MXMOPS</v>
          </cell>
        </row>
        <row r="63">
          <cell r="A63" t="str">
            <v>0XESOUFCHATPC</v>
          </cell>
          <cell r="D63" t="str">
            <v>0FMCSA</v>
          </cell>
          <cell r="G63" t="str">
            <v>0MXMOPSBLE</v>
          </cell>
        </row>
        <row r="64">
          <cell r="A64" t="str">
            <v>0XESOUFCHOC</v>
          </cell>
          <cell r="D64" t="str">
            <v>0FMMIEL</v>
          </cell>
          <cell r="G64" t="str">
            <v>0MXSOUFCN</v>
          </cell>
        </row>
        <row r="65">
          <cell r="A65" t="str">
            <v>0XESOUFMIELSG</v>
          </cell>
          <cell r="D65" t="str">
            <v>0FNOISG</v>
          </cell>
          <cell r="G65" t="str">
            <v>0MZESSAI</v>
          </cell>
        </row>
        <row r="66">
          <cell r="G66" t="str">
            <v>0FCRUCHTITM</v>
          </cell>
        </row>
        <row r="67">
          <cell r="G67" t="str">
            <v>0FCRUCHTPLN</v>
          </cell>
        </row>
        <row r="68">
          <cell r="G68" t="str">
            <v>0FCRUTCP</v>
          </cell>
        </row>
        <row r="69">
          <cell r="G69" t="str">
            <v>0FCRUTCQBV</v>
          </cell>
        </row>
        <row r="70">
          <cell r="G70" t="str">
            <v>0FCRUCHT</v>
          </cell>
        </row>
        <row r="71">
          <cell r="G71" t="str">
            <v>0FCRUCLE</v>
          </cell>
        </row>
        <row r="72">
          <cell r="A72" t="str">
            <v>0XESOUFQUI</v>
          </cell>
          <cell r="D72" t="str">
            <v>0FRIZSFAGAV</v>
          </cell>
          <cell r="G72" t="str">
            <v>0MZC201</v>
          </cell>
        </row>
        <row r="73">
          <cell r="A73" t="str">
            <v>0XFAVG</v>
          </cell>
          <cell r="D73" t="str">
            <v>0FSARSFMIEL</v>
          </cell>
          <cell r="G73" t="str">
            <v>0MZC202</v>
          </cell>
        </row>
        <row r="74">
          <cell r="A74" t="str">
            <v>0XFBIL3CER</v>
          </cell>
          <cell r="D74" t="str">
            <v>0FSARSFMIELSG</v>
          </cell>
          <cell r="G74" t="str">
            <v>0MZC203</v>
          </cell>
        </row>
        <row r="75">
          <cell r="A75" t="str">
            <v>0XFBIL3CERSS</v>
          </cell>
          <cell r="D75" t="str">
            <v>0FTOURG</v>
          </cell>
          <cell r="G75" t="str">
            <v>0MZC204</v>
          </cell>
        </row>
        <row r="76">
          <cell r="A76" t="str">
            <v>0XFBIL3CERSM</v>
          </cell>
          <cell r="D76" t="str">
            <v>0FZCRUCAE</v>
          </cell>
          <cell r="G76" t="str">
            <v>0MZC301</v>
          </cell>
        </row>
        <row r="77">
          <cell r="A77" t="str">
            <v>0XFBILCHAT</v>
          </cell>
          <cell r="D77" t="str">
            <v>0FZCRUCHT</v>
          </cell>
          <cell r="G77" t="str">
            <v>0MZC302</v>
          </cell>
        </row>
        <row r="78">
          <cell r="A78" t="str">
            <v>0XFBILCHATFF</v>
          </cell>
          <cell r="D78" t="str">
            <v>0FZCRUCHTITM</v>
          </cell>
          <cell r="G78" t="str">
            <v>0MZC303</v>
          </cell>
        </row>
        <row r="79">
          <cell r="A79" t="str">
            <v>0XFBILCHATSG</v>
          </cell>
          <cell r="D79" t="str">
            <v>0FZCRUCHTNATU</v>
          </cell>
          <cell r="G79" t="str">
            <v>0MZC304</v>
          </cell>
        </row>
        <row r="80">
          <cell r="A80" t="str">
            <v>0XFBILEPEA</v>
          </cell>
          <cell r="D80" t="str">
            <v>0FZCRUCHTPLN</v>
          </cell>
          <cell r="G80" t="str">
            <v>0MZC305</v>
          </cell>
        </row>
        <row r="81">
          <cell r="A81" t="str">
            <v>0XFBILMAI</v>
          </cell>
          <cell r="D81" t="str">
            <v>0FZCRUCLE</v>
          </cell>
          <cell r="G81" t="str">
            <v>0MZC401</v>
          </cell>
        </row>
        <row r="82">
          <cell r="A82" t="str">
            <v>0XFBILMAISG</v>
          </cell>
          <cell r="D82" t="str">
            <v>0FZCRUCRANHT</v>
          </cell>
          <cell r="G82" t="str">
            <v>0MZC402</v>
          </cell>
        </row>
        <row r="83">
          <cell r="A83" t="str">
            <v>0XFBILMIL</v>
          </cell>
          <cell r="D83" t="str">
            <v>0FZCRUCSCPLT</v>
          </cell>
          <cell r="G83" t="str">
            <v>0MZC403</v>
          </cell>
        </row>
        <row r="84">
          <cell r="A84" t="str">
            <v>0XFBILQUI</v>
          </cell>
          <cell r="D84" t="str">
            <v>0FZCRUEPCN</v>
          </cell>
          <cell r="G84" t="str">
            <v>0MZC501</v>
          </cell>
        </row>
        <row r="85">
          <cell r="A85" t="str">
            <v>0XFBILRIZ</v>
          </cell>
          <cell r="D85" t="str">
            <v>0FZCRUEX</v>
          </cell>
          <cell r="G85" t="str">
            <v>0MZC502</v>
          </cell>
        </row>
        <row r="86">
          <cell r="A86" t="str">
            <v>0XFBILRIZCAO</v>
          </cell>
          <cell r="D86" t="str">
            <v>0FZCRUEXVAN</v>
          </cell>
          <cell r="G86" t="str">
            <v>0MZC503</v>
          </cell>
        </row>
        <row r="87">
          <cell r="A87" t="str">
            <v>0XFBILRIZSG</v>
          </cell>
          <cell r="D87" t="str">
            <v>0FZCRUF</v>
          </cell>
          <cell r="G87" t="str">
            <v>0MZC504</v>
          </cell>
        </row>
        <row r="88">
          <cell r="A88" t="str">
            <v>0XFBILSAR</v>
          </cell>
          <cell r="D88" t="str">
            <v>0FZCRUFAE</v>
          </cell>
          <cell r="G88" t="str">
            <v>0MZF201</v>
          </cell>
        </row>
        <row r="89">
          <cell r="A89" t="str">
            <v>0XFBLEP</v>
          </cell>
          <cell r="D89" t="str">
            <v>0FZCRUFBV</v>
          </cell>
          <cell r="G89" t="str">
            <v>0MZF203</v>
          </cell>
        </row>
        <row r="90">
          <cell r="A90" t="str">
            <v>0XFCHLUNUTRI</v>
          </cell>
          <cell r="D90" t="str">
            <v>0FZCRUFHT</v>
          </cell>
          <cell r="G90" t="str">
            <v>0MZF204</v>
          </cell>
        </row>
        <row r="91">
          <cell r="A91" t="str">
            <v>0XFEPP</v>
          </cell>
          <cell r="D91" t="str">
            <v>0FZCRUFHTITM</v>
          </cell>
          <cell r="G91" t="str">
            <v>0MZF301</v>
          </cell>
        </row>
        <row r="92">
          <cell r="A92" t="str">
            <v>0XFFARAMAR</v>
          </cell>
          <cell r="D92" t="str">
            <v>0FZCRUFLE</v>
          </cell>
          <cell r="G92" t="str">
            <v>0MZF302</v>
          </cell>
        </row>
        <row r="93">
          <cell r="A93" t="str">
            <v>0XFFARAV</v>
          </cell>
          <cell r="D93" t="str">
            <v>0FZCRUFR</v>
          </cell>
          <cell r="G93" t="str">
            <v>0MZF305</v>
          </cell>
        </row>
        <row r="94">
          <cell r="A94" t="str">
            <v>0XFFARAVEXTRUD</v>
          </cell>
          <cell r="D94" t="str">
            <v>0FZCRUFRHT</v>
          </cell>
          <cell r="G94" t="str">
            <v>0MZF401</v>
          </cell>
        </row>
        <row r="95">
          <cell r="A95" t="str">
            <v>0XFFARBLE</v>
          </cell>
          <cell r="D95" t="str">
            <v>0FZCRUFRMA</v>
          </cell>
          <cell r="G95" t="str">
            <v>0MZF402</v>
          </cell>
        </row>
        <row r="96">
          <cell r="A96" t="str">
            <v>0XFFARBLEEXTRUD</v>
          </cell>
          <cell r="D96" t="str">
            <v>0FZCRUFRMONO</v>
          </cell>
          <cell r="G96" t="str">
            <v>0MZF403</v>
          </cell>
        </row>
        <row r="97">
          <cell r="A97" t="str">
            <v>0XFFAREP</v>
          </cell>
          <cell r="D97" t="str">
            <v>0FZCRUFSCPLT</v>
          </cell>
          <cell r="G97" t="str">
            <v>0MZF404</v>
          </cell>
        </row>
        <row r="98">
          <cell r="A98" t="str">
            <v>0XFFAREPEXTRUD</v>
          </cell>
          <cell r="D98" t="str">
            <v>0FZCRUFSM</v>
          </cell>
          <cell r="G98" t="str">
            <v>0MZF405</v>
          </cell>
        </row>
        <row r="99">
          <cell r="A99" t="str">
            <v>0XFFARMIL</v>
          </cell>
          <cell r="D99" t="str">
            <v>0FZCRUP</v>
          </cell>
          <cell r="G99" t="str">
            <v>0MZF501</v>
          </cell>
        </row>
        <row r="100">
          <cell r="A100" t="str">
            <v>0XFFARRIZ</v>
          </cell>
          <cell r="D100" t="str">
            <v>0FZCRUQCBV</v>
          </cell>
          <cell r="G100" t="str">
            <v>0MZF502</v>
          </cell>
        </row>
        <row r="101">
          <cell r="A101" t="str">
            <v>0XFFARRIZEXTRUD</v>
          </cell>
          <cell r="D101" t="str">
            <v>0FZCRUTCQBV</v>
          </cell>
          <cell r="G101" t="str">
            <v>0MZF701</v>
          </cell>
        </row>
        <row r="102">
          <cell r="A102" t="str">
            <v>0XFFARRIZSG</v>
          </cell>
          <cell r="D102" t="str">
            <v>0FZGRR</v>
          </cell>
          <cell r="G102" t="str">
            <v>0MZF702</v>
          </cell>
        </row>
        <row r="103">
          <cell r="A103" t="str">
            <v>0XFFLAKAV</v>
          </cell>
          <cell r="D103" t="str">
            <v>0FZGRRCF</v>
          </cell>
        </row>
        <row r="104">
          <cell r="A104" t="str">
            <v>0XFFLAKBLE</v>
          </cell>
          <cell r="D104" t="str">
            <v>0FZMCFR</v>
          </cell>
        </row>
        <row r="105">
          <cell r="A105" t="str">
            <v>0XFFLAKBLEAE</v>
          </cell>
          <cell r="D105" t="str">
            <v>0FZMCMIEL</v>
          </cell>
        </row>
        <row r="106">
          <cell r="A106" t="str">
            <v>0XFFLAKEP</v>
          </cell>
          <cell r="D106" t="str">
            <v>0FZMMIEL</v>
          </cell>
        </row>
        <row r="107">
          <cell r="A107" t="str">
            <v>0XFFLAKEPRIZ</v>
          </cell>
          <cell r="D107" t="str">
            <v>0XEFLAKMAISMIEL</v>
          </cell>
        </row>
        <row r="108">
          <cell r="A108" t="str">
            <v>0XFFLAKEPRIZCHOC</v>
          </cell>
          <cell r="D108" t="str">
            <v>0XEFLAKMAISCAC</v>
          </cell>
        </row>
        <row r="109">
          <cell r="A109" t="str">
            <v>0XFFLAKEPRIZFR</v>
          </cell>
          <cell r="D109" t="str">
            <v>0FZESSAI</v>
          </cell>
        </row>
        <row r="110">
          <cell r="A110" t="str">
            <v>0XFFLAKMAIS</v>
          </cell>
        </row>
        <row r="111">
          <cell r="A111" t="str">
            <v>0XFFLAKMAISALG</v>
          </cell>
        </row>
        <row r="112">
          <cell r="A112" t="str">
            <v>0XFFLAKQUI</v>
          </cell>
        </row>
        <row r="113">
          <cell r="A113" t="str">
            <v>0XFFLAKSA</v>
          </cell>
        </row>
        <row r="114">
          <cell r="A114" t="str">
            <v>0XFFLAKSASG</v>
          </cell>
        </row>
        <row r="115">
          <cell r="A115" t="str">
            <v>0XFFLAV</v>
          </cell>
        </row>
        <row r="116">
          <cell r="A116" t="str">
            <v>0XFFLAVP</v>
          </cell>
        </row>
        <row r="117">
          <cell r="A117" t="str">
            <v>0XFFLBLET</v>
          </cell>
        </row>
        <row r="118">
          <cell r="A118" t="str">
            <v>0XFFLEP</v>
          </cell>
        </row>
        <row r="119">
          <cell r="A119" t="str">
            <v>0XFFLEPP</v>
          </cell>
        </row>
        <row r="120">
          <cell r="A120" t="str">
            <v>0XFFLMIL</v>
          </cell>
        </row>
        <row r="121">
          <cell r="A121" t="str">
            <v>0XFFLORGT</v>
          </cell>
        </row>
        <row r="122">
          <cell r="A122" t="str">
            <v>0XFFLQUI</v>
          </cell>
        </row>
        <row r="123">
          <cell r="A123" t="str">
            <v>0XFFLRIZT</v>
          </cell>
        </row>
        <row r="124">
          <cell r="A124" t="str">
            <v>0XFFLRIZTSG</v>
          </cell>
        </row>
        <row r="125">
          <cell r="A125" t="str">
            <v>0XFFLSAR</v>
          </cell>
        </row>
        <row r="126">
          <cell r="A126" t="str">
            <v>0XFFLSEIT</v>
          </cell>
        </row>
        <row r="127">
          <cell r="A127" t="str">
            <v>0XFKASHA</v>
          </cell>
        </row>
        <row r="128">
          <cell r="A128" t="str">
            <v>0XFRIZLCP</v>
          </cell>
        </row>
        <row r="129">
          <cell r="A129" t="str">
            <v>0XFSONAVBLE</v>
          </cell>
        </row>
        <row r="130">
          <cell r="A130" t="str">
            <v>0XFSONAVGRAN</v>
          </cell>
        </row>
        <row r="131">
          <cell r="A131" t="str">
            <v>0XFSONBLE</v>
          </cell>
        </row>
        <row r="132">
          <cell r="A132" t="str">
            <v>0XFSONBLEGRAN</v>
          </cell>
        </row>
        <row r="133">
          <cell r="A133" t="str">
            <v>0XFSONEP</v>
          </cell>
        </row>
        <row r="134">
          <cell r="A134" t="str">
            <v>0XFSOUFNAT</v>
          </cell>
        </row>
        <row r="135">
          <cell r="A135" t="str">
            <v>0XFSOUFPRO</v>
          </cell>
        </row>
        <row r="136">
          <cell r="A136" t="str">
            <v>0XFSOUFRIZSG</v>
          </cell>
        </row>
        <row r="137">
          <cell r="A137" t="str">
            <v>0ZESSAI</v>
          </cell>
        </row>
      </sheetData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MAINGUY" refreshedDate="41884.757493518518" createdVersion="4" refreshedVersion="4" minRefreshableVersion="3" recordCount="16">
  <cacheSource type="worksheet">
    <worksheetSource ref="A1:M10000" sheet="BDD"/>
  </cacheSource>
  <cacheFields count="13">
    <cacheField name="Code Article" numFmtId="0">
      <sharedItems containsString="0" containsBlank="1" containsNumber="1" containsInteger="1" minValue="100" maxValue="1050" count="20">
        <n v="100"/>
        <n v="200"/>
        <n v="300"/>
        <n v="400"/>
        <n v="500"/>
        <n v="600"/>
        <n v="700"/>
        <n v="800"/>
        <n v="900"/>
        <n v="1000"/>
        <n v="1010"/>
        <n v="1020"/>
        <n v="1030"/>
        <n v="1040"/>
        <n v="1050"/>
        <m/>
        <n v="1013" u="1"/>
        <n v="1012" u="1"/>
        <n v="1011" u="1"/>
        <n v="1014" u="1"/>
      </sharedItems>
    </cacheField>
    <cacheField name="Désignation" numFmtId="0">
      <sharedItems containsBlank="1"/>
    </cacheField>
    <cacheField name="Date de fabrication" numFmtId="0">
      <sharedItems containsNonDate="0" containsDate="1" containsString="0" containsBlank="1" minDate="2014-07-03T00:00:00" maxDate="2014-07-08T00:00:00" count="6">
        <d v="2014-07-04T00:00:00"/>
        <d v="2014-07-03T00:00:00"/>
        <d v="2014-07-05T00:00:00"/>
        <d v="2014-07-06T00:00:00"/>
        <d v="2014-07-07T00:00:00"/>
        <m/>
      </sharedItems>
    </cacheField>
    <cacheField name="Lot N°" numFmtId="0">
      <sharedItems containsBlank="1"/>
    </cacheField>
    <cacheField name="Qté Produite (Kg)" numFmtId="0">
      <sharedItems containsString="0" containsBlank="1" containsNumber="1" containsInteger="1" minValue="221" maxValue="3762"/>
    </cacheField>
    <cacheField name="Nb sachets/Pds GG" numFmtId="0">
      <sharedItems containsString="0" containsBlank="1" containsNumber="1" containsInteger="1" minValue="0" maxValue="1280"/>
    </cacheField>
    <cacheField name="Tps global" numFmtId="0">
      <sharedItems containsString="0" containsBlank="1" containsNumber="1" containsInteger="1" minValue="50" maxValue="880"/>
    </cacheField>
    <cacheField name="Ligne" numFmtId="0">
      <sharedItems containsBlank="1"/>
    </cacheField>
    <cacheField name="Atelier" numFmtId="0">
      <sharedItems containsBlank="1" count="7">
        <s v="Extrusion"/>
        <s v="Four"/>
        <s v="Lindor"/>
        <s v="Conditionnement L0/L1/L2/L3"/>
        <s v="Conditionnement Zip"/>
        <s v="Conditionnement GG"/>
        <m/>
      </sharedItems>
    </cacheField>
    <cacheField name="N° Semaine" numFmtId="0">
      <sharedItems containsString="0" containsBlank="1" containsNumber="1" containsInteger="1" minValue="27" maxValue="28" count="3">
        <n v="27"/>
        <n v="28"/>
        <m/>
      </sharedItems>
    </cacheField>
    <cacheField name="Mois" numFmtId="0">
      <sharedItems containsBlank="1"/>
    </cacheField>
    <cacheField name="N°Mois" numFmtId="0">
      <sharedItems containsString="0" containsBlank="1" containsNumber="1" containsInteger="1" minValue="7" maxValue="7"/>
    </cacheField>
    <cacheField name="Année" numFmtId="0">
      <sharedItems containsString="0" containsBlank="1" containsNumber="1" containsInteger="1" minValue="2014" maxValue="20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PAIN"/>
    <x v="0"/>
    <s v="a1"/>
    <n v="866"/>
    <n v="0"/>
    <n v="780"/>
    <s v="-"/>
    <x v="0"/>
    <x v="0"/>
    <s v="Juillet"/>
    <n v="7"/>
    <n v="2014"/>
  </r>
  <r>
    <x v="1"/>
    <s v="PAIN BLANC"/>
    <x v="1"/>
    <s v="a2"/>
    <n v="999"/>
    <n v="0"/>
    <n v="880"/>
    <s v="-"/>
    <x v="0"/>
    <x v="0"/>
    <s v="Juillet"/>
    <n v="7"/>
    <n v="2014"/>
  </r>
  <r>
    <x v="2"/>
    <s v="PAIN NOIR"/>
    <x v="0"/>
    <s v="a3"/>
    <n v="221"/>
    <n v="0"/>
    <n v="430"/>
    <s v="-"/>
    <x v="0"/>
    <x v="0"/>
    <s v="Juillet"/>
    <n v="7"/>
    <n v="2014"/>
  </r>
  <r>
    <x v="3"/>
    <s v="BISCUIT"/>
    <x v="0"/>
    <s v="a4"/>
    <n v="3762"/>
    <n v="0"/>
    <n v="310"/>
    <s v="-"/>
    <x v="1"/>
    <x v="0"/>
    <s v="Juillet"/>
    <n v="7"/>
    <n v="2014"/>
  </r>
  <r>
    <x v="4"/>
    <s v="BISCUIT BLANC"/>
    <x v="0"/>
    <s v="a5"/>
    <n v="960"/>
    <n v="0"/>
    <n v="80"/>
    <s v="-"/>
    <x v="1"/>
    <x v="0"/>
    <s v="Juillet"/>
    <n v="7"/>
    <n v="2014"/>
  </r>
  <r>
    <x v="5"/>
    <s v="BISCUIT NOIR"/>
    <x v="1"/>
    <s v="a6"/>
    <n v="941"/>
    <n v="0"/>
    <n v="60"/>
    <s v="-"/>
    <x v="1"/>
    <x v="0"/>
    <s v="Juillet"/>
    <n v="7"/>
    <n v="2014"/>
  </r>
  <r>
    <x v="6"/>
    <s v="MELANGE DE FRUITS"/>
    <x v="0"/>
    <s v="a7"/>
    <n v="2070"/>
    <n v="0"/>
    <n v="105"/>
    <s v="-"/>
    <x v="2"/>
    <x v="0"/>
    <s v="Juillet"/>
    <n v="7"/>
    <n v="2014"/>
  </r>
  <r>
    <x v="7"/>
    <s v="MELANDE DE LEGUMES"/>
    <x v="0"/>
    <s v="a8"/>
    <n v="336"/>
    <n v="0"/>
    <n v="50"/>
    <s v="-"/>
    <x v="2"/>
    <x v="0"/>
    <s v="Juillet"/>
    <n v="7"/>
    <n v="2014"/>
  </r>
  <r>
    <x v="8"/>
    <s v="PAIN EN 250G"/>
    <x v="1"/>
    <s v="a9"/>
    <n v="384"/>
    <n v="1280"/>
    <n v="110"/>
    <s v="L0"/>
    <x v="3"/>
    <x v="0"/>
    <s v="Juillet"/>
    <n v="7"/>
    <n v="2014"/>
  </r>
  <r>
    <x v="9"/>
    <s v="PAIN EN 100G"/>
    <x v="1"/>
    <s v="a10"/>
    <n v="432"/>
    <n v="432"/>
    <n v="125"/>
    <s v="L1"/>
    <x v="3"/>
    <x v="0"/>
    <s v="Juillet"/>
    <n v="7"/>
    <n v="2014"/>
  </r>
  <r>
    <x v="10"/>
    <s v="PAIN EN 10KG"/>
    <x v="1"/>
    <s v="a11"/>
    <n v="360"/>
    <n v="512"/>
    <n v="120"/>
    <s v="L2"/>
    <x v="3"/>
    <x v="0"/>
    <s v="Juillet"/>
    <n v="7"/>
    <n v="2014"/>
  </r>
  <r>
    <x v="11"/>
    <s v="PAIN BLANC EN 50G"/>
    <x v="0"/>
    <s v="a12"/>
    <n v="360"/>
    <n v="643"/>
    <n v="105"/>
    <s v="L3"/>
    <x v="3"/>
    <x v="0"/>
    <s v="Juillet"/>
    <n v="7"/>
    <n v="2014"/>
  </r>
  <r>
    <x v="12"/>
    <s v="PAIN BLANC EN 300G"/>
    <x v="2"/>
    <s v="a13"/>
    <n v="360"/>
    <n v="230"/>
    <n v="108"/>
    <s v="L3"/>
    <x v="3"/>
    <x v="0"/>
    <s v="Juillet"/>
    <n v="7"/>
    <n v="2014"/>
  </r>
  <r>
    <x v="13"/>
    <s v="PAIN NOIR EN 10KG"/>
    <x v="3"/>
    <s v="a14"/>
    <n v="360"/>
    <n v="600"/>
    <n v="112"/>
    <s v="ZiP"/>
    <x v="4"/>
    <x v="0"/>
    <s v="Juillet"/>
    <n v="7"/>
    <n v="2014"/>
  </r>
  <r>
    <x v="14"/>
    <s v="PAIN NOIR EN 150G"/>
    <x v="4"/>
    <s v="a15"/>
    <n v="360"/>
    <n v="115"/>
    <n v="123"/>
    <s v="GG"/>
    <x v="5"/>
    <x v="1"/>
    <s v="Juillet"/>
    <n v="7"/>
    <n v="2014"/>
  </r>
  <r>
    <x v="15"/>
    <m/>
    <x v="5"/>
    <m/>
    <m/>
    <m/>
    <m/>
    <m/>
    <x v="6"/>
    <x v="2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9" applyNumberFormats="0" applyBorderFormats="0" applyFontFormats="0" applyPatternFormats="0" applyAlignmentFormats="0" applyWidthHeightFormats="1" dataCaption="Données" updatedVersion="4" minRefreshableVersion="3" showMemberPropertyTips="0" useAutoFormatting="1" colGrandTotals="0" itemPrintTitles="1" createdVersion="4" indent="0" compact="0" compactData="0" gridDropZones="1">
  <location ref="A8:D25" firstHeaderRow="1" firstDataRow="2" firstDataCol="2" rowPageCount="2" colPageCount="1"/>
  <pivotFields count="13">
    <pivotField axis="axisRow" compact="0" outline="0" subtotalTop="0" showAll="0" includeNewItemsInFilter="1" defaultSubtotal="0">
      <items count="20">
        <item x="15"/>
        <item x="0"/>
        <item x="1"/>
        <item x="2"/>
        <item x="3"/>
        <item x="4"/>
        <item x="5"/>
        <item x="6"/>
        <item x="7"/>
        <item x="8"/>
        <item x="9"/>
        <item x="10"/>
        <item m="1" x="18"/>
        <item m="1" x="17"/>
        <item m="1" x="16"/>
        <item m="1" x="19"/>
        <item x="11"/>
        <item x="12"/>
        <item x="13"/>
        <item x="14"/>
      </items>
    </pivotField>
    <pivotField compact="0" outline="0" subtotalTop="0" showAll="0" includeNewItemsInFilter="1"/>
    <pivotField axis="axisPage" compact="0" outline="0" subtotalTop="0" showAll="0" includeNewItemsInFilter="1">
      <items count="7">
        <item x="1"/>
        <item x="0"/>
        <item x="5"/>
        <item x="2"/>
        <item x="3"/>
        <item x="4"/>
        <item t="default"/>
      </items>
    </pivotField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defaultSubtotal="0">
      <items count="7">
        <item x="0"/>
        <item x="1"/>
        <item h="1" x="6"/>
        <item x="2"/>
        <item x="3"/>
        <item x="5"/>
        <item x="4"/>
      </items>
    </pivotField>
    <pivotField axis="axisPage" compact="0" outline="0" subtotalTop="0" showAll="0" includeNewItemsInFilter="1">
      <items count="4">
        <item x="2"/>
        <item x="0"/>
        <item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8"/>
    <field x="0"/>
  </rowFields>
  <rowItems count="16">
    <i>
      <x/>
      <x v="1"/>
    </i>
    <i r="1">
      <x v="2"/>
    </i>
    <i r="1">
      <x v="3"/>
    </i>
    <i>
      <x v="1"/>
      <x v="4"/>
    </i>
    <i r="1">
      <x v="5"/>
    </i>
    <i r="1">
      <x v="6"/>
    </i>
    <i>
      <x v="3"/>
      <x v="7"/>
    </i>
    <i r="1">
      <x v="8"/>
    </i>
    <i>
      <x v="4"/>
      <x v="9"/>
    </i>
    <i r="1">
      <x v="10"/>
    </i>
    <i r="1">
      <x v="11"/>
    </i>
    <i r="1">
      <x v="16"/>
    </i>
    <i r="1">
      <x v="17"/>
    </i>
    <i>
      <x v="5"/>
      <x v="19"/>
    </i>
    <i>
      <x v="6"/>
      <x v="18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0"/>
    <pageField fld="2" hier="-1"/>
  </pageFields>
  <dataFields count="2">
    <dataField name="Somme de Qté Produite (Kg)" fld="4" baseField="1" baseItem="0"/>
    <dataField name="Somme de Tps global" fld="6" baseField="0" baseItem="388"/>
  </dataFields>
  <formats count="12">
    <format dxfId="72">
      <pivotArea type="all" dataOnly="0" outline="0" fieldPosition="0"/>
    </format>
    <format dxfId="71">
      <pivotArea outline="0" fieldPosition="0"/>
    </format>
    <format dxfId="70">
      <pivotArea dataOnly="0" labelOnly="1" grandRow="1" outline="0" fieldPosition="0"/>
    </format>
    <format dxfId="69">
      <pivotArea dataOnly="0" labelOnly="1" grandCol="1" outline="0" fieldPosition="0"/>
    </format>
    <format dxfId="68">
      <pivotArea type="all" dataOnly="0" outline="0" fieldPosition="0"/>
    </format>
    <format dxfId="67">
      <pivotArea outline="0" fieldPosition="0"/>
    </format>
    <format dxfId="66">
      <pivotArea dataOnly="0" labelOnly="1" grandRow="1" outline="0" fieldPosition="0"/>
    </format>
    <format dxfId="65">
      <pivotArea type="all" dataOnly="0" outline="0" fieldPosition="0"/>
    </format>
    <format dxfId="64">
      <pivotArea outline="0" fieldPosition="0"/>
    </format>
    <format dxfId="63">
      <pivotArea dataOnly="0" labelOnly="1" grandRow="1" outline="0" fieldPosition="0"/>
    </format>
    <format dxfId="62">
      <pivotArea type="all" dataOnly="0" outline="0" fieldPosition="0"/>
    </format>
    <format dxfId="25">
      <pivotArea grandRow="1" outline="0" collapsedLevelsAreSubtotals="1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M16"/>
  <sheetViews>
    <sheetView zoomScale="74" zoomScaleNormal="74" workbookViewId="0">
      <pane ySplit="1" topLeftCell="A2" activePane="bottomLeft" state="frozenSplit"/>
      <selection pane="bottomLeft" activeCell="B2" sqref="B2:B16"/>
    </sheetView>
  </sheetViews>
  <sheetFormatPr baseColWidth="10" defaultRowHeight="12.75" x14ac:dyDescent="0.2"/>
  <cols>
    <col min="1" max="1" width="21" style="5" bestFit="1" customWidth="1"/>
    <col min="2" max="2" width="26.5703125" style="5" bestFit="1" customWidth="1"/>
    <col min="3" max="3" width="14.140625" style="5" customWidth="1"/>
    <col min="4" max="4" width="11.7109375" style="5" customWidth="1"/>
    <col min="5" max="5" width="18.28515625" style="5" customWidth="1"/>
    <col min="6" max="6" width="15.85546875" style="5" customWidth="1"/>
    <col min="7" max="7" width="11.140625" style="5" customWidth="1"/>
    <col min="8" max="8" width="13.85546875" style="5" bestFit="1" customWidth="1"/>
    <col min="9" max="9" width="28" style="5" bestFit="1" customWidth="1"/>
    <col min="10" max="16384" width="11.42578125" style="5"/>
  </cols>
  <sheetData>
    <row r="1" spans="1:13" ht="26.25" thickBot="1" x14ac:dyDescent="0.25">
      <c r="A1" s="28" t="s">
        <v>27</v>
      </c>
      <c r="B1" s="28" t="s">
        <v>22</v>
      </c>
      <c r="C1" s="28" t="s">
        <v>23</v>
      </c>
      <c r="D1" s="28" t="s">
        <v>24</v>
      </c>
      <c r="E1" s="28" t="s">
        <v>25</v>
      </c>
      <c r="F1" s="28" t="s">
        <v>32</v>
      </c>
      <c r="G1" s="28" t="s">
        <v>26</v>
      </c>
      <c r="H1" s="29" t="s">
        <v>36</v>
      </c>
      <c r="I1" s="1" t="s">
        <v>29</v>
      </c>
      <c r="J1" s="1" t="s">
        <v>14</v>
      </c>
      <c r="K1" s="1" t="s">
        <v>13</v>
      </c>
      <c r="L1" s="1" t="s">
        <v>30</v>
      </c>
      <c r="M1" s="1" t="s">
        <v>15</v>
      </c>
    </row>
    <row r="2" spans="1:13" x14ac:dyDescent="0.2">
      <c r="A2" s="30">
        <v>100</v>
      </c>
      <c r="B2" s="30" t="s">
        <v>110</v>
      </c>
      <c r="C2" s="31">
        <v>41824</v>
      </c>
      <c r="D2" s="30" t="s">
        <v>99</v>
      </c>
      <c r="E2" s="30">
        <f>321+301+244</f>
        <v>866</v>
      </c>
      <c r="F2" s="30">
        <v>0</v>
      </c>
      <c r="G2" s="30">
        <v>780</v>
      </c>
      <c r="H2" s="32" t="s">
        <v>21</v>
      </c>
      <c r="I2" s="16" t="s">
        <v>17</v>
      </c>
      <c r="J2" s="22">
        <f t="shared" ref="J2:J12" si="0">IF(A2="","",WEEKNUM(C2,21))</f>
        <v>27</v>
      </c>
      <c r="K2" s="16" t="str">
        <f t="shared" ref="K2:K12" si="1">IF(A2="","",VLOOKUP(L2,Mois,2))</f>
        <v>Juillet</v>
      </c>
      <c r="L2" s="16">
        <f t="shared" ref="L2:L12" si="2">IF(C2="","",MONTH(C2))</f>
        <v>7</v>
      </c>
      <c r="M2" s="16">
        <f t="shared" ref="M2:M12" si="3">IF(C2="","",YEAR(C2))</f>
        <v>2014</v>
      </c>
    </row>
    <row r="3" spans="1:13" x14ac:dyDescent="0.2">
      <c r="A3" s="30">
        <v>200</v>
      </c>
      <c r="B3" s="30" t="s">
        <v>111</v>
      </c>
      <c r="C3" s="31">
        <v>41823</v>
      </c>
      <c r="D3" s="30" t="s">
        <v>100</v>
      </c>
      <c r="E3" s="30">
        <f>315+327+357</f>
        <v>999</v>
      </c>
      <c r="F3" s="30">
        <v>0</v>
      </c>
      <c r="G3" s="30">
        <v>880</v>
      </c>
      <c r="H3" s="32" t="s">
        <v>21</v>
      </c>
      <c r="I3" s="16" t="s">
        <v>17</v>
      </c>
      <c r="J3" s="22">
        <f t="shared" si="0"/>
        <v>27</v>
      </c>
      <c r="K3" s="16" t="str">
        <f t="shared" si="1"/>
        <v>Juillet</v>
      </c>
      <c r="L3" s="16">
        <f t="shared" si="2"/>
        <v>7</v>
      </c>
      <c r="M3" s="16">
        <f t="shared" si="3"/>
        <v>2014</v>
      </c>
    </row>
    <row r="4" spans="1:13" x14ac:dyDescent="0.2">
      <c r="A4" s="30">
        <v>300</v>
      </c>
      <c r="B4" s="30" t="s">
        <v>112</v>
      </c>
      <c r="C4" s="31">
        <v>41824</v>
      </c>
      <c r="D4" s="30" t="s">
        <v>101</v>
      </c>
      <c r="E4" s="30">
        <f>93+78+50</f>
        <v>221</v>
      </c>
      <c r="F4" s="30">
        <v>0</v>
      </c>
      <c r="G4" s="30">
        <v>430</v>
      </c>
      <c r="H4" s="32" t="s">
        <v>21</v>
      </c>
      <c r="I4" s="16" t="s">
        <v>17</v>
      </c>
      <c r="J4" s="22">
        <f t="shared" si="0"/>
        <v>27</v>
      </c>
      <c r="K4" s="16" t="str">
        <f t="shared" si="1"/>
        <v>Juillet</v>
      </c>
      <c r="L4" s="16">
        <f t="shared" si="2"/>
        <v>7</v>
      </c>
      <c r="M4" s="16">
        <f t="shared" si="3"/>
        <v>2014</v>
      </c>
    </row>
    <row r="5" spans="1:13" x14ac:dyDescent="0.2">
      <c r="A5" s="25">
        <v>400</v>
      </c>
      <c r="B5" s="25" t="s">
        <v>113</v>
      </c>
      <c r="C5" s="26">
        <v>41824</v>
      </c>
      <c r="D5" s="25" t="s">
        <v>102</v>
      </c>
      <c r="E5" s="25">
        <f>526+578+600+587+564+532+375</f>
        <v>3762</v>
      </c>
      <c r="F5" s="25">
        <v>0</v>
      </c>
      <c r="G5" s="25">
        <v>310</v>
      </c>
      <c r="H5" s="27" t="s">
        <v>21</v>
      </c>
      <c r="I5" s="18" t="s">
        <v>18</v>
      </c>
      <c r="J5" s="23">
        <f t="shared" si="0"/>
        <v>27</v>
      </c>
      <c r="K5" s="18" t="str">
        <f t="shared" si="1"/>
        <v>Juillet</v>
      </c>
      <c r="L5" s="18">
        <f t="shared" si="2"/>
        <v>7</v>
      </c>
      <c r="M5" s="18">
        <f t="shared" si="3"/>
        <v>2014</v>
      </c>
    </row>
    <row r="6" spans="1:13" x14ac:dyDescent="0.2">
      <c r="A6" s="25">
        <v>500</v>
      </c>
      <c r="B6" s="25" t="s">
        <v>114</v>
      </c>
      <c r="C6" s="26">
        <v>41824</v>
      </c>
      <c r="D6" s="25" t="s">
        <v>103</v>
      </c>
      <c r="E6" s="25">
        <f>370+590</f>
        <v>960</v>
      </c>
      <c r="F6" s="25">
        <v>0</v>
      </c>
      <c r="G6" s="25">
        <v>80</v>
      </c>
      <c r="H6" s="27" t="s">
        <v>21</v>
      </c>
      <c r="I6" s="18" t="s">
        <v>18</v>
      </c>
      <c r="J6" s="23">
        <f t="shared" si="0"/>
        <v>27</v>
      </c>
      <c r="K6" s="18" t="str">
        <f t="shared" si="1"/>
        <v>Juillet</v>
      </c>
      <c r="L6" s="18">
        <f t="shared" si="2"/>
        <v>7</v>
      </c>
      <c r="M6" s="18">
        <f t="shared" si="3"/>
        <v>2014</v>
      </c>
    </row>
    <row r="7" spans="1:13" x14ac:dyDescent="0.2">
      <c r="A7" s="25">
        <v>600</v>
      </c>
      <c r="B7" s="25" t="s">
        <v>115</v>
      </c>
      <c r="C7" s="26">
        <v>41823</v>
      </c>
      <c r="D7" s="25" t="s">
        <v>104</v>
      </c>
      <c r="E7" s="25">
        <f>493+448</f>
        <v>941</v>
      </c>
      <c r="F7" s="25">
        <v>0</v>
      </c>
      <c r="G7" s="25">
        <v>60</v>
      </c>
      <c r="H7" s="27" t="s">
        <v>21</v>
      </c>
      <c r="I7" s="18" t="s">
        <v>18</v>
      </c>
      <c r="J7" s="23">
        <f t="shared" si="0"/>
        <v>27</v>
      </c>
      <c r="K7" s="18" t="str">
        <f t="shared" si="1"/>
        <v>Juillet</v>
      </c>
      <c r="L7" s="18">
        <f t="shared" si="2"/>
        <v>7</v>
      </c>
      <c r="M7" s="18">
        <f t="shared" si="3"/>
        <v>2014</v>
      </c>
    </row>
    <row r="8" spans="1:13" x14ac:dyDescent="0.2">
      <c r="A8" s="34">
        <v>700</v>
      </c>
      <c r="B8" s="34" t="s">
        <v>116</v>
      </c>
      <c r="C8" s="35">
        <v>41824</v>
      </c>
      <c r="D8" s="34" t="s">
        <v>105</v>
      </c>
      <c r="E8" s="34">
        <v>2070</v>
      </c>
      <c r="F8" s="34">
        <v>0</v>
      </c>
      <c r="G8" s="34">
        <v>105</v>
      </c>
      <c r="H8" s="33" t="s">
        <v>21</v>
      </c>
      <c r="I8" s="19" t="s">
        <v>19</v>
      </c>
      <c r="J8" s="24">
        <f t="shared" si="0"/>
        <v>27</v>
      </c>
      <c r="K8" s="19" t="str">
        <f t="shared" si="1"/>
        <v>Juillet</v>
      </c>
      <c r="L8" s="19">
        <f t="shared" si="2"/>
        <v>7</v>
      </c>
      <c r="M8" s="19">
        <f t="shared" si="3"/>
        <v>2014</v>
      </c>
    </row>
    <row r="9" spans="1:13" x14ac:dyDescent="0.2">
      <c r="A9" s="34">
        <v>800</v>
      </c>
      <c r="B9" s="34" t="s">
        <v>117</v>
      </c>
      <c r="C9" s="35">
        <v>41824</v>
      </c>
      <c r="D9" s="34" t="s">
        <v>106</v>
      </c>
      <c r="E9" s="34">
        <v>336</v>
      </c>
      <c r="F9" s="34">
        <v>0</v>
      </c>
      <c r="G9" s="34">
        <v>50</v>
      </c>
      <c r="H9" s="33" t="s">
        <v>21</v>
      </c>
      <c r="I9" s="19" t="s">
        <v>19</v>
      </c>
      <c r="J9" s="24">
        <f t="shared" si="0"/>
        <v>27</v>
      </c>
      <c r="K9" s="19" t="str">
        <f t="shared" si="1"/>
        <v>Juillet</v>
      </c>
      <c r="L9" s="19">
        <f t="shared" si="2"/>
        <v>7</v>
      </c>
      <c r="M9" s="19">
        <f t="shared" si="3"/>
        <v>2014</v>
      </c>
    </row>
    <row r="10" spans="1:13" x14ac:dyDescent="0.2">
      <c r="A10" s="36">
        <v>900</v>
      </c>
      <c r="B10" s="36" t="s">
        <v>118</v>
      </c>
      <c r="C10" s="37">
        <v>41823</v>
      </c>
      <c r="D10" s="36" t="s">
        <v>107</v>
      </c>
      <c r="E10" s="36">
        <v>384</v>
      </c>
      <c r="F10" s="36">
        <v>1280</v>
      </c>
      <c r="G10" s="36">
        <v>110</v>
      </c>
      <c r="H10" s="38" t="s">
        <v>44</v>
      </c>
      <c r="I10" s="39" t="s">
        <v>37</v>
      </c>
      <c r="J10" s="40">
        <f t="shared" si="0"/>
        <v>27</v>
      </c>
      <c r="K10" s="39" t="str">
        <f t="shared" si="1"/>
        <v>Juillet</v>
      </c>
      <c r="L10" s="39">
        <f t="shared" si="2"/>
        <v>7</v>
      </c>
      <c r="M10" s="39">
        <f t="shared" si="3"/>
        <v>2014</v>
      </c>
    </row>
    <row r="11" spans="1:13" x14ac:dyDescent="0.2">
      <c r="A11" s="36">
        <v>1000</v>
      </c>
      <c r="B11" s="36" t="s">
        <v>119</v>
      </c>
      <c r="C11" s="37">
        <v>41823</v>
      </c>
      <c r="D11" s="36" t="s">
        <v>108</v>
      </c>
      <c r="E11" s="36">
        <v>432</v>
      </c>
      <c r="F11" s="36">
        <v>432</v>
      </c>
      <c r="G11" s="36">
        <v>125</v>
      </c>
      <c r="H11" s="38" t="s">
        <v>35</v>
      </c>
      <c r="I11" s="39" t="s">
        <v>37</v>
      </c>
      <c r="J11" s="40">
        <f t="shared" si="0"/>
        <v>27</v>
      </c>
      <c r="K11" s="39" t="str">
        <f t="shared" si="1"/>
        <v>Juillet</v>
      </c>
      <c r="L11" s="39">
        <f t="shared" si="2"/>
        <v>7</v>
      </c>
      <c r="M11" s="39">
        <f t="shared" si="3"/>
        <v>2014</v>
      </c>
    </row>
    <row r="12" spans="1:13" x14ac:dyDescent="0.2">
      <c r="A12" s="36">
        <v>1010</v>
      </c>
      <c r="B12" s="36" t="s">
        <v>120</v>
      </c>
      <c r="C12" s="37">
        <v>41823</v>
      </c>
      <c r="D12" s="36" t="s">
        <v>109</v>
      </c>
      <c r="E12" s="36">
        <v>360</v>
      </c>
      <c r="F12" s="36">
        <v>512</v>
      </c>
      <c r="G12" s="36">
        <v>120</v>
      </c>
      <c r="H12" s="38" t="s">
        <v>33</v>
      </c>
      <c r="I12" s="39" t="s">
        <v>37</v>
      </c>
      <c r="J12" s="40">
        <f t="shared" si="0"/>
        <v>27</v>
      </c>
      <c r="K12" s="39" t="str">
        <f t="shared" si="1"/>
        <v>Juillet</v>
      </c>
      <c r="L12" s="39">
        <f t="shared" si="2"/>
        <v>7</v>
      </c>
      <c r="M12" s="39">
        <f t="shared" si="3"/>
        <v>2014</v>
      </c>
    </row>
    <row r="13" spans="1:13" x14ac:dyDescent="0.2">
      <c r="A13" s="36">
        <v>1020</v>
      </c>
      <c r="B13" s="36" t="s">
        <v>130</v>
      </c>
      <c r="C13" s="37">
        <v>41824</v>
      </c>
      <c r="D13" s="36" t="s">
        <v>125</v>
      </c>
      <c r="E13" s="36">
        <v>360</v>
      </c>
      <c r="F13" s="36">
        <v>643</v>
      </c>
      <c r="G13" s="36">
        <v>105</v>
      </c>
      <c r="H13" s="38" t="s">
        <v>34</v>
      </c>
      <c r="I13" s="39" t="s">
        <v>37</v>
      </c>
      <c r="J13" s="40">
        <f t="shared" ref="J13:J16" si="4">IF(A13="","",WEEKNUM(C13,21))</f>
        <v>27</v>
      </c>
      <c r="K13" s="39" t="str">
        <f t="shared" ref="K13:K16" si="5">IF(A13="","",VLOOKUP(L13,Mois,2))</f>
        <v>Juillet</v>
      </c>
      <c r="L13" s="39">
        <f t="shared" ref="L13:L16" si="6">IF(C13="","",MONTH(C13))</f>
        <v>7</v>
      </c>
      <c r="M13" s="39">
        <f t="shared" ref="M13:M16" si="7">IF(C13="","",YEAR(C13))</f>
        <v>2014</v>
      </c>
    </row>
    <row r="14" spans="1:13" x14ac:dyDescent="0.2">
      <c r="A14" s="36">
        <v>1030</v>
      </c>
      <c r="B14" s="36" t="s">
        <v>131</v>
      </c>
      <c r="C14" s="37">
        <v>41825</v>
      </c>
      <c r="D14" s="36" t="s">
        <v>126</v>
      </c>
      <c r="E14" s="36">
        <v>360</v>
      </c>
      <c r="F14" s="36">
        <v>230</v>
      </c>
      <c r="G14" s="36">
        <v>108</v>
      </c>
      <c r="H14" s="38" t="s">
        <v>34</v>
      </c>
      <c r="I14" s="39" t="s">
        <v>37</v>
      </c>
      <c r="J14" s="40">
        <f t="shared" si="4"/>
        <v>27</v>
      </c>
      <c r="K14" s="39" t="str">
        <f t="shared" si="5"/>
        <v>Juillet</v>
      </c>
      <c r="L14" s="39">
        <f t="shared" si="6"/>
        <v>7</v>
      </c>
      <c r="M14" s="39">
        <f t="shared" si="7"/>
        <v>2014</v>
      </c>
    </row>
    <row r="15" spans="1:13" x14ac:dyDescent="0.2">
      <c r="A15" s="36">
        <v>1040</v>
      </c>
      <c r="B15" s="36" t="s">
        <v>132</v>
      </c>
      <c r="C15" s="37">
        <v>41826</v>
      </c>
      <c r="D15" s="36" t="s">
        <v>127</v>
      </c>
      <c r="E15" s="36">
        <v>360</v>
      </c>
      <c r="F15" s="36">
        <v>600</v>
      </c>
      <c r="G15" s="36">
        <v>112</v>
      </c>
      <c r="H15" s="38" t="s">
        <v>129</v>
      </c>
      <c r="I15" s="39" t="s">
        <v>38</v>
      </c>
      <c r="J15" s="40">
        <f t="shared" si="4"/>
        <v>27</v>
      </c>
      <c r="K15" s="39" t="str">
        <f t="shared" si="5"/>
        <v>Juillet</v>
      </c>
      <c r="L15" s="39">
        <f t="shared" si="6"/>
        <v>7</v>
      </c>
      <c r="M15" s="39">
        <f t="shared" si="7"/>
        <v>2014</v>
      </c>
    </row>
    <row r="16" spans="1:13" x14ac:dyDescent="0.2">
      <c r="A16" s="36">
        <v>1050</v>
      </c>
      <c r="B16" s="36" t="s">
        <v>133</v>
      </c>
      <c r="C16" s="37">
        <v>41827</v>
      </c>
      <c r="D16" s="36" t="s">
        <v>128</v>
      </c>
      <c r="E16" s="36">
        <v>360</v>
      </c>
      <c r="F16" s="36">
        <v>115</v>
      </c>
      <c r="G16" s="36">
        <v>123</v>
      </c>
      <c r="H16" s="38" t="s">
        <v>20</v>
      </c>
      <c r="I16" s="39" t="s">
        <v>39</v>
      </c>
      <c r="J16" s="40">
        <f t="shared" si="4"/>
        <v>28</v>
      </c>
      <c r="K16" s="39" t="str">
        <f t="shared" si="5"/>
        <v>Juillet</v>
      </c>
      <c r="L16" s="39">
        <f t="shared" si="6"/>
        <v>7</v>
      </c>
      <c r="M16" s="39">
        <f t="shared" si="7"/>
        <v>2014</v>
      </c>
    </row>
  </sheetData>
  <autoFilter ref="A1:M12"/>
  <dataValidations count="3">
    <dataValidation type="list" allowBlank="1" showInputMessage="1" showErrorMessage="1" sqref="A2:A4">
      <formula1>ex</formula1>
    </dataValidation>
    <dataValidation type="list" allowBlank="1" showInputMessage="1" showErrorMessage="1" sqref="A5:A11">
      <formula1>OF</formula1>
    </dataValidation>
    <dataValidation type="list" allowBlank="1" showInputMessage="1" showErrorMessage="1" sqref="I2:I16">
      <formula1>Atelier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U27"/>
  <sheetViews>
    <sheetView showGridLines="0" workbookViewId="0">
      <selection activeCell="B14" sqref="B14"/>
    </sheetView>
  </sheetViews>
  <sheetFormatPr baseColWidth="10" defaultRowHeight="12.75" x14ac:dyDescent="0.2"/>
  <cols>
    <col min="1" max="1" width="29.5703125" style="17" customWidth="1"/>
    <col min="2" max="2" width="15.7109375" style="17" customWidth="1"/>
    <col min="3" max="3" width="25.28515625" style="17" customWidth="1"/>
    <col min="4" max="4" width="19.140625" style="17" customWidth="1"/>
    <col min="5" max="5" width="5" style="17" bestFit="1" customWidth="1"/>
    <col min="6" max="6" width="4" bestFit="1" customWidth="1"/>
    <col min="7" max="7" width="15.5703125" style="17" bestFit="1" customWidth="1"/>
    <col min="8" max="8" width="18.85546875" style="17" bestFit="1" customWidth="1"/>
    <col min="9" max="9" width="18.42578125" style="17" customWidth="1"/>
    <col min="10" max="19" width="13.140625" style="17" bestFit="1" customWidth="1"/>
    <col min="20" max="20" width="9.42578125" style="17" customWidth="1"/>
    <col min="21" max="21" width="11.5703125" style="17" bestFit="1" customWidth="1"/>
    <col min="22" max="16384" width="11.42578125" style="17"/>
  </cols>
  <sheetData>
    <row r="4" spans="1:21" x14ac:dyDescent="0.2">
      <c r="A4"/>
      <c r="B4"/>
    </row>
    <row r="5" spans="1:21" x14ac:dyDescent="0.2">
      <c r="A5" s="41" t="s">
        <v>14</v>
      </c>
      <c r="B5" s="41" t="s">
        <v>40</v>
      </c>
    </row>
    <row r="6" spans="1:21" x14ac:dyDescent="0.2">
      <c r="A6" s="41" t="s">
        <v>23</v>
      </c>
      <c r="B6" s="41" t="s">
        <v>40</v>
      </c>
    </row>
    <row r="8" spans="1:21" x14ac:dyDescent="0.2">
      <c r="A8" s="42"/>
      <c r="B8" s="43"/>
      <c r="C8" s="42" t="s">
        <v>97</v>
      </c>
      <c r="D8" s="48"/>
      <c r="E8"/>
      <c r="G8"/>
      <c r="H8"/>
      <c r="I8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2">
      <c r="A9" s="42" t="s">
        <v>29</v>
      </c>
      <c r="B9" s="42" t="s">
        <v>27</v>
      </c>
      <c r="C9" s="42" t="s">
        <v>41</v>
      </c>
      <c r="D9" s="49" t="s">
        <v>98</v>
      </c>
      <c r="E9"/>
      <c r="G9" s="4" t="s">
        <v>43</v>
      </c>
      <c r="H9" s="4" t="s">
        <v>42</v>
      </c>
      <c r="I9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x14ac:dyDescent="0.2">
      <c r="A10" s="42" t="s">
        <v>17</v>
      </c>
      <c r="B10" s="42">
        <v>100</v>
      </c>
      <c r="C10" s="50">
        <v>866</v>
      </c>
      <c r="D10" s="51">
        <v>780</v>
      </c>
      <c r="E10">
        <f>C10</f>
        <v>866</v>
      </c>
      <c r="F10">
        <f>D10</f>
        <v>780</v>
      </c>
      <c r="G10">
        <f>E10/F10</f>
        <v>1.1102564102564103</v>
      </c>
      <c r="I10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2">
      <c r="A11" s="44"/>
      <c r="B11" s="45">
        <v>200</v>
      </c>
      <c r="C11" s="52">
        <v>999</v>
      </c>
      <c r="D11" s="53">
        <v>880</v>
      </c>
      <c r="E11">
        <f t="shared" ref="E11:E21" si="0">C11</f>
        <v>999</v>
      </c>
      <c r="F11">
        <f t="shared" ref="F11:F21" si="1">D11</f>
        <v>880</v>
      </c>
      <c r="G11">
        <f t="shared" ref="G11:G21" si="2">E11/F11</f>
        <v>1.1352272727272728</v>
      </c>
      <c r="I11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2">
      <c r="A12" s="44"/>
      <c r="B12" s="45">
        <v>300</v>
      </c>
      <c r="C12" s="52">
        <v>221</v>
      </c>
      <c r="D12" s="53">
        <v>430</v>
      </c>
      <c r="E12">
        <f t="shared" si="0"/>
        <v>221</v>
      </c>
      <c r="F12">
        <f t="shared" si="1"/>
        <v>430</v>
      </c>
      <c r="G12">
        <f t="shared" si="2"/>
        <v>0.51395348837209298</v>
      </c>
      <c r="I1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2">
      <c r="A13" s="42" t="s">
        <v>18</v>
      </c>
      <c r="B13" s="42">
        <v>400</v>
      </c>
      <c r="C13" s="50">
        <v>3762</v>
      </c>
      <c r="D13" s="51">
        <v>310</v>
      </c>
      <c r="E13">
        <f t="shared" si="0"/>
        <v>3762</v>
      </c>
      <c r="F13">
        <f t="shared" si="1"/>
        <v>310</v>
      </c>
      <c r="G13">
        <f t="shared" si="2"/>
        <v>12.135483870967741</v>
      </c>
      <c r="I13"/>
      <c r="M13" s="2"/>
      <c r="N13" s="2"/>
      <c r="O13" s="2"/>
      <c r="P13" s="2"/>
      <c r="Q13" s="2"/>
      <c r="R13" s="2"/>
      <c r="S13" s="2"/>
      <c r="T13" s="2"/>
      <c r="U13" s="2"/>
    </row>
    <row r="14" spans="1:21" x14ac:dyDescent="0.2">
      <c r="A14" s="44"/>
      <c r="B14" s="45">
        <v>500</v>
      </c>
      <c r="C14" s="52">
        <v>960</v>
      </c>
      <c r="D14" s="53">
        <v>80</v>
      </c>
      <c r="E14">
        <f t="shared" si="0"/>
        <v>960</v>
      </c>
      <c r="F14">
        <f t="shared" si="1"/>
        <v>80</v>
      </c>
      <c r="G14">
        <f t="shared" si="2"/>
        <v>12</v>
      </c>
      <c r="I14"/>
    </row>
    <row r="15" spans="1:21" x14ac:dyDescent="0.2">
      <c r="A15" s="44"/>
      <c r="B15" s="45">
        <v>600</v>
      </c>
      <c r="C15" s="52">
        <v>941</v>
      </c>
      <c r="D15" s="53">
        <v>60</v>
      </c>
      <c r="E15">
        <f t="shared" si="0"/>
        <v>941</v>
      </c>
      <c r="F15">
        <f t="shared" si="1"/>
        <v>60</v>
      </c>
      <c r="G15">
        <f t="shared" si="2"/>
        <v>15.683333333333334</v>
      </c>
      <c r="I15"/>
    </row>
    <row r="16" spans="1:21" x14ac:dyDescent="0.2">
      <c r="A16" s="42" t="s">
        <v>19</v>
      </c>
      <c r="B16" s="42">
        <v>700</v>
      </c>
      <c r="C16" s="50">
        <v>2070</v>
      </c>
      <c r="D16" s="51">
        <v>105</v>
      </c>
      <c r="E16">
        <f t="shared" si="0"/>
        <v>2070</v>
      </c>
      <c r="F16">
        <f t="shared" si="1"/>
        <v>105</v>
      </c>
      <c r="G16">
        <f t="shared" si="2"/>
        <v>19.714285714285715</v>
      </c>
      <c r="I16"/>
    </row>
    <row r="17" spans="1:9" x14ac:dyDescent="0.2">
      <c r="A17" s="44"/>
      <c r="B17" s="45">
        <v>800</v>
      </c>
      <c r="C17" s="52">
        <v>336</v>
      </c>
      <c r="D17" s="53">
        <v>50</v>
      </c>
      <c r="E17">
        <f t="shared" si="0"/>
        <v>336</v>
      </c>
      <c r="F17">
        <f t="shared" si="1"/>
        <v>50</v>
      </c>
      <c r="G17">
        <f t="shared" si="2"/>
        <v>6.72</v>
      </c>
      <c r="I17"/>
    </row>
    <row r="18" spans="1:9" x14ac:dyDescent="0.2">
      <c r="A18" s="42" t="s">
        <v>37</v>
      </c>
      <c r="B18" s="42">
        <v>900</v>
      </c>
      <c r="C18" s="50">
        <v>384</v>
      </c>
      <c r="D18" s="51">
        <v>110</v>
      </c>
      <c r="E18">
        <f t="shared" si="0"/>
        <v>384</v>
      </c>
      <c r="F18">
        <f t="shared" si="1"/>
        <v>110</v>
      </c>
      <c r="G18">
        <f t="shared" si="2"/>
        <v>3.4909090909090907</v>
      </c>
      <c r="I18"/>
    </row>
    <row r="19" spans="1:9" x14ac:dyDescent="0.2">
      <c r="A19" s="44"/>
      <c r="B19" s="45">
        <v>1000</v>
      </c>
      <c r="C19" s="52">
        <v>432</v>
      </c>
      <c r="D19" s="53">
        <v>125</v>
      </c>
      <c r="E19">
        <f t="shared" si="0"/>
        <v>432</v>
      </c>
      <c r="F19">
        <f t="shared" si="1"/>
        <v>125</v>
      </c>
      <c r="G19">
        <f t="shared" si="2"/>
        <v>3.456</v>
      </c>
      <c r="I19"/>
    </row>
    <row r="20" spans="1:9" x14ac:dyDescent="0.2">
      <c r="A20" s="44"/>
      <c r="B20" s="45">
        <v>1010</v>
      </c>
      <c r="C20" s="52">
        <v>360</v>
      </c>
      <c r="D20" s="53">
        <v>120</v>
      </c>
      <c r="E20">
        <f t="shared" si="0"/>
        <v>360</v>
      </c>
      <c r="F20">
        <f t="shared" si="1"/>
        <v>120</v>
      </c>
      <c r="G20">
        <f t="shared" si="2"/>
        <v>3</v>
      </c>
      <c r="I20"/>
    </row>
    <row r="21" spans="1:9" x14ac:dyDescent="0.2">
      <c r="A21" s="44"/>
      <c r="B21" s="45">
        <v>1020</v>
      </c>
      <c r="C21" s="52">
        <v>360</v>
      </c>
      <c r="D21" s="53">
        <v>105</v>
      </c>
      <c r="E21">
        <f t="shared" si="0"/>
        <v>360</v>
      </c>
      <c r="F21">
        <f t="shared" si="1"/>
        <v>105</v>
      </c>
      <c r="G21">
        <f t="shared" si="2"/>
        <v>3.4285714285714284</v>
      </c>
      <c r="I21" s="5"/>
    </row>
    <row r="22" spans="1:9" x14ac:dyDescent="0.2">
      <c r="A22" s="44"/>
      <c r="B22" s="45">
        <v>1030</v>
      </c>
      <c r="C22" s="52">
        <v>360</v>
      </c>
      <c r="D22" s="53">
        <v>108</v>
      </c>
      <c r="E22">
        <f t="shared" ref="E22:E24" si="3">C22</f>
        <v>360</v>
      </c>
      <c r="F22">
        <f t="shared" ref="F22:F24" si="4">D22</f>
        <v>108</v>
      </c>
      <c r="G22">
        <f t="shared" ref="G22:G24" si="5">E22/F22</f>
        <v>3.3333333333333335</v>
      </c>
    </row>
    <row r="23" spans="1:9" x14ac:dyDescent="0.2">
      <c r="A23" s="42" t="s">
        <v>39</v>
      </c>
      <c r="B23" s="42">
        <v>1050</v>
      </c>
      <c r="C23" s="50">
        <v>360</v>
      </c>
      <c r="D23" s="51">
        <v>123</v>
      </c>
      <c r="E23">
        <f t="shared" si="3"/>
        <v>360</v>
      </c>
      <c r="F23">
        <f t="shared" si="4"/>
        <v>123</v>
      </c>
      <c r="G23">
        <f t="shared" si="5"/>
        <v>2.9268292682926829</v>
      </c>
    </row>
    <row r="24" spans="1:9" x14ac:dyDescent="0.2">
      <c r="A24" s="42" t="s">
        <v>38</v>
      </c>
      <c r="B24" s="42">
        <v>1040</v>
      </c>
      <c r="C24" s="50">
        <v>360</v>
      </c>
      <c r="D24" s="51">
        <v>112</v>
      </c>
      <c r="E24">
        <f t="shared" si="3"/>
        <v>360</v>
      </c>
      <c r="F24">
        <f t="shared" si="4"/>
        <v>112</v>
      </c>
      <c r="G24">
        <f t="shared" si="5"/>
        <v>3.2142857142857144</v>
      </c>
    </row>
    <row r="25" spans="1:9" x14ac:dyDescent="0.2">
      <c r="A25" s="46" t="s">
        <v>16</v>
      </c>
      <c r="B25" s="47"/>
      <c r="C25" s="57">
        <v>12771</v>
      </c>
      <c r="D25" s="58">
        <v>3498</v>
      </c>
      <c r="E25"/>
      <c r="G25"/>
    </row>
    <row r="26" spans="1:9" x14ac:dyDescent="0.2">
      <c r="A26"/>
      <c r="B26"/>
      <c r="C26"/>
      <c r="D26"/>
      <c r="E26"/>
    </row>
    <row r="27" spans="1:9" x14ac:dyDescent="0.2">
      <c r="A27"/>
      <c r="B27"/>
      <c r="C27"/>
      <c r="D27"/>
      <c r="E27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H16"/>
  <sheetViews>
    <sheetView tabSelected="1" workbookViewId="0">
      <selection activeCell="D10" sqref="D10"/>
    </sheetView>
  </sheetViews>
  <sheetFormatPr baseColWidth="10" defaultRowHeight="12.75" x14ac:dyDescent="0.2"/>
  <cols>
    <col min="1" max="1" width="4" style="2" bestFit="1" customWidth="1"/>
    <col min="2" max="2" width="22.85546875" style="2" bestFit="1" customWidth="1"/>
    <col min="3" max="3" width="46.42578125" style="2" bestFit="1" customWidth="1"/>
    <col min="4" max="4" width="23.28515625" style="2" bestFit="1" customWidth="1"/>
    <col min="5" max="5" width="12.42578125" style="2" bestFit="1" customWidth="1"/>
    <col min="6" max="6" width="11.28515625" style="2" bestFit="1" customWidth="1"/>
    <col min="7" max="7" width="14.28515625" style="2" bestFit="1" customWidth="1"/>
    <col min="8" max="8" width="21.28515625" style="2" bestFit="1" customWidth="1"/>
    <col min="9" max="16384" width="11.42578125" style="2"/>
  </cols>
  <sheetData>
    <row r="1" spans="1:8" ht="23.25" x14ac:dyDescent="0.2">
      <c r="A1" s="15"/>
      <c r="B1" s="14" t="s">
        <v>27</v>
      </c>
      <c r="C1" s="14" t="s">
        <v>28</v>
      </c>
      <c r="D1" s="14" t="s">
        <v>31</v>
      </c>
      <c r="E1" s="14" t="s">
        <v>121</v>
      </c>
      <c r="F1" s="14" t="s">
        <v>122</v>
      </c>
      <c r="G1" s="14" t="s">
        <v>123</v>
      </c>
      <c r="H1" s="14" t="s">
        <v>124</v>
      </c>
    </row>
    <row r="2" spans="1:8" x14ac:dyDescent="0.2">
      <c r="A2" s="2">
        <v>1</v>
      </c>
      <c r="B2" s="5">
        <v>100</v>
      </c>
      <c r="C2" s="5" t="s">
        <v>110</v>
      </c>
      <c r="D2" s="2" t="s">
        <v>110</v>
      </c>
      <c r="E2" s="2" t="s">
        <v>21</v>
      </c>
      <c r="F2" s="2" t="s">
        <v>21</v>
      </c>
      <c r="G2" s="2" t="s">
        <v>21</v>
      </c>
      <c r="H2" s="2">
        <v>2.6</v>
      </c>
    </row>
    <row r="3" spans="1:8" x14ac:dyDescent="0.2">
      <c r="A3" s="2">
        <v>2</v>
      </c>
      <c r="B3" s="5">
        <v>200</v>
      </c>
      <c r="C3" s="5" t="s">
        <v>111</v>
      </c>
      <c r="D3" s="2" t="s">
        <v>111</v>
      </c>
      <c r="E3" s="2" t="s">
        <v>21</v>
      </c>
      <c r="F3" s="2" t="s">
        <v>21</v>
      </c>
      <c r="G3" s="2" t="s">
        <v>21</v>
      </c>
      <c r="H3" s="2">
        <v>2.4</v>
      </c>
    </row>
    <row r="4" spans="1:8" x14ac:dyDescent="0.2">
      <c r="A4" s="2">
        <v>3</v>
      </c>
      <c r="B4" s="5">
        <v>300</v>
      </c>
      <c r="C4" s="5" t="s">
        <v>112</v>
      </c>
      <c r="D4" s="2" t="s">
        <v>112</v>
      </c>
      <c r="E4" s="2" t="s">
        <v>21</v>
      </c>
      <c r="F4" s="2" t="s">
        <v>21</v>
      </c>
      <c r="G4" s="2" t="s">
        <v>21</v>
      </c>
      <c r="H4" s="2">
        <v>2.5</v>
      </c>
    </row>
    <row r="5" spans="1:8" x14ac:dyDescent="0.2">
      <c r="A5" s="2">
        <v>4</v>
      </c>
      <c r="B5" s="2">
        <v>400</v>
      </c>
      <c r="C5" s="2" t="s">
        <v>113</v>
      </c>
      <c r="D5" s="2" t="s">
        <v>113</v>
      </c>
      <c r="E5" s="2" t="s">
        <v>21</v>
      </c>
      <c r="F5" s="2">
        <v>1.5</v>
      </c>
      <c r="G5" s="2" t="s">
        <v>21</v>
      </c>
      <c r="H5" s="2" t="s">
        <v>21</v>
      </c>
    </row>
    <row r="6" spans="1:8" x14ac:dyDescent="0.2">
      <c r="A6" s="2">
        <v>5</v>
      </c>
      <c r="B6" s="2">
        <v>500</v>
      </c>
      <c r="C6" s="2" t="s">
        <v>114</v>
      </c>
      <c r="D6" s="2" t="s">
        <v>114</v>
      </c>
      <c r="E6" s="2" t="s">
        <v>21</v>
      </c>
      <c r="F6" s="2">
        <v>2.8</v>
      </c>
      <c r="G6" s="2" t="s">
        <v>21</v>
      </c>
      <c r="H6" s="2" t="s">
        <v>21</v>
      </c>
    </row>
    <row r="7" spans="1:8" x14ac:dyDescent="0.2">
      <c r="A7" s="2">
        <v>6</v>
      </c>
      <c r="B7" s="2">
        <v>600</v>
      </c>
      <c r="C7" s="2" t="s">
        <v>115</v>
      </c>
      <c r="D7" s="2" t="s">
        <v>134</v>
      </c>
      <c r="E7" s="2" t="s">
        <v>21</v>
      </c>
      <c r="F7" s="2">
        <v>3.3</v>
      </c>
      <c r="G7" s="2" t="s">
        <v>21</v>
      </c>
      <c r="H7" s="2" t="s">
        <v>21</v>
      </c>
    </row>
    <row r="8" spans="1:8" x14ac:dyDescent="0.2">
      <c r="A8" s="2">
        <v>7</v>
      </c>
      <c r="B8" s="2">
        <v>700</v>
      </c>
      <c r="C8" s="2" t="s">
        <v>116</v>
      </c>
      <c r="D8" s="2" t="s">
        <v>115</v>
      </c>
      <c r="E8" s="56" t="s">
        <v>21</v>
      </c>
      <c r="F8" s="2" t="s">
        <v>21</v>
      </c>
      <c r="G8" s="2">
        <v>8.1</v>
      </c>
      <c r="H8" s="2" t="s">
        <v>21</v>
      </c>
    </row>
    <row r="9" spans="1:8" x14ac:dyDescent="0.2">
      <c r="A9" s="2">
        <v>8</v>
      </c>
      <c r="B9" s="2">
        <v>800</v>
      </c>
      <c r="C9" s="2" t="s">
        <v>117</v>
      </c>
      <c r="D9" s="2" t="s">
        <v>135</v>
      </c>
      <c r="E9" s="2" t="s">
        <v>21</v>
      </c>
      <c r="F9" s="2" t="s">
        <v>21</v>
      </c>
      <c r="G9" s="2">
        <v>10</v>
      </c>
      <c r="H9" s="2" t="s">
        <v>21</v>
      </c>
    </row>
    <row r="10" spans="1:8" x14ac:dyDescent="0.2">
      <c r="A10" s="2">
        <v>9</v>
      </c>
      <c r="B10" s="2">
        <v>900</v>
      </c>
      <c r="C10" s="2" t="s">
        <v>118</v>
      </c>
      <c r="D10" s="2" t="s">
        <v>110</v>
      </c>
      <c r="E10" s="2">
        <v>9.8000000000000007</v>
      </c>
      <c r="F10" s="2" t="s">
        <v>21</v>
      </c>
      <c r="G10" s="2" t="s">
        <v>21</v>
      </c>
      <c r="H10" s="2">
        <v>2.6</v>
      </c>
    </row>
    <row r="11" spans="1:8" x14ac:dyDescent="0.2">
      <c r="A11" s="2">
        <v>10</v>
      </c>
      <c r="B11" s="2">
        <v>1000</v>
      </c>
      <c r="C11" s="2" t="s">
        <v>119</v>
      </c>
      <c r="D11" s="2" t="s">
        <v>110</v>
      </c>
      <c r="E11" s="2">
        <v>11.6</v>
      </c>
      <c r="F11" s="2" t="s">
        <v>21</v>
      </c>
      <c r="G11" s="2" t="s">
        <v>21</v>
      </c>
      <c r="H11" s="2">
        <v>2.6</v>
      </c>
    </row>
    <row r="12" spans="1:8" x14ac:dyDescent="0.2">
      <c r="A12" s="2">
        <v>11</v>
      </c>
      <c r="B12" s="2">
        <v>1010</v>
      </c>
      <c r="C12" s="2" t="s">
        <v>120</v>
      </c>
      <c r="D12" s="2" t="s">
        <v>110</v>
      </c>
      <c r="E12" s="2">
        <v>12.7</v>
      </c>
      <c r="F12" s="2" t="s">
        <v>21</v>
      </c>
      <c r="G12" s="2" t="s">
        <v>21</v>
      </c>
      <c r="H12" s="2">
        <v>2.6</v>
      </c>
    </row>
    <row r="13" spans="1:8" x14ac:dyDescent="0.2">
      <c r="A13" s="2">
        <v>12</v>
      </c>
      <c r="B13" s="2">
        <v>1020</v>
      </c>
      <c r="C13" s="2" t="s">
        <v>130</v>
      </c>
      <c r="D13" s="2" t="s">
        <v>111</v>
      </c>
      <c r="E13" s="2">
        <v>14</v>
      </c>
      <c r="F13" s="2" t="s">
        <v>21</v>
      </c>
      <c r="G13" s="2" t="s">
        <v>21</v>
      </c>
      <c r="H13" s="2">
        <v>2.4</v>
      </c>
    </row>
    <row r="14" spans="1:8" x14ac:dyDescent="0.2">
      <c r="A14" s="2">
        <v>13</v>
      </c>
      <c r="B14" s="2">
        <v>1030</v>
      </c>
      <c r="C14" s="2" t="s">
        <v>131</v>
      </c>
      <c r="D14" s="2" t="s">
        <v>111</v>
      </c>
      <c r="E14" s="2">
        <v>15</v>
      </c>
      <c r="F14" s="2" t="s">
        <v>21</v>
      </c>
      <c r="G14" s="2" t="s">
        <v>21</v>
      </c>
      <c r="H14" s="2">
        <v>2.4</v>
      </c>
    </row>
    <row r="15" spans="1:8" x14ac:dyDescent="0.2">
      <c r="A15" s="2">
        <v>14</v>
      </c>
      <c r="B15" s="2">
        <v>1040</v>
      </c>
      <c r="C15" s="2" t="s">
        <v>132</v>
      </c>
      <c r="D15" s="2" t="s">
        <v>112</v>
      </c>
      <c r="E15" s="2">
        <v>16</v>
      </c>
      <c r="F15" s="2" t="s">
        <v>21</v>
      </c>
      <c r="G15" s="2" t="s">
        <v>21</v>
      </c>
      <c r="H15" s="2">
        <v>2.5</v>
      </c>
    </row>
    <row r="16" spans="1:8" x14ac:dyDescent="0.2">
      <c r="A16" s="2">
        <v>15</v>
      </c>
      <c r="B16" s="2">
        <v>1050</v>
      </c>
      <c r="C16" s="2" t="s">
        <v>133</v>
      </c>
      <c r="D16" s="2" t="s">
        <v>112</v>
      </c>
      <c r="E16" s="2">
        <v>17</v>
      </c>
      <c r="F16" s="2" t="s">
        <v>21</v>
      </c>
      <c r="G16" s="2" t="s">
        <v>21</v>
      </c>
      <c r="H16" s="2">
        <v>2.5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F1:I67"/>
  <sheetViews>
    <sheetView topLeftCell="E1" workbookViewId="0">
      <selection activeCell="F39" sqref="F39:F67"/>
    </sheetView>
  </sheetViews>
  <sheetFormatPr baseColWidth="10" defaultRowHeight="12.75" x14ac:dyDescent="0.2"/>
  <cols>
    <col min="1" max="5" width="11.42578125" style="2"/>
    <col min="6" max="7" width="12.7109375" style="2" customWidth="1"/>
    <col min="8" max="8" width="11.42578125" style="2"/>
    <col min="9" max="9" width="25.42578125" style="2" bestFit="1" customWidth="1"/>
    <col min="10" max="16384" width="11.42578125" style="2"/>
  </cols>
  <sheetData>
    <row r="1" spans="6:9" ht="16.5" thickBot="1" x14ac:dyDescent="0.25">
      <c r="F1" s="54" t="s">
        <v>12</v>
      </c>
      <c r="G1" s="55"/>
      <c r="I1" s="12" t="s">
        <v>29</v>
      </c>
    </row>
    <row r="2" spans="6:9" x14ac:dyDescent="0.2">
      <c r="F2" s="6">
        <v>1</v>
      </c>
      <c r="G2" s="7" t="s">
        <v>0</v>
      </c>
      <c r="I2" s="13" t="s">
        <v>17</v>
      </c>
    </row>
    <row r="3" spans="6:9" x14ac:dyDescent="0.2">
      <c r="F3" s="8">
        <v>2</v>
      </c>
      <c r="G3" s="9" t="s">
        <v>1</v>
      </c>
      <c r="I3" s="13" t="s">
        <v>18</v>
      </c>
    </row>
    <row r="4" spans="6:9" x14ac:dyDescent="0.2">
      <c r="F4" s="8">
        <v>3</v>
      </c>
      <c r="G4" s="9" t="s">
        <v>2</v>
      </c>
      <c r="I4" s="13" t="s">
        <v>19</v>
      </c>
    </row>
    <row r="5" spans="6:9" x14ac:dyDescent="0.2">
      <c r="F5" s="8">
        <v>4</v>
      </c>
      <c r="G5" s="9" t="s">
        <v>3</v>
      </c>
      <c r="I5" s="20" t="s">
        <v>37</v>
      </c>
    </row>
    <row r="6" spans="6:9" x14ac:dyDescent="0.2">
      <c r="F6" s="8">
        <v>5</v>
      </c>
      <c r="G6" s="9" t="s">
        <v>4</v>
      </c>
      <c r="I6" s="20" t="s">
        <v>38</v>
      </c>
    </row>
    <row r="7" spans="6:9" ht="13.5" thickBot="1" x14ac:dyDescent="0.25">
      <c r="F7" s="8">
        <v>6</v>
      </c>
      <c r="G7" s="9" t="s">
        <v>5</v>
      </c>
      <c r="I7" s="21" t="s">
        <v>39</v>
      </c>
    </row>
    <row r="8" spans="6:9" x14ac:dyDescent="0.2">
      <c r="F8" s="8">
        <v>7</v>
      </c>
      <c r="G8" s="9" t="s">
        <v>6</v>
      </c>
    </row>
    <row r="9" spans="6:9" x14ac:dyDescent="0.2">
      <c r="F9" s="8">
        <v>8</v>
      </c>
      <c r="G9" s="9" t="s">
        <v>7</v>
      </c>
    </row>
    <row r="10" spans="6:9" x14ac:dyDescent="0.2">
      <c r="F10" s="8">
        <v>9</v>
      </c>
      <c r="G10" s="9" t="s">
        <v>8</v>
      </c>
    </row>
    <row r="11" spans="6:9" x14ac:dyDescent="0.2">
      <c r="F11" s="8">
        <v>10</v>
      </c>
      <c r="G11" s="9" t="s">
        <v>9</v>
      </c>
    </row>
    <row r="12" spans="6:9" x14ac:dyDescent="0.2">
      <c r="F12" s="8">
        <v>11</v>
      </c>
      <c r="G12" s="9" t="s">
        <v>10</v>
      </c>
    </row>
    <row r="13" spans="6:9" ht="13.5" thickBot="1" x14ac:dyDescent="0.25">
      <c r="F13" s="10">
        <v>12</v>
      </c>
      <c r="G13" s="11" t="s">
        <v>11</v>
      </c>
    </row>
    <row r="16" spans="6:9" x14ac:dyDescent="0.2">
      <c r="F16" s="3" t="s">
        <v>45</v>
      </c>
    </row>
    <row r="17" spans="6:6" x14ac:dyDescent="0.2">
      <c r="F17" s="3" t="s">
        <v>46</v>
      </c>
    </row>
    <row r="18" spans="6:6" x14ac:dyDescent="0.2">
      <c r="F18" s="3" t="s">
        <v>47</v>
      </c>
    </row>
    <row r="19" spans="6:6" x14ac:dyDescent="0.2">
      <c r="F19" s="3" t="s">
        <v>48</v>
      </c>
    </row>
    <row r="20" spans="6:6" x14ac:dyDescent="0.2">
      <c r="F20" s="3" t="s">
        <v>49</v>
      </c>
    </row>
    <row r="21" spans="6:6" x14ac:dyDescent="0.2">
      <c r="F21" s="3" t="s">
        <v>50</v>
      </c>
    </row>
    <row r="22" spans="6:6" x14ac:dyDescent="0.2">
      <c r="F22" s="3" t="s">
        <v>51</v>
      </c>
    </row>
    <row r="23" spans="6:6" x14ac:dyDescent="0.2">
      <c r="F23" s="3" t="s">
        <v>52</v>
      </c>
    </row>
    <row r="24" spans="6:6" x14ac:dyDescent="0.2">
      <c r="F24" s="3" t="s">
        <v>53</v>
      </c>
    </row>
    <row r="25" spans="6:6" x14ac:dyDescent="0.2">
      <c r="F25" s="3" t="s">
        <v>54</v>
      </c>
    </row>
    <row r="26" spans="6:6" x14ac:dyDescent="0.2">
      <c r="F26" s="3" t="s">
        <v>55</v>
      </c>
    </row>
    <row r="27" spans="6:6" x14ac:dyDescent="0.2">
      <c r="F27" s="3" t="s">
        <v>56</v>
      </c>
    </row>
    <row r="28" spans="6:6" x14ac:dyDescent="0.2">
      <c r="F28" s="3" t="s">
        <v>57</v>
      </c>
    </row>
    <row r="29" spans="6:6" x14ac:dyDescent="0.2">
      <c r="F29" s="3" t="s">
        <v>58</v>
      </c>
    </row>
    <row r="30" spans="6:6" x14ac:dyDescent="0.2">
      <c r="F30" s="3" t="s">
        <v>59</v>
      </c>
    </row>
    <row r="31" spans="6:6" x14ac:dyDescent="0.2">
      <c r="F31" s="3" t="s">
        <v>60</v>
      </c>
    </row>
    <row r="32" spans="6:6" x14ac:dyDescent="0.2">
      <c r="F32" s="3" t="s">
        <v>61</v>
      </c>
    </row>
    <row r="33" spans="6:6" x14ac:dyDescent="0.2">
      <c r="F33" s="3" t="s">
        <v>62</v>
      </c>
    </row>
    <row r="34" spans="6:6" x14ac:dyDescent="0.2">
      <c r="F34" s="3" t="s">
        <v>63</v>
      </c>
    </row>
    <row r="35" spans="6:6" x14ac:dyDescent="0.2">
      <c r="F35" s="3" t="s">
        <v>64</v>
      </c>
    </row>
    <row r="36" spans="6:6" x14ac:dyDescent="0.2">
      <c r="F36" s="3" t="s">
        <v>65</v>
      </c>
    </row>
    <row r="37" spans="6:6" x14ac:dyDescent="0.2">
      <c r="F37" s="3" t="s">
        <v>66</v>
      </c>
    </row>
    <row r="38" spans="6:6" x14ac:dyDescent="0.2">
      <c r="F38" s="3" t="s">
        <v>67</v>
      </c>
    </row>
    <row r="39" spans="6:6" x14ac:dyDescent="0.2">
      <c r="F39" s="3" t="s">
        <v>68</v>
      </c>
    </row>
    <row r="40" spans="6:6" x14ac:dyDescent="0.2">
      <c r="F40" s="3" t="s">
        <v>69</v>
      </c>
    </row>
    <row r="41" spans="6:6" x14ac:dyDescent="0.2">
      <c r="F41" s="3" t="s">
        <v>70</v>
      </c>
    </row>
    <row r="42" spans="6:6" x14ac:dyDescent="0.2">
      <c r="F42" s="3" t="s">
        <v>71</v>
      </c>
    </row>
    <row r="43" spans="6:6" x14ac:dyDescent="0.2">
      <c r="F43" s="3" t="s">
        <v>72</v>
      </c>
    </row>
    <row r="44" spans="6:6" x14ac:dyDescent="0.2">
      <c r="F44" s="3" t="s">
        <v>73</v>
      </c>
    </row>
    <row r="45" spans="6:6" x14ac:dyDescent="0.2">
      <c r="F45" s="3" t="s">
        <v>74</v>
      </c>
    </row>
    <row r="46" spans="6:6" x14ac:dyDescent="0.2">
      <c r="F46" s="3" t="s">
        <v>75</v>
      </c>
    </row>
    <row r="47" spans="6:6" x14ac:dyDescent="0.2">
      <c r="F47" s="3" t="s">
        <v>76</v>
      </c>
    </row>
    <row r="48" spans="6:6" x14ac:dyDescent="0.2">
      <c r="F48" s="3" t="s">
        <v>77</v>
      </c>
    </row>
    <row r="49" spans="6:6" x14ac:dyDescent="0.2">
      <c r="F49" s="3" t="s">
        <v>78</v>
      </c>
    </row>
    <row r="50" spans="6:6" x14ac:dyDescent="0.2">
      <c r="F50" s="3" t="s">
        <v>79</v>
      </c>
    </row>
    <row r="51" spans="6:6" x14ac:dyDescent="0.2">
      <c r="F51" s="3" t="s">
        <v>80</v>
      </c>
    </row>
    <row r="52" spans="6:6" x14ac:dyDescent="0.2">
      <c r="F52" s="3" t="s">
        <v>81</v>
      </c>
    </row>
    <row r="53" spans="6:6" x14ac:dyDescent="0.2">
      <c r="F53" s="3" t="s">
        <v>82</v>
      </c>
    </row>
    <row r="54" spans="6:6" x14ac:dyDescent="0.2">
      <c r="F54" s="3" t="s">
        <v>83</v>
      </c>
    </row>
    <row r="55" spans="6:6" x14ac:dyDescent="0.2">
      <c r="F55" s="3" t="s">
        <v>84</v>
      </c>
    </row>
    <row r="56" spans="6:6" x14ac:dyDescent="0.2">
      <c r="F56" s="3" t="s">
        <v>85</v>
      </c>
    </row>
    <row r="57" spans="6:6" x14ac:dyDescent="0.2">
      <c r="F57" s="3" t="s">
        <v>86</v>
      </c>
    </row>
    <row r="58" spans="6:6" x14ac:dyDescent="0.2">
      <c r="F58" s="3" t="s">
        <v>87</v>
      </c>
    </row>
    <row r="59" spans="6:6" x14ac:dyDescent="0.2">
      <c r="F59" s="3" t="s">
        <v>88</v>
      </c>
    </row>
    <row r="60" spans="6:6" x14ac:dyDescent="0.2">
      <c r="F60" s="3" t="s">
        <v>89</v>
      </c>
    </row>
    <row r="61" spans="6:6" x14ac:dyDescent="0.2">
      <c r="F61" s="3" t="s">
        <v>90</v>
      </c>
    </row>
    <row r="62" spans="6:6" x14ac:dyDescent="0.2">
      <c r="F62" s="3" t="s">
        <v>91</v>
      </c>
    </row>
    <row r="63" spans="6:6" x14ac:dyDescent="0.2">
      <c r="F63" s="3" t="s">
        <v>92</v>
      </c>
    </row>
    <row r="64" spans="6:6" x14ac:dyDescent="0.2">
      <c r="F64" s="3" t="s">
        <v>93</v>
      </c>
    </row>
    <row r="65" spans="6:6" x14ac:dyDescent="0.2">
      <c r="F65" s="3" t="s">
        <v>94</v>
      </c>
    </row>
    <row r="66" spans="6:6" x14ac:dyDescent="0.2">
      <c r="F66" s="3" t="s">
        <v>95</v>
      </c>
    </row>
    <row r="67" spans="6:6" x14ac:dyDescent="0.2">
      <c r="F67" s="3" t="s">
        <v>96</v>
      </c>
    </row>
  </sheetData>
  <mergeCells count="1"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BDD</vt:lpstr>
      <vt:lpstr>Résultats référence</vt:lpstr>
      <vt:lpstr>Gamme</vt:lpstr>
      <vt:lpstr>Liste</vt:lpstr>
      <vt:lpstr>Atelier</vt:lpstr>
      <vt:lpstr>Liste</vt:lpstr>
      <vt:lpstr>Mois</vt:lpstr>
    </vt:vector>
  </TitlesOfParts>
  <Company>Sopra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MAINGUY</dc:creator>
  <cp:lastModifiedBy>Olivier MAINGUY</cp:lastModifiedBy>
  <cp:lastPrinted>2014-08-21T08:42:39Z</cp:lastPrinted>
  <dcterms:created xsi:type="dcterms:W3CDTF">2009-02-23T09:24:11Z</dcterms:created>
  <dcterms:modified xsi:type="dcterms:W3CDTF">2014-09-02T16:13:15Z</dcterms:modified>
</cp:coreProperties>
</file>