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05" windowWidth="24915" windowHeight="10800" activeTab="1"/>
  </bookViews>
  <sheets>
    <sheet name="Fichier" sheetId="1" r:id="rId1"/>
    <sheet name="Stats" sheetId="2" r:id="rId2"/>
  </sheets>
  <definedNames>
    <definedName name="_xlnm._FilterDatabase" localSheetId="0" hidden="1">Fichier!$A$1:$Q$4721</definedName>
  </definedNames>
  <calcPr calcId="144525"/>
</workbook>
</file>

<file path=xl/calcChain.xml><?xml version="1.0" encoding="utf-8"?>
<calcChain xmlns="http://schemas.openxmlformats.org/spreadsheetml/2006/main">
  <c r="K5" i="2" l="1"/>
  <c r="K6" i="2"/>
  <c r="K7" i="2"/>
  <c r="K4" i="2"/>
  <c r="J5" i="2"/>
  <c r="J6" i="2"/>
  <c r="J7" i="2"/>
  <c r="J4" i="2"/>
  <c r="I5" i="2"/>
  <c r="I6" i="2"/>
  <c r="I7" i="2"/>
  <c r="I4" i="2"/>
  <c r="H5" i="2"/>
  <c r="H6" i="2"/>
  <c r="H7" i="2"/>
  <c r="H4" i="2"/>
  <c r="G5" i="2"/>
  <c r="G6" i="2"/>
  <c r="G7" i="2"/>
  <c r="G4" i="2"/>
  <c r="F5" i="2"/>
  <c r="F6" i="2"/>
  <c r="F7" i="2"/>
  <c r="F4" i="2"/>
  <c r="E5" i="2"/>
  <c r="E6" i="2"/>
  <c r="E7" i="2"/>
  <c r="E4" i="2"/>
  <c r="D5" i="2"/>
  <c r="D6" i="2"/>
  <c r="D7" i="2"/>
  <c r="D4" i="2"/>
</calcChain>
</file>

<file path=xl/sharedStrings.xml><?xml version="1.0" encoding="utf-8"?>
<sst xmlns="http://schemas.openxmlformats.org/spreadsheetml/2006/main" count="1111" uniqueCount="68">
  <si>
    <t>ligne</t>
  </si>
  <si>
    <t>Statut</t>
  </si>
  <si>
    <t>date</t>
  </si>
  <si>
    <t>dossier</t>
  </si>
  <si>
    <t>AD</t>
  </si>
  <si>
    <t>3.0</t>
  </si>
  <si>
    <t>150.0</t>
  </si>
  <si>
    <t>4.0</t>
  </si>
  <si>
    <t>150.3</t>
  </si>
  <si>
    <t>1.0</t>
  </si>
  <si>
    <t>50.0</t>
  </si>
  <si>
    <t>7.0</t>
  </si>
  <si>
    <t>350.0</t>
  </si>
  <si>
    <t>6.0</t>
  </si>
  <si>
    <t>251.1</t>
  </si>
  <si>
    <t>FA</t>
  </si>
  <si>
    <t>2.0</t>
  </si>
  <si>
    <t>100.0</t>
  </si>
  <si>
    <t>I</t>
  </si>
  <si>
    <t>70.0</t>
  </si>
  <si>
    <t>code</t>
  </si>
  <si>
    <t>Nom</t>
  </si>
  <si>
    <t>Tomate</t>
  </si>
  <si>
    <t>Carotte</t>
  </si>
  <si>
    <t>Citron</t>
  </si>
  <si>
    <t>Orange</t>
  </si>
  <si>
    <t>NomCompletProducteur</t>
  </si>
  <si>
    <t>Jean</t>
  </si>
  <si>
    <t>Pierre</t>
  </si>
  <si>
    <t>Anthony</t>
  </si>
  <si>
    <t>Antonio</t>
  </si>
  <si>
    <t>Mehdi</t>
  </si>
  <si>
    <t>Maeva</t>
  </si>
  <si>
    <t>Zohra</t>
  </si>
  <si>
    <t>Daniel</t>
  </si>
  <si>
    <t>Fabienne</t>
  </si>
  <si>
    <t>Thierry</t>
  </si>
  <si>
    <t>Gilbert</t>
  </si>
  <si>
    <t>Bernard</t>
  </si>
  <si>
    <t>Julien</t>
  </si>
  <si>
    <t>Marie</t>
  </si>
  <si>
    <t>Jean Pierre</t>
  </si>
  <si>
    <t>Stephane</t>
  </si>
  <si>
    <t>Nathalie</t>
  </si>
  <si>
    <t>Numero producteur</t>
  </si>
  <si>
    <t>Quantité</t>
  </si>
  <si>
    <t>Unité</t>
  </si>
  <si>
    <t>Cible</t>
  </si>
  <si>
    <t>qtecarton</t>
  </si>
  <si>
    <t>type</t>
  </si>
  <si>
    <t>carton</t>
  </si>
  <si>
    <t>qtecaisse</t>
  </si>
  <si>
    <t>type2</t>
  </si>
  <si>
    <t>caisse</t>
  </si>
  <si>
    <t>Consommation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</si>
  <si>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</si>
  <si>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</si>
  <si>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</si>
  <si>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</si>
  <si>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</si>
  <si>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</si>
  <si>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</si>
  <si>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</si>
  <si>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</si>
  <si>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</si>
  <si>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</si>
  <si>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</si>
  <si>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Nombre de producteurs (basé sur numero unique)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</si>
</sst>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11" fontId="0" fillId="0" borderId="0" xfId="0" applyNumberFormat="1"/>
    <xf numFmtId="22" fontId="0" fillId="0" borderId="0" xfId="0" applyNumberFormat="1"/>
    <xf numFmtId="0" fontId="0" fillId="0" borderId="0" xfId="0" applyAlignment="1">
      <alignment wrapText="1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721"/>
  <sheetViews>
    <sheetView workbookViewId="0">
      <selection activeCell="F16" sqref="F16"/>
    </sheetView>
  </sheetViews>
  <sheetFormatPr baseColWidth="10" defaultRowHeight="15" x14ac:dyDescent="0.25"/>
  <cols>
    <col min="1" max="1" width="7.7109375" bestFit="1" customWidth="1"/>
    <col min="2" max="2" width="8" bestFit="1" customWidth="1"/>
    <col min="3" max="3" width="7.7109375" bestFit="1" customWidth="1"/>
    <col min="4" max="4" width="8.5703125" bestFit="1" customWidth="1"/>
    <col min="5" max="5" width="25.28515625" bestFit="1" customWidth="1"/>
    <col min="6" max="6" width="21" bestFit="1" customWidth="1"/>
    <col min="7" max="7" width="10.7109375" style="1" bestFit="1" customWidth="1"/>
    <col min="8" max="8" width="9.7109375" bestFit="1" customWidth="1"/>
    <col min="9" max="9" width="11.85546875" bestFit="1" customWidth="1"/>
    <col min="10" max="10" width="7.28515625" bestFit="1" customWidth="1"/>
    <col min="11" max="11" width="11.5703125" bestFit="1" customWidth="1"/>
    <col min="12" max="12" width="8.28515625" bestFit="1" customWidth="1"/>
    <col min="13" max="13" width="11.140625" bestFit="1" customWidth="1"/>
    <col min="14" max="14" width="8.140625" bestFit="1" customWidth="1"/>
    <col min="15" max="15" width="7.85546875" bestFit="1" customWidth="1"/>
  </cols>
  <sheetData>
    <row r="1" spans="1:15" x14ac:dyDescent="0.25">
      <c r="A1" t="s">
        <v>0</v>
      </c>
      <c r="B1" t="s">
        <v>20</v>
      </c>
      <c r="C1" t="s">
        <v>21</v>
      </c>
      <c r="D1" t="s">
        <v>1</v>
      </c>
      <c r="E1" t="s">
        <v>26</v>
      </c>
      <c r="F1" t="s">
        <v>44</v>
      </c>
      <c r="G1" s="1" t="s">
        <v>2</v>
      </c>
      <c r="H1" t="s">
        <v>3</v>
      </c>
      <c r="I1" t="s">
        <v>48</v>
      </c>
      <c r="J1" t="s">
        <v>49</v>
      </c>
      <c r="K1" t="s">
        <v>51</v>
      </c>
      <c r="L1" t="s">
        <v>52</v>
      </c>
      <c r="M1" t="s">
        <v>45</v>
      </c>
      <c r="N1" t="s">
        <v>46</v>
      </c>
      <c r="O1" t="s">
        <v>47</v>
      </c>
    </row>
    <row r="2" spans="1:15" x14ac:dyDescent="0.25">
      <c r="A2">
        <v>1</v>
      </c>
      <c r="B2">
        <v>9218261</v>
      </c>
      <c r="C2" t="s">
        <v>22</v>
      </c>
      <c r="D2" t="s">
        <v>4</v>
      </c>
      <c r="E2" t="s">
        <v>27</v>
      </c>
      <c r="F2">
        <v>1</v>
      </c>
      <c r="G2" s="1">
        <v>43103.958333333336</v>
      </c>
      <c r="H2">
        <v>30481906</v>
      </c>
      <c r="I2" t="s">
        <v>5</v>
      </c>
      <c r="J2" t="s">
        <v>50</v>
      </c>
      <c r="K2" t="s">
        <v>5</v>
      </c>
      <c r="L2" t="s">
        <v>53</v>
      </c>
      <c r="M2">
        <v>3</v>
      </c>
      <c r="N2">
        <v>7003</v>
      </c>
    </row>
    <row r="3" spans="1:15" x14ac:dyDescent="0.25">
      <c r="A3">
        <v>2</v>
      </c>
      <c r="B3">
        <v>9218261</v>
      </c>
      <c r="C3" t="s">
        <v>22</v>
      </c>
      <c r="D3" t="s">
        <v>4</v>
      </c>
      <c r="E3" t="s">
        <v>27</v>
      </c>
      <c r="F3">
        <v>1</v>
      </c>
      <c r="G3" s="1">
        <v>43104.916666666664</v>
      </c>
      <c r="H3">
        <v>30481906</v>
      </c>
      <c r="I3" t="s">
        <v>5</v>
      </c>
      <c r="J3" t="s">
        <v>50</v>
      </c>
      <c r="K3" t="s">
        <v>5</v>
      </c>
      <c r="L3" t="s">
        <v>53</v>
      </c>
      <c r="M3">
        <v>3</v>
      </c>
      <c r="N3">
        <v>7003</v>
      </c>
    </row>
    <row r="4" spans="1:15" x14ac:dyDescent="0.25">
      <c r="A4">
        <v>3</v>
      </c>
      <c r="B4">
        <v>9218261</v>
      </c>
      <c r="C4" t="s">
        <v>22</v>
      </c>
      <c r="D4" t="s">
        <v>4</v>
      </c>
      <c r="E4" t="s">
        <v>27</v>
      </c>
      <c r="F4">
        <v>1</v>
      </c>
      <c r="G4" s="1">
        <v>43105.927083333336</v>
      </c>
      <c r="H4">
        <v>30481906</v>
      </c>
      <c r="I4" t="s">
        <v>5</v>
      </c>
      <c r="J4" t="s">
        <v>50</v>
      </c>
      <c r="K4" t="s">
        <v>5</v>
      </c>
      <c r="L4" t="s">
        <v>53</v>
      </c>
      <c r="M4">
        <v>3</v>
      </c>
      <c r="N4">
        <v>7003</v>
      </c>
    </row>
    <row r="5" spans="1:15" x14ac:dyDescent="0.25">
      <c r="A5">
        <v>4</v>
      </c>
      <c r="B5">
        <v>9218261</v>
      </c>
      <c r="C5" t="s">
        <v>22</v>
      </c>
      <c r="D5" t="s">
        <v>4</v>
      </c>
      <c r="E5" t="s">
        <v>27</v>
      </c>
      <c r="F5">
        <v>1</v>
      </c>
      <c r="G5" s="1">
        <v>43106.923611111109</v>
      </c>
      <c r="H5">
        <v>30481906</v>
      </c>
      <c r="I5" t="s">
        <v>5</v>
      </c>
      <c r="J5" t="s">
        <v>50</v>
      </c>
      <c r="K5" t="s">
        <v>5</v>
      </c>
      <c r="L5" t="s">
        <v>53</v>
      </c>
      <c r="M5">
        <v>3</v>
      </c>
      <c r="N5">
        <v>7003</v>
      </c>
    </row>
    <row r="6" spans="1:15" x14ac:dyDescent="0.25">
      <c r="A6">
        <v>5</v>
      </c>
      <c r="B6">
        <v>9218261</v>
      </c>
      <c r="C6" t="s">
        <v>22</v>
      </c>
      <c r="D6" t="s">
        <v>4</v>
      </c>
      <c r="E6" t="s">
        <v>27</v>
      </c>
      <c r="F6">
        <v>1</v>
      </c>
      <c r="G6" s="1">
        <v>43107.915277777778</v>
      </c>
      <c r="H6">
        <v>30481906</v>
      </c>
      <c r="I6" t="s">
        <v>5</v>
      </c>
      <c r="J6" t="s">
        <v>50</v>
      </c>
      <c r="K6" t="s">
        <v>5</v>
      </c>
      <c r="L6" t="s">
        <v>53</v>
      </c>
      <c r="M6">
        <v>3</v>
      </c>
      <c r="N6">
        <v>7003</v>
      </c>
    </row>
    <row r="7" spans="1:15" x14ac:dyDescent="0.25">
      <c r="A7">
        <v>6</v>
      </c>
      <c r="B7">
        <v>9218261</v>
      </c>
      <c r="C7" t="s">
        <v>22</v>
      </c>
      <c r="D7" t="s">
        <v>4</v>
      </c>
      <c r="E7" t="s">
        <v>27</v>
      </c>
      <c r="F7">
        <v>1</v>
      </c>
      <c r="G7" s="1">
        <v>43108.925694444442</v>
      </c>
      <c r="H7">
        <v>30481906</v>
      </c>
      <c r="I7" t="s">
        <v>5</v>
      </c>
      <c r="J7" t="s">
        <v>50</v>
      </c>
      <c r="K7" t="s">
        <v>5</v>
      </c>
      <c r="L7" t="s">
        <v>53</v>
      </c>
      <c r="M7">
        <v>3</v>
      </c>
      <c r="N7">
        <v>7003</v>
      </c>
    </row>
    <row r="8" spans="1:15" x14ac:dyDescent="0.25">
      <c r="A8">
        <v>7</v>
      </c>
      <c r="B8">
        <v>9218261</v>
      </c>
      <c r="C8" t="s">
        <v>22</v>
      </c>
      <c r="D8" t="s">
        <v>4</v>
      </c>
      <c r="E8" t="s">
        <v>27</v>
      </c>
      <c r="F8">
        <v>1</v>
      </c>
      <c r="G8" s="1">
        <v>43109.9375</v>
      </c>
      <c r="H8">
        <v>30481906</v>
      </c>
      <c r="I8" t="s">
        <v>5</v>
      </c>
      <c r="J8" t="s">
        <v>50</v>
      </c>
      <c r="K8" t="s">
        <v>5</v>
      </c>
      <c r="L8" t="s">
        <v>53</v>
      </c>
      <c r="M8">
        <v>3</v>
      </c>
      <c r="N8">
        <v>7003</v>
      </c>
    </row>
    <row r="9" spans="1:15" x14ac:dyDescent="0.25">
      <c r="A9">
        <v>8</v>
      </c>
      <c r="B9">
        <v>9218261</v>
      </c>
      <c r="C9" t="s">
        <v>22</v>
      </c>
      <c r="D9" t="s">
        <v>4</v>
      </c>
      <c r="E9" t="s">
        <v>27</v>
      </c>
      <c r="F9">
        <v>1</v>
      </c>
      <c r="G9" s="1">
        <v>43111.010416666664</v>
      </c>
      <c r="H9">
        <v>30481906</v>
      </c>
      <c r="I9" t="s">
        <v>5</v>
      </c>
      <c r="J9" t="s">
        <v>50</v>
      </c>
      <c r="K9" t="s">
        <v>6</v>
      </c>
      <c r="L9" t="s">
        <v>53</v>
      </c>
      <c r="M9">
        <v>3</v>
      </c>
      <c r="N9">
        <v>7003</v>
      </c>
    </row>
    <row r="10" spans="1:15" x14ac:dyDescent="0.25">
      <c r="A10">
        <v>9</v>
      </c>
      <c r="B10">
        <v>9218261</v>
      </c>
      <c r="C10" t="s">
        <v>22</v>
      </c>
      <c r="D10" t="s">
        <v>4</v>
      </c>
      <c r="E10" t="s">
        <v>27</v>
      </c>
      <c r="F10">
        <v>1</v>
      </c>
      <c r="G10" s="1">
        <v>43112.003472222219</v>
      </c>
      <c r="H10">
        <v>30481906</v>
      </c>
      <c r="I10" t="s">
        <v>5</v>
      </c>
      <c r="J10" t="s">
        <v>50</v>
      </c>
      <c r="K10" t="s">
        <v>6</v>
      </c>
      <c r="L10" t="s">
        <v>53</v>
      </c>
      <c r="M10">
        <v>3</v>
      </c>
      <c r="N10">
        <v>7003</v>
      </c>
    </row>
    <row r="11" spans="1:15" x14ac:dyDescent="0.25">
      <c r="A11">
        <v>10</v>
      </c>
      <c r="B11">
        <v>9218261</v>
      </c>
      <c r="C11" t="s">
        <v>22</v>
      </c>
      <c r="D11" t="s">
        <v>4</v>
      </c>
      <c r="E11" t="s">
        <v>27</v>
      </c>
      <c r="F11">
        <v>1</v>
      </c>
      <c r="G11" s="1">
        <v>43171.947916666664</v>
      </c>
      <c r="H11">
        <v>30481906</v>
      </c>
      <c r="I11" t="s">
        <v>5</v>
      </c>
      <c r="J11" t="s">
        <v>50</v>
      </c>
      <c r="K11" t="s">
        <v>6</v>
      </c>
      <c r="L11" t="s">
        <v>53</v>
      </c>
      <c r="M11">
        <v>3</v>
      </c>
      <c r="N11">
        <v>7003</v>
      </c>
    </row>
    <row r="12" spans="1:15" x14ac:dyDescent="0.25">
      <c r="A12">
        <v>11</v>
      </c>
      <c r="B12">
        <v>9218261</v>
      </c>
      <c r="C12" t="s">
        <v>22</v>
      </c>
      <c r="D12" t="s">
        <v>4</v>
      </c>
      <c r="E12" t="s">
        <v>27</v>
      </c>
      <c r="F12">
        <v>1</v>
      </c>
      <c r="G12" s="1">
        <v>43203.934027777781</v>
      </c>
      <c r="H12">
        <v>30481906</v>
      </c>
      <c r="I12" t="s">
        <v>5</v>
      </c>
      <c r="J12" t="s">
        <v>50</v>
      </c>
      <c r="K12" t="s">
        <v>6</v>
      </c>
      <c r="L12" t="s">
        <v>53</v>
      </c>
      <c r="M12">
        <v>3</v>
      </c>
      <c r="N12">
        <v>7003</v>
      </c>
    </row>
    <row r="13" spans="1:15" x14ac:dyDescent="0.25">
      <c r="A13">
        <v>12</v>
      </c>
      <c r="B13">
        <v>9218261</v>
      </c>
      <c r="C13" t="s">
        <v>22</v>
      </c>
      <c r="D13" t="s">
        <v>4</v>
      </c>
      <c r="E13" t="s">
        <v>27</v>
      </c>
      <c r="F13">
        <v>1</v>
      </c>
      <c r="G13" s="1">
        <v>43204</v>
      </c>
      <c r="H13">
        <v>30481906</v>
      </c>
      <c r="I13" t="s">
        <v>5</v>
      </c>
      <c r="J13" t="s">
        <v>50</v>
      </c>
      <c r="K13" t="s">
        <v>6</v>
      </c>
      <c r="L13" t="s">
        <v>53</v>
      </c>
      <c r="M13">
        <v>3</v>
      </c>
      <c r="N13">
        <v>7003</v>
      </c>
    </row>
    <row r="14" spans="1:15" x14ac:dyDescent="0.25">
      <c r="A14">
        <v>13</v>
      </c>
      <c r="B14">
        <v>9218261</v>
      </c>
      <c r="C14" t="s">
        <v>22</v>
      </c>
      <c r="D14" t="s">
        <v>4</v>
      </c>
      <c r="E14" t="s">
        <v>27</v>
      </c>
      <c r="F14">
        <v>1</v>
      </c>
      <c r="G14" s="1">
        <v>43205</v>
      </c>
      <c r="H14">
        <v>30481906</v>
      </c>
      <c r="I14" t="s">
        <v>5</v>
      </c>
      <c r="J14" t="s">
        <v>50</v>
      </c>
      <c r="K14" t="s">
        <v>6</v>
      </c>
      <c r="L14" t="s">
        <v>53</v>
      </c>
      <c r="M14">
        <v>3</v>
      </c>
      <c r="N14">
        <v>7003</v>
      </c>
    </row>
    <row r="15" spans="1:15" x14ac:dyDescent="0.25">
      <c r="A15">
        <v>14</v>
      </c>
      <c r="B15">
        <v>9218261</v>
      </c>
      <c r="C15" t="s">
        <v>22</v>
      </c>
      <c r="D15" t="s">
        <v>4</v>
      </c>
      <c r="E15" t="s">
        <v>27</v>
      </c>
      <c r="F15">
        <v>1</v>
      </c>
      <c r="G15" s="1">
        <v>43206</v>
      </c>
      <c r="H15">
        <v>30481906</v>
      </c>
      <c r="I15" t="s">
        <v>5</v>
      </c>
      <c r="J15" t="s">
        <v>50</v>
      </c>
      <c r="K15" t="s">
        <v>6</v>
      </c>
      <c r="L15" t="s">
        <v>53</v>
      </c>
      <c r="M15">
        <v>3</v>
      </c>
      <c r="N15">
        <v>7003</v>
      </c>
    </row>
    <row r="16" spans="1:15" x14ac:dyDescent="0.25">
      <c r="A16">
        <v>15</v>
      </c>
      <c r="B16">
        <v>9218261</v>
      </c>
      <c r="C16" t="s">
        <v>22</v>
      </c>
      <c r="D16" t="s">
        <v>4</v>
      </c>
      <c r="E16" t="s">
        <v>27</v>
      </c>
      <c r="F16">
        <v>1</v>
      </c>
      <c r="G16" s="1">
        <v>43207</v>
      </c>
      <c r="H16">
        <v>30481906</v>
      </c>
      <c r="I16" t="s">
        <v>5</v>
      </c>
      <c r="J16" t="s">
        <v>50</v>
      </c>
      <c r="K16" t="s">
        <v>6</v>
      </c>
      <c r="L16" t="s">
        <v>53</v>
      </c>
      <c r="M16">
        <v>3</v>
      </c>
      <c r="N16">
        <v>7003</v>
      </c>
    </row>
    <row r="17" spans="1:14" x14ac:dyDescent="0.25">
      <c r="A17">
        <v>16</v>
      </c>
      <c r="B17">
        <v>9218261</v>
      </c>
      <c r="C17" t="s">
        <v>22</v>
      </c>
      <c r="D17" t="s">
        <v>4</v>
      </c>
      <c r="E17" t="s">
        <v>27</v>
      </c>
      <c r="F17">
        <v>1</v>
      </c>
      <c r="G17" s="1">
        <v>43208</v>
      </c>
      <c r="H17">
        <v>30481906</v>
      </c>
      <c r="I17" t="s">
        <v>5</v>
      </c>
      <c r="J17" t="s">
        <v>50</v>
      </c>
      <c r="K17" t="s">
        <v>6</v>
      </c>
      <c r="L17" t="s">
        <v>53</v>
      </c>
      <c r="M17">
        <v>3</v>
      </c>
      <c r="N17">
        <v>7003</v>
      </c>
    </row>
    <row r="18" spans="1:14" x14ac:dyDescent="0.25">
      <c r="A18">
        <v>17</v>
      </c>
      <c r="B18">
        <v>9218261</v>
      </c>
      <c r="C18" t="s">
        <v>22</v>
      </c>
      <c r="D18" t="s">
        <v>4</v>
      </c>
      <c r="E18" t="s">
        <v>27</v>
      </c>
      <c r="F18">
        <v>1</v>
      </c>
      <c r="G18" s="1">
        <v>43239.895833333336</v>
      </c>
      <c r="H18">
        <v>30481906</v>
      </c>
      <c r="I18" t="s">
        <v>5</v>
      </c>
      <c r="J18" t="s">
        <v>50</v>
      </c>
      <c r="K18" t="s">
        <v>6</v>
      </c>
      <c r="L18" t="s">
        <v>53</v>
      </c>
      <c r="M18">
        <v>3</v>
      </c>
      <c r="N18">
        <v>7003</v>
      </c>
    </row>
    <row r="19" spans="1:14" x14ac:dyDescent="0.25">
      <c r="A19">
        <v>18</v>
      </c>
      <c r="B19">
        <v>9218261</v>
      </c>
      <c r="C19" t="s">
        <v>22</v>
      </c>
      <c r="D19" t="s">
        <v>4</v>
      </c>
      <c r="E19" t="s">
        <v>27</v>
      </c>
      <c r="F19">
        <v>1</v>
      </c>
      <c r="G19" s="1">
        <v>43240</v>
      </c>
      <c r="H19">
        <v>30481906</v>
      </c>
      <c r="I19" t="s">
        <v>5</v>
      </c>
      <c r="J19" t="s">
        <v>50</v>
      </c>
      <c r="K19" t="s">
        <v>6</v>
      </c>
      <c r="L19" t="s">
        <v>53</v>
      </c>
      <c r="M19">
        <v>3</v>
      </c>
      <c r="N19">
        <v>7003</v>
      </c>
    </row>
    <row r="20" spans="1:14" x14ac:dyDescent="0.25">
      <c r="A20">
        <v>19</v>
      </c>
      <c r="B20">
        <v>9218261</v>
      </c>
      <c r="C20" t="s">
        <v>22</v>
      </c>
      <c r="D20" t="s">
        <v>4</v>
      </c>
      <c r="E20" t="s">
        <v>27</v>
      </c>
      <c r="F20">
        <v>1</v>
      </c>
      <c r="G20" s="1">
        <v>43241</v>
      </c>
      <c r="H20">
        <v>30481906</v>
      </c>
      <c r="I20" t="s">
        <v>5</v>
      </c>
      <c r="J20" t="s">
        <v>50</v>
      </c>
      <c r="K20" t="s">
        <v>6</v>
      </c>
      <c r="L20" t="s">
        <v>53</v>
      </c>
      <c r="M20">
        <v>3</v>
      </c>
      <c r="N20">
        <v>7003</v>
      </c>
    </row>
    <row r="21" spans="1:14" x14ac:dyDescent="0.25">
      <c r="A21">
        <v>20</v>
      </c>
      <c r="B21">
        <v>9218261</v>
      </c>
      <c r="C21" t="s">
        <v>22</v>
      </c>
      <c r="D21" t="s">
        <v>4</v>
      </c>
      <c r="E21" t="s">
        <v>27</v>
      </c>
      <c r="F21">
        <v>1</v>
      </c>
      <c r="G21" s="1">
        <v>43242</v>
      </c>
      <c r="H21">
        <v>30481906</v>
      </c>
      <c r="I21" t="s">
        <v>5</v>
      </c>
      <c r="J21" t="s">
        <v>50</v>
      </c>
      <c r="K21" t="s">
        <v>6</v>
      </c>
      <c r="L21" t="s">
        <v>53</v>
      </c>
      <c r="M21">
        <v>3</v>
      </c>
      <c r="N21">
        <v>7003</v>
      </c>
    </row>
    <row r="22" spans="1:14" x14ac:dyDescent="0.25">
      <c r="A22">
        <v>21</v>
      </c>
      <c r="B22">
        <v>9218261</v>
      </c>
      <c r="C22" t="s">
        <v>22</v>
      </c>
      <c r="D22" t="s">
        <v>4</v>
      </c>
      <c r="E22" t="s">
        <v>28</v>
      </c>
      <c r="F22">
        <v>2</v>
      </c>
      <c r="G22" s="1">
        <v>43102</v>
      </c>
      <c r="H22">
        <v>30310663</v>
      </c>
      <c r="I22" t="s">
        <v>7</v>
      </c>
      <c r="J22" t="s">
        <v>50</v>
      </c>
      <c r="K22" t="s">
        <v>8</v>
      </c>
      <c r="L22" t="s">
        <v>53</v>
      </c>
      <c r="M22">
        <v>3</v>
      </c>
      <c r="N22">
        <v>7003</v>
      </c>
    </row>
    <row r="23" spans="1:14" x14ac:dyDescent="0.25">
      <c r="A23">
        <v>22</v>
      </c>
      <c r="B23">
        <v>9218261</v>
      </c>
      <c r="C23" t="s">
        <v>22</v>
      </c>
      <c r="D23" t="s">
        <v>4</v>
      </c>
      <c r="E23" t="s">
        <v>28</v>
      </c>
      <c r="F23">
        <v>2</v>
      </c>
      <c r="G23" s="1">
        <v>43134.952777777777</v>
      </c>
      <c r="H23">
        <v>30310663</v>
      </c>
      <c r="I23" t="s">
        <v>7</v>
      </c>
      <c r="J23" t="s">
        <v>50</v>
      </c>
      <c r="K23" t="s">
        <v>8</v>
      </c>
      <c r="L23" t="s">
        <v>53</v>
      </c>
      <c r="M23">
        <v>3</v>
      </c>
      <c r="N23">
        <v>7003</v>
      </c>
    </row>
    <row r="24" spans="1:14" x14ac:dyDescent="0.25">
      <c r="A24">
        <v>23</v>
      </c>
      <c r="B24">
        <v>9218261</v>
      </c>
      <c r="C24" t="s">
        <v>22</v>
      </c>
      <c r="D24" t="s">
        <v>4</v>
      </c>
      <c r="E24" t="s">
        <v>28</v>
      </c>
      <c r="F24">
        <v>2</v>
      </c>
      <c r="G24" s="1">
        <v>43135</v>
      </c>
      <c r="H24">
        <v>30310663</v>
      </c>
      <c r="I24" t="s">
        <v>7</v>
      </c>
      <c r="J24" t="s">
        <v>50</v>
      </c>
      <c r="K24" t="s">
        <v>8</v>
      </c>
      <c r="L24" t="s">
        <v>53</v>
      </c>
      <c r="M24">
        <v>3</v>
      </c>
      <c r="N24">
        <v>7003</v>
      </c>
    </row>
    <row r="25" spans="1:14" x14ac:dyDescent="0.25">
      <c r="A25">
        <v>24</v>
      </c>
      <c r="B25">
        <v>9218261</v>
      </c>
      <c r="C25" t="s">
        <v>22</v>
      </c>
      <c r="D25" t="s">
        <v>4</v>
      </c>
      <c r="E25" t="s">
        <v>28</v>
      </c>
      <c r="F25">
        <v>2</v>
      </c>
      <c r="G25" s="1">
        <v>43136</v>
      </c>
      <c r="H25">
        <v>30310663</v>
      </c>
      <c r="I25" t="s">
        <v>7</v>
      </c>
      <c r="J25" t="s">
        <v>50</v>
      </c>
      <c r="K25" t="s">
        <v>8</v>
      </c>
      <c r="L25" t="s">
        <v>53</v>
      </c>
      <c r="M25">
        <v>3</v>
      </c>
      <c r="N25">
        <v>7003</v>
      </c>
    </row>
    <row r="26" spans="1:14" x14ac:dyDescent="0.25">
      <c r="A26">
        <v>25</v>
      </c>
      <c r="B26">
        <v>9218261</v>
      </c>
      <c r="C26" t="s">
        <v>22</v>
      </c>
      <c r="D26" t="s">
        <v>4</v>
      </c>
      <c r="E26" t="s">
        <v>28</v>
      </c>
      <c r="F26">
        <v>2</v>
      </c>
      <c r="G26" s="1">
        <v>43137</v>
      </c>
      <c r="H26">
        <v>30310663</v>
      </c>
      <c r="I26" t="s">
        <v>7</v>
      </c>
      <c r="J26" t="s">
        <v>50</v>
      </c>
      <c r="K26" t="s">
        <v>8</v>
      </c>
      <c r="L26" t="s">
        <v>53</v>
      </c>
      <c r="M26">
        <v>3</v>
      </c>
      <c r="N26">
        <v>7003</v>
      </c>
    </row>
    <row r="27" spans="1:14" x14ac:dyDescent="0.25">
      <c r="A27">
        <v>26</v>
      </c>
      <c r="B27">
        <v>9218261</v>
      </c>
      <c r="C27" t="s">
        <v>22</v>
      </c>
      <c r="D27" t="s">
        <v>4</v>
      </c>
      <c r="E27" t="s">
        <v>29</v>
      </c>
      <c r="F27">
        <v>3</v>
      </c>
      <c r="G27" s="1">
        <v>43103.438194444447</v>
      </c>
      <c r="H27">
        <v>30770186</v>
      </c>
      <c r="I27" t="s">
        <v>9</v>
      </c>
      <c r="J27" t="s">
        <v>50</v>
      </c>
      <c r="K27" t="s">
        <v>10</v>
      </c>
      <c r="L27" t="s">
        <v>53</v>
      </c>
      <c r="M27">
        <v>1</v>
      </c>
      <c r="N27">
        <v>6095</v>
      </c>
    </row>
    <row r="28" spans="1:14" x14ac:dyDescent="0.25">
      <c r="A28">
        <v>27</v>
      </c>
      <c r="B28">
        <v>9218261</v>
      </c>
      <c r="C28" t="s">
        <v>22</v>
      </c>
      <c r="D28" t="s">
        <v>4</v>
      </c>
      <c r="E28" t="s">
        <v>29</v>
      </c>
      <c r="F28">
        <v>3</v>
      </c>
      <c r="G28" s="1">
        <v>43105.75</v>
      </c>
      <c r="H28">
        <v>30770186</v>
      </c>
      <c r="I28" t="s">
        <v>9</v>
      </c>
      <c r="J28" t="s">
        <v>50</v>
      </c>
      <c r="K28" t="s">
        <v>10</v>
      </c>
      <c r="L28" t="s">
        <v>53</v>
      </c>
      <c r="M28">
        <v>1</v>
      </c>
      <c r="N28">
        <v>6095</v>
      </c>
    </row>
    <row r="29" spans="1:14" x14ac:dyDescent="0.25">
      <c r="A29">
        <v>28</v>
      </c>
      <c r="B29">
        <v>9218261</v>
      </c>
      <c r="C29" t="s">
        <v>22</v>
      </c>
      <c r="D29" t="s">
        <v>4</v>
      </c>
      <c r="E29" t="s">
        <v>29</v>
      </c>
      <c r="F29">
        <v>3</v>
      </c>
      <c r="G29" s="1">
        <v>43108.75</v>
      </c>
      <c r="H29">
        <v>30770186</v>
      </c>
      <c r="I29" t="s">
        <v>9</v>
      </c>
      <c r="J29" t="s">
        <v>50</v>
      </c>
      <c r="K29" t="s">
        <v>10</v>
      </c>
      <c r="L29" t="s">
        <v>53</v>
      </c>
      <c r="M29">
        <v>1</v>
      </c>
      <c r="N29">
        <v>6095</v>
      </c>
    </row>
    <row r="30" spans="1:14" x14ac:dyDescent="0.25">
      <c r="A30">
        <v>29</v>
      </c>
      <c r="B30">
        <v>9218261</v>
      </c>
      <c r="C30" t="s">
        <v>22</v>
      </c>
      <c r="D30" t="s">
        <v>4</v>
      </c>
      <c r="E30" t="s">
        <v>29</v>
      </c>
      <c r="F30">
        <v>3</v>
      </c>
      <c r="G30" s="1">
        <v>43110.776388888888</v>
      </c>
      <c r="H30">
        <v>30770186</v>
      </c>
      <c r="I30" t="s">
        <v>9</v>
      </c>
      <c r="J30" t="s">
        <v>50</v>
      </c>
      <c r="K30" t="s">
        <v>10</v>
      </c>
      <c r="L30" t="s">
        <v>53</v>
      </c>
      <c r="M30">
        <v>1</v>
      </c>
      <c r="N30">
        <v>6095</v>
      </c>
    </row>
    <row r="31" spans="1:14" x14ac:dyDescent="0.25">
      <c r="A31">
        <v>30</v>
      </c>
      <c r="B31">
        <v>9218261</v>
      </c>
      <c r="C31" t="s">
        <v>22</v>
      </c>
      <c r="D31" t="s">
        <v>4</v>
      </c>
      <c r="E31" t="s">
        <v>29</v>
      </c>
      <c r="F31">
        <v>3</v>
      </c>
      <c r="G31" s="1">
        <v>43112.743750000001</v>
      </c>
      <c r="H31">
        <v>30770186</v>
      </c>
      <c r="I31" t="s">
        <v>9</v>
      </c>
      <c r="J31" t="s">
        <v>50</v>
      </c>
      <c r="K31" t="s">
        <v>10</v>
      </c>
      <c r="L31" t="s">
        <v>53</v>
      </c>
      <c r="M31">
        <v>1</v>
      </c>
      <c r="N31">
        <v>6095</v>
      </c>
    </row>
    <row r="32" spans="1:14" x14ac:dyDescent="0.25">
      <c r="A32">
        <v>31</v>
      </c>
      <c r="B32">
        <v>9218261</v>
      </c>
      <c r="C32" t="s">
        <v>22</v>
      </c>
      <c r="D32" t="s">
        <v>4</v>
      </c>
      <c r="E32" t="s">
        <v>29</v>
      </c>
      <c r="F32">
        <v>3</v>
      </c>
      <c r="G32" s="1">
        <v>43174.701388888891</v>
      </c>
      <c r="H32">
        <v>30770186</v>
      </c>
      <c r="I32" t="s">
        <v>9</v>
      </c>
      <c r="J32" t="s">
        <v>50</v>
      </c>
      <c r="K32" t="s">
        <v>10</v>
      </c>
      <c r="L32" t="s">
        <v>53</v>
      </c>
      <c r="M32">
        <v>1</v>
      </c>
      <c r="N32">
        <v>6095</v>
      </c>
    </row>
    <row r="33" spans="1:14" x14ac:dyDescent="0.25">
      <c r="A33">
        <v>32</v>
      </c>
      <c r="B33">
        <v>9218261</v>
      </c>
      <c r="C33" t="s">
        <v>22</v>
      </c>
      <c r="D33" t="s">
        <v>4</v>
      </c>
      <c r="E33" t="s">
        <v>29</v>
      </c>
      <c r="F33">
        <v>3</v>
      </c>
      <c r="G33" s="1">
        <v>43175</v>
      </c>
      <c r="H33">
        <v>30770186</v>
      </c>
      <c r="I33" t="s">
        <v>9</v>
      </c>
      <c r="J33" t="s">
        <v>50</v>
      </c>
      <c r="K33" t="s">
        <v>10</v>
      </c>
      <c r="L33" t="s">
        <v>53</v>
      </c>
      <c r="M33">
        <v>1</v>
      </c>
      <c r="N33">
        <v>6095</v>
      </c>
    </row>
    <row r="34" spans="1:14" x14ac:dyDescent="0.25">
      <c r="A34">
        <v>33</v>
      </c>
      <c r="B34">
        <v>9218261</v>
      </c>
      <c r="C34" t="s">
        <v>22</v>
      </c>
      <c r="D34" t="s">
        <v>4</v>
      </c>
      <c r="E34" t="s">
        <v>29</v>
      </c>
      <c r="F34">
        <v>3</v>
      </c>
      <c r="G34" s="1">
        <v>43176</v>
      </c>
      <c r="H34">
        <v>30770186</v>
      </c>
      <c r="I34" t="s">
        <v>9</v>
      </c>
      <c r="J34" t="s">
        <v>50</v>
      </c>
      <c r="K34" t="s">
        <v>10</v>
      </c>
      <c r="L34" t="s">
        <v>53</v>
      </c>
      <c r="M34">
        <v>1</v>
      </c>
      <c r="N34">
        <v>6095</v>
      </c>
    </row>
    <row r="35" spans="1:14" x14ac:dyDescent="0.25">
      <c r="A35">
        <v>34</v>
      </c>
      <c r="B35">
        <v>9218261</v>
      </c>
      <c r="C35" t="s">
        <v>22</v>
      </c>
      <c r="D35" t="s">
        <v>4</v>
      </c>
      <c r="E35" t="s">
        <v>29</v>
      </c>
      <c r="F35">
        <v>3</v>
      </c>
      <c r="G35" s="1">
        <v>43177</v>
      </c>
      <c r="H35">
        <v>30770186</v>
      </c>
      <c r="I35" t="s">
        <v>9</v>
      </c>
      <c r="J35" t="s">
        <v>50</v>
      </c>
      <c r="K35" t="s">
        <v>10</v>
      </c>
      <c r="L35" t="s">
        <v>53</v>
      </c>
      <c r="M35">
        <v>1</v>
      </c>
      <c r="N35">
        <v>6095</v>
      </c>
    </row>
    <row r="36" spans="1:14" x14ac:dyDescent="0.25">
      <c r="A36">
        <v>35</v>
      </c>
      <c r="B36">
        <v>9218261</v>
      </c>
      <c r="C36" t="s">
        <v>22</v>
      </c>
      <c r="D36" t="s">
        <v>4</v>
      </c>
      <c r="E36" t="s">
        <v>29</v>
      </c>
      <c r="F36">
        <v>3</v>
      </c>
      <c r="G36" s="1">
        <v>43178</v>
      </c>
      <c r="H36">
        <v>30770186</v>
      </c>
      <c r="I36" t="s">
        <v>9</v>
      </c>
      <c r="J36" t="s">
        <v>50</v>
      </c>
      <c r="K36" t="s">
        <v>10</v>
      </c>
      <c r="L36" t="s">
        <v>53</v>
      </c>
      <c r="M36">
        <v>1</v>
      </c>
      <c r="N36">
        <v>6095</v>
      </c>
    </row>
    <row r="37" spans="1:14" x14ac:dyDescent="0.25">
      <c r="A37">
        <v>36</v>
      </c>
      <c r="B37">
        <v>9218261</v>
      </c>
      <c r="C37" t="s">
        <v>22</v>
      </c>
      <c r="D37" t="s">
        <v>4</v>
      </c>
      <c r="E37" t="s">
        <v>29</v>
      </c>
      <c r="F37">
        <v>3</v>
      </c>
      <c r="G37" s="1">
        <v>43179</v>
      </c>
      <c r="H37">
        <v>30770186</v>
      </c>
      <c r="I37" t="s">
        <v>9</v>
      </c>
      <c r="J37" t="s">
        <v>50</v>
      </c>
      <c r="K37" t="s">
        <v>10</v>
      </c>
      <c r="L37" t="s">
        <v>53</v>
      </c>
      <c r="M37">
        <v>1</v>
      </c>
      <c r="N37">
        <v>6095</v>
      </c>
    </row>
    <row r="38" spans="1:14" x14ac:dyDescent="0.25">
      <c r="A38">
        <v>37</v>
      </c>
      <c r="B38">
        <v>9218261</v>
      </c>
      <c r="C38" t="s">
        <v>22</v>
      </c>
      <c r="D38" t="s">
        <v>4</v>
      </c>
      <c r="E38" t="s">
        <v>29</v>
      </c>
      <c r="F38">
        <v>3</v>
      </c>
      <c r="G38" s="1">
        <v>43180</v>
      </c>
      <c r="H38">
        <v>30770186</v>
      </c>
      <c r="I38" t="s">
        <v>9</v>
      </c>
      <c r="J38" t="s">
        <v>50</v>
      </c>
      <c r="K38" t="s">
        <v>10</v>
      </c>
      <c r="L38" t="s">
        <v>53</v>
      </c>
      <c r="M38">
        <v>1</v>
      </c>
      <c r="N38">
        <v>6095</v>
      </c>
    </row>
    <row r="39" spans="1:14" x14ac:dyDescent="0.25">
      <c r="A39">
        <v>38</v>
      </c>
      <c r="B39">
        <v>9218261</v>
      </c>
      <c r="C39" t="s">
        <v>22</v>
      </c>
      <c r="D39" t="s">
        <v>4</v>
      </c>
      <c r="E39" t="s">
        <v>29</v>
      </c>
      <c r="F39">
        <v>3</v>
      </c>
      <c r="G39" s="1">
        <v>43181</v>
      </c>
      <c r="H39">
        <v>30770186</v>
      </c>
      <c r="I39" t="s">
        <v>9</v>
      </c>
      <c r="J39" t="s">
        <v>50</v>
      </c>
      <c r="K39" t="s">
        <v>10</v>
      </c>
      <c r="L39" t="s">
        <v>53</v>
      </c>
      <c r="M39">
        <v>1</v>
      </c>
      <c r="N39">
        <v>6095</v>
      </c>
    </row>
    <row r="40" spans="1:14" x14ac:dyDescent="0.25">
      <c r="A40">
        <v>39</v>
      </c>
      <c r="B40">
        <v>9218261</v>
      </c>
      <c r="C40" t="s">
        <v>22</v>
      </c>
      <c r="D40" t="s">
        <v>4</v>
      </c>
      <c r="E40" t="s">
        <v>30</v>
      </c>
      <c r="F40">
        <v>4</v>
      </c>
      <c r="G40" s="1">
        <v>43182</v>
      </c>
      <c r="H40">
        <v>30817155</v>
      </c>
      <c r="I40" t="s">
        <v>7</v>
      </c>
      <c r="J40" t="s">
        <v>50</v>
      </c>
      <c r="K40" t="s">
        <v>7</v>
      </c>
      <c r="L40" t="s">
        <v>53</v>
      </c>
      <c r="M40">
        <v>4</v>
      </c>
      <c r="N40">
        <v>6041</v>
      </c>
    </row>
    <row r="41" spans="1:14" x14ac:dyDescent="0.25">
      <c r="A41">
        <v>40</v>
      </c>
      <c r="B41">
        <v>9218261</v>
      </c>
      <c r="C41" t="s">
        <v>22</v>
      </c>
      <c r="D41" t="s">
        <v>4</v>
      </c>
      <c r="E41" t="s">
        <v>30</v>
      </c>
      <c r="F41">
        <v>4</v>
      </c>
      <c r="G41" s="1">
        <v>43183</v>
      </c>
      <c r="H41">
        <v>30817155</v>
      </c>
      <c r="I41" t="s">
        <v>7</v>
      </c>
      <c r="J41" t="s">
        <v>50</v>
      </c>
      <c r="K41" t="s">
        <v>7</v>
      </c>
      <c r="L41" t="s">
        <v>53</v>
      </c>
      <c r="M41">
        <v>4</v>
      </c>
      <c r="N41">
        <v>6041</v>
      </c>
    </row>
    <row r="42" spans="1:14" x14ac:dyDescent="0.25">
      <c r="A42">
        <v>41</v>
      </c>
      <c r="B42">
        <v>9218261</v>
      </c>
      <c r="C42" t="s">
        <v>22</v>
      </c>
      <c r="D42" t="s">
        <v>4</v>
      </c>
      <c r="E42" t="s">
        <v>30</v>
      </c>
      <c r="F42">
        <v>4</v>
      </c>
      <c r="G42" s="1">
        <v>43184</v>
      </c>
      <c r="H42">
        <v>30817155</v>
      </c>
      <c r="I42" t="s">
        <v>7</v>
      </c>
      <c r="J42" t="s">
        <v>50</v>
      </c>
      <c r="K42" t="s">
        <v>7</v>
      </c>
      <c r="L42" t="s">
        <v>53</v>
      </c>
      <c r="M42">
        <v>4</v>
      </c>
      <c r="N42">
        <v>6041</v>
      </c>
    </row>
    <row r="43" spans="1:14" x14ac:dyDescent="0.25">
      <c r="A43">
        <v>42</v>
      </c>
      <c r="B43">
        <v>9218261</v>
      </c>
      <c r="C43" t="s">
        <v>22</v>
      </c>
      <c r="D43" t="s">
        <v>4</v>
      </c>
      <c r="E43" t="s">
        <v>30</v>
      </c>
      <c r="F43">
        <v>4</v>
      </c>
      <c r="G43" s="1">
        <v>43185</v>
      </c>
      <c r="H43">
        <v>30817155</v>
      </c>
      <c r="I43" t="s">
        <v>7</v>
      </c>
      <c r="J43" t="s">
        <v>50</v>
      </c>
      <c r="K43" t="s">
        <v>7</v>
      </c>
      <c r="L43" t="s">
        <v>53</v>
      </c>
      <c r="M43">
        <v>4</v>
      </c>
      <c r="N43">
        <v>6041</v>
      </c>
    </row>
    <row r="44" spans="1:14" x14ac:dyDescent="0.25">
      <c r="A44">
        <v>43</v>
      </c>
      <c r="B44">
        <v>9218261</v>
      </c>
      <c r="C44" t="s">
        <v>22</v>
      </c>
      <c r="D44" t="s">
        <v>4</v>
      </c>
      <c r="E44" t="s">
        <v>30</v>
      </c>
      <c r="F44">
        <v>4</v>
      </c>
      <c r="G44" s="1">
        <v>43206.685416666667</v>
      </c>
      <c r="H44">
        <v>30817155</v>
      </c>
      <c r="I44" t="s">
        <v>7</v>
      </c>
      <c r="J44" t="s">
        <v>50</v>
      </c>
      <c r="K44" t="s">
        <v>7</v>
      </c>
      <c r="L44" t="s">
        <v>53</v>
      </c>
      <c r="M44">
        <v>4</v>
      </c>
      <c r="N44">
        <v>6041</v>
      </c>
    </row>
    <row r="45" spans="1:14" x14ac:dyDescent="0.25">
      <c r="A45">
        <v>44</v>
      </c>
      <c r="B45">
        <v>9218261</v>
      </c>
      <c r="C45" t="s">
        <v>22</v>
      </c>
      <c r="D45" t="s">
        <v>4</v>
      </c>
      <c r="E45" t="s">
        <v>30</v>
      </c>
      <c r="F45">
        <v>4</v>
      </c>
      <c r="G45" s="1">
        <v>43241.65902777778</v>
      </c>
      <c r="H45">
        <v>30817155</v>
      </c>
      <c r="I45" t="s">
        <v>7</v>
      </c>
      <c r="J45" t="s">
        <v>50</v>
      </c>
      <c r="K45" t="s">
        <v>7</v>
      </c>
      <c r="L45" t="s">
        <v>53</v>
      </c>
      <c r="M45">
        <v>4</v>
      </c>
      <c r="N45">
        <v>6041</v>
      </c>
    </row>
    <row r="46" spans="1:14" x14ac:dyDescent="0.25">
      <c r="A46">
        <v>45</v>
      </c>
      <c r="B46">
        <v>9218261</v>
      </c>
      <c r="C46" t="s">
        <v>22</v>
      </c>
      <c r="D46" t="s">
        <v>4</v>
      </c>
      <c r="E46" t="s">
        <v>31</v>
      </c>
      <c r="F46">
        <v>5</v>
      </c>
      <c r="G46" s="1">
        <v>43121.909722222219</v>
      </c>
      <c r="H46">
        <v>30813176</v>
      </c>
      <c r="I46" t="s">
        <v>5</v>
      </c>
      <c r="J46" t="s">
        <v>50</v>
      </c>
      <c r="K46" t="s">
        <v>6</v>
      </c>
      <c r="L46" t="s">
        <v>53</v>
      </c>
      <c r="M46">
        <v>3</v>
      </c>
      <c r="N46">
        <v>7003</v>
      </c>
    </row>
    <row r="47" spans="1:14" x14ac:dyDescent="0.25">
      <c r="A47">
        <v>46</v>
      </c>
      <c r="B47">
        <v>9218261</v>
      </c>
      <c r="C47" t="s">
        <v>22</v>
      </c>
      <c r="D47" t="s">
        <v>4</v>
      </c>
      <c r="E47" t="s">
        <v>31</v>
      </c>
      <c r="F47">
        <v>5</v>
      </c>
      <c r="G47" s="1">
        <v>43122.916666666664</v>
      </c>
      <c r="H47">
        <v>30813176</v>
      </c>
      <c r="I47" t="s">
        <v>5</v>
      </c>
      <c r="J47" t="s">
        <v>50</v>
      </c>
      <c r="K47" t="s">
        <v>6</v>
      </c>
      <c r="L47" t="s">
        <v>53</v>
      </c>
      <c r="M47">
        <v>3</v>
      </c>
      <c r="N47">
        <v>7003</v>
      </c>
    </row>
    <row r="48" spans="1:14" x14ac:dyDescent="0.25">
      <c r="A48">
        <v>47</v>
      </c>
      <c r="B48">
        <v>9218261</v>
      </c>
      <c r="C48" t="s">
        <v>22</v>
      </c>
      <c r="D48" t="s">
        <v>4</v>
      </c>
      <c r="E48" t="s">
        <v>31</v>
      </c>
      <c r="F48">
        <v>5</v>
      </c>
      <c r="G48" s="1">
        <v>43123.945833333331</v>
      </c>
      <c r="H48">
        <v>30813176</v>
      </c>
      <c r="I48" t="s">
        <v>5</v>
      </c>
      <c r="J48" t="s">
        <v>50</v>
      </c>
      <c r="K48" t="s">
        <v>6</v>
      </c>
      <c r="L48" t="s">
        <v>53</v>
      </c>
      <c r="M48">
        <v>3</v>
      </c>
      <c r="N48">
        <v>7003</v>
      </c>
    </row>
    <row r="49" spans="1:14" x14ac:dyDescent="0.25">
      <c r="A49">
        <v>48</v>
      </c>
      <c r="B49">
        <v>9218261</v>
      </c>
      <c r="C49" t="s">
        <v>22</v>
      </c>
      <c r="D49" t="s">
        <v>4</v>
      </c>
      <c r="E49" t="s">
        <v>31</v>
      </c>
      <c r="F49">
        <v>5</v>
      </c>
      <c r="G49" s="1">
        <v>43155.916666666664</v>
      </c>
      <c r="H49">
        <v>30813176</v>
      </c>
      <c r="I49" t="s">
        <v>5</v>
      </c>
      <c r="J49" t="s">
        <v>50</v>
      </c>
      <c r="K49" t="s">
        <v>6</v>
      </c>
      <c r="L49" t="s">
        <v>53</v>
      </c>
      <c r="M49">
        <v>3</v>
      </c>
      <c r="N49">
        <v>7003</v>
      </c>
    </row>
    <row r="50" spans="1:14" x14ac:dyDescent="0.25">
      <c r="A50">
        <v>49</v>
      </c>
      <c r="B50">
        <v>9218261</v>
      </c>
      <c r="C50" t="s">
        <v>22</v>
      </c>
      <c r="D50" t="s">
        <v>4</v>
      </c>
      <c r="E50" t="s">
        <v>31</v>
      </c>
      <c r="F50">
        <v>5</v>
      </c>
      <c r="G50" s="1">
        <v>43156.916666666664</v>
      </c>
      <c r="H50">
        <v>30813176</v>
      </c>
      <c r="I50" t="s">
        <v>5</v>
      </c>
      <c r="J50" t="s">
        <v>50</v>
      </c>
      <c r="K50" t="s">
        <v>6</v>
      </c>
      <c r="L50" t="s">
        <v>53</v>
      </c>
      <c r="M50">
        <v>3</v>
      </c>
      <c r="N50">
        <v>7003</v>
      </c>
    </row>
    <row r="51" spans="1:14" x14ac:dyDescent="0.25">
      <c r="A51">
        <v>50</v>
      </c>
      <c r="B51">
        <v>9218261</v>
      </c>
      <c r="C51" t="s">
        <v>22</v>
      </c>
      <c r="D51" t="s">
        <v>4</v>
      </c>
      <c r="E51" t="s">
        <v>32</v>
      </c>
      <c r="F51">
        <v>6</v>
      </c>
      <c r="G51" s="1">
        <v>43121.732638888891</v>
      </c>
      <c r="H51">
        <v>30932211</v>
      </c>
      <c r="I51" t="s">
        <v>5</v>
      </c>
      <c r="J51" t="s">
        <v>50</v>
      </c>
      <c r="K51" t="s">
        <v>5</v>
      </c>
      <c r="L51" t="s">
        <v>53</v>
      </c>
      <c r="M51">
        <v>3</v>
      </c>
      <c r="N51">
        <v>7032</v>
      </c>
    </row>
    <row r="52" spans="1:14" x14ac:dyDescent="0.25">
      <c r="A52">
        <v>51</v>
      </c>
      <c r="B52">
        <v>9218261</v>
      </c>
      <c r="C52" t="s">
        <v>22</v>
      </c>
      <c r="D52" t="s">
        <v>4</v>
      </c>
      <c r="E52" t="s">
        <v>32</v>
      </c>
      <c r="F52">
        <v>6</v>
      </c>
      <c r="G52" s="1">
        <v>43122.697916666664</v>
      </c>
      <c r="H52">
        <v>30932211</v>
      </c>
      <c r="I52" t="s">
        <v>5</v>
      </c>
      <c r="J52" t="s">
        <v>50</v>
      </c>
      <c r="K52" t="s">
        <v>5</v>
      </c>
      <c r="L52" t="s">
        <v>53</v>
      </c>
      <c r="M52">
        <v>3</v>
      </c>
      <c r="N52">
        <v>7032</v>
      </c>
    </row>
    <row r="53" spans="1:14" x14ac:dyDescent="0.25">
      <c r="A53">
        <v>52</v>
      </c>
      <c r="B53">
        <v>9218261</v>
      </c>
      <c r="C53" t="s">
        <v>22</v>
      </c>
      <c r="D53" t="s">
        <v>4</v>
      </c>
      <c r="E53" t="s">
        <v>32</v>
      </c>
      <c r="F53">
        <v>6</v>
      </c>
      <c r="G53" s="1">
        <v>43123.722916666666</v>
      </c>
      <c r="H53">
        <v>30932211</v>
      </c>
      <c r="I53" t="s">
        <v>5</v>
      </c>
      <c r="J53" t="s">
        <v>50</v>
      </c>
      <c r="K53" t="s">
        <v>5</v>
      </c>
      <c r="L53" t="s">
        <v>53</v>
      </c>
      <c r="M53">
        <v>3</v>
      </c>
      <c r="N53">
        <v>7032</v>
      </c>
    </row>
    <row r="54" spans="1:14" x14ac:dyDescent="0.25">
      <c r="A54">
        <v>53</v>
      </c>
      <c r="B54">
        <v>9218261</v>
      </c>
      <c r="C54" t="s">
        <v>22</v>
      </c>
      <c r="D54" t="s">
        <v>4</v>
      </c>
      <c r="E54" t="s">
        <v>33</v>
      </c>
      <c r="F54">
        <v>7</v>
      </c>
      <c r="G54" s="1">
        <v>43213.773611111108</v>
      </c>
      <c r="H54">
        <v>30745815</v>
      </c>
      <c r="I54" t="s">
        <v>11</v>
      </c>
      <c r="J54" t="s">
        <v>50</v>
      </c>
      <c r="K54" t="s">
        <v>12</v>
      </c>
      <c r="L54" t="s">
        <v>53</v>
      </c>
      <c r="M54">
        <v>7</v>
      </c>
      <c r="N54">
        <v>7223</v>
      </c>
    </row>
    <row r="55" spans="1:14" x14ac:dyDescent="0.25">
      <c r="A55">
        <v>54</v>
      </c>
      <c r="B55">
        <v>9218261</v>
      </c>
      <c r="C55" t="s">
        <v>22</v>
      </c>
      <c r="D55" t="s">
        <v>4</v>
      </c>
      <c r="E55" t="s">
        <v>33</v>
      </c>
      <c r="F55">
        <v>7</v>
      </c>
      <c r="G55" s="1">
        <v>43214.8125</v>
      </c>
      <c r="H55">
        <v>30745815</v>
      </c>
      <c r="I55" t="s">
        <v>11</v>
      </c>
      <c r="J55" t="s">
        <v>50</v>
      </c>
      <c r="K55" t="s">
        <v>12</v>
      </c>
      <c r="L55" t="s">
        <v>53</v>
      </c>
      <c r="M55">
        <v>7</v>
      </c>
      <c r="N55">
        <v>7223</v>
      </c>
    </row>
    <row r="56" spans="1:14" x14ac:dyDescent="0.25">
      <c r="A56">
        <v>55</v>
      </c>
      <c r="B56">
        <v>9218261</v>
      </c>
      <c r="C56" t="s">
        <v>22</v>
      </c>
      <c r="D56" t="s">
        <v>4</v>
      </c>
      <c r="E56" t="s">
        <v>34</v>
      </c>
      <c r="F56">
        <v>8</v>
      </c>
      <c r="G56" s="1">
        <v>43257.958333333336</v>
      </c>
      <c r="H56">
        <v>30737067</v>
      </c>
      <c r="I56" t="s">
        <v>13</v>
      </c>
      <c r="J56" t="s">
        <v>50</v>
      </c>
      <c r="K56" t="s">
        <v>14</v>
      </c>
      <c r="L56" t="s">
        <v>53</v>
      </c>
      <c r="M56">
        <v>6</v>
      </c>
      <c r="N56">
        <v>7121</v>
      </c>
    </row>
    <row r="57" spans="1:14" x14ac:dyDescent="0.25">
      <c r="A57">
        <v>56</v>
      </c>
      <c r="B57">
        <v>9218261</v>
      </c>
      <c r="C57" t="s">
        <v>22</v>
      </c>
      <c r="D57" t="s">
        <v>4</v>
      </c>
      <c r="E57" t="s">
        <v>34</v>
      </c>
      <c r="F57">
        <v>8</v>
      </c>
      <c r="G57" s="1">
        <v>43258</v>
      </c>
      <c r="H57">
        <v>30737067</v>
      </c>
      <c r="I57" t="s">
        <v>13</v>
      </c>
      <c r="J57" t="s">
        <v>50</v>
      </c>
      <c r="K57" t="s">
        <v>14</v>
      </c>
      <c r="L57" t="s">
        <v>53</v>
      </c>
      <c r="M57">
        <v>6</v>
      </c>
      <c r="N57">
        <v>7121</v>
      </c>
    </row>
    <row r="58" spans="1:14" x14ac:dyDescent="0.25">
      <c r="A58">
        <v>57</v>
      </c>
      <c r="B58">
        <v>9249089</v>
      </c>
      <c r="C58" t="s">
        <v>23</v>
      </c>
      <c r="D58" t="s">
        <v>4</v>
      </c>
      <c r="E58" t="s">
        <v>31</v>
      </c>
      <c r="F58">
        <v>9</v>
      </c>
      <c r="G58" s="1">
        <v>43148.666666666664</v>
      </c>
      <c r="H58">
        <v>30856430</v>
      </c>
      <c r="I58" t="s">
        <v>9</v>
      </c>
      <c r="J58" t="s">
        <v>50</v>
      </c>
      <c r="K58" t="s">
        <v>9</v>
      </c>
      <c r="L58" t="s">
        <v>53</v>
      </c>
      <c r="M58">
        <v>1</v>
      </c>
      <c r="N58">
        <v>6092</v>
      </c>
    </row>
    <row r="59" spans="1:14" x14ac:dyDescent="0.25">
      <c r="A59">
        <v>58</v>
      </c>
      <c r="B59">
        <v>9249089</v>
      </c>
      <c r="C59" t="s">
        <v>23</v>
      </c>
      <c r="D59" t="s">
        <v>4</v>
      </c>
      <c r="E59" t="s">
        <v>31</v>
      </c>
      <c r="F59">
        <v>9</v>
      </c>
      <c r="G59" s="1">
        <v>43149</v>
      </c>
      <c r="H59">
        <v>30856430</v>
      </c>
      <c r="I59" t="s">
        <v>9</v>
      </c>
      <c r="J59" t="s">
        <v>50</v>
      </c>
      <c r="K59" t="s">
        <v>9</v>
      </c>
      <c r="L59" t="s">
        <v>53</v>
      </c>
      <c r="M59">
        <v>1</v>
      </c>
      <c r="N59">
        <v>6092</v>
      </c>
    </row>
    <row r="60" spans="1:14" x14ac:dyDescent="0.25">
      <c r="A60">
        <v>59</v>
      </c>
      <c r="B60">
        <v>9249089</v>
      </c>
      <c r="C60" t="s">
        <v>23</v>
      </c>
      <c r="D60" t="s">
        <v>4</v>
      </c>
      <c r="E60" t="s">
        <v>31</v>
      </c>
      <c r="F60">
        <v>9</v>
      </c>
      <c r="G60" s="1">
        <v>43150</v>
      </c>
      <c r="H60">
        <v>30856430</v>
      </c>
      <c r="I60" t="s">
        <v>9</v>
      </c>
      <c r="J60" t="s">
        <v>50</v>
      </c>
      <c r="K60" t="s">
        <v>9</v>
      </c>
      <c r="L60" t="s">
        <v>53</v>
      </c>
      <c r="M60">
        <v>1</v>
      </c>
      <c r="N60">
        <v>6092</v>
      </c>
    </row>
    <row r="61" spans="1:14" x14ac:dyDescent="0.25">
      <c r="A61">
        <v>60</v>
      </c>
      <c r="B61">
        <v>9249089</v>
      </c>
      <c r="C61" t="s">
        <v>23</v>
      </c>
      <c r="D61" t="s">
        <v>4</v>
      </c>
      <c r="E61" t="s">
        <v>31</v>
      </c>
      <c r="F61">
        <v>9</v>
      </c>
      <c r="G61" s="1">
        <v>43151</v>
      </c>
      <c r="H61">
        <v>30856430</v>
      </c>
      <c r="I61" t="s">
        <v>9</v>
      </c>
      <c r="J61" t="s">
        <v>50</v>
      </c>
      <c r="K61" t="s">
        <v>9</v>
      </c>
      <c r="L61" t="s">
        <v>53</v>
      </c>
      <c r="M61">
        <v>1</v>
      </c>
      <c r="N61">
        <v>6092</v>
      </c>
    </row>
    <row r="62" spans="1:14" x14ac:dyDescent="0.25">
      <c r="A62">
        <v>61</v>
      </c>
      <c r="B62">
        <v>9249089</v>
      </c>
      <c r="C62" t="s">
        <v>23</v>
      </c>
      <c r="D62" t="s">
        <v>15</v>
      </c>
      <c r="E62" t="s">
        <v>31</v>
      </c>
      <c r="F62">
        <v>9</v>
      </c>
      <c r="G62" s="1">
        <v>43152</v>
      </c>
      <c r="H62">
        <v>30856430</v>
      </c>
      <c r="I62" t="s">
        <v>9</v>
      </c>
      <c r="J62" t="s">
        <v>50</v>
      </c>
      <c r="K62" t="s">
        <v>9</v>
      </c>
      <c r="L62" t="s">
        <v>53</v>
      </c>
      <c r="M62">
        <v>1</v>
      </c>
      <c r="N62">
        <v>6092</v>
      </c>
    </row>
    <row r="63" spans="1:14" x14ac:dyDescent="0.25">
      <c r="A63">
        <v>62</v>
      </c>
      <c r="B63">
        <v>9249089</v>
      </c>
      <c r="C63" t="s">
        <v>23</v>
      </c>
      <c r="D63" t="s">
        <v>4</v>
      </c>
      <c r="E63" t="s">
        <v>35</v>
      </c>
      <c r="F63">
        <v>10</v>
      </c>
      <c r="G63" s="1">
        <v>43276.834027777775</v>
      </c>
      <c r="H63">
        <v>30547593</v>
      </c>
      <c r="I63" t="s">
        <v>9</v>
      </c>
      <c r="J63" t="s">
        <v>50</v>
      </c>
      <c r="K63" t="s">
        <v>9</v>
      </c>
      <c r="L63" t="s">
        <v>53</v>
      </c>
      <c r="M63">
        <v>1</v>
      </c>
      <c r="N63">
        <v>7323</v>
      </c>
    </row>
    <row r="64" spans="1:14" x14ac:dyDescent="0.25">
      <c r="A64">
        <v>63</v>
      </c>
      <c r="B64">
        <v>9249089</v>
      </c>
      <c r="C64" t="s">
        <v>23</v>
      </c>
      <c r="D64" t="s">
        <v>4</v>
      </c>
      <c r="E64" t="s">
        <v>35</v>
      </c>
      <c r="F64">
        <v>10</v>
      </c>
      <c r="G64" s="1">
        <v>43277</v>
      </c>
      <c r="H64">
        <v>30547593</v>
      </c>
      <c r="I64" t="s">
        <v>9</v>
      </c>
      <c r="J64" t="s">
        <v>50</v>
      </c>
      <c r="K64" t="s">
        <v>9</v>
      </c>
      <c r="L64" t="s">
        <v>53</v>
      </c>
      <c r="M64">
        <v>1</v>
      </c>
      <c r="N64">
        <v>7323</v>
      </c>
    </row>
    <row r="65" spans="1:14" x14ac:dyDescent="0.25">
      <c r="A65">
        <v>64</v>
      </c>
      <c r="B65">
        <v>9249089</v>
      </c>
      <c r="C65" t="s">
        <v>23</v>
      </c>
      <c r="D65" t="s">
        <v>4</v>
      </c>
      <c r="E65" t="s">
        <v>35</v>
      </c>
      <c r="F65">
        <v>10</v>
      </c>
      <c r="G65" s="1">
        <v>43278</v>
      </c>
      <c r="H65">
        <v>30547593</v>
      </c>
      <c r="I65" t="s">
        <v>9</v>
      </c>
      <c r="J65" t="s">
        <v>50</v>
      </c>
      <c r="K65" t="s">
        <v>9</v>
      </c>
      <c r="L65" t="s">
        <v>53</v>
      </c>
      <c r="M65">
        <v>1</v>
      </c>
      <c r="N65">
        <v>7323</v>
      </c>
    </row>
    <row r="66" spans="1:14" x14ac:dyDescent="0.25">
      <c r="A66">
        <v>65</v>
      </c>
      <c r="B66">
        <v>9249089</v>
      </c>
      <c r="C66" t="s">
        <v>23</v>
      </c>
      <c r="D66" t="s">
        <v>4</v>
      </c>
      <c r="E66" t="s">
        <v>35</v>
      </c>
      <c r="F66">
        <v>10</v>
      </c>
      <c r="G66" s="1">
        <v>43279</v>
      </c>
      <c r="H66">
        <v>30547593</v>
      </c>
      <c r="I66" t="s">
        <v>9</v>
      </c>
      <c r="J66" t="s">
        <v>50</v>
      </c>
      <c r="K66" t="s">
        <v>9</v>
      </c>
      <c r="L66" t="s">
        <v>53</v>
      </c>
      <c r="M66">
        <v>1</v>
      </c>
      <c r="N66">
        <v>7323</v>
      </c>
    </row>
    <row r="67" spans="1:14" x14ac:dyDescent="0.25">
      <c r="A67">
        <v>66</v>
      </c>
      <c r="B67">
        <v>9249089</v>
      </c>
      <c r="C67" t="s">
        <v>23</v>
      </c>
      <c r="D67" t="s">
        <v>4</v>
      </c>
      <c r="E67" t="s">
        <v>35</v>
      </c>
      <c r="F67">
        <v>10</v>
      </c>
      <c r="G67" s="1">
        <v>43280</v>
      </c>
      <c r="H67">
        <v>30547593</v>
      </c>
      <c r="I67" t="s">
        <v>9</v>
      </c>
      <c r="J67" t="s">
        <v>50</v>
      </c>
      <c r="K67" t="s">
        <v>9</v>
      </c>
      <c r="L67" t="s">
        <v>53</v>
      </c>
      <c r="M67">
        <v>1</v>
      </c>
      <c r="N67">
        <v>7323</v>
      </c>
    </row>
    <row r="68" spans="1:14" x14ac:dyDescent="0.25">
      <c r="A68">
        <v>67</v>
      </c>
      <c r="B68">
        <v>9249089</v>
      </c>
      <c r="C68" t="s">
        <v>23</v>
      </c>
      <c r="D68" t="s">
        <v>4</v>
      </c>
      <c r="E68" t="s">
        <v>35</v>
      </c>
      <c r="F68">
        <v>10</v>
      </c>
      <c r="G68" s="1">
        <v>43281</v>
      </c>
      <c r="H68">
        <v>30547593</v>
      </c>
      <c r="I68" t="s">
        <v>9</v>
      </c>
      <c r="J68" t="s">
        <v>50</v>
      </c>
      <c r="K68" t="s">
        <v>9</v>
      </c>
      <c r="L68" t="s">
        <v>53</v>
      </c>
      <c r="M68">
        <v>1</v>
      </c>
      <c r="N68">
        <v>7323</v>
      </c>
    </row>
    <row r="69" spans="1:14" x14ac:dyDescent="0.25">
      <c r="A69">
        <v>68</v>
      </c>
      <c r="B69">
        <v>9249089</v>
      </c>
      <c r="C69" t="s">
        <v>23</v>
      </c>
      <c r="D69" t="s">
        <v>4</v>
      </c>
      <c r="E69" t="s">
        <v>35</v>
      </c>
      <c r="F69">
        <v>10</v>
      </c>
      <c r="G69" s="1">
        <v>43282</v>
      </c>
      <c r="H69">
        <v>30547593</v>
      </c>
      <c r="I69" t="s">
        <v>9</v>
      </c>
      <c r="J69" t="s">
        <v>50</v>
      </c>
      <c r="K69" t="s">
        <v>9</v>
      </c>
      <c r="L69" t="s">
        <v>53</v>
      </c>
      <c r="M69">
        <v>1</v>
      </c>
      <c r="N69">
        <v>7323</v>
      </c>
    </row>
    <row r="70" spans="1:14" x14ac:dyDescent="0.25">
      <c r="A70">
        <v>69</v>
      </c>
      <c r="B70">
        <v>9249089</v>
      </c>
      <c r="C70" t="s">
        <v>23</v>
      </c>
      <c r="D70" t="s">
        <v>4</v>
      </c>
      <c r="E70" t="s">
        <v>36</v>
      </c>
      <c r="F70">
        <v>11</v>
      </c>
      <c r="G70" s="1">
        <v>43132.807638888888</v>
      </c>
      <c r="H70">
        <v>30427536</v>
      </c>
      <c r="I70" t="s">
        <v>9</v>
      </c>
      <c r="J70" t="s">
        <v>50</v>
      </c>
      <c r="K70" t="s">
        <v>10</v>
      </c>
      <c r="L70" t="s">
        <v>53</v>
      </c>
      <c r="M70">
        <v>1</v>
      </c>
      <c r="N70">
        <v>7022</v>
      </c>
    </row>
    <row r="71" spans="1:14" x14ac:dyDescent="0.25">
      <c r="A71">
        <v>70</v>
      </c>
      <c r="B71">
        <v>9249089</v>
      </c>
      <c r="C71" t="s">
        <v>23</v>
      </c>
      <c r="D71" t="s">
        <v>4</v>
      </c>
      <c r="E71" t="s">
        <v>36</v>
      </c>
      <c r="F71">
        <v>11</v>
      </c>
      <c r="G71" s="1">
        <v>43133</v>
      </c>
      <c r="H71">
        <v>30552378</v>
      </c>
      <c r="I71" t="s">
        <v>16</v>
      </c>
      <c r="J71" t="s">
        <v>50</v>
      </c>
      <c r="K71" t="s">
        <v>17</v>
      </c>
      <c r="L71" t="s">
        <v>53</v>
      </c>
      <c r="M71">
        <v>2</v>
      </c>
      <c r="N71">
        <v>7027</v>
      </c>
    </row>
    <row r="72" spans="1:14" x14ac:dyDescent="0.25">
      <c r="A72">
        <v>71</v>
      </c>
      <c r="B72">
        <v>9249089</v>
      </c>
      <c r="C72" t="s">
        <v>23</v>
      </c>
      <c r="D72" t="s">
        <v>4</v>
      </c>
      <c r="E72" t="s">
        <v>36</v>
      </c>
      <c r="F72">
        <v>11</v>
      </c>
      <c r="G72" s="1">
        <v>43134</v>
      </c>
      <c r="H72">
        <v>30552378</v>
      </c>
      <c r="I72" t="s">
        <v>16</v>
      </c>
      <c r="J72" t="s">
        <v>50</v>
      </c>
      <c r="K72" t="s">
        <v>17</v>
      </c>
      <c r="L72" t="s">
        <v>53</v>
      </c>
      <c r="M72">
        <v>2</v>
      </c>
      <c r="N72">
        <v>7027</v>
      </c>
    </row>
    <row r="73" spans="1:14" x14ac:dyDescent="0.25">
      <c r="A73">
        <v>72</v>
      </c>
      <c r="B73">
        <v>9249089</v>
      </c>
      <c r="C73" t="s">
        <v>23</v>
      </c>
      <c r="D73" t="s">
        <v>4</v>
      </c>
      <c r="E73" t="s">
        <v>37</v>
      </c>
      <c r="F73">
        <v>12</v>
      </c>
      <c r="G73" s="1">
        <v>43193.954861111109</v>
      </c>
      <c r="H73">
        <v>30698748</v>
      </c>
      <c r="I73" t="s">
        <v>9</v>
      </c>
      <c r="J73" t="s">
        <v>50</v>
      </c>
      <c r="K73" t="s">
        <v>9</v>
      </c>
      <c r="L73" t="s">
        <v>53</v>
      </c>
      <c r="M73">
        <v>1</v>
      </c>
      <c r="N73">
        <v>7003</v>
      </c>
    </row>
    <row r="74" spans="1:14" x14ac:dyDescent="0.25">
      <c r="A74">
        <v>73</v>
      </c>
      <c r="B74">
        <v>9249089</v>
      </c>
      <c r="C74" t="s">
        <v>23</v>
      </c>
      <c r="D74" t="s">
        <v>4</v>
      </c>
      <c r="E74" t="s">
        <v>37</v>
      </c>
      <c r="F74">
        <v>12</v>
      </c>
      <c r="G74" s="1">
        <v>43194</v>
      </c>
      <c r="H74">
        <v>30698748</v>
      </c>
      <c r="I74" t="s">
        <v>9</v>
      </c>
      <c r="J74" t="s">
        <v>50</v>
      </c>
      <c r="K74" t="s">
        <v>9</v>
      </c>
      <c r="L74" t="s">
        <v>53</v>
      </c>
      <c r="M74">
        <v>1</v>
      </c>
      <c r="N74">
        <v>7003</v>
      </c>
    </row>
    <row r="75" spans="1:14" x14ac:dyDescent="0.25">
      <c r="A75">
        <v>74</v>
      </c>
      <c r="B75">
        <v>9249089</v>
      </c>
      <c r="C75" t="s">
        <v>23</v>
      </c>
      <c r="D75" t="s">
        <v>4</v>
      </c>
      <c r="E75" t="s">
        <v>37</v>
      </c>
      <c r="F75">
        <v>12</v>
      </c>
      <c r="G75" s="1">
        <v>43195</v>
      </c>
      <c r="H75">
        <v>30698748</v>
      </c>
      <c r="I75" t="s">
        <v>9</v>
      </c>
      <c r="J75" t="s">
        <v>50</v>
      </c>
      <c r="K75" t="s">
        <v>9</v>
      </c>
      <c r="L75" t="s">
        <v>53</v>
      </c>
      <c r="M75">
        <v>1</v>
      </c>
      <c r="N75">
        <v>7003</v>
      </c>
    </row>
    <row r="76" spans="1:14" x14ac:dyDescent="0.25">
      <c r="A76">
        <v>75</v>
      </c>
      <c r="B76">
        <v>9249089</v>
      </c>
      <c r="C76" t="s">
        <v>23</v>
      </c>
      <c r="D76" t="s">
        <v>4</v>
      </c>
      <c r="E76" t="s">
        <v>37</v>
      </c>
      <c r="F76">
        <v>12</v>
      </c>
      <c r="G76" s="1">
        <v>43196</v>
      </c>
      <c r="H76">
        <v>30698748</v>
      </c>
      <c r="I76" t="s">
        <v>9</v>
      </c>
      <c r="J76" t="s">
        <v>50</v>
      </c>
      <c r="K76" t="s">
        <v>9</v>
      </c>
      <c r="L76" t="s">
        <v>53</v>
      </c>
      <c r="M76">
        <v>1</v>
      </c>
      <c r="N76">
        <v>7003</v>
      </c>
    </row>
    <row r="77" spans="1:14" x14ac:dyDescent="0.25">
      <c r="A77">
        <v>76</v>
      </c>
      <c r="B77">
        <v>9249089</v>
      </c>
      <c r="C77" t="s">
        <v>23</v>
      </c>
      <c r="D77" t="s">
        <v>4</v>
      </c>
      <c r="E77" t="s">
        <v>37</v>
      </c>
      <c r="F77">
        <v>12</v>
      </c>
      <c r="G77" s="1">
        <v>43197</v>
      </c>
      <c r="H77">
        <v>30698748</v>
      </c>
      <c r="I77" t="s">
        <v>9</v>
      </c>
      <c r="J77" t="s">
        <v>50</v>
      </c>
      <c r="K77" t="s">
        <v>9</v>
      </c>
      <c r="L77" t="s">
        <v>53</v>
      </c>
      <c r="M77">
        <v>1</v>
      </c>
      <c r="N77">
        <v>7003</v>
      </c>
    </row>
    <row r="78" spans="1:14" x14ac:dyDescent="0.25">
      <c r="A78">
        <v>77</v>
      </c>
      <c r="B78">
        <v>9249089</v>
      </c>
      <c r="C78" t="s">
        <v>23</v>
      </c>
      <c r="D78" t="s">
        <v>4</v>
      </c>
      <c r="E78" t="s">
        <v>37</v>
      </c>
      <c r="F78">
        <v>12</v>
      </c>
      <c r="G78" s="1">
        <v>43198</v>
      </c>
      <c r="H78">
        <v>30698748</v>
      </c>
      <c r="I78" t="s">
        <v>9</v>
      </c>
      <c r="J78" t="s">
        <v>50</v>
      </c>
      <c r="K78" t="s">
        <v>9</v>
      </c>
      <c r="L78" t="s">
        <v>53</v>
      </c>
      <c r="M78">
        <v>1</v>
      </c>
      <c r="N78">
        <v>7003</v>
      </c>
    </row>
    <row r="79" spans="1:14" x14ac:dyDescent="0.25">
      <c r="A79">
        <v>78</v>
      </c>
      <c r="B79">
        <v>9249089</v>
      </c>
      <c r="C79" t="s">
        <v>23</v>
      </c>
      <c r="D79" t="s">
        <v>4</v>
      </c>
      <c r="E79" t="s">
        <v>37</v>
      </c>
      <c r="F79">
        <v>12</v>
      </c>
      <c r="G79" s="1">
        <v>43199</v>
      </c>
      <c r="H79">
        <v>30698748</v>
      </c>
      <c r="I79" t="s">
        <v>9</v>
      </c>
      <c r="J79" t="s">
        <v>50</v>
      </c>
      <c r="K79" t="s">
        <v>9</v>
      </c>
      <c r="L79" t="s">
        <v>53</v>
      </c>
      <c r="M79">
        <v>1</v>
      </c>
      <c r="N79">
        <v>7003</v>
      </c>
    </row>
    <row r="80" spans="1:14" x14ac:dyDescent="0.25">
      <c r="A80">
        <v>79</v>
      </c>
      <c r="B80">
        <v>9249089</v>
      </c>
      <c r="C80" t="s">
        <v>23</v>
      </c>
      <c r="D80" t="s">
        <v>4</v>
      </c>
      <c r="E80" t="s">
        <v>37</v>
      </c>
      <c r="F80">
        <v>12</v>
      </c>
      <c r="G80" s="1">
        <v>43200</v>
      </c>
      <c r="H80">
        <v>30698748</v>
      </c>
      <c r="I80" t="s">
        <v>9</v>
      </c>
      <c r="J80" t="s">
        <v>50</v>
      </c>
      <c r="K80" t="s">
        <v>9</v>
      </c>
      <c r="L80" t="s">
        <v>53</v>
      </c>
      <c r="M80">
        <v>1</v>
      </c>
      <c r="N80">
        <v>7003</v>
      </c>
    </row>
    <row r="81" spans="1:14" x14ac:dyDescent="0.25">
      <c r="A81">
        <v>80</v>
      </c>
      <c r="B81">
        <v>9249089</v>
      </c>
      <c r="C81" t="s">
        <v>23</v>
      </c>
      <c r="D81" t="s">
        <v>4</v>
      </c>
      <c r="E81" t="s">
        <v>37</v>
      </c>
      <c r="F81">
        <v>12</v>
      </c>
      <c r="G81" s="1">
        <v>43201</v>
      </c>
      <c r="H81">
        <v>30698748</v>
      </c>
      <c r="I81" t="s">
        <v>9</v>
      </c>
      <c r="J81" t="s">
        <v>50</v>
      </c>
      <c r="K81" t="s">
        <v>9</v>
      </c>
      <c r="L81" t="s">
        <v>53</v>
      </c>
      <c r="M81">
        <v>1</v>
      </c>
      <c r="N81">
        <v>7003</v>
      </c>
    </row>
    <row r="82" spans="1:14" x14ac:dyDescent="0.25">
      <c r="A82">
        <v>81</v>
      </c>
      <c r="B82">
        <v>9249089</v>
      </c>
      <c r="C82" t="s">
        <v>23</v>
      </c>
      <c r="D82" t="s">
        <v>4</v>
      </c>
      <c r="E82" t="s">
        <v>37</v>
      </c>
      <c r="F82">
        <v>12</v>
      </c>
      <c r="G82" s="1">
        <v>43202</v>
      </c>
      <c r="H82">
        <v>30698748</v>
      </c>
      <c r="I82" t="s">
        <v>9</v>
      </c>
      <c r="J82" t="s">
        <v>50</v>
      </c>
      <c r="K82" t="s">
        <v>9</v>
      </c>
      <c r="L82" t="s">
        <v>53</v>
      </c>
      <c r="M82">
        <v>1</v>
      </c>
      <c r="N82">
        <v>7003</v>
      </c>
    </row>
    <row r="83" spans="1:14" x14ac:dyDescent="0.25">
      <c r="A83">
        <v>82</v>
      </c>
      <c r="B83">
        <v>9249089</v>
      </c>
      <c r="C83" t="s">
        <v>23</v>
      </c>
      <c r="D83" t="s">
        <v>4</v>
      </c>
      <c r="E83" t="s">
        <v>37</v>
      </c>
      <c r="F83">
        <v>12</v>
      </c>
      <c r="G83" s="1">
        <v>43233.9375</v>
      </c>
      <c r="H83">
        <v>30698748</v>
      </c>
      <c r="I83" t="s">
        <v>9</v>
      </c>
      <c r="J83" t="s">
        <v>50</v>
      </c>
      <c r="K83" t="s">
        <v>9</v>
      </c>
      <c r="L83" t="s">
        <v>53</v>
      </c>
      <c r="M83">
        <v>1</v>
      </c>
      <c r="N83">
        <v>7003</v>
      </c>
    </row>
    <row r="84" spans="1:14" x14ac:dyDescent="0.25">
      <c r="A84">
        <v>83</v>
      </c>
      <c r="B84">
        <v>9249089</v>
      </c>
      <c r="C84" t="s">
        <v>23</v>
      </c>
      <c r="D84" t="s">
        <v>4</v>
      </c>
      <c r="E84" t="s">
        <v>37</v>
      </c>
      <c r="F84">
        <v>12</v>
      </c>
      <c r="G84" s="1">
        <v>43234</v>
      </c>
      <c r="H84">
        <v>30698748</v>
      </c>
      <c r="I84" t="s">
        <v>9</v>
      </c>
      <c r="J84" t="s">
        <v>50</v>
      </c>
      <c r="K84" t="s">
        <v>9</v>
      </c>
      <c r="L84" t="s">
        <v>53</v>
      </c>
      <c r="M84">
        <v>1</v>
      </c>
      <c r="N84">
        <v>7003</v>
      </c>
    </row>
    <row r="85" spans="1:14" x14ac:dyDescent="0.25">
      <c r="A85">
        <v>84</v>
      </c>
      <c r="B85">
        <v>9249089</v>
      </c>
      <c r="C85" t="s">
        <v>23</v>
      </c>
      <c r="D85" t="s">
        <v>4</v>
      </c>
      <c r="E85" t="s">
        <v>37</v>
      </c>
      <c r="F85">
        <v>12</v>
      </c>
      <c r="G85" s="1">
        <v>43235</v>
      </c>
      <c r="H85">
        <v>30698748</v>
      </c>
      <c r="I85" t="s">
        <v>9</v>
      </c>
      <c r="J85" t="s">
        <v>50</v>
      </c>
      <c r="K85" t="s">
        <v>9</v>
      </c>
      <c r="L85" t="s">
        <v>53</v>
      </c>
      <c r="M85">
        <v>1</v>
      </c>
      <c r="N85">
        <v>7003</v>
      </c>
    </row>
    <row r="86" spans="1:14" x14ac:dyDescent="0.25">
      <c r="A86">
        <v>85</v>
      </c>
      <c r="B86">
        <v>9249089</v>
      </c>
      <c r="C86" t="s">
        <v>23</v>
      </c>
      <c r="D86" t="s">
        <v>4</v>
      </c>
      <c r="E86" t="s">
        <v>37</v>
      </c>
      <c r="F86">
        <v>12</v>
      </c>
      <c r="G86" s="1">
        <v>43236</v>
      </c>
      <c r="H86">
        <v>30698748</v>
      </c>
      <c r="I86" t="s">
        <v>9</v>
      </c>
      <c r="J86" t="s">
        <v>50</v>
      </c>
      <c r="K86" t="s">
        <v>9</v>
      </c>
      <c r="L86" t="s">
        <v>53</v>
      </c>
      <c r="M86">
        <v>1</v>
      </c>
      <c r="N86">
        <v>7003</v>
      </c>
    </row>
    <row r="87" spans="1:14" x14ac:dyDescent="0.25">
      <c r="A87">
        <v>86</v>
      </c>
      <c r="B87">
        <v>9249089</v>
      </c>
      <c r="C87" t="s">
        <v>23</v>
      </c>
      <c r="D87" t="s">
        <v>15</v>
      </c>
      <c r="E87" t="s">
        <v>37</v>
      </c>
      <c r="F87">
        <v>12</v>
      </c>
      <c r="G87" s="1">
        <v>43237</v>
      </c>
      <c r="H87">
        <v>30698748</v>
      </c>
      <c r="I87" t="s">
        <v>9</v>
      </c>
      <c r="J87" t="s">
        <v>50</v>
      </c>
      <c r="K87" t="s">
        <v>9</v>
      </c>
      <c r="L87" t="s">
        <v>53</v>
      </c>
      <c r="M87">
        <v>1</v>
      </c>
      <c r="N87">
        <v>7003</v>
      </c>
    </row>
    <row r="88" spans="1:14" x14ac:dyDescent="0.25">
      <c r="A88">
        <v>87</v>
      </c>
      <c r="B88">
        <v>9249089</v>
      </c>
      <c r="C88" t="s">
        <v>23</v>
      </c>
      <c r="D88" t="s">
        <v>4</v>
      </c>
      <c r="E88" t="s">
        <v>37</v>
      </c>
      <c r="F88">
        <v>12</v>
      </c>
      <c r="G88" s="1">
        <v>43238</v>
      </c>
      <c r="H88">
        <v>30698748</v>
      </c>
      <c r="I88" t="s">
        <v>9</v>
      </c>
      <c r="J88" t="s">
        <v>50</v>
      </c>
      <c r="K88" t="s">
        <v>9</v>
      </c>
      <c r="L88" t="s">
        <v>53</v>
      </c>
      <c r="M88">
        <v>1</v>
      </c>
      <c r="N88">
        <v>7003</v>
      </c>
    </row>
    <row r="89" spans="1:14" x14ac:dyDescent="0.25">
      <c r="A89">
        <v>88</v>
      </c>
      <c r="B89">
        <v>9249089</v>
      </c>
      <c r="C89" t="s">
        <v>23</v>
      </c>
      <c r="D89" t="s">
        <v>4</v>
      </c>
      <c r="E89" t="s">
        <v>37</v>
      </c>
      <c r="F89">
        <v>12</v>
      </c>
      <c r="G89" s="1">
        <v>43270.960416666669</v>
      </c>
      <c r="H89">
        <v>30698748</v>
      </c>
      <c r="I89" t="s">
        <v>9</v>
      </c>
      <c r="J89" t="s">
        <v>50</v>
      </c>
      <c r="K89" t="s">
        <v>9</v>
      </c>
      <c r="L89" t="s">
        <v>53</v>
      </c>
      <c r="M89">
        <v>1</v>
      </c>
      <c r="N89">
        <v>7003</v>
      </c>
    </row>
    <row r="90" spans="1:14" x14ac:dyDescent="0.25">
      <c r="A90">
        <v>89</v>
      </c>
      <c r="B90">
        <v>9249089</v>
      </c>
      <c r="C90" t="s">
        <v>23</v>
      </c>
      <c r="D90" t="s">
        <v>4</v>
      </c>
      <c r="E90" t="s">
        <v>37</v>
      </c>
      <c r="F90">
        <v>12</v>
      </c>
      <c r="G90" s="1">
        <v>43271</v>
      </c>
      <c r="H90">
        <v>30698748</v>
      </c>
      <c r="I90" t="s">
        <v>9</v>
      </c>
      <c r="J90" t="s">
        <v>50</v>
      </c>
      <c r="K90" t="s">
        <v>9</v>
      </c>
      <c r="L90" t="s">
        <v>53</v>
      </c>
      <c r="M90">
        <v>1</v>
      </c>
      <c r="N90">
        <v>7003</v>
      </c>
    </row>
    <row r="91" spans="1:14" x14ac:dyDescent="0.25">
      <c r="A91">
        <v>90</v>
      </c>
      <c r="B91">
        <v>9249089</v>
      </c>
      <c r="C91" t="s">
        <v>23</v>
      </c>
      <c r="D91" t="s">
        <v>4</v>
      </c>
      <c r="E91" t="s">
        <v>37</v>
      </c>
      <c r="F91">
        <v>12</v>
      </c>
      <c r="G91" s="1">
        <v>43272</v>
      </c>
      <c r="H91">
        <v>30698748</v>
      </c>
      <c r="I91" t="s">
        <v>9</v>
      </c>
      <c r="J91" t="s">
        <v>50</v>
      </c>
      <c r="K91" t="s">
        <v>9</v>
      </c>
      <c r="L91" t="s">
        <v>53</v>
      </c>
      <c r="M91">
        <v>1</v>
      </c>
      <c r="N91">
        <v>7003</v>
      </c>
    </row>
    <row r="92" spans="1:14" x14ac:dyDescent="0.25">
      <c r="A92">
        <v>91</v>
      </c>
      <c r="B92">
        <v>9249089</v>
      </c>
      <c r="C92" t="s">
        <v>23</v>
      </c>
      <c r="D92" t="s">
        <v>4</v>
      </c>
      <c r="E92" t="s">
        <v>37</v>
      </c>
      <c r="F92">
        <v>12</v>
      </c>
      <c r="G92" s="1">
        <v>43273</v>
      </c>
      <c r="H92">
        <v>30698748</v>
      </c>
      <c r="I92" t="s">
        <v>9</v>
      </c>
      <c r="J92" t="s">
        <v>50</v>
      </c>
      <c r="K92" t="s">
        <v>9</v>
      </c>
      <c r="L92" t="s">
        <v>53</v>
      </c>
      <c r="M92">
        <v>1</v>
      </c>
      <c r="N92">
        <v>7003</v>
      </c>
    </row>
    <row r="93" spans="1:14" x14ac:dyDescent="0.25">
      <c r="A93">
        <v>92</v>
      </c>
      <c r="B93">
        <v>9249089</v>
      </c>
      <c r="C93" t="s">
        <v>23</v>
      </c>
      <c r="D93" t="s">
        <v>18</v>
      </c>
      <c r="E93" t="s">
        <v>37</v>
      </c>
      <c r="F93">
        <v>12</v>
      </c>
      <c r="G93" s="1">
        <v>43274</v>
      </c>
      <c r="H93">
        <v>30698748</v>
      </c>
      <c r="I93" t="s">
        <v>9</v>
      </c>
      <c r="J93" t="s">
        <v>50</v>
      </c>
      <c r="K93" t="s">
        <v>9</v>
      </c>
      <c r="L93" t="s">
        <v>53</v>
      </c>
      <c r="M93">
        <v>1</v>
      </c>
      <c r="N93">
        <v>7003</v>
      </c>
    </row>
    <row r="94" spans="1:14" x14ac:dyDescent="0.25">
      <c r="A94">
        <v>93</v>
      </c>
      <c r="B94">
        <v>9249089</v>
      </c>
      <c r="C94" t="s">
        <v>23</v>
      </c>
      <c r="D94" t="s">
        <v>4</v>
      </c>
      <c r="E94" t="s">
        <v>38</v>
      </c>
      <c r="F94">
        <v>13</v>
      </c>
      <c r="G94" s="1">
        <v>43149.84097222222</v>
      </c>
      <c r="H94">
        <v>30745815</v>
      </c>
      <c r="I94" t="s">
        <v>9</v>
      </c>
      <c r="J94" t="s">
        <v>50</v>
      </c>
      <c r="K94" t="s">
        <v>10</v>
      </c>
      <c r="L94" t="s">
        <v>53</v>
      </c>
      <c r="M94">
        <v>1</v>
      </c>
      <c r="N94">
        <v>7223</v>
      </c>
    </row>
    <row r="95" spans="1:14" x14ac:dyDescent="0.25">
      <c r="A95">
        <v>94</v>
      </c>
      <c r="B95">
        <v>9249089</v>
      </c>
      <c r="C95" t="s">
        <v>23</v>
      </c>
      <c r="D95" t="s">
        <v>4</v>
      </c>
      <c r="E95" t="s">
        <v>38</v>
      </c>
      <c r="F95">
        <v>13</v>
      </c>
      <c r="G95" s="1">
        <v>43150</v>
      </c>
      <c r="H95">
        <v>30745815</v>
      </c>
      <c r="I95" t="s">
        <v>9</v>
      </c>
      <c r="J95" t="s">
        <v>50</v>
      </c>
      <c r="K95" t="s">
        <v>10</v>
      </c>
      <c r="L95" t="s">
        <v>53</v>
      </c>
      <c r="M95">
        <v>1</v>
      </c>
      <c r="N95">
        <v>7223</v>
      </c>
    </row>
    <row r="96" spans="1:14" x14ac:dyDescent="0.25">
      <c r="A96">
        <v>95</v>
      </c>
      <c r="B96">
        <v>9249089</v>
      </c>
      <c r="C96" t="s">
        <v>23</v>
      </c>
      <c r="D96" t="s">
        <v>4</v>
      </c>
      <c r="E96" t="s">
        <v>38</v>
      </c>
      <c r="F96">
        <v>13</v>
      </c>
      <c r="G96" s="1">
        <v>43151</v>
      </c>
      <c r="H96">
        <v>30745815</v>
      </c>
      <c r="I96" t="s">
        <v>9</v>
      </c>
      <c r="J96" t="s">
        <v>50</v>
      </c>
      <c r="K96" t="s">
        <v>10</v>
      </c>
      <c r="L96" t="s">
        <v>53</v>
      </c>
      <c r="M96">
        <v>1</v>
      </c>
      <c r="N96">
        <v>7223</v>
      </c>
    </row>
    <row r="97" spans="1:14" x14ac:dyDescent="0.25">
      <c r="A97">
        <v>96</v>
      </c>
      <c r="B97">
        <v>9249089</v>
      </c>
      <c r="C97" t="s">
        <v>23</v>
      </c>
      <c r="D97" t="s">
        <v>4</v>
      </c>
      <c r="E97" t="s">
        <v>38</v>
      </c>
      <c r="F97">
        <v>13</v>
      </c>
      <c r="G97" s="1">
        <v>43152</v>
      </c>
      <c r="H97">
        <v>30745815</v>
      </c>
      <c r="I97" t="s">
        <v>9</v>
      </c>
      <c r="J97" t="s">
        <v>50</v>
      </c>
      <c r="K97" t="s">
        <v>10</v>
      </c>
      <c r="L97" t="s">
        <v>53</v>
      </c>
      <c r="M97">
        <v>1</v>
      </c>
      <c r="N97">
        <v>7223</v>
      </c>
    </row>
    <row r="98" spans="1:14" x14ac:dyDescent="0.25">
      <c r="A98">
        <v>97</v>
      </c>
      <c r="B98">
        <v>9249089</v>
      </c>
      <c r="C98" t="s">
        <v>23</v>
      </c>
      <c r="D98" t="s">
        <v>4</v>
      </c>
      <c r="E98" t="s">
        <v>38</v>
      </c>
      <c r="F98">
        <v>13</v>
      </c>
      <c r="G98" s="1">
        <v>43153</v>
      </c>
      <c r="H98">
        <v>30745815</v>
      </c>
      <c r="I98" t="s">
        <v>9</v>
      </c>
      <c r="J98" t="s">
        <v>50</v>
      </c>
      <c r="K98" t="s">
        <v>10</v>
      </c>
      <c r="L98" t="s">
        <v>53</v>
      </c>
      <c r="M98">
        <v>1</v>
      </c>
      <c r="N98">
        <v>7223</v>
      </c>
    </row>
    <row r="99" spans="1:14" x14ac:dyDescent="0.25">
      <c r="A99">
        <v>98</v>
      </c>
      <c r="B99">
        <v>9249089</v>
      </c>
      <c r="C99" t="s">
        <v>23</v>
      </c>
      <c r="D99" t="s">
        <v>4</v>
      </c>
      <c r="E99" t="s">
        <v>39</v>
      </c>
      <c r="F99">
        <v>14</v>
      </c>
      <c r="G99" s="1">
        <v>43196.540972222225</v>
      </c>
      <c r="H99">
        <v>30692592</v>
      </c>
      <c r="I99" t="s">
        <v>9</v>
      </c>
      <c r="J99" t="s">
        <v>50</v>
      </c>
      <c r="K99" t="s">
        <v>10</v>
      </c>
      <c r="L99" t="s">
        <v>53</v>
      </c>
      <c r="M99">
        <v>1</v>
      </c>
      <c r="N99">
        <v>7022</v>
      </c>
    </row>
    <row r="100" spans="1:14" x14ac:dyDescent="0.25">
      <c r="A100">
        <v>99</v>
      </c>
      <c r="B100">
        <v>9249089</v>
      </c>
      <c r="C100" t="s">
        <v>23</v>
      </c>
      <c r="D100" t="s">
        <v>4</v>
      </c>
      <c r="E100" t="s">
        <v>39</v>
      </c>
      <c r="F100">
        <v>14</v>
      </c>
      <c r="G100" s="1">
        <v>43197</v>
      </c>
      <c r="H100">
        <v>30692592</v>
      </c>
      <c r="I100" t="s">
        <v>9</v>
      </c>
      <c r="J100" t="s">
        <v>50</v>
      </c>
      <c r="K100" t="s">
        <v>10</v>
      </c>
      <c r="L100" t="s">
        <v>53</v>
      </c>
      <c r="M100">
        <v>1</v>
      </c>
      <c r="N100">
        <v>7022</v>
      </c>
    </row>
    <row r="101" spans="1:14" x14ac:dyDescent="0.25">
      <c r="A101">
        <v>100</v>
      </c>
      <c r="B101">
        <v>9249089</v>
      </c>
      <c r="C101" t="s">
        <v>23</v>
      </c>
      <c r="D101" t="s">
        <v>4</v>
      </c>
      <c r="E101" t="s">
        <v>39</v>
      </c>
      <c r="F101">
        <v>14</v>
      </c>
      <c r="G101" s="1">
        <v>43198</v>
      </c>
      <c r="H101">
        <v>30692592</v>
      </c>
      <c r="I101" t="s">
        <v>9</v>
      </c>
      <c r="J101" t="s">
        <v>50</v>
      </c>
      <c r="K101" t="s">
        <v>10</v>
      </c>
      <c r="L101" t="s">
        <v>53</v>
      </c>
      <c r="M101">
        <v>1</v>
      </c>
      <c r="N101">
        <v>7022</v>
      </c>
    </row>
    <row r="102" spans="1:14" x14ac:dyDescent="0.25">
      <c r="A102">
        <v>101</v>
      </c>
      <c r="B102">
        <v>9249089</v>
      </c>
      <c r="C102" t="s">
        <v>23</v>
      </c>
      <c r="D102" t="s">
        <v>4</v>
      </c>
      <c r="E102" t="s">
        <v>39</v>
      </c>
      <c r="F102">
        <v>14</v>
      </c>
      <c r="G102" s="1">
        <v>43199</v>
      </c>
      <c r="H102">
        <v>30692592</v>
      </c>
      <c r="I102" t="s">
        <v>9</v>
      </c>
      <c r="J102" t="s">
        <v>50</v>
      </c>
      <c r="K102" t="s">
        <v>10</v>
      </c>
      <c r="L102" t="s">
        <v>53</v>
      </c>
      <c r="M102">
        <v>1</v>
      </c>
      <c r="N102">
        <v>7022</v>
      </c>
    </row>
    <row r="103" spans="1:14" x14ac:dyDescent="0.25">
      <c r="A103">
        <v>102</v>
      </c>
      <c r="B103">
        <v>9249089</v>
      </c>
      <c r="C103" t="s">
        <v>23</v>
      </c>
      <c r="D103" t="s">
        <v>4</v>
      </c>
      <c r="E103" t="s">
        <v>39</v>
      </c>
      <c r="F103">
        <v>14</v>
      </c>
      <c r="G103" s="1">
        <v>43200</v>
      </c>
      <c r="H103">
        <v>30692592</v>
      </c>
      <c r="I103" t="s">
        <v>9</v>
      </c>
      <c r="J103" t="s">
        <v>50</v>
      </c>
      <c r="K103" t="s">
        <v>10</v>
      </c>
      <c r="L103" t="s">
        <v>53</v>
      </c>
      <c r="M103">
        <v>1</v>
      </c>
      <c r="N103">
        <v>7022</v>
      </c>
    </row>
    <row r="104" spans="1:14" x14ac:dyDescent="0.25">
      <c r="A104">
        <v>103</v>
      </c>
      <c r="B104">
        <v>9249089</v>
      </c>
      <c r="C104" t="s">
        <v>23</v>
      </c>
      <c r="D104" t="s">
        <v>4</v>
      </c>
      <c r="E104" t="s">
        <v>40</v>
      </c>
      <c r="F104">
        <v>15</v>
      </c>
      <c r="G104" s="1">
        <v>43111.609722222223</v>
      </c>
      <c r="H104">
        <v>30761629</v>
      </c>
      <c r="I104" t="s">
        <v>9</v>
      </c>
      <c r="J104" t="s">
        <v>50</v>
      </c>
      <c r="K104" t="s">
        <v>10</v>
      </c>
      <c r="L104" t="s">
        <v>53</v>
      </c>
      <c r="M104">
        <v>1</v>
      </c>
      <c r="N104">
        <v>7221</v>
      </c>
    </row>
    <row r="105" spans="1:14" x14ac:dyDescent="0.25">
      <c r="A105">
        <v>104</v>
      </c>
      <c r="B105">
        <v>9249103</v>
      </c>
      <c r="C105" t="s">
        <v>24</v>
      </c>
      <c r="D105" t="s">
        <v>4</v>
      </c>
      <c r="E105" t="s">
        <v>31</v>
      </c>
      <c r="F105">
        <v>5</v>
      </c>
      <c r="G105" s="1">
        <v>43267.691666666666</v>
      </c>
      <c r="H105">
        <v>30856430</v>
      </c>
      <c r="I105" t="s">
        <v>9</v>
      </c>
      <c r="J105" t="s">
        <v>50</v>
      </c>
      <c r="K105" t="s">
        <v>9</v>
      </c>
      <c r="L105" t="s">
        <v>53</v>
      </c>
      <c r="M105">
        <v>1</v>
      </c>
      <c r="N105">
        <v>6092</v>
      </c>
    </row>
    <row r="106" spans="1:14" x14ac:dyDescent="0.25">
      <c r="A106">
        <v>105</v>
      </c>
      <c r="B106">
        <v>9249103</v>
      </c>
      <c r="C106" t="s">
        <v>24</v>
      </c>
      <c r="D106" t="s">
        <v>4</v>
      </c>
      <c r="E106" t="s">
        <v>35</v>
      </c>
      <c r="F106">
        <v>10</v>
      </c>
      <c r="G106" s="1">
        <v>43124.875</v>
      </c>
      <c r="H106">
        <v>30547593</v>
      </c>
      <c r="I106" t="s">
        <v>9</v>
      </c>
      <c r="J106" t="s">
        <v>50</v>
      </c>
      <c r="K106" t="s">
        <v>9</v>
      </c>
      <c r="L106" t="s">
        <v>53</v>
      </c>
      <c r="M106">
        <v>1</v>
      </c>
      <c r="N106">
        <v>7323</v>
      </c>
    </row>
    <row r="107" spans="1:14" x14ac:dyDescent="0.25">
      <c r="A107">
        <v>106</v>
      </c>
      <c r="B107">
        <v>9249103</v>
      </c>
      <c r="C107" t="s">
        <v>24</v>
      </c>
      <c r="D107" t="s">
        <v>4</v>
      </c>
      <c r="E107" t="s">
        <v>37</v>
      </c>
      <c r="F107">
        <v>12</v>
      </c>
      <c r="G107" s="1">
        <v>43193.020833333336</v>
      </c>
      <c r="H107">
        <v>30698748</v>
      </c>
      <c r="I107" t="s">
        <v>9</v>
      </c>
      <c r="J107" t="s">
        <v>50</v>
      </c>
      <c r="K107" t="s">
        <v>9</v>
      </c>
      <c r="L107" t="s">
        <v>53</v>
      </c>
      <c r="M107">
        <v>1</v>
      </c>
      <c r="N107">
        <v>7003</v>
      </c>
    </row>
    <row r="108" spans="1:14" x14ac:dyDescent="0.25">
      <c r="A108">
        <v>107</v>
      </c>
      <c r="B108">
        <v>9249103</v>
      </c>
      <c r="C108" t="s">
        <v>24</v>
      </c>
      <c r="D108" t="s">
        <v>4</v>
      </c>
      <c r="E108" t="s">
        <v>33</v>
      </c>
      <c r="F108">
        <v>16</v>
      </c>
      <c r="G108" s="1">
        <v>43117.989583333336</v>
      </c>
      <c r="H108">
        <v>30745815</v>
      </c>
      <c r="I108" t="s">
        <v>9</v>
      </c>
      <c r="J108" t="s">
        <v>50</v>
      </c>
      <c r="K108" t="s">
        <v>19</v>
      </c>
      <c r="L108" t="s">
        <v>53</v>
      </c>
      <c r="M108">
        <v>1</v>
      </c>
      <c r="N108">
        <v>7223</v>
      </c>
    </row>
    <row r="109" spans="1:14" x14ac:dyDescent="0.25">
      <c r="A109">
        <v>108</v>
      </c>
      <c r="B109">
        <v>9249103</v>
      </c>
      <c r="C109" t="s">
        <v>24</v>
      </c>
      <c r="D109" t="s">
        <v>18</v>
      </c>
      <c r="E109" t="s">
        <v>39</v>
      </c>
      <c r="F109">
        <v>14</v>
      </c>
      <c r="G109" s="1">
        <v>43107.645833333336</v>
      </c>
      <c r="H109">
        <v>30692592</v>
      </c>
      <c r="I109" t="s">
        <v>9</v>
      </c>
      <c r="J109" t="s">
        <v>50</v>
      </c>
      <c r="K109" t="s">
        <v>19</v>
      </c>
      <c r="L109" t="s">
        <v>53</v>
      </c>
      <c r="M109">
        <v>1</v>
      </c>
      <c r="N109">
        <v>7022</v>
      </c>
    </row>
    <row r="110" spans="1:14" x14ac:dyDescent="0.25">
      <c r="A110">
        <v>109</v>
      </c>
      <c r="B110">
        <v>9249103</v>
      </c>
      <c r="C110" t="s">
        <v>24</v>
      </c>
      <c r="D110" t="s">
        <v>4</v>
      </c>
      <c r="E110" t="s">
        <v>40</v>
      </c>
      <c r="F110">
        <v>17</v>
      </c>
      <c r="G110" s="1">
        <v>43110.772222222222</v>
      </c>
      <c r="H110">
        <v>30761629</v>
      </c>
      <c r="I110" t="s">
        <v>9</v>
      </c>
      <c r="J110" t="s">
        <v>50</v>
      </c>
      <c r="K110" t="s">
        <v>19</v>
      </c>
      <c r="L110" t="s">
        <v>53</v>
      </c>
      <c r="M110">
        <v>1</v>
      </c>
      <c r="N110">
        <v>7221</v>
      </c>
    </row>
    <row r="111" spans="1:14" x14ac:dyDescent="0.25">
      <c r="A111">
        <v>110</v>
      </c>
      <c r="B111">
        <v>9416995</v>
      </c>
      <c r="C111" t="s">
        <v>25</v>
      </c>
      <c r="D111" t="s">
        <v>4</v>
      </c>
      <c r="E111" t="s">
        <v>41</v>
      </c>
      <c r="F111">
        <v>18</v>
      </c>
      <c r="G111" s="1">
        <v>43291.79791666667</v>
      </c>
      <c r="H111">
        <v>30836987</v>
      </c>
      <c r="I111" t="s">
        <v>16</v>
      </c>
      <c r="J111" t="s">
        <v>50</v>
      </c>
      <c r="K111" t="s">
        <v>16</v>
      </c>
      <c r="L111" t="s">
        <v>53</v>
      </c>
      <c r="M111">
        <v>2</v>
      </c>
      <c r="N111">
        <v>7003</v>
      </c>
    </row>
    <row r="112" spans="1:14" x14ac:dyDescent="0.25">
      <c r="A112">
        <v>111</v>
      </c>
      <c r="B112">
        <v>9416995</v>
      </c>
      <c r="C112" t="s">
        <v>25</v>
      </c>
      <c r="D112" t="s">
        <v>4</v>
      </c>
      <c r="E112" t="s">
        <v>41</v>
      </c>
      <c r="F112">
        <v>18</v>
      </c>
      <c r="G112" s="1">
        <v>43292</v>
      </c>
      <c r="H112">
        <v>30836987</v>
      </c>
      <c r="I112" t="s">
        <v>16</v>
      </c>
      <c r="J112" t="s">
        <v>50</v>
      </c>
      <c r="K112" t="s">
        <v>16</v>
      </c>
      <c r="L112" t="s">
        <v>53</v>
      </c>
      <c r="M112">
        <v>2</v>
      </c>
      <c r="N112">
        <v>7003</v>
      </c>
    </row>
    <row r="113" spans="1:14" x14ac:dyDescent="0.25">
      <c r="A113">
        <v>112</v>
      </c>
      <c r="B113">
        <v>9416995</v>
      </c>
      <c r="C113" t="s">
        <v>25</v>
      </c>
      <c r="D113" t="s">
        <v>4</v>
      </c>
      <c r="E113" t="s">
        <v>41</v>
      </c>
      <c r="F113">
        <v>18</v>
      </c>
      <c r="G113" s="1">
        <v>43293</v>
      </c>
      <c r="H113">
        <v>30836987</v>
      </c>
      <c r="I113" t="s">
        <v>16</v>
      </c>
      <c r="J113" t="s">
        <v>50</v>
      </c>
      <c r="K113" t="s">
        <v>16</v>
      </c>
      <c r="L113" t="s">
        <v>53</v>
      </c>
      <c r="M113">
        <v>2</v>
      </c>
      <c r="N113">
        <v>7003</v>
      </c>
    </row>
    <row r="114" spans="1:14" x14ac:dyDescent="0.25">
      <c r="A114">
        <v>113</v>
      </c>
      <c r="B114">
        <v>9416995</v>
      </c>
      <c r="C114" t="s">
        <v>25</v>
      </c>
      <c r="D114" t="s">
        <v>4</v>
      </c>
      <c r="E114" t="s">
        <v>41</v>
      </c>
      <c r="F114">
        <v>18</v>
      </c>
      <c r="G114" s="1">
        <v>43294</v>
      </c>
      <c r="H114">
        <v>30836987</v>
      </c>
      <c r="I114" t="s">
        <v>16</v>
      </c>
      <c r="J114" t="s">
        <v>50</v>
      </c>
      <c r="K114" t="s">
        <v>16</v>
      </c>
      <c r="L114" t="s">
        <v>53</v>
      </c>
      <c r="M114">
        <v>2</v>
      </c>
      <c r="N114">
        <v>7003</v>
      </c>
    </row>
    <row r="115" spans="1:14" x14ac:dyDescent="0.25">
      <c r="A115">
        <v>114</v>
      </c>
      <c r="B115">
        <v>9416995</v>
      </c>
      <c r="C115" t="s">
        <v>25</v>
      </c>
      <c r="D115" t="s">
        <v>4</v>
      </c>
      <c r="E115" t="s">
        <v>41</v>
      </c>
      <c r="F115">
        <v>18</v>
      </c>
      <c r="G115" s="1">
        <v>43295</v>
      </c>
      <c r="H115">
        <v>30836987</v>
      </c>
      <c r="I115" t="s">
        <v>16</v>
      </c>
      <c r="J115" t="s">
        <v>50</v>
      </c>
      <c r="K115" t="s">
        <v>16</v>
      </c>
      <c r="L115" t="s">
        <v>53</v>
      </c>
      <c r="M115">
        <v>2</v>
      </c>
      <c r="N115">
        <v>7003</v>
      </c>
    </row>
    <row r="116" spans="1:14" x14ac:dyDescent="0.25">
      <c r="A116">
        <v>115</v>
      </c>
      <c r="B116">
        <v>9416995</v>
      </c>
      <c r="C116" t="s">
        <v>25</v>
      </c>
      <c r="D116" t="s">
        <v>4</v>
      </c>
      <c r="E116" t="s">
        <v>41</v>
      </c>
      <c r="F116">
        <v>18</v>
      </c>
      <c r="G116" s="1">
        <v>43296</v>
      </c>
      <c r="H116">
        <v>30836987</v>
      </c>
      <c r="I116" t="s">
        <v>16</v>
      </c>
      <c r="J116" t="s">
        <v>50</v>
      </c>
      <c r="K116" t="s">
        <v>16</v>
      </c>
      <c r="L116" t="s">
        <v>53</v>
      </c>
      <c r="M116">
        <v>2</v>
      </c>
      <c r="N116">
        <v>7003</v>
      </c>
    </row>
    <row r="117" spans="1:14" x14ac:dyDescent="0.25">
      <c r="A117">
        <v>116</v>
      </c>
      <c r="B117">
        <v>9416995</v>
      </c>
      <c r="C117" t="s">
        <v>25</v>
      </c>
      <c r="D117" t="s">
        <v>4</v>
      </c>
      <c r="E117" t="s">
        <v>41</v>
      </c>
      <c r="F117">
        <v>18</v>
      </c>
      <c r="G117" s="1">
        <v>43297</v>
      </c>
      <c r="H117">
        <v>30836987</v>
      </c>
      <c r="I117" t="s">
        <v>16</v>
      </c>
      <c r="J117" t="s">
        <v>50</v>
      </c>
      <c r="K117" t="s">
        <v>16</v>
      </c>
      <c r="L117" t="s">
        <v>53</v>
      </c>
      <c r="M117">
        <v>2</v>
      </c>
      <c r="N117">
        <v>7003</v>
      </c>
    </row>
    <row r="118" spans="1:14" x14ac:dyDescent="0.25">
      <c r="A118">
        <v>117</v>
      </c>
      <c r="B118">
        <v>9416995</v>
      </c>
      <c r="C118" t="s">
        <v>25</v>
      </c>
      <c r="D118" t="s">
        <v>4</v>
      </c>
      <c r="E118" t="s">
        <v>41</v>
      </c>
      <c r="F118">
        <v>18</v>
      </c>
      <c r="G118" s="1">
        <v>43298</v>
      </c>
      <c r="H118">
        <v>30836987</v>
      </c>
      <c r="I118" t="s">
        <v>16</v>
      </c>
      <c r="J118" t="s">
        <v>50</v>
      </c>
      <c r="K118" t="s">
        <v>16</v>
      </c>
      <c r="L118" t="s">
        <v>53</v>
      </c>
      <c r="M118">
        <v>2</v>
      </c>
      <c r="N118">
        <v>7003</v>
      </c>
    </row>
    <row r="119" spans="1:14" x14ac:dyDescent="0.25">
      <c r="A119">
        <v>118</v>
      </c>
      <c r="B119">
        <v>9416995</v>
      </c>
      <c r="C119" t="s">
        <v>25</v>
      </c>
      <c r="D119" t="s">
        <v>4</v>
      </c>
      <c r="E119" t="s">
        <v>41</v>
      </c>
      <c r="F119">
        <v>18</v>
      </c>
      <c r="G119" s="1">
        <v>43299</v>
      </c>
      <c r="H119">
        <v>30836987</v>
      </c>
      <c r="I119" t="s">
        <v>16</v>
      </c>
      <c r="J119" t="s">
        <v>50</v>
      </c>
      <c r="K119" t="s">
        <v>16</v>
      </c>
      <c r="L119" t="s">
        <v>53</v>
      </c>
      <c r="M119">
        <v>2</v>
      </c>
      <c r="N119">
        <v>7003</v>
      </c>
    </row>
    <row r="120" spans="1:14" x14ac:dyDescent="0.25">
      <c r="A120">
        <v>119</v>
      </c>
      <c r="B120">
        <v>9416995</v>
      </c>
      <c r="C120" t="s">
        <v>25</v>
      </c>
      <c r="D120" t="s">
        <v>4</v>
      </c>
      <c r="E120" t="s">
        <v>41</v>
      </c>
      <c r="F120">
        <v>18</v>
      </c>
      <c r="G120" s="1">
        <v>43300</v>
      </c>
      <c r="H120">
        <v>30836987</v>
      </c>
      <c r="I120" t="s">
        <v>16</v>
      </c>
      <c r="J120" t="s">
        <v>50</v>
      </c>
      <c r="K120" t="s">
        <v>16</v>
      </c>
      <c r="L120" t="s">
        <v>53</v>
      </c>
      <c r="M120">
        <v>2</v>
      </c>
      <c r="N120">
        <v>7003</v>
      </c>
    </row>
    <row r="121" spans="1:14" x14ac:dyDescent="0.25">
      <c r="A121">
        <v>120</v>
      </c>
      <c r="B121">
        <v>9416995</v>
      </c>
      <c r="C121" t="s">
        <v>25</v>
      </c>
      <c r="D121" t="s">
        <v>4</v>
      </c>
      <c r="E121" t="s">
        <v>41</v>
      </c>
      <c r="F121">
        <v>18</v>
      </c>
      <c r="G121" s="1">
        <v>43301</v>
      </c>
      <c r="H121">
        <v>30836987</v>
      </c>
      <c r="I121" t="s">
        <v>16</v>
      </c>
      <c r="J121" t="s">
        <v>50</v>
      </c>
      <c r="K121" t="s">
        <v>16</v>
      </c>
      <c r="L121" t="s">
        <v>53</v>
      </c>
      <c r="M121">
        <v>2</v>
      </c>
      <c r="N121">
        <v>7003</v>
      </c>
    </row>
    <row r="122" spans="1:14" x14ac:dyDescent="0.25">
      <c r="A122">
        <v>121</v>
      </c>
      <c r="B122">
        <v>9416995</v>
      </c>
      <c r="C122" t="s">
        <v>25</v>
      </c>
      <c r="D122" t="s">
        <v>4</v>
      </c>
      <c r="E122" t="s">
        <v>41</v>
      </c>
      <c r="F122">
        <v>18</v>
      </c>
      <c r="G122" s="1">
        <v>43302</v>
      </c>
      <c r="H122">
        <v>30836987</v>
      </c>
      <c r="I122" t="s">
        <v>16</v>
      </c>
      <c r="J122" t="s">
        <v>50</v>
      </c>
      <c r="K122" t="s">
        <v>16</v>
      </c>
      <c r="L122" t="s">
        <v>53</v>
      </c>
      <c r="M122">
        <v>2</v>
      </c>
      <c r="N122">
        <v>7003</v>
      </c>
    </row>
    <row r="123" spans="1:14" x14ac:dyDescent="0.25">
      <c r="A123">
        <v>122</v>
      </c>
      <c r="B123">
        <v>9416995</v>
      </c>
      <c r="C123" t="s">
        <v>25</v>
      </c>
      <c r="D123" t="s">
        <v>4</v>
      </c>
      <c r="E123" t="s">
        <v>41</v>
      </c>
      <c r="F123">
        <v>18</v>
      </c>
      <c r="G123" s="1">
        <v>43303</v>
      </c>
      <c r="H123">
        <v>30836987</v>
      </c>
      <c r="I123" t="s">
        <v>16</v>
      </c>
      <c r="J123" t="s">
        <v>50</v>
      </c>
      <c r="K123" t="s">
        <v>16</v>
      </c>
      <c r="L123" t="s">
        <v>53</v>
      </c>
      <c r="M123">
        <v>2</v>
      </c>
      <c r="N123">
        <v>7003</v>
      </c>
    </row>
    <row r="124" spans="1:14" x14ac:dyDescent="0.25">
      <c r="A124">
        <v>123</v>
      </c>
      <c r="B124">
        <v>9416995</v>
      </c>
      <c r="C124" t="s">
        <v>25</v>
      </c>
      <c r="D124" t="s">
        <v>4</v>
      </c>
      <c r="E124" t="s">
        <v>41</v>
      </c>
      <c r="F124">
        <v>18</v>
      </c>
      <c r="G124" s="1">
        <v>43304</v>
      </c>
      <c r="H124">
        <v>30836987</v>
      </c>
      <c r="I124" t="s">
        <v>16</v>
      </c>
      <c r="J124" t="s">
        <v>50</v>
      </c>
      <c r="K124" t="s">
        <v>16</v>
      </c>
      <c r="L124" t="s">
        <v>53</v>
      </c>
      <c r="M124">
        <v>2</v>
      </c>
      <c r="N124">
        <v>7003</v>
      </c>
    </row>
    <row r="125" spans="1:14" x14ac:dyDescent="0.25">
      <c r="A125">
        <v>124</v>
      </c>
      <c r="B125">
        <v>9416995</v>
      </c>
      <c r="C125" t="s">
        <v>25</v>
      </c>
      <c r="D125" t="s">
        <v>18</v>
      </c>
      <c r="E125" t="s">
        <v>41</v>
      </c>
      <c r="F125">
        <v>18</v>
      </c>
      <c r="G125" s="1">
        <v>43305</v>
      </c>
      <c r="H125">
        <v>30836987</v>
      </c>
      <c r="I125" t="s">
        <v>16</v>
      </c>
      <c r="J125" t="s">
        <v>50</v>
      </c>
      <c r="K125" t="s">
        <v>16</v>
      </c>
      <c r="L125" t="s">
        <v>53</v>
      </c>
      <c r="M125">
        <v>2</v>
      </c>
      <c r="N125">
        <v>7003</v>
      </c>
    </row>
    <row r="126" spans="1:14" x14ac:dyDescent="0.25">
      <c r="A126">
        <v>125</v>
      </c>
      <c r="B126">
        <v>9416995</v>
      </c>
      <c r="C126" t="s">
        <v>25</v>
      </c>
      <c r="D126" t="s">
        <v>4</v>
      </c>
      <c r="E126" t="s">
        <v>42</v>
      </c>
      <c r="F126">
        <v>19</v>
      </c>
      <c r="G126" s="1">
        <v>43101.802083333336</v>
      </c>
      <c r="H126">
        <v>30481906</v>
      </c>
      <c r="I126" t="s">
        <v>16</v>
      </c>
      <c r="J126" t="s">
        <v>50</v>
      </c>
      <c r="K126" t="s">
        <v>16</v>
      </c>
      <c r="L126" t="s">
        <v>53</v>
      </c>
      <c r="M126">
        <v>2</v>
      </c>
      <c r="N126">
        <v>7003</v>
      </c>
    </row>
    <row r="127" spans="1:14" x14ac:dyDescent="0.25">
      <c r="A127">
        <v>126</v>
      </c>
      <c r="B127">
        <v>9416995</v>
      </c>
      <c r="C127" t="s">
        <v>25</v>
      </c>
      <c r="D127" t="s">
        <v>4</v>
      </c>
      <c r="E127" t="s">
        <v>42</v>
      </c>
      <c r="F127">
        <v>19</v>
      </c>
      <c r="G127" s="1">
        <v>43102.759027777778</v>
      </c>
      <c r="H127">
        <v>30481906</v>
      </c>
      <c r="I127" t="s">
        <v>16</v>
      </c>
      <c r="J127" t="s">
        <v>50</v>
      </c>
      <c r="K127" t="s">
        <v>16</v>
      </c>
      <c r="L127" t="s">
        <v>53</v>
      </c>
      <c r="M127">
        <v>2</v>
      </c>
      <c r="N127">
        <v>7003</v>
      </c>
    </row>
    <row r="128" spans="1:14" x14ac:dyDescent="0.25">
      <c r="A128">
        <v>127</v>
      </c>
      <c r="B128">
        <v>9416995</v>
      </c>
      <c r="C128" t="s">
        <v>25</v>
      </c>
      <c r="D128" t="s">
        <v>4</v>
      </c>
      <c r="E128" t="s">
        <v>43</v>
      </c>
      <c r="F128">
        <v>20</v>
      </c>
      <c r="G128" s="1">
        <v>43101.768750000003</v>
      </c>
      <c r="H128">
        <v>29933363</v>
      </c>
      <c r="I128" t="s">
        <v>16</v>
      </c>
      <c r="J128" t="s">
        <v>50</v>
      </c>
      <c r="K128" t="s">
        <v>16</v>
      </c>
      <c r="L128" t="s">
        <v>53</v>
      </c>
      <c r="M128">
        <v>2</v>
      </c>
      <c r="N128">
        <v>7003</v>
      </c>
    </row>
    <row r="129" spans="1:14" x14ac:dyDescent="0.25">
      <c r="A129">
        <v>128</v>
      </c>
      <c r="B129">
        <v>9416995</v>
      </c>
      <c r="C129" t="s">
        <v>25</v>
      </c>
      <c r="D129" t="s">
        <v>4</v>
      </c>
      <c r="E129" t="s">
        <v>43</v>
      </c>
      <c r="F129">
        <v>20</v>
      </c>
      <c r="G129" s="1">
        <v>43102.767361111109</v>
      </c>
      <c r="H129">
        <v>29933363</v>
      </c>
      <c r="I129" t="s">
        <v>16</v>
      </c>
      <c r="J129" t="s">
        <v>50</v>
      </c>
      <c r="K129" t="s">
        <v>16</v>
      </c>
      <c r="L129" t="s">
        <v>53</v>
      </c>
      <c r="M129">
        <v>2</v>
      </c>
      <c r="N129">
        <v>7003</v>
      </c>
    </row>
    <row r="130" spans="1:14" x14ac:dyDescent="0.25">
      <c r="A130">
        <v>129</v>
      </c>
      <c r="B130">
        <v>9416995</v>
      </c>
      <c r="C130" t="s">
        <v>25</v>
      </c>
      <c r="D130" t="s">
        <v>4</v>
      </c>
      <c r="E130" t="s">
        <v>43</v>
      </c>
      <c r="F130">
        <v>20</v>
      </c>
      <c r="G130" s="1">
        <v>43103.779861111114</v>
      </c>
      <c r="H130">
        <v>29933363</v>
      </c>
      <c r="I130" t="s">
        <v>16</v>
      </c>
      <c r="J130" t="s">
        <v>50</v>
      </c>
      <c r="K130" t="s">
        <v>16</v>
      </c>
      <c r="L130" t="s">
        <v>53</v>
      </c>
      <c r="M130">
        <v>2</v>
      </c>
      <c r="N130">
        <v>7003</v>
      </c>
    </row>
    <row r="131" spans="1:14" x14ac:dyDescent="0.25">
      <c r="A131">
        <v>130</v>
      </c>
      <c r="B131">
        <v>9416995</v>
      </c>
      <c r="C131" t="s">
        <v>25</v>
      </c>
      <c r="D131" t="s">
        <v>4</v>
      </c>
      <c r="E131" t="s">
        <v>43</v>
      </c>
      <c r="F131">
        <v>20</v>
      </c>
      <c r="G131" s="1">
        <v>43104.788194444445</v>
      </c>
      <c r="H131">
        <v>29933363</v>
      </c>
      <c r="I131" t="s">
        <v>16</v>
      </c>
      <c r="J131" t="s">
        <v>50</v>
      </c>
      <c r="K131" t="s">
        <v>16</v>
      </c>
      <c r="L131" t="s">
        <v>53</v>
      </c>
      <c r="M131">
        <v>2</v>
      </c>
      <c r="N131">
        <v>7003</v>
      </c>
    </row>
    <row r="132" spans="1:14" x14ac:dyDescent="0.25">
      <c r="A132">
        <v>131</v>
      </c>
      <c r="B132">
        <v>9416995</v>
      </c>
      <c r="C132" t="s">
        <v>25</v>
      </c>
      <c r="D132" t="s">
        <v>4</v>
      </c>
      <c r="E132" t="s">
        <v>43</v>
      </c>
      <c r="F132">
        <v>20</v>
      </c>
      <c r="G132" s="1">
        <v>43105.75</v>
      </c>
      <c r="H132">
        <v>29933363</v>
      </c>
      <c r="I132" t="s">
        <v>16</v>
      </c>
      <c r="J132" t="s">
        <v>50</v>
      </c>
      <c r="K132" t="s">
        <v>16</v>
      </c>
      <c r="L132" t="s">
        <v>53</v>
      </c>
      <c r="M132">
        <v>2</v>
      </c>
      <c r="N132">
        <v>7003</v>
      </c>
    </row>
    <row r="133" spans="1:14" x14ac:dyDescent="0.25">
      <c r="A133">
        <v>132</v>
      </c>
      <c r="B133">
        <v>9416995</v>
      </c>
      <c r="C133" t="s">
        <v>25</v>
      </c>
      <c r="D133" t="s">
        <v>4</v>
      </c>
      <c r="E133" t="s">
        <v>43</v>
      </c>
      <c r="F133">
        <v>20</v>
      </c>
      <c r="G133" s="1">
        <v>43164.75</v>
      </c>
      <c r="H133">
        <v>29933363</v>
      </c>
      <c r="I133" t="s">
        <v>16</v>
      </c>
      <c r="J133" t="s">
        <v>50</v>
      </c>
      <c r="K133" t="s">
        <v>16</v>
      </c>
      <c r="L133" t="s">
        <v>53</v>
      </c>
      <c r="M133">
        <v>2</v>
      </c>
      <c r="N133">
        <v>7003</v>
      </c>
    </row>
    <row r="134" spans="1:14" x14ac:dyDescent="0.25">
      <c r="A134">
        <v>133</v>
      </c>
      <c r="B134">
        <v>9416995</v>
      </c>
      <c r="C134" t="s">
        <v>25</v>
      </c>
      <c r="D134" t="s">
        <v>4</v>
      </c>
      <c r="E134" t="s">
        <v>43</v>
      </c>
      <c r="F134">
        <v>20</v>
      </c>
      <c r="G134" s="1">
        <v>43165</v>
      </c>
      <c r="H134">
        <v>29933363</v>
      </c>
      <c r="I134" t="s">
        <v>16</v>
      </c>
      <c r="J134" t="s">
        <v>50</v>
      </c>
      <c r="K134" t="s">
        <v>16</v>
      </c>
      <c r="L134" t="s">
        <v>53</v>
      </c>
      <c r="M134">
        <v>2</v>
      </c>
      <c r="N134">
        <v>7003</v>
      </c>
    </row>
    <row r="135" spans="1:14" x14ac:dyDescent="0.25">
      <c r="A135">
        <v>134</v>
      </c>
      <c r="B135">
        <v>9416995</v>
      </c>
      <c r="C135" t="s">
        <v>25</v>
      </c>
      <c r="D135" t="s">
        <v>4</v>
      </c>
      <c r="E135" t="s">
        <v>43</v>
      </c>
      <c r="F135">
        <v>20</v>
      </c>
      <c r="G135" s="1">
        <v>43166</v>
      </c>
      <c r="H135">
        <v>29933363</v>
      </c>
      <c r="I135" t="s">
        <v>16</v>
      </c>
      <c r="J135" t="s">
        <v>50</v>
      </c>
      <c r="K135" t="s">
        <v>16</v>
      </c>
      <c r="L135" t="s">
        <v>53</v>
      </c>
      <c r="M135">
        <v>2</v>
      </c>
      <c r="N135">
        <v>7003</v>
      </c>
    </row>
    <row r="136" spans="1:14" x14ac:dyDescent="0.25">
      <c r="A136">
        <v>135</v>
      </c>
      <c r="B136">
        <v>9416995</v>
      </c>
      <c r="C136" t="s">
        <v>25</v>
      </c>
      <c r="D136" t="s">
        <v>4</v>
      </c>
      <c r="E136" t="s">
        <v>43</v>
      </c>
      <c r="F136">
        <v>20</v>
      </c>
      <c r="G136" s="1">
        <v>43167</v>
      </c>
      <c r="H136">
        <v>29933363</v>
      </c>
      <c r="I136" t="s">
        <v>16</v>
      </c>
      <c r="J136" t="s">
        <v>50</v>
      </c>
      <c r="K136" t="s">
        <v>16</v>
      </c>
      <c r="L136" t="s">
        <v>53</v>
      </c>
      <c r="M136">
        <v>2</v>
      </c>
      <c r="N136">
        <v>7003</v>
      </c>
    </row>
    <row r="137" spans="1:14" x14ac:dyDescent="0.25">
      <c r="A137">
        <v>136</v>
      </c>
      <c r="B137">
        <v>9416995</v>
      </c>
      <c r="C137" t="s">
        <v>25</v>
      </c>
      <c r="D137" t="s">
        <v>15</v>
      </c>
      <c r="E137" t="s">
        <v>43</v>
      </c>
      <c r="F137">
        <v>20</v>
      </c>
      <c r="G137" s="1">
        <v>43168</v>
      </c>
      <c r="H137">
        <v>29933363</v>
      </c>
      <c r="I137" t="s">
        <v>16</v>
      </c>
      <c r="J137" t="s">
        <v>50</v>
      </c>
      <c r="K137" t="s">
        <v>16</v>
      </c>
      <c r="L137" t="s">
        <v>53</v>
      </c>
      <c r="M137">
        <v>2</v>
      </c>
      <c r="N137">
        <v>7003</v>
      </c>
    </row>
    <row r="138" spans="1:14" x14ac:dyDescent="0.25">
      <c r="A138">
        <v>137</v>
      </c>
      <c r="B138">
        <v>9416995</v>
      </c>
      <c r="C138" t="s">
        <v>25</v>
      </c>
      <c r="D138" t="s">
        <v>4</v>
      </c>
      <c r="E138" t="s">
        <v>43</v>
      </c>
      <c r="F138">
        <v>20</v>
      </c>
      <c r="G138" s="1">
        <v>43169</v>
      </c>
      <c r="H138">
        <v>29933363</v>
      </c>
      <c r="I138" t="s">
        <v>16</v>
      </c>
      <c r="J138" t="s">
        <v>50</v>
      </c>
      <c r="K138" t="s">
        <v>16</v>
      </c>
      <c r="L138" t="s">
        <v>53</v>
      </c>
      <c r="M138">
        <v>2</v>
      </c>
      <c r="N138">
        <v>7003</v>
      </c>
    </row>
    <row r="139" spans="1:14" x14ac:dyDescent="0.25">
      <c r="A139">
        <v>138</v>
      </c>
      <c r="B139">
        <v>9416995</v>
      </c>
      <c r="C139" t="s">
        <v>25</v>
      </c>
      <c r="D139" t="s">
        <v>4</v>
      </c>
      <c r="E139" t="s">
        <v>43</v>
      </c>
      <c r="F139">
        <v>20</v>
      </c>
      <c r="G139" s="1">
        <v>43170</v>
      </c>
      <c r="H139">
        <v>29933363</v>
      </c>
      <c r="I139" t="s">
        <v>16</v>
      </c>
      <c r="J139" t="s">
        <v>50</v>
      </c>
      <c r="K139" t="s">
        <v>16</v>
      </c>
      <c r="L139" t="s">
        <v>53</v>
      </c>
      <c r="M139">
        <v>2</v>
      </c>
      <c r="N139">
        <v>7003</v>
      </c>
    </row>
    <row r="140" spans="1:14" x14ac:dyDescent="0.25">
      <c r="A140">
        <v>139</v>
      </c>
      <c r="B140">
        <v>9416995</v>
      </c>
      <c r="C140" t="s">
        <v>25</v>
      </c>
      <c r="D140" t="s">
        <v>4</v>
      </c>
      <c r="E140" t="s">
        <v>43</v>
      </c>
      <c r="F140">
        <v>20</v>
      </c>
      <c r="G140" s="1">
        <v>43171</v>
      </c>
      <c r="H140">
        <v>29933363</v>
      </c>
      <c r="I140" t="s">
        <v>16</v>
      </c>
      <c r="J140" t="s">
        <v>50</v>
      </c>
      <c r="K140" t="s">
        <v>16</v>
      </c>
      <c r="L140" t="s">
        <v>53</v>
      </c>
      <c r="M140">
        <v>2</v>
      </c>
      <c r="N140">
        <v>7003</v>
      </c>
    </row>
    <row r="141" spans="1:14" x14ac:dyDescent="0.25">
      <c r="A141">
        <v>140</v>
      </c>
      <c r="B141">
        <v>9416995</v>
      </c>
      <c r="C141" t="s">
        <v>25</v>
      </c>
      <c r="D141" t="s">
        <v>4</v>
      </c>
      <c r="E141" t="s">
        <v>43</v>
      </c>
      <c r="F141">
        <v>20</v>
      </c>
      <c r="G141" s="1">
        <v>43172</v>
      </c>
      <c r="H141">
        <v>29933363</v>
      </c>
      <c r="I141" t="s">
        <v>16</v>
      </c>
      <c r="J141" t="s">
        <v>50</v>
      </c>
      <c r="K141" t="s">
        <v>16</v>
      </c>
      <c r="L141" t="s">
        <v>53</v>
      </c>
      <c r="M141">
        <v>2</v>
      </c>
      <c r="N141">
        <v>7003</v>
      </c>
    </row>
    <row r="142" spans="1:14" x14ac:dyDescent="0.25">
      <c r="A142">
        <v>141</v>
      </c>
      <c r="B142">
        <v>9416995</v>
      </c>
      <c r="C142" t="s">
        <v>25</v>
      </c>
      <c r="D142" t="s">
        <v>4</v>
      </c>
      <c r="E142" t="s">
        <v>43</v>
      </c>
      <c r="F142">
        <v>20</v>
      </c>
      <c r="G142" s="1">
        <v>43173</v>
      </c>
      <c r="H142">
        <v>29933363</v>
      </c>
      <c r="I142" t="s">
        <v>16</v>
      </c>
      <c r="J142" t="s">
        <v>50</v>
      </c>
      <c r="K142" t="s">
        <v>16</v>
      </c>
      <c r="L142" t="s">
        <v>53</v>
      </c>
      <c r="M142">
        <v>2</v>
      </c>
      <c r="N142">
        <v>7003</v>
      </c>
    </row>
    <row r="143" spans="1:14" x14ac:dyDescent="0.25">
      <c r="A143">
        <v>142</v>
      </c>
      <c r="B143">
        <v>9416995</v>
      </c>
      <c r="C143" t="s">
        <v>25</v>
      </c>
      <c r="D143" t="s">
        <v>4</v>
      </c>
      <c r="E143" t="s">
        <v>43</v>
      </c>
      <c r="F143">
        <v>20</v>
      </c>
      <c r="G143" s="1">
        <v>43206.738194444442</v>
      </c>
      <c r="H143">
        <v>29933363</v>
      </c>
      <c r="I143" t="s">
        <v>16</v>
      </c>
      <c r="J143" t="s">
        <v>50</v>
      </c>
      <c r="K143" t="s">
        <v>16</v>
      </c>
      <c r="L143" t="s">
        <v>53</v>
      </c>
      <c r="M143">
        <v>2</v>
      </c>
      <c r="N143">
        <v>7003</v>
      </c>
    </row>
    <row r="144" spans="1:14" x14ac:dyDescent="0.25">
      <c r="A144">
        <v>143</v>
      </c>
      <c r="B144">
        <v>9416995</v>
      </c>
      <c r="C144" t="s">
        <v>25</v>
      </c>
      <c r="D144" t="s">
        <v>4</v>
      </c>
      <c r="E144" t="s">
        <v>43</v>
      </c>
      <c r="F144">
        <v>20</v>
      </c>
      <c r="G144" s="1">
        <v>43207</v>
      </c>
      <c r="H144">
        <v>29933363</v>
      </c>
      <c r="I144" t="s">
        <v>16</v>
      </c>
      <c r="J144" t="s">
        <v>50</v>
      </c>
      <c r="K144" t="s">
        <v>16</v>
      </c>
      <c r="L144" t="s">
        <v>53</v>
      </c>
      <c r="M144">
        <v>2</v>
      </c>
      <c r="N144">
        <v>7003</v>
      </c>
    </row>
    <row r="145" spans="1:14" x14ac:dyDescent="0.25">
      <c r="A145">
        <v>144</v>
      </c>
      <c r="B145">
        <v>9416995</v>
      </c>
      <c r="C145" t="s">
        <v>25</v>
      </c>
      <c r="D145" t="s">
        <v>4</v>
      </c>
      <c r="E145" t="s">
        <v>43</v>
      </c>
      <c r="F145">
        <v>20</v>
      </c>
      <c r="G145" s="1">
        <v>43208</v>
      </c>
      <c r="H145">
        <v>29933363</v>
      </c>
      <c r="I145" t="s">
        <v>16</v>
      </c>
      <c r="J145" t="s">
        <v>50</v>
      </c>
      <c r="K145" t="s">
        <v>16</v>
      </c>
      <c r="L145" t="s">
        <v>53</v>
      </c>
      <c r="M145">
        <v>2</v>
      </c>
      <c r="N145">
        <v>7003</v>
      </c>
    </row>
    <row r="146" spans="1:14" x14ac:dyDescent="0.25">
      <c r="A146">
        <v>145</v>
      </c>
      <c r="B146">
        <v>9416995</v>
      </c>
      <c r="C146" t="s">
        <v>25</v>
      </c>
      <c r="D146" t="s">
        <v>4</v>
      </c>
      <c r="E146" t="s">
        <v>43</v>
      </c>
      <c r="F146">
        <v>20</v>
      </c>
      <c r="G146" s="1">
        <v>43209</v>
      </c>
      <c r="H146">
        <v>29933363</v>
      </c>
      <c r="I146" t="s">
        <v>16</v>
      </c>
      <c r="J146" t="s">
        <v>50</v>
      </c>
      <c r="K146" t="s">
        <v>16</v>
      </c>
      <c r="L146" t="s">
        <v>53</v>
      </c>
      <c r="M146">
        <v>2</v>
      </c>
      <c r="N146">
        <v>7003</v>
      </c>
    </row>
    <row r="147" spans="1:14" x14ac:dyDescent="0.25">
      <c r="A147">
        <v>146</v>
      </c>
      <c r="B147">
        <v>9416995</v>
      </c>
      <c r="C147" t="s">
        <v>25</v>
      </c>
      <c r="D147" t="s">
        <v>4</v>
      </c>
      <c r="E147" t="s">
        <v>43</v>
      </c>
      <c r="F147">
        <v>20</v>
      </c>
      <c r="G147" s="1">
        <v>43210</v>
      </c>
      <c r="H147">
        <v>29933363</v>
      </c>
      <c r="I147" t="s">
        <v>16</v>
      </c>
      <c r="J147" t="s">
        <v>50</v>
      </c>
      <c r="K147" t="s">
        <v>16</v>
      </c>
      <c r="L147" t="s">
        <v>53</v>
      </c>
      <c r="M147">
        <v>2</v>
      </c>
      <c r="N147">
        <v>7003</v>
      </c>
    </row>
    <row r="148" spans="1:14" x14ac:dyDescent="0.25">
      <c r="A148">
        <v>147</v>
      </c>
      <c r="B148">
        <v>9416995</v>
      </c>
      <c r="C148" t="s">
        <v>25</v>
      </c>
      <c r="D148" t="s">
        <v>4</v>
      </c>
      <c r="E148" t="s">
        <v>43</v>
      </c>
      <c r="F148">
        <v>20</v>
      </c>
      <c r="G148" s="1">
        <v>43211</v>
      </c>
      <c r="H148">
        <v>29933363</v>
      </c>
      <c r="I148" t="s">
        <v>16</v>
      </c>
      <c r="J148" t="s">
        <v>50</v>
      </c>
      <c r="K148" t="s">
        <v>16</v>
      </c>
      <c r="L148" t="s">
        <v>53</v>
      </c>
      <c r="M148">
        <v>2</v>
      </c>
      <c r="N148">
        <v>7003</v>
      </c>
    </row>
    <row r="149" spans="1:14" x14ac:dyDescent="0.25">
      <c r="A149">
        <v>148</v>
      </c>
      <c r="B149">
        <v>9416995</v>
      </c>
      <c r="C149" t="s">
        <v>25</v>
      </c>
      <c r="D149" t="s">
        <v>4</v>
      </c>
      <c r="E149" t="s">
        <v>43</v>
      </c>
      <c r="F149">
        <v>20</v>
      </c>
      <c r="G149" s="1">
        <v>43122.770833333336</v>
      </c>
      <c r="H149">
        <v>29933363</v>
      </c>
      <c r="I149" t="s">
        <v>16</v>
      </c>
      <c r="J149" t="s">
        <v>50</v>
      </c>
      <c r="K149" t="s">
        <v>16</v>
      </c>
      <c r="L149" t="s">
        <v>53</v>
      </c>
      <c r="M149">
        <v>2</v>
      </c>
      <c r="N149">
        <v>7003</v>
      </c>
    </row>
    <row r="150" spans="1:14" x14ac:dyDescent="0.25">
      <c r="A150">
        <v>149</v>
      </c>
      <c r="B150">
        <v>9416995</v>
      </c>
      <c r="C150" t="s">
        <v>25</v>
      </c>
      <c r="D150" t="s">
        <v>4</v>
      </c>
      <c r="E150" t="s">
        <v>43</v>
      </c>
      <c r="F150">
        <v>20</v>
      </c>
      <c r="G150" s="1">
        <v>43123.809027777781</v>
      </c>
      <c r="H150">
        <v>29933363</v>
      </c>
      <c r="I150" t="s">
        <v>16</v>
      </c>
      <c r="J150" t="s">
        <v>50</v>
      </c>
      <c r="K150" t="s">
        <v>16</v>
      </c>
      <c r="L150" t="s">
        <v>53</v>
      </c>
      <c r="M150">
        <v>2</v>
      </c>
      <c r="N150">
        <v>7003</v>
      </c>
    </row>
    <row r="151" spans="1:14" x14ac:dyDescent="0.25">
      <c r="A151">
        <v>150</v>
      </c>
      <c r="B151">
        <v>9416995</v>
      </c>
      <c r="C151" t="s">
        <v>25</v>
      </c>
      <c r="D151" t="s">
        <v>4</v>
      </c>
      <c r="E151" t="s">
        <v>43</v>
      </c>
      <c r="F151">
        <v>20</v>
      </c>
      <c r="G151" s="1">
        <v>43124.804166666669</v>
      </c>
      <c r="H151">
        <v>29933363</v>
      </c>
      <c r="I151" t="s">
        <v>16</v>
      </c>
      <c r="J151" t="s">
        <v>50</v>
      </c>
      <c r="K151" t="s">
        <v>16</v>
      </c>
      <c r="L151" t="s">
        <v>53</v>
      </c>
      <c r="M151">
        <v>2</v>
      </c>
      <c r="N151">
        <v>7003</v>
      </c>
    </row>
    <row r="152" spans="1:14" x14ac:dyDescent="0.25">
      <c r="A152">
        <v>151</v>
      </c>
      <c r="B152">
        <v>9416995</v>
      </c>
      <c r="C152" t="s">
        <v>25</v>
      </c>
      <c r="D152" t="s">
        <v>4</v>
      </c>
      <c r="E152" t="s">
        <v>43</v>
      </c>
      <c r="F152">
        <v>20</v>
      </c>
      <c r="G152" s="1">
        <v>43125.782638888886</v>
      </c>
      <c r="H152">
        <v>29933363</v>
      </c>
      <c r="I152" t="s">
        <v>16</v>
      </c>
      <c r="J152" t="s">
        <v>50</v>
      </c>
      <c r="K152" t="s">
        <v>16</v>
      </c>
      <c r="L152" t="s">
        <v>53</v>
      </c>
      <c r="M152">
        <v>2</v>
      </c>
      <c r="N152">
        <v>7003</v>
      </c>
    </row>
    <row r="153" spans="1:14" x14ac:dyDescent="0.25">
      <c r="A153">
        <v>152</v>
      </c>
      <c r="B153">
        <v>9416995</v>
      </c>
      <c r="C153" t="s">
        <v>25</v>
      </c>
      <c r="D153" t="s">
        <v>4</v>
      </c>
      <c r="E153" t="s">
        <v>43</v>
      </c>
      <c r="F153">
        <v>20</v>
      </c>
      <c r="G153" s="1">
        <v>43126.770833333336</v>
      </c>
      <c r="H153">
        <v>29933363</v>
      </c>
      <c r="I153" t="s">
        <v>16</v>
      </c>
      <c r="J153" t="s">
        <v>50</v>
      </c>
      <c r="K153" t="s">
        <v>16</v>
      </c>
      <c r="L153" t="s">
        <v>53</v>
      </c>
      <c r="M153">
        <v>2</v>
      </c>
      <c r="N153">
        <v>7003</v>
      </c>
    </row>
    <row r="568" spans="6:6" x14ac:dyDescent="0.25">
      <c r="F568" s="2"/>
    </row>
    <row r="694" spans="6:6" x14ac:dyDescent="0.25">
      <c r="F694" s="2"/>
    </row>
    <row r="1128" spans="6:6" x14ac:dyDescent="0.25">
      <c r="F1128" s="2"/>
    </row>
    <row r="1381" spans="6:6" x14ac:dyDescent="0.25">
      <c r="F1381" s="2"/>
    </row>
    <row r="2107" spans="6:6" x14ac:dyDescent="0.25">
      <c r="F2107" s="2"/>
    </row>
    <row r="2407" spans="6:6" x14ac:dyDescent="0.25">
      <c r="F2407" s="2"/>
    </row>
    <row r="2518" spans="6:6" x14ac:dyDescent="0.25">
      <c r="F2518" s="2"/>
    </row>
    <row r="2674" spans="6:10" x14ac:dyDescent="0.25">
      <c r="F2674" s="1"/>
      <c r="J2674" s="1"/>
    </row>
    <row r="2675" spans="6:10" x14ac:dyDescent="0.25">
      <c r="F2675" s="1"/>
      <c r="J2675" s="1"/>
    </row>
    <row r="2676" spans="6:10" x14ac:dyDescent="0.25">
      <c r="F2676" s="1"/>
      <c r="J2676" s="1"/>
    </row>
    <row r="2677" spans="6:10" x14ac:dyDescent="0.25">
      <c r="F2677" s="1"/>
      <c r="J2677" s="1"/>
    </row>
    <row r="2678" spans="6:10" x14ac:dyDescent="0.25">
      <c r="F2678" s="1"/>
      <c r="J2678" s="1"/>
    </row>
    <row r="2679" spans="6:10" x14ac:dyDescent="0.25">
      <c r="F2679" s="1"/>
      <c r="J2679" s="1"/>
    </row>
    <row r="2680" spans="6:10" x14ac:dyDescent="0.25">
      <c r="F2680" s="1"/>
      <c r="J2680" s="1"/>
    </row>
    <row r="2681" spans="6:10" x14ac:dyDescent="0.25">
      <c r="F2681" s="1"/>
      <c r="J2681" s="1"/>
    </row>
    <row r="2682" spans="6:10" x14ac:dyDescent="0.25">
      <c r="F2682" s="1"/>
      <c r="J2682" s="1"/>
    </row>
    <row r="2683" spans="6:10" x14ac:dyDescent="0.25">
      <c r="F2683" s="1"/>
      <c r="J2683" s="1"/>
    </row>
    <row r="3078" spans="10:17" x14ac:dyDescent="0.25">
      <c r="J3078" s="3"/>
      <c r="K3078" s="3"/>
      <c r="Q3078" s="3"/>
    </row>
    <row r="3079" spans="10:17" x14ac:dyDescent="0.25">
      <c r="J3079" s="3"/>
      <c r="K3079" s="3"/>
      <c r="Q3079" s="3"/>
    </row>
    <row r="3080" spans="10:17" x14ac:dyDescent="0.25">
      <c r="J3080" s="3"/>
      <c r="K3080" s="3"/>
      <c r="Q3080" s="3"/>
    </row>
    <row r="3081" spans="10:17" x14ac:dyDescent="0.25">
      <c r="J3081" s="3"/>
      <c r="K3081" s="3"/>
      <c r="Q3081" s="3"/>
    </row>
    <row r="3082" spans="10:17" x14ac:dyDescent="0.25">
      <c r="J3082" s="3"/>
      <c r="K3082" s="3"/>
      <c r="Q3082" s="3"/>
    </row>
    <row r="3083" spans="10:17" x14ac:dyDescent="0.25">
      <c r="J3083" s="3"/>
      <c r="K3083" s="3"/>
      <c r="Q3083" s="3"/>
    </row>
    <row r="3084" spans="10:17" x14ac:dyDescent="0.25">
      <c r="J3084" s="3"/>
      <c r="Q3084" s="3"/>
    </row>
    <row r="3085" spans="10:17" x14ac:dyDescent="0.25">
      <c r="J3085" s="3"/>
      <c r="K3085" s="3"/>
      <c r="Q3085" s="3"/>
    </row>
    <row r="3086" spans="10:17" x14ac:dyDescent="0.25">
      <c r="J3086" s="3"/>
      <c r="K3086" s="3"/>
      <c r="Q3086" s="3"/>
    </row>
    <row r="3087" spans="10:17" x14ac:dyDescent="0.25">
      <c r="J3087" s="3"/>
      <c r="K3087" s="3"/>
      <c r="Q3087" s="3"/>
    </row>
    <row r="3088" spans="10:17" x14ac:dyDescent="0.25">
      <c r="J3088" s="3"/>
      <c r="K3088" s="3"/>
      <c r="Q3088" s="3"/>
    </row>
    <row r="3089" spans="10:17" x14ac:dyDescent="0.25">
      <c r="J3089" s="3"/>
      <c r="K3089" s="3"/>
      <c r="Q3089" s="3"/>
    </row>
    <row r="3090" spans="10:17" x14ac:dyDescent="0.25">
      <c r="J3090" s="3"/>
      <c r="K3090" s="3"/>
      <c r="Q3090" s="3"/>
    </row>
    <row r="3091" spans="10:17" x14ac:dyDescent="0.25">
      <c r="J3091" s="3"/>
      <c r="Q3091" s="3"/>
    </row>
    <row r="3092" spans="10:17" x14ac:dyDescent="0.25">
      <c r="J3092" s="3"/>
      <c r="K3092" s="3"/>
      <c r="Q3092" s="3"/>
    </row>
    <row r="3093" spans="10:17" x14ac:dyDescent="0.25">
      <c r="J3093" s="3"/>
      <c r="K3093" s="3"/>
      <c r="Q3093" s="3"/>
    </row>
    <row r="3094" spans="10:17" x14ac:dyDescent="0.25">
      <c r="J3094" s="3"/>
      <c r="K3094" s="3"/>
      <c r="Q3094" s="3"/>
    </row>
    <row r="3095" spans="10:17" x14ac:dyDescent="0.25">
      <c r="J3095" s="3"/>
      <c r="K3095" s="3"/>
      <c r="Q3095" s="3"/>
    </row>
    <row r="3096" spans="10:17" x14ac:dyDescent="0.25">
      <c r="J3096" s="3"/>
      <c r="K3096" s="3"/>
      <c r="Q3096" s="3"/>
    </row>
    <row r="3097" spans="10:17" x14ac:dyDescent="0.25">
      <c r="J3097" s="3"/>
      <c r="K3097" s="3"/>
      <c r="Q3097" s="3"/>
    </row>
    <row r="3098" spans="10:17" x14ac:dyDescent="0.25">
      <c r="J3098" s="3"/>
      <c r="Q3098" s="3"/>
    </row>
    <row r="3099" spans="10:17" x14ac:dyDescent="0.25">
      <c r="J3099" s="3"/>
      <c r="K3099" s="3"/>
      <c r="Q3099" s="3"/>
    </row>
    <row r="3100" spans="10:17" x14ac:dyDescent="0.25">
      <c r="J3100" s="3"/>
      <c r="K3100" s="3"/>
      <c r="Q3100" s="3"/>
    </row>
    <row r="3101" spans="10:17" x14ac:dyDescent="0.25">
      <c r="J3101" s="3"/>
      <c r="K3101" s="3"/>
      <c r="Q3101" s="3"/>
    </row>
    <row r="3102" spans="10:17" x14ac:dyDescent="0.25">
      <c r="J3102" s="3"/>
      <c r="K3102" s="3"/>
      <c r="Q3102" s="3"/>
    </row>
    <row r="3103" spans="10:17" x14ac:dyDescent="0.25">
      <c r="J3103" s="3"/>
      <c r="K3103" s="3"/>
      <c r="Q3103" s="3"/>
    </row>
    <row r="3104" spans="10:17" x14ac:dyDescent="0.25">
      <c r="J3104" s="3"/>
      <c r="K3104" s="3"/>
      <c r="Q3104" s="3"/>
    </row>
    <row r="3105" spans="10:17" x14ac:dyDescent="0.25">
      <c r="J3105" s="3"/>
      <c r="Q3105" s="3"/>
    </row>
    <row r="3106" spans="10:17" x14ac:dyDescent="0.25">
      <c r="J3106" s="3"/>
      <c r="K3106" s="3"/>
      <c r="Q3106" s="3"/>
    </row>
    <row r="3107" spans="10:17" x14ac:dyDescent="0.25">
      <c r="J3107" s="3"/>
      <c r="K3107" s="3"/>
      <c r="Q3107" s="3"/>
    </row>
    <row r="3108" spans="10:17" x14ac:dyDescent="0.25">
      <c r="J3108" s="3"/>
      <c r="K3108" s="3"/>
      <c r="Q3108" s="3"/>
    </row>
    <row r="3109" spans="10:17" x14ac:dyDescent="0.25">
      <c r="J3109" s="1"/>
      <c r="K3109" s="1"/>
      <c r="Q3109" s="3"/>
    </row>
    <row r="3110" spans="10:17" x14ac:dyDescent="0.25">
      <c r="J3110" s="3"/>
      <c r="K3110" s="3"/>
      <c r="Q3110" s="3"/>
    </row>
    <row r="3111" spans="10:17" x14ac:dyDescent="0.25">
      <c r="J3111" s="3"/>
      <c r="Q3111" s="3"/>
    </row>
    <row r="3112" spans="10:17" x14ac:dyDescent="0.25">
      <c r="J3112" s="3"/>
      <c r="Q3112" s="3"/>
    </row>
    <row r="3113" spans="10:17" x14ac:dyDescent="0.25">
      <c r="J3113" s="3"/>
      <c r="K3113" s="3"/>
      <c r="Q3113" s="3"/>
    </row>
    <row r="3114" spans="10:17" x14ac:dyDescent="0.25">
      <c r="J3114" s="3"/>
      <c r="K3114" s="3"/>
      <c r="Q3114" s="3"/>
    </row>
    <row r="3115" spans="10:17" x14ac:dyDescent="0.25">
      <c r="J3115" s="1"/>
      <c r="K3115" s="1"/>
      <c r="Q3115" s="3"/>
    </row>
    <row r="3116" spans="10:17" x14ac:dyDescent="0.25">
      <c r="J3116" s="3"/>
      <c r="K3116" s="3"/>
      <c r="Q3116" s="3"/>
    </row>
    <row r="3117" spans="10:17" x14ac:dyDescent="0.25">
      <c r="J3117" s="3"/>
      <c r="K3117" s="3"/>
      <c r="Q3117" s="3"/>
    </row>
    <row r="3118" spans="10:17" x14ac:dyDescent="0.25">
      <c r="J3118" s="3"/>
      <c r="Q3118" s="3"/>
    </row>
    <row r="3119" spans="10:17" x14ac:dyDescent="0.25">
      <c r="J3119" s="3"/>
      <c r="Q3119" s="3"/>
    </row>
    <row r="3120" spans="10:17" x14ac:dyDescent="0.25">
      <c r="J3120" s="3"/>
      <c r="K3120" s="3"/>
      <c r="Q3120" s="3"/>
    </row>
    <row r="3121" spans="10:17" x14ac:dyDescent="0.25">
      <c r="J3121" s="3"/>
      <c r="K3121" s="3"/>
      <c r="Q3121" s="3"/>
    </row>
    <row r="3122" spans="10:17" x14ac:dyDescent="0.25">
      <c r="J3122" s="1"/>
      <c r="K3122" s="1"/>
      <c r="Q3122" s="3"/>
    </row>
    <row r="3123" spans="10:17" x14ac:dyDescent="0.25">
      <c r="J3123" s="3"/>
      <c r="K3123" s="3"/>
      <c r="Q3123" s="3"/>
    </row>
    <row r="3124" spans="10:17" x14ac:dyDescent="0.25">
      <c r="J3124" s="3"/>
      <c r="K3124" s="3"/>
      <c r="Q3124" s="3"/>
    </row>
    <row r="3125" spans="10:17" x14ac:dyDescent="0.25">
      <c r="J3125" s="3"/>
      <c r="Q3125" s="3"/>
    </row>
    <row r="3126" spans="10:17" x14ac:dyDescent="0.25">
      <c r="J3126" s="3"/>
      <c r="Q3126" s="3"/>
    </row>
    <row r="3127" spans="10:17" x14ac:dyDescent="0.25">
      <c r="J3127" s="3"/>
      <c r="K3127" s="3"/>
      <c r="Q3127" s="3"/>
    </row>
    <row r="3128" spans="10:17" x14ac:dyDescent="0.25">
      <c r="J3128" s="3"/>
      <c r="K3128" s="3"/>
      <c r="Q3128" s="3"/>
    </row>
    <row r="3129" spans="10:17" x14ac:dyDescent="0.25">
      <c r="J3129" s="1"/>
      <c r="K3129" s="1"/>
      <c r="Q3129" s="3"/>
    </row>
    <row r="3130" spans="10:17" x14ac:dyDescent="0.25">
      <c r="J3130" s="3"/>
      <c r="Q3130" s="3"/>
    </row>
    <row r="3131" spans="10:17" x14ac:dyDescent="0.25">
      <c r="J3131" s="3"/>
      <c r="Q3131" s="3"/>
    </row>
    <row r="3132" spans="10:17" x14ac:dyDescent="0.25">
      <c r="J3132" s="3"/>
      <c r="Q3132" s="3"/>
    </row>
    <row r="3133" spans="10:17" x14ac:dyDescent="0.25">
      <c r="J3133" s="3"/>
      <c r="Q3133" s="3"/>
    </row>
    <row r="3134" spans="10:17" x14ac:dyDescent="0.25">
      <c r="J3134" s="3"/>
      <c r="K3134" s="3"/>
      <c r="Q3134" s="3"/>
    </row>
    <row r="3135" spans="10:17" x14ac:dyDescent="0.25">
      <c r="J3135" s="3"/>
      <c r="K3135" s="3"/>
      <c r="Q3135" s="3"/>
    </row>
    <row r="3136" spans="10:17" x14ac:dyDescent="0.25">
      <c r="J3136" s="1"/>
      <c r="K3136" s="1"/>
      <c r="Q3136" s="3"/>
    </row>
    <row r="3137" spans="10:17" x14ac:dyDescent="0.25">
      <c r="J3137" s="3"/>
      <c r="Q3137" s="3"/>
    </row>
    <row r="3138" spans="10:17" x14ac:dyDescent="0.25">
      <c r="J3138" s="3"/>
      <c r="Q3138" s="3"/>
    </row>
    <row r="3139" spans="10:17" x14ac:dyDescent="0.25">
      <c r="J3139" s="3"/>
      <c r="Q3139" s="3"/>
    </row>
    <row r="3140" spans="10:17" x14ac:dyDescent="0.25">
      <c r="J3140" s="3"/>
      <c r="Q3140" s="3"/>
    </row>
    <row r="3141" spans="10:17" x14ac:dyDescent="0.25">
      <c r="J3141" s="3"/>
      <c r="K3141" s="3"/>
      <c r="Q3141" s="3"/>
    </row>
    <row r="3142" spans="10:17" x14ac:dyDescent="0.25">
      <c r="J3142" s="3"/>
      <c r="K3142" s="3"/>
      <c r="Q3142" s="3"/>
    </row>
    <row r="3143" spans="10:17" x14ac:dyDescent="0.25">
      <c r="J3143" s="1"/>
      <c r="K3143" s="1"/>
      <c r="Q3143" s="3"/>
    </row>
    <row r="3144" spans="10:17" x14ac:dyDescent="0.25">
      <c r="J3144" s="3"/>
      <c r="Q3144" s="3"/>
    </row>
    <row r="3145" spans="10:17" x14ac:dyDescent="0.25">
      <c r="J3145" s="3"/>
      <c r="Q3145" s="3"/>
    </row>
    <row r="3146" spans="10:17" x14ac:dyDescent="0.25">
      <c r="J3146" s="3"/>
      <c r="Q3146" s="3"/>
    </row>
    <row r="3147" spans="10:17" x14ac:dyDescent="0.25">
      <c r="J3147" s="3"/>
      <c r="Q3147" s="3"/>
    </row>
    <row r="3148" spans="10:17" x14ac:dyDescent="0.25">
      <c r="J3148" s="3"/>
      <c r="Q3148" s="3"/>
    </row>
    <row r="3149" spans="10:17" x14ac:dyDescent="0.25">
      <c r="J3149" s="3"/>
      <c r="K3149" s="3"/>
      <c r="Q3149" s="3"/>
    </row>
    <row r="3150" spans="10:17" x14ac:dyDescent="0.25">
      <c r="J3150" s="1"/>
      <c r="K3150" s="1"/>
      <c r="Q3150" s="3"/>
    </row>
    <row r="3151" spans="10:17" x14ac:dyDescent="0.25">
      <c r="J3151" s="3"/>
      <c r="Q3151" s="3"/>
    </row>
    <row r="3152" spans="10:17" x14ac:dyDescent="0.25">
      <c r="J3152" s="3"/>
      <c r="Q3152" s="3"/>
    </row>
    <row r="3153" spans="10:17" x14ac:dyDescent="0.25">
      <c r="J3153" s="3"/>
      <c r="Q3153" s="3"/>
    </row>
    <row r="3154" spans="10:17" x14ac:dyDescent="0.25">
      <c r="J3154" s="3"/>
      <c r="K3154" s="3"/>
      <c r="Q3154" s="3"/>
    </row>
    <row r="3155" spans="10:17" x14ac:dyDescent="0.25">
      <c r="J3155" s="3"/>
      <c r="Q3155" s="3"/>
    </row>
    <row r="3156" spans="10:17" x14ac:dyDescent="0.25">
      <c r="J3156" s="3"/>
      <c r="K3156" s="3"/>
      <c r="Q3156" s="3"/>
    </row>
    <row r="3157" spans="10:17" x14ac:dyDescent="0.25">
      <c r="J3157" s="1"/>
      <c r="K3157" s="1"/>
      <c r="Q3157" s="3"/>
    </row>
    <row r="3158" spans="10:17" x14ac:dyDescent="0.25">
      <c r="J3158" s="3"/>
      <c r="Q3158" s="3"/>
    </row>
    <row r="3159" spans="10:17" x14ac:dyDescent="0.25">
      <c r="J3159" s="3"/>
      <c r="Q3159" s="3"/>
    </row>
    <row r="3160" spans="10:17" x14ac:dyDescent="0.25">
      <c r="J3160" s="3"/>
      <c r="Q3160" s="3"/>
    </row>
    <row r="3161" spans="10:17" x14ac:dyDescent="0.25">
      <c r="J3161" s="3"/>
      <c r="K3161" s="3"/>
      <c r="Q3161" s="3"/>
    </row>
    <row r="3162" spans="10:17" x14ac:dyDescent="0.25">
      <c r="J3162" s="3"/>
      <c r="Q3162" s="3"/>
    </row>
    <row r="3163" spans="10:17" x14ac:dyDescent="0.25">
      <c r="J3163" s="3"/>
      <c r="K3163" s="3"/>
      <c r="Q3163" s="3"/>
    </row>
    <row r="3164" spans="10:17" x14ac:dyDescent="0.25">
      <c r="J3164" s="1"/>
      <c r="K3164" s="1"/>
      <c r="Q3164" s="3"/>
    </row>
    <row r="3165" spans="10:17" x14ac:dyDescent="0.25">
      <c r="J3165" s="3"/>
      <c r="Q3165" s="3"/>
    </row>
    <row r="3166" spans="10:17" x14ac:dyDescent="0.25">
      <c r="J3166" s="3"/>
      <c r="Q3166" s="3"/>
    </row>
    <row r="3167" spans="10:17" x14ac:dyDescent="0.25">
      <c r="J3167" s="3"/>
      <c r="Q3167" s="3"/>
    </row>
    <row r="3168" spans="10:17" x14ac:dyDescent="0.25">
      <c r="J3168" s="3"/>
      <c r="K3168" s="3"/>
      <c r="Q3168" s="3"/>
    </row>
    <row r="3169" spans="10:17" x14ac:dyDescent="0.25">
      <c r="J3169" s="3"/>
      <c r="Q3169" s="3"/>
    </row>
    <row r="3170" spans="10:17" x14ac:dyDescent="0.25">
      <c r="J3170" s="3"/>
      <c r="K3170" s="3"/>
      <c r="Q3170" s="3"/>
    </row>
    <row r="3171" spans="10:17" x14ac:dyDescent="0.25">
      <c r="J3171" s="1"/>
      <c r="K3171" s="1"/>
      <c r="Q3171" s="3"/>
    </row>
    <row r="3172" spans="10:17" x14ac:dyDescent="0.25">
      <c r="J3172" s="3"/>
      <c r="Q3172" s="3"/>
    </row>
    <row r="3173" spans="10:17" x14ac:dyDescent="0.25">
      <c r="J3173" s="3"/>
      <c r="Q3173" s="3"/>
    </row>
    <row r="3174" spans="10:17" x14ac:dyDescent="0.25">
      <c r="J3174" s="3"/>
      <c r="Q3174" s="3"/>
    </row>
    <row r="3175" spans="10:17" x14ac:dyDescent="0.25">
      <c r="J3175" s="3"/>
      <c r="K3175" s="3"/>
      <c r="Q3175" s="3"/>
    </row>
    <row r="3176" spans="10:17" x14ac:dyDescent="0.25">
      <c r="J3176" s="3"/>
      <c r="Q3176" s="3"/>
    </row>
    <row r="3177" spans="10:17" x14ac:dyDescent="0.25">
      <c r="J3177" s="3"/>
      <c r="K3177" s="3"/>
      <c r="Q3177" s="3"/>
    </row>
    <row r="3178" spans="10:17" x14ac:dyDescent="0.25">
      <c r="J3178" s="1"/>
      <c r="K3178" s="1"/>
      <c r="Q3178" s="3"/>
    </row>
    <row r="3179" spans="10:17" x14ac:dyDescent="0.25">
      <c r="J3179" s="3"/>
      <c r="Q3179" s="3"/>
    </row>
    <row r="3180" spans="10:17" x14ac:dyDescent="0.25">
      <c r="J3180" s="3"/>
      <c r="Q3180" s="3"/>
    </row>
    <row r="3181" spans="10:17" x14ac:dyDescent="0.25">
      <c r="J3181" s="3"/>
      <c r="Q3181" s="3"/>
    </row>
    <row r="3182" spans="10:17" x14ac:dyDescent="0.25">
      <c r="J3182" s="3"/>
      <c r="K3182" s="3"/>
      <c r="Q3182" s="3"/>
    </row>
    <row r="3183" spans="10:17" x14ac:dyDescent="0.25">
      <c r="J3183" s="3"/>
      <c r="Q3183" s="3"/>
    </row>
    <row r="3184" spans="10:17" x14ac:dyDescent="0.25">
      <c r="J3184" s="3"/>
      <c r="K3184" s="3"/>
      <c r="Q3184" s="3"/>
    </row>
    <row r="3185" spans="10:17" x14ac:dyDescent="0.25">
      <c r="J3185" s="1"/>
      <c r="K3185" s="1"/>
      <c r="Q3185" s="3"/>
    </row>
    <row r="3186" spans="10:17" x14ac:dyDescent="0.25">
      <c r="J3186" s="3"/>
      <c r="Q3186" s="3"/>
    </row>
    <row r="3187" spans="10:17" x14ac:dyDescent="0.25">
      <c r="J3187" s="3"/>
      <c r="Q3187" s="3"/>
    </row>
    <row r="3188" spans="10:17" x14ac:dyDescent="0.25">
      <c r="J3188" s="3"/>
      <c r="Q3188" s="3"/>
    </row>
    <row r="3189" spans="10:17" x14ac:dyDescent="0.25">
      <c r="J3189" s="3"/>
      <c r="K3189" s="3"/>
      <c r="Q3189" s="3"/>
    </row>
    <row r="3190" spans="10:17" x14ac:dyDescent="0.25">
      <c r="J3190" s="3"/>
      <c r="Q3190" s="3"/>
    </row>
    <row r="3191" spans="10:17" x14ac:dyDescent="0.25">
      <c r="J3191" s="3"/>
      <c r="K3191" s="3"/>
      <c r="Q3191" s="3"/>
    </row>
    <row r="3192" spans="10:17" x14ac:dyDescent="0.25">
      <c r="J3192" s="1"/>
      <c r="K3192" s="1"/>
      <c r="Q3192" s="3"/>
    </row>
    <row r="3193" spans="10:17" x14ac:dyDescent="0.25">
      <c r="J3193" s="3"/>
      <c r="Q3193" s="3"/>
    </row>
    <row r="3194" spans="10:17" x14ac:dyDescent="0.25">
      <c r="J3194" s="3"/>
      <c r="Q3194" s="3"/>
    </row>
    <row r="3195" spans="10:17" x14ac:dyDescent="0.25">
      <c r="J3195" s="3"/>
      <c r="Q3195" s="3"/>
    </row>
    <row r="3196" spans="10:17" x14ac:dyDescent="0.25">
      <c r="J3196" s="3"/>
      <c r="K3196" s="3"/>
      <c r="Q3196" s="3"/>
    </row>
    <row r="3197" spans="10:17" x14ac:dyDescent="0.25">
      <c r="J3197" s="3"/>
      <c r="K3197" s="3"/>
      <c r="Q3197" s="3"/>
    </row>
    <row r="3198" spans="10:17" x14ac:dyDescent="0.25">
      <c r="J3198" s="3"/>
      <c r="K3198" s="3"/>
      <c r="Q3198" s="3"/>
    </row>
    <row r="3199" spans="10:17" x14ac:dyDescent="0.25">
      <c r="J3199" s="1"/>
      <c r="K3199" s="1"/>
      <c r="Q3199" s="3"/>
    </row>
    <row r="3200" spans="10:17" x14ac:dyDescent="0.25">
      <c r="J3200" s="3"/>
      <c r="Q3200" s="3"/>
    </row>
    <row r="3201" spans="10:17" x14ac:dyDescent="0.25">
      <c r="J3201" s="3"/>
      <c r="Q3201" s="3"/>
    </row>
    <row r="3202" spans="10:17" x14ac:dyDescent="0.25">
      <c r="J3202" s="3"/>
      <c r="Q3202" s="3"/>
    </row>
    <row r="3203" spans="10:17" x14ac:dyDescent="0.25">
      <c r="J3203" s="3"/>
      <c r="K3203" s="3"/>
      <c r="Q3203" s="3"/>
    </row>
    <row r="3204" spans="10:17" x14ac:dyDescent="0.25">
      <c r="J3204" s="3"/>
      <c r="K3204" s="3"/>
      <c r="Q3204" s="3"/>
    </row>
    <row r="3205" spans="10:17" x14ac:dyDescent="0.25">
      <c r="J3205" s="3"/>
      <c r="K3205" s="3"/>
      <c r="Q3205" s="3"/>
    </row>
    <row r="3206" spans="10:17" x14ac:dyDescent="0.25">
      <c r="J3206" s="1"/>
      <c r="K3206" s="1"/>
      <c r="Q3206" s="3"/>
    </row>
    <row r="3207" spans="10:17" x14ac:dyDescent="0.25">
      <c r="J3207" s="3"/>
      <c r="Q3207" s="3"/>
    </row>
    <row r="3208" spans="10:17" x14ac:dyDescent="0.25">
      <c r="J3208" s="3"/>
      <c r="Q3208" s="3"/>
    </row>
    <row r="3209" spans="10:17" x14ac:dyDescent="0.25">
      <c r="J3209" s="3"/>
      <c r="Q3209" s="3"/>
    </row>
    <row r="3210" spans="10:17" x14ac:dyDescent="0.25">
      <c r="J3210" s="3"/>
      <c r="K3210" s="3"/>
      <c r="Q3210" s="3"/>
    </row>
    <row r="3211" spans="10:17" x14ac:dyDescent="0.25">
      <c r="J3211" s="3"/>
      <c r="K3211" s="3"/>
      <c r="Q3211" s="3"/>
    </row>
    <row r="3212" spans="10:17" x14ac:dyDescent="0.25">
      <c r="J3212" s="3"/>
      <c r="K3212" s="3"/>
      <c r="Q3212" s="3"/>
    </row>
    <row r="3213" spans="10:17" x14ac:dyDescent="0.25">
      <c r="J3213" s="1"/>
      <c r="K3213" s="1"/>
      <c r="Q3213" s="3"/>
    </row>
    <row r="3214" spans="10:17" x14ac:dyDescent="0.25">
      <c r="J3214" s="3"/>
      <c r="Q3214" s="3"/>
    </row>
    <row r="3215" spans="10:17" x14ac:dyDescent="0.25">
      <c r="J3215" s="3"/>
      <c r="Q3215" s="3"/>
    </row>
    <row r="3216" spans="10:17" x14ac:dyDescent="0.25">
      <c r="J3216" s="3"/>
      <c r="Q3216" s="3"/>
    </row>
    <row r="3217" spans="10:17" x14ac:dyDescent="0.25">
      <c r="J3217" s="3"/>
      <c r="K3217" s="3"/>
      <c r="Q3217" s="3"/>
    </row>
    <row r="3218" spans="10:17" x14ac:dyDescent="0.25">
      <c r="J3218" s="3"/>
      <c r="K3218" s="3"/>
      <c r="Q3218" s="3"/>
    </row>
    <row r="3219" spans="10:17" x14ac:dyDescent="0.25">
      <c r="J3219" s="3"/>
      <c r="K3219" s="3"/>
      <c r="Q3219" s="3"/>
    </row>
    <row r="3220" spans="10:17" x14ac:dyDescent="0.25">
      <c r="J3220" s="1"/>
      <c r="K3220" s="1"/>
      <c r="Q3220" s="3"/>
    </row>
    <row r="3221" spans="10:17" x14ac:dyDescent="0.25">
      <c r="J3221" s="3"/>
      <c r="Q3221" s="3"/>
    </row>
    <row r="3222" spans="10:17" x14ac:dyDescent="0.25">
      <c r="J3222" s="3"/>
      <c r="Q3222" s="3"/>
    </row>
    <row r="3223" spans="10:17" x14ac:dyDescent="0.25">
      <c r="J3223" s="3"/>
      <c r="Q3223" s="3"/>
    </row>
    <row r="3224" spans="10:17" x14ac:dyDescent="0.25">
      <c r="J3224" s="3"/>
      <c r="K3224" s="3"/>
      <c r="Q3224" s="3"/>
    </row>
    <row r="3225" spans="10:17" x14ac:dyDescent="0.25">
      <c r="J3225" s="3"/>
      <c r="K3225" s="3"/>
      <c r="Q3225" s="3"/>
    </row>
    <row r="3226" spans="10:17" x14ac:dyDescent="0.25">
      <c r="J3226" s="1"/>
      <c r="Q3226" s="3"/>
    </row>
    <row r="3227" spans="10:17" x14ac:dyDescent="0.25">
      <c r="J3227" s="3"/>
      <c r="Q3227" s="3"/>
    </row>
    <row r="3228" spans="10:17" x14ac:dyDescent="0.25">
      <c r="J3228" s="3"/>
      <c r="Q3228" s="3"/>
    </row>
    <row r="3229" spans="10:17" x14ac:dyDescent="0.25">
      <c r="J3229" s="3"/>
      <c r="Q3229" s="3"/>
    </row>
    <row r="3230" spans="10:17" x14ac:dyDescent="0.25">
      <c r="J3230" s="3"/>
      <c r="K3230" s="3"/>
      <c r="Q3230" s="3"/>
    </row>
    <row r="3231" spans="10:17" x14ac:dyDescent="0.25">
      <c r="J3231" s="3"/>
      <c r="K3231" s="3"/>
      <c r="Q3231" s="3"/>
    </row>
    <row r="3232" spans="10:17" x14ac:dyDescent="0.25">
      <c r="J3232" s="3"/>
      <c r="K3232" s="3"/>
      <c r="Q3232" s="3"/>
    </row>
    <row r="3233" spans="10:17" x14ac:dyDescent="0.25">
      <c r="J3233" s="1"/>
      <c r="Q3233" s="3"/>
    </row>
    <row r="3234" spans="10:17" x14ac:dyDescent="0.25">
      <c r="J3234" s="3"/>
      <c r="Q3234" s="3"/>
    </row>
    <row r="3235" spans="10:17" x14ac:dyDescent="0.25">
      <c r="J3235" s="3"/>
      <c r="Q3235" s="3"/>
    </row>
    <row r="3236" spans="10:17" x14ac:dyDescent="0.25">
      <c r="J3236" s="3"/>
      <c r="Q3236" s="3"/>
    </row>
    <row r="3237" spans="10:17" x14ac:dyDescent="0.25">
      <c r="J3237" s="3"/>
      <c r="K3237" s="3"/>
      <c r="Q3237" s="3"/>
    </row>
    <row r="3238" spans="10:17" x14ac:dyDescent="0.25">
      <c r="J3238" s="3"/>
      <c r="Q3238" s="3"/>
    </row>
    <row r="3239" spans="10:17" x14ac:dyDescent="0.25">
      <c r="J3239" s="3"/>
      <c r="K3239" s="3"/>
      <c r="Q3239" s="3"/>
    </row>
    <row r="3240" spans="10:17" x14ac:dyDescent="0.25">
      <c r="J3240" s="1"/>
      <c r="Q3240" s="3"/>
    </row>
    <row r="3241" spans="10:17" x14ac:dyDescent="0.25">
      <c r="J3241" s="3"/>
      <c r="Q3241" s="3"/>
    </row>
    <row r="3242" spans="10:17" x14ac:dyDescent="0.25">
      <c r="J3242" s="3"/>
      <c r="Q3242" s="3"/>
    </row>
    <row r="3243" spans="10:17" x14ac:dyDescent="0.25">
      <c r="J3243" s="3"/>
      <c r="Q3243" s="3"/>
    </row>
    <row r="3244" spans="10:17" x14ac:dyDescent="0.25">
      <c r="J3244" s="3"/>
      <c r="K3244" s="3"/>
      <c r="Q3244" s="3"/>
    </row>
    <row r="3245" spans="10:17" x14ac:dyDescent="0.25">
      <c r="J3245" s="3"/>
      <c r="K3245" s="3"/>
      <c r="Q3245" s="3"/>
    </row>
    <row r="3246" spans="10:17" x14ac:dyDescent="0.25">
      <c r="J3246" s="3"/>
      <c r="K3246" s="3"/>
      <c r="Q3246" s="3"/>
    </row>
    <row r="3247" spans="10:17" x14ac:dyDescent="0.25">
      <c r="J3247" s="1"/>
      <c r="Q3247" s="3"/>
    </row>
    <row r="3248" spans="10:17" x14ac:dyDescent="0.25">
      <c r="J3248" s="3"/>
      <c r="Q3248" s="3"/>
    </row>
    <row r="3249" spans="10:17" x14ac:dyDescent="0.25">
      <c r="J3249" s="3"/>
      <c r="Q3249" s="3"/>
    </row>
    <row r="3250" spans="10:17" x14ac:dyDescent="0.25">
      <c r="J3250" s="3"/>
      <c r="Q3250" s="3"/>
    </row>
    <row r="3251" spans="10:17" x14ac:dyDescent="0.25">
      <c r="J3251" s="3"/>
      <c r="K3251" s="3"/>
      <c r="Q3251" s="3"/>
    </row>
    <row r="3252" spans="10:17" x14ac:dyDescent="0.25">
      <c r="J3252" s="3"/>
      <c r="K3252" s="3"/>
      <c r="Q3252" s="3"/>
    </row>
    <row r="3253" spans="10:17" x14ac:dyDescent="0.25">
      <c r="J3253" s="3"/>
      <c r="K3253" s="3"/>
      <c r="Q3253" s="3"/>
    </row>
    <row r="3254" spans="10:17" x14ac:dyDescent="0.25">
      <c r="J3254" s="1"/>
      <c r="Q3254" s="3"/>
    </row>
    <row r="3255" spans="10:17" x14ac:dyDescent="0.25">
      <c r="J3255" s="3"/>
      <c r="Q3255" s="3"/>
    </row>
    <row r="3256" spans="10:17" x14ac:dyDescent="0.25">
      <c r="J3256" s="3"/>
      <c r="Q3256" s="3"/>
    </row>
    <row r="3257" spans="10:17" x14ac:dyDescent="0.25">
      <c r="J3257" s="3"/>
      <c r="Q3257" s="3"/>
    </row>
    <row r="3258" spans="10:17" x14ac:dyDescent="0.25">
      <c r="J3258" s="3"/>
      <c r="K3258" s="3"/>
      <c r="Q3258" s="3"/>
    </row>
    <row r="3259" spans="10:17" x14ac:dyDescent="0.25">
      <c r="J3259" s="3"/>
      <c r="K3259" s="3"/>
      <c r="Q3259" s="3"/>
    </row>
    <row r="3260" spans="10:17" x14ac:dyDescent="0.25">
      <c r="J3260" s="3"/>
      <c r="Q3260" s="3"/>
    </row>
    <row r="3261" spans="10:17" x14ac:dyDescent="0.25">
      <c r="J3261" s="1"/>
      <c r="Q3261" s="3"/>
    </row>
    <row r="3262" spans="10:17" x14ac:dyDescent="0.25">
      <c r="J3262" s="3"/>
      <c r="Q3262" s="3"/>
    </row>
    <row r="3263" spans="10:17" x14ac:dyDescent="0.25">
      <c r="J3263" s="3"/>
      <c r="Q3263" s="3"/>
    </row>
    <row r="3264" spans="10:17" x14ac:dyDescent="0.25">
      <c r="J3264" s="3"/>
      <c r="Q3264" s="3"/>
    </row>
    <row r="3265" spans="10:17" x14ac:dyDescent="0.25">
      <c r="J3265" s="3"/>
      <c r="K3265" s="3"/>
      <c r="Q3265" s="3"/>
    </row>
    <row r="3266" spans="10:17" x14ac:dyDescent="0.25">
      <c r="J3266" s="3"/>
      <c r="K3266" s="3"/>
      <c r="Q3266" s="3"/>
    </row>
    <row r="3267" spans="10:17" x14ac:dyDescent="0.25">
      <c r="J3267" s="3"/>
      <c r="K3267" s="3"/>
      <c r="Q3267" s="3"/>
    </row>
    <row r="3268" spans="10:17" x14ac:dyDescent="0.25">
      <c r="J3268" s="1"/>
      <c r="Q3268" s="3"/>
    </row>
    <row r="3269" spans="10:17" x14ac:dyDescent="0.25">
      <c r="J3269" s="3"/>
      <c r="Q3269" s="3"/>
    </row>
    <row r="3270" spans="10:17" x14ac:dyDescent="0.25">
      <c r="J3270" s="3"/>
      <c r="Q3270" s="3"/>
    </row>
    <row r="3271" spans="10:17" x14ac:dyDescent="0.25">
      <c r="J3271" s="3"/>
      <c r="Q3271" s="3"/>
    </row>
    <row r="3272" spans="10:17" x14ac:dyDescent="0.25">
      <c r="J3272" s="3"/>
      <c r="K3272" s="3"/>
      <c r="Q3272" s="3"/>
    </row>
    <row r="3273" spans="10:17" x14ac:dyDescent="0.25">
      <c r="J3273" s="3"/>
      <c r="K3273" s="3"/>
      <c r="Q3273" s="3"/>
    </row>
    <row r="3274" spans="10:17" x14ac:dyDescent="0.25">
      <c r="J3274" s="3"/>
      <c r="K3274" s="3"/>
      <c r="Q3274" s="3"/>
    </row>
    <row r="3275" spans="10:17" x14ac:dyDescent="0.25">
      <c r="J3275" s="1"/>
      <c r="Q3275" s="3"/>
    </row>
    <row r="3276" spans="10:17" x14ac:dyDescent="0.25">
      <c r="J3276" s="3"/>
      <c r="Q3276" s="3"/>
    </row>
    <row r="3277" spans="10:17" x14ac:dyDescent="0.25">
      <c r="J3277" s="3"/>
      <c r="Q3277" s="3"/>
    </row>
    <row r="3278" spans="10:17" x14ac:dyDescent="0.25">
      <c r="J3278" s="3"/>
      <c r="Q3278" s="3"/>
    </row>
    <row r="3279" spans="10:17" x14ac:dyDescent="0.25">
      <c r="J3279" s="3"/>
      <c r="K3279" s="3"/>
      <c r="Q3279" s="3"/>
    </row>
    <row r="3280" spans="10:17" x14ac:dyDescent="0.25">
      <c r="J3280" s="3"/>
      <c r="K3280" s="3"/>
      <c r="Q3280" s="3"/>
    </row>
    <row r="3281" spans="10:17" x14ac:dyDescent="0.25">
      <c r="J3281" s="3"/>
      <c r="K3281" s="3"/>
      <c r="Q3281" s="3"/>
    </row>
    <row r="3282" spans="10:17" x14ac:dyDescent="0.25">
      <c r="J3282" s="1"/>
      <c r="Q3282" s="3"/>
    </row>
    <row r="3283" spans="10:17" x14ac:dyDescent="0.25">
      <c r="J3283" s="3"/>
      <c r="Q3283" s="3"/>
    </row>
    <row r="3284" spans="10:17" x14ac:dyDescent="0.25">
      <c r="J3284" s="3"/>
      <c r="Q3284" s="3"/>
    </row>
    <row r="3285" spans="10:17" x14ac:dyDescent="0.25">
      <c r="J3285" s="3"/>
      <c r="Q3285" s="3"/>
    </row>
    <row r="3286" spans="10:17" x14ac:dyDescent="0.25">
      <c r="J3286" s="3"/>
      <c r="K3286" s="3"/>
      <c r="Q3286" s="3"/>
    </row>
    <row r="3287" spans="10:17" x14ac:dyDescent="0.25">
      <c r="J3287" s="3"/>
      <c r="K3287" s="3"/>
      <c r="Q3287" s="3"/>
    </row>
    <row r="3288" spans="10:17" x14ac:dyDescent="0.25">
      <c r="J3288" s="3"/>
      <c r="Q3288" s="3"/>
    </row>
    <row r="3289" spans="10:17" x14ac:dyDescent="0.25">
      <c r="J3289" s="1"/>
      <c r="Q3289" s="3"/>
    </row>
    <row r="3290" spans="10:17" x14ac:dyDescent="0.25">
      <c r="J3290" s="3"/>
      <c r="Q3290" s="3"/>
    </row>
    <row r="3291" spans="10:17" x14ac:dyDescent="0.25">
      <c r="J3291" s="3"/>
      <c r="Q3291" s="3"/>
    </row>
    <row r="3292" spans="10:17" x14ac:dyDescent="0.25">
      <c r="J3292" s="3"/>
      <c r="Q3292" s="3"/>
    </row>
    <row r="3293" spans="10:17" x14ac:dyDescent="0.25">
      <c r="J3293" s="3"/>
      <c r="K3293" s="3"/>
      <c r="Q3293" s="3"/>
    </row>
    <row r="3294" spans="10:17" x14ac:dyDescent="0.25">
      <c r="J3294" s="3"/>
      <c r="K3294" s="3"/>
      <c r="Q3294" s="3"/>
    </row>
    <row r="3295" spans="10:17" x14ac:dyDescent="0.25">
      <c r="J3295" s="3"/>
      <c r="K3295" s="3"/>
      <c r="Q3295" s="3"/>
    </row>
    <row r="3296" spans="10:17" x14ac:dyDescent="0.25">
      <c r="J3296" s="1"/>
      <c r="Q3296" s="3"/>
    </row>
    <row r="3297" spans="10:17" x14ac:dyDescent="0.25">
      <c r="J3297" s="3"/>
      <c r="Q3297" s="3"/>
    </row>
    <row r="3298" spans="10:17" x14ac:dyDescent="0.25">
      <c r="J3298" s="3"/>
      <c r="Q3298" s="3"/>
    </row>
    <row r="3299" spans="10:17" x14ac:dyDescent="0.25">
      <c r="J3299" s="3"/>
      <c r="Q3299" s="3"/>
    </row>
    <row r="3300" spans="10:17" x14ac:dyDescent="0.25">
      <c r="J3300" s="3"/>
      <c r="K3300" s="3"/>
      <c r="Q3300" s="3"/>
    </row>
    <row r="3301" spans="10:17" x14ac:dyDescent="0.25">
      <c r="J3301" s="3"/>
      <c r="K3301" s="3"/>
      <c r="Q3301" s="3"/>
    </row>
    <row r="3302" spans="10:17" x14ac:dyDescent="0.25">
      <c r="J3302" s="3"/>
      <c r="K3302" s="3"/>
      <c r="Q3302" s="3"/>
    </row>
    <row r="3303" spans="10:17" x14ac:dyDescent="0.25">
      <c r="J3303" s="1"/>
      <c r="Q3303" s="3"/>
    </row>
    <row r="3304" spans="10:17" x14ac:dyDescent="0.25">
      <c r="J3304" s="3"/>
      <c r="Q3304" s="3"/>
    </row>
    <row r="3305" spans="10:17" x14ac:dyDescent="0.25">
      <c r="J3305" s="3"/>
      <c r="Q3305" s="3"/>
    </row>
    <row r="3306" spans="10:17" x14ac:dyDescent="0.25">
      <c r="J3306" s="3"/>
      <c r="Q3306" s="3"/>
    </row>
    <row r="3307" spans="10:17" x14ac:dyDescent="0.25">
      <c r="J3307" s="3"/>
      <c r="K3307" s="3"/>
      <c r="Q3307" s="3"/>
    </row>
    <row r="3308" spans="10:17" x14ac:dyDescent="0.25">
      <c r="J3308" s="3"/>
      <c r="K3308" s="3"/>
      <c r="Q3308" s="3"/>
    </row>
    <row r="3309" spans="10:17" x14ac:dyDescent="0.25">
      <c r="J3309" s="3"/>
      <c r="Q3309" s="3"/>
    </row>
    <row r="3310" spans="10:17" x14ac:dyDescent="0.25">
      <c r="J3310" s="1"/>
      <c r="Q3310" s="3"/>
    </row>
    <row r="3311" spans="10:17" x14ac:dyDescent="0.25">
      <c r="J3311" s="3"/>
      <c r="Q3311" s="3"/>
    </row>
    <row r="3312" spans="10:17" x14ac:dyDescent="0.25">
      <c r="J3312" s="3"/>
      <c r="Q3312" s="3"/>
    </row>
    <row r="3313" spans="10:17" x14ac:dyDescent="0.25">
      <c r="J3313" s="3"/>
      <c r="Q3313" s="3"/>
    </row>
    <row r="3314" spans="10:17" x14ac:dyDescent="0.25">
      <c r="J3314" s="3"/>
      <c r="K3314" s="3"/>
      <c r="Q3314" s="3"/>
    </row>
    <row r="3315" spans="10:17" x14ac:dyDescent="0.25">
      <c r="J3315" s="3"/>
      <c r="K3315" s="3"/>
      <c r="Q3315" s="3"/>
    </row>
    <row r="3316" spans="10:17" x14ac:dyDescent="0.25">
      <c r="J3316" s="3"/>
      <c r="Q3316" s="3"/>
    </row>
    <row r="3317" spans="10:17" x14ac:dyDescent="0.25">
      <c r="J3317" s="1"/>
      <c r="Q3317" s="3"/>
    </row>
    <row r="3318" spans="10:17" x14ac:dyDescent="0.25">
      <c r="J3318" s="3"/>
      <c r="Q3318" s="3"/>
    </row>
    <row r="3319" spans="10:17" x14ac:dyDescent="0.25">
      <c r="J3319" s="3"/>
      <c r="Q3319" s="3"/>
    </row>
    <row r="3320" spans="10:17" x14ac:dyDescent="0.25">
      <c r="J3320" s="3"/>
      <c r="K3320" s="3"/>
      <c r="Q3320" s="3"/>
    </row>
    <row r="3321" spans="10:17" x14ac:dyDescent="0.25">
      <c r="J3321" s="3"/>
      <c r="Q3321" s="3"/>
    </row>
    <row r="3322" spans="10:17" x14ac:dyDescent="0.25">
      <c r="J3322" s="3"/>
      <c r="K3322" s="3"/>
      <c r="Q3322" s="3"/>
    </row>
    <row r="3323" spans="10:17" x14ac:dyDescent="0.25">
      <c r="J3323" s="3"/>
      <c r="K3323" s="3"/>
      <c r="Q3323" s="3"/>
    </row>
    <row r="3324" spans="10:17" x14ac:dyDescent="0.25">
      <c r="J3324" s="1"/>
      <c r="Q3324" s="3"/>
    </row>
    <row r="3325" spans="10:17" x14ac:dyDescent="0.25">
      <c r="J3325" s="3"/>
      <c r="Q3325" s="3"/>
    </row>
    <row r="3326" spans="10:17" x14ac:dyDescent="0.25">
      <c r="J3326" s="3"/>
      <c r="Q3326" s="3"/>
    </row>
    <row r="3327" spans="10:17" x14ac:dyDescent="0.25">
      <c r="J3327" s="3"/>
      <c r="K3327" s="3"/>
      <c r="Q3327" s="3"/>
    </row>
    <row r="3328" spans="10:17" x14ac:dyDescent="0.25">
      <c r="J3328" s="3"/>
      <c r="K3328" s="3"/>
      <c r="Q3328" s="3"/>
    </row>
    <row r="3329" spans="10:17" x14ac:dyDescent="0.25">
      <c r="J3329" s="3"/>
      <c r="K3329" s="3"/>
      <c r="Q3329" s="3"/>
    </row>
    <row r="3330" spans="10:17" x14ac:dyDescent="0.25">
      <c r="J3330" s="3"/>
      <c r="K3330" s="3"/>
      <c r="Q3330" s="3"/>
    </row>
    <row r="3331" spans="10:17" x14ac:dyDescent="0.25">
      <c r="J3331" s="1"/>
      <c r="Q3331" s="3"/>
    </row>
    <row r="3332" spans="10:17" x14ac:dyDescent="0.25">
      <c r="J3332" s="3"/>
      <c r="Q3332" s="3"/>
    </row>
    <row r="3333" spans="10:17" x14ac:dyDescent="0.25">
      <c r="J3333" s="3"/>
      <c r="Q3333" s="3"/>
    </row>
    <row r="3334" spans="10:17" x14ac:dyDescent="0.25">
      <c r="J3334" s="3"/>
      <c r="K3334" s="3"/>
      <c r="Q3334" s="3"/>
    </row>
    <row r="3335" spans="10:17" x14ac:dyDescent="0.25">
      <c r="J3335" s="3"/>
      <c r="K3335" s="3"/>
      <c r="Q3335" s="3"/>
    </row>
    <row r="3336" spans="10:17" x14ac:dyDescent="0.25">
      <c r="J3336" s="3"/>
      <c r="K3336" s="3"/>
      <c r="Q3336" s="3"/>
    </row>
    <row r="3337" spans="10:17" x14ac:dyDescent="0.25">
      <c r="J3337" s="3"/>
      <c r="Q3337" s="3"/>
    </row>
    <row r="3338" spans="10:17" x14ac:dyDescent="0.25">
      <c r="J3338" s="1"/>
      <c r="Q3338" s="3"/>
    </row>
    <row r="3339" spans="10:17" x14ac:dyDescent="0.25">
      <c r="J3339" s="3"/>
      <c r="Q3339" s="3"/>
    </row>
    <row r="3340" spans="10:17" x14ac:dyDescent="0.25">
      <c r="J3340" s="3"/>
      <c r="Q3340" s="3"/>
    </row>
    <row r="3341" spans="10:17" x14ac:dyDescent="0.25">
      <c r="J3341" s="3"/>
      <c r="K3341" s="3"/>
      <c r="Q3341" s="3"/>
    </row>
    <row r="3342" spans="10:17" x14ac:dyDescent="0.25">
      <c r="J3342" s="3"/>
      <c r="K3342" s="3"/>
      <c r="Q3342" s="3"/>
    </row>
    <row r="3343" spans="10:17" x14ac:dyDescent="0.25">
      <c r="J3343" s="3"/>
      <c r="K3343" s="3"/>
      <c r="Q3343" s="3"/>
    </row>
    <row r="3344" spans="10:17" x14ac:dyDescent="0.25">
      <c r="J3344" s="3"/>
      <c r="Q3344" s="3"/>
    </row>
    <row r="3345" spans="10:17" x14ac:dyDescent="0.25">
      <c r="J3345" s="1"/>
      <c r="Q3345" s="3"/>
    </row>
    <row r="3346" spans="10:17" x14ac:dyDescent="0.25">
      <c r="J3346" s="3"/>
      <c r="Q3346" s="3"/>
    </row>
    <row r="3347" spans="10:17" x14ac:dyDescent="0.25">
      <c r="J3347" s="3"/>
      <c r="Q3347" s="3"/>
    </row>
    <row r="3348" spans="10:17" x14ac:dyDescent="0.25">
      <c r="J3348" s="3"/>
      <c r="K3348" s="3"/>
      <c r="Q3348" s="3"/>
    </row>
    <row r="3349" spans="10:17" x14ac:dyDescent="0.25">
      <c r="J3349" s="3"/>
      <c r="K3349" s="3"/>
      <c r="Q3349" s="3"/>
    </row>
    <row r="3350" spans="10:17" x14ac:dyDescent="0.25">
      <c r="J3350" s="3"/>
      <c r="K3350" s="3"/>
      <c r="Q3350" s="3"/>
    </row>
    <row r="3351" spans="10:17" x14ac:dyDescent="0.25">
      <c r="J3351" s="3"/>
      <c r="K3351" s="3"/>
      <c r="Q3351" s="3"/>
    </row>
    <row r="3352" spans="10:17" x14ac:dyDescent="0.25">
      <c r="J3352" s="1"/>
      <c r="Q3352" s="3"/>
    </row>
    <row r="3353" spans="10:17" x14ac:dyDescent="0.25">
      <c r="J3353" s="3"/>
      <c r="Q3353" s="3"/>
    </row>
    <row r="3354" spans="10:17" x14ac:dyDescent="0.25">
      <c r="J3354" s="3"/>
      <c r="Q3354" s="3"/>
    </row>
    <row r="3355" spans="10:17" x14ac:dyDescent="0.25">
      <c r="J3355" s="3"/>
      <c r="K3355" s="3"/>
      <c r="Q3355" s="3"/>
    </row>
    <row r="3356" spans="10:17" x14ac:dyDescent="0.25">
      <c r="J3356" s="3"/>
      <c r="K3356" s="3"/>
      <c r="Q3356" s="3"/>
    </row>
    <row r="3357" spans="10:17" x14ac:dyDescent="0.25">
      <c r="J3357" s="3"/>
      <c r="K3357" s="3"/>
      <c r="Q3357" s="3"/>
    </row>
    <row r="3358" spans="10:17" x14ac:dyDescent="0.25">
      <c r="J3358" s="3"/>
      <c r="Q3358" s="3"/>
    </row>
    <row r="3359" spans="10:17" x14ac:dyDescent="0.25">
      <c r="J3359" s="1"/>
      <c r="Q3359" s="3"/>
    </row>
    <row r="3360" spans="10:17" x14ac:dyDescent="0.25">
      <c r="J3360" s="3"/>
      <c r="Q3360" s="3"/>
    </row>
    <row r="3361" spans="10:17" x14ac:dyDescent="0.25">
      <c r="J3361" s="3"/>
      <c r="Q3361" s="3"/>
    </row>
    <row r="3362" spans="10:17" x14ac:dyDescent="0.25">
      <c r="J3362" s="3"/>
      <c r="Q3362" s="3"/>
    </row>
    <row r="3363" spans="10:17" x14ac:dyDescent="0.25">
      <c r="J3363" s="3"/>
      <c r="K3363" s="3"/>
      <c r="Q3363" s="3"/>
    </row>
    <row r="3364" spans="10:17" x14ac:dyDescent="0.25">
      <c r="J3364" s="3"/>
      <c r="K3364" s="3"/>
      <c r="O3364" s="4"/>
      <c r="Q3364" s="3"/>
    </row>
    <row r="3365" spans="10:17" x14ac:dyDescent="0.25">
      <c r="J3365" s="3"/>
      <c r="Q3365" s="3"/>
    </row>
    <row r="3366" spans="10:17" x14ac:dyDescent="0.25">
      <c r="J3366" s="1"/>
      <c r="Q3366" s="3"/>
    </row>
    <row r="3367" spans="10:17" x14ac:dyDescent="0.25">
      <c r="J3367" s="3"/>
      <c r="Q3367" s="3"/>
    </row>
    <row r="3368" spans="10:17" x14ac:dyDescent="0.25">
      <c r="J3368" s="3"/>
      <c r="Q3368" s="3"/>
    </row>
    <row r="3369" spans="10:17" x14ac:dyDescent="0.25">
      <c r="J3369" s="3"/>
      <c r="Q3369" s="3"/>
    </row>
    <row r="3370" spans="10:17" x14ac:dyDescent="0.25">
      <c r="J3370" s="3"/>
      <c r="K3370" s="3"/>
      <c r="Q3370" s="3"/>
    </row>
    <row r="3371" spans="10:17" x14ac:dyDescent="0.25">
      <c r="J3371" s="3"/>
      <c r="K3371" s="3"/>
      <c r="O3371" s="4"/>
      <c r="Q3371" s="3"/>
    </row>
    <row r="3372" spans="10:17" x14ac:dyDescent="0.25">
      <c r="J3372" s="3"/>
      <c r="Q3372" s="3"/>
    </row>
    <row r="3373" spans="10:17" x14ac:dyDescent="0.25">
      <c r="J3373" s="1"/>
      <c r="Q3373" s="3"/>
    </row>
    <row r="3374" spans="10:17" x14ac:dyDescent="0.25">
      <c r="J3374" s="3"/>
      <c r="Q3374" s="3"/>
    </row>
    <row r="3375" spans="10:17" x14ac:dyDescent="0.25">
      <c r="J3375" s="3"/>
      <c r="Q3375" s="3"/>
    </row>
    <row r="3376" spans="10:17" x14ac:dyDescent="0.25">
      <c r="J3376" s="3"/>
      <c r="K3376" s="3"/>
      <c r="Q3376" s="3"/>
    </row>
    <row r="3377" spans="10:17" x14ac:dyDescent="0.25">
      <c r="J3377" s="3"/>
      <c r="K3377" s="3"/>
      <c r="O3377" s="4"/>
      <c r="Q3377" s="3"/>
    </row>
    <row r="3378" spans="10:17" x14ac:dyDescent="0.25">
      <c r="J3378" s="3"/>
      <c r="K3378" s="3"/>
      <c r="O3378" s="4"/>
      <c r="Q3378" s="3"/>
    </row>
    <row r="3379" spans="10:17" x14ac:dyDescent="0.25">
      <c r="J3379" s="3"/>
      <c r="Q3379" s="3"/>
    </row>
    <row r="3380" spans="10:17" x14ac:dyDescent="0.25">
      <c r="J3380" s="1"/>
      <c r="Q3380" s="3"/>
    </row>
    <row r="3381" spans="10:17" x14ac:dyDescent="0.25">
      <c r="J3381" s="3"/>
      <c r="Q3381" s="3"/>
    </row>
    <row r="3382" spans="10:17" x14ac:dyDescent="0.25">
      <c r="J3382" s="3"/>
      <c r="Q3382" s="3"/>
    </row>
    <row r="3383" spans="10:17" x14ac:dyDescent="0.25">
      <c r="J3383" s="3"/>
      <c r="K3383" s="3"/>
      <c r="Q3383" s="3"/>
    </row>
    <row r="3384" spans="10:17" x14ac:dyDescent="0.25">
      <c r="J3384" s="3"/>
      <c r="K3384" s="3"/>
      <c r="O3384" s="4"/>
      <c r="Q3384" s="3"/>
    </row>
    <row r="3385" spans="10:17" x14ac:dyDescent="0.25">
      <c r="J3385" s="3"/>
      <c r="K3385" s="3"/>
      <c r="O3385" s="4"/>
      <c r="Q3385" s="3"/>
    </row>
    <row r="3386" spans="10:17" x14ac:dyDescent="0.25">
      <c r="J3386" s="3"/>
      <c r="Q3386" s="3"/>
    </row>
    <row r="3387" spans="10:17" x14ac:dyDescent="0.25">
      <c r="J3387" s="1"/>
      <c r="Q3387" s="3"/>
    </row>
    <row r="3388" spans="10:17" x14ac:dyDescent="0.25">
      <c r="J3388" s="3"/>
      <c r="Q3388" s="3"/>
    </row>
    <row r="3389" spans="10:17" x14ac:dyDescent="0.25">
      <c r="J3389" s="3"/>
      <c r="Q3389" s="3"/>
    </row>
    <row r="3390" spans="10:17" x14ac:dyDescent="0.25">
      <c r="J3390" s="3"/>
      <c r="K3390" s="3"/>
      <c r="Q3390" s="3"/>
    </row>
    <row r="3391" spans="10:17" x14ac:dyDescent="0.25">
      <c r="J3391" s="3"/>
      <c r="K3391" s="3"/>
      <c r="O3391" s="4"/>
      <c r="Q3391" s="3"/>
    </row>
    <row r="3392" spans="10:17" x14ac:dyDescent="0.25">
      <c r="J3392" s="3"/>
      <c r="K3392" s="3"/>
      <c r="O3392" s="4"/>
      <c r="Q3392" s="3"/>
    </row>
    <row r="3393" spans="10:17" x14ac:dyDescent="0.25">
      <c r="J3393" s="3"/>
      <c r="Q3393" s="3"/>
    </row>
    <row r="3394" spans="10:17" x14ac:dyDescent="0.25">
      <c r="J3394" s="1"/>
      <c r="Q3394" s="3"/>
    </row>
    <row r="3395" spans="10:17" x14ac:dyDescent="0.25">
      <c r="J3395" s="3"/>
      <c r="Q3395" s="3"/>
    </row>
    <row r="3396" spans="10:17" x14ac:dyDescent="0.25">
      <c r="J3396" s="3"/>
      <c r="Q3396" s="3"/>
    </row>
    <row r="3397" spans="10:17" x14ac:dyDescent="0.25">
      <c r="J3397" s="3"/>
      <c r="K3397" s="3"/>
      <c r="Q3397" s="3"/>
    </row>
    <row r="3398" spans="10:17" x14ac:dyDescent="0.25">
      <c r="J3398" s="3"/>
      <c r="K3398" s="3"/>
      <c r="O3398" s="4"/>
      <c r="Q3398" s="3"/>
    </row>
    <row r="3399" spans="10:17" x14ac:dyDescent="0.25">
      <c r="J3399" s="3"/>
      <c r="K3399" s="3"/>
      <c r="O3399" s="4"/>
      <c r="Q3399" s="3"/>
    </row>
    <row r="3400" spans="10:17" x14ac:dyDescent="0.25">
      <c r="J3400" s="3"/>
      <c r="Q3400" s="3"/>
    </row>
    <row r="3401" spans="10:17" x14ac:dyDescent="0.25">
      <c r="J3401" s="1"/>
      <c r="Q3401" s="3"/>
    </row>
    <row r="3402" spans="10:17" x14ac:dyDescent="0.25">
      <c r="J3402" s="3"/>
      <c r="Q3402" s="3"/>
    </row>
    <row r="3403" spans="10:17" x14ac:dyDescent="0.25">
      <c r="J3403" s="3"/>
      <c r="Q3403" s="3"/>
    </row>
    <row r="3404" spans="10:17" x14ac:dyDescent="0.25">
      <c r="J3404" s="3"/>
      <c r="K3404" s="3"/>
      <c r="Q3404" s="3"/>
    </row>
    <row r="3405" spans="10:17" x14ac:dyDescent="0.25">
      <c r="J3405" s="3"/>
      <c r="K3405" s="3"/>
      <c r="O3405" s="4"/>
      <c r="Q3405" s="3"/>
    </row>
    <row r="3406" spans="10:17" x14ac:dyDescent="0.25">
      <c r="J3406" s="3"/>
      <c r="K3406" s="3"/>
      <c r="O3406" s="4"/>
      <c r="Q3406" s="3"/>
    </row>
    <row r="3407" spans="10:17" x14ac:dyDescent="0.25">
      <c r="J3407" s="3"/>
      <c r="Q3407" s="3"/>
    </row>
    <row r="3408" spans="10:17" x14ac:dyDescent="0.25">
      <c r="J3408" s="1"/>
      <c r="Q3408" s="3"/>
    </row>
    <row r="3409" spans="10:17" x14ac:dyDescent="0.25">
      <c r="J3409" s="3"/>
      <c r="Q3409" s="3"/>
    </row>
    <row r="3410" spans="10:17" x14ac:dyDescent="0.25">
      <c r="J3410" s="3"/>
      <c r="Q3410" s="3"/>
    </row>
    <row r="3411" spans="10:17" x14ac:dyDescent="0.25">
      <c r="J3411" s="3"/>
      <c r="K3411" s="3"/>
      <c r="Q3411" s="3"/>
    </row>
    <row r="3412" spans="10:17" x14ac:dyDescent="0.25">
      <c r="J3412" s="3"/>
      <c r="K3412" s="3"/>
      <c r="O3412" s="4"/>
      <c r="Q3412" s="3"/>
    </row>
    <row r="3413" spans="10:17" x14ac:dyDescent="0.25">
      <c r="J3413" s="3"/>
      <c r="K3413" s="3"/>
      <c r="O3413" s="4"/>
      <c r="Q3413" s="3"/>
    </row>
    <row r="3414" spans="10:17" x14ac:dyDescent="0.25">
      <c r="J3414" s="3"/>
      <c r="Q3414" s="3"/>
    </row>
    <row r="3415" spans="10:17" x14ac:dyDescent="0.25">
      <c r="J3415" s="1"/>
      <c r="Q3415" s="3"/>
    </row>
    <row r="3416" spans="10:17" x14ac:dyDescent="0.25">
      <c r="J3416" s="3"/>
      <c r="Q3416" s="3"/>
    </row>
    <row r="3417" spans="10:17" x14ac:dyDescent="0.25">
      <c r="J3417" s="3"/>
      <c r="Q3417" s="3"/>
    </row>
    <row r="3418" spans="10:17" x14ac:dyDescent="0.25">
      <c r="J3418" s="3"/>
      <c r="K3418" s="3"/>
      <c r="Q3418" s="3"/>
    </row>
    <row r="3419" spans="10:17" x14ac:dyDescent="0.25">
      <c r="J3419" s="3"/>
      <c r="K3419" s="3"/>
      <c r="O3419" s="4"/>
      <c r="Q3419" s="3"/>
    </row>
    <row r="3420" spans="10:17" x14ac:dyDescent="0.25">
      <c r="J3420" s="3"/>
      <c r="K3420" s="3"/>
      <c r="O3420" s="4"/>
      <c r="Q3420" s="3"/>
    </row>
    <row r="3421" spans="10:17" x14ac:dyDescent="0.25">
      <c r="J3421" s="3"/>
      <c r="Q3421" s="3"/>
    </row>
    <row r="3422" spans="10:17" x14ac:dyDescent="0.25">
      <c r="J3422" s="1"/>
      <c r="Q3422" s="3"/>
    </row>
    <row r="3423" spans="10:17" x14ac:dyDescent="0.25">
      <c r="J3423" s="3"/>
      <c r="Q3423" s="3"/>
    </row>
    <row r="3424" spans="10:17" x14ac:dyDescent="0.25">
      <c r="J3424" s="3"/>
      <c r="Q3424" s="3"/>
    </row>
    <row r="3425" spans="10:17" x14ac:dyDescent="0.25">
      <c r="J3425" s="3"/>
      <c r="K3425" s="3"/>
      <c r="Q3425" s="3"/>
    </row>
    <row r="3426" spans="10:17" x14ac:dyDescent="0.25">
      <c r="J3426" s="3"/>
      <c r="K3426" s="3"/>
      <c r="O3426" s="4"/>
      <c r="Q3426" s="3"/>
    </row>
    <row r="3427" spans="10:17" x14ac:dyDescent="0.25">
      <c r="J3427" s="3"/>
      <c r="K3427" s="3"/>
      <c r="O3427" s="4"/>
      <c r="Q3427" s="3"/>
    </row>
    <row r="3428" spans="10:17" x14ac:dyDescent="0.25">
      <c r="J3428" s="3"/>
      <c r="Q3428" s="3"/>
    </row>
    <row r="3429" spans="10:17" x14ac:dyDescent="0.25">
      <c r="J3429" s="1"/>
      <c r="Q3429" s="3"/>
    </row>
    <row r="3430" spans="10:17" x14ac:dyDescent="0.25">
      <c r="J3430" s="3"/>
      <c r="Q3430" s="3"/>
    </row>
    <row r="3431" spans="10:17" x14ac:dyDescent="0.25">
      <c r="J3431" s="3"/>
      <c r="Q3431" s="3"/>
    </row>
    <row r="3432" spans="10:17" x14ac:dyDescent="0.25">
      <c r="J3432" s="3"/>
      <c r="K3432" s="3"/>
      <c r="Q3432" s="3"/>
    </row>
    <row r="3433" spans="10:17" x14ac:dyDescent="0.25">
      <c r="J3433" s="3"/>
      <c r="K3433" s="3"/>
      <c r="O3433" s="4"/>
      <c r="Q3433" s="3"/>
    </row>
    <row r="3434" spans="10:17" x14ac:dyDescent="0.25">
      <c r="J3434" s="3"/>
      <c r="K3434" s="3"/>
      <c r="O3434" s="4"/>
      <c r="Q3434" s="3"/>
    </row>
    <row r="3435" spans="10:17" x14ac:dyDescent="0.25">
      <c r="J3435" s="3"/>
      <c r="K3435" s="3"/>
      <c r="Q3435" s="3"/>
    </row>
    <row r="3436" spans="10:17" x14ac:dyDescent="0.25">
      <c r="J3436" s="1"/>
      <c r="Q3436" s="3"/>
    </row>
    <row r="3437" spans="10:17" x14ac:dyDescent="0.25">
      <c r="J3437" s="3"/>
      <c r="Q3437" s="3"/>
    </row>
    <row r="3438" spans="10:17" x14ac:dyDescent="0.25">
      <c r="J3438" s="3"/>
      <c r="Q3438" s="3"/>
    </row>
    <row r="3439" spans="10:17" x14ac:dyDescent="0.25">
      <c r="J3439" s="3"/>
      <c r="Q3439" s="3"/>
    </row>
    <row r="3440" spans="10:17" x14ac:dyDescent="0.25">
      <c r="J3440" s="3"/>
      <c r="Q3440" s="3"/>
    </row>
    <row r="3441" spans="10:17" x14ac:dyDescent="0.25">
      <c r="J3441" s="3"/>
      <c r="K3441" s="3"/>
      <c r="Q3441" s="3"/>
    </row>
    <row r="3442" spans="10:17" x14ac:dyDescent="0.25">
      <c r="J3442" s="3"/>
      <c r="Q3442" s="3"/>
    </row>
    <row r="3443" spans="10:17" x14ac:dyDescent="0.25">
      <c r="J3443" s="1"/>
      <c r="Q3443" s="3"/>
    </row>
    <row r="3444" spans="10:17" x14ac:dyDescent="0.25">
      <c r="J3444" s="3"/>
      <c r="Q3444" s="3"/>
    </row>
    <row r="3445" spans="10:17" x14ac:dyDescent="0.25">
      <c r="J3445" s="3"/>
      <c r="K3445" s="3"/>
      <c r="Q3445" s="3"/>
    </row>
    <row r="3446" spans="10:17" x14ac:dyDescent="0.25">
      <c r="J3446" s="3"/>
      <c r="Q3446" s="3"/>
    </row>
    <row r="3447" spans="10:17" x14ac:dyDescent="0.25">
      <c r="J3447" s="3"/>
      <c r="Q3447" s="3"/>
    </row>
    <row r="3448" spans="10:17" x14ac:dyDescent="0.25">
      <c r="J3448" s="3"/>
      <c r="K3448" s="3"/>
      <c r="Q3448" s="3"/>
    </row>
    <row r="3449" spans="10:17" x14ac:dyDescent="0.25">
      <c r="J3449" s="3"/>
      <c r="K3449" s="3"/>
      <c r="Q3449" s="3"/>
    </row>
    <row r="3450" spans="10:17" x14ac:dyDescent="0.25">
      <c r="J3450" s="1"/>
      <c r="Q3450" s="3"/>
    </row>
    <row r="3451" spans="10:17" x14ac:dyDescent="0.25">
      <c r="J3451" s="3"/>
      <c r="Q3451" s="3"/>
    </row>
    <row r="3452" spans="10:17" x14ac:dyDescent="0.25">
      <c r="J3452" s="3"/>
      <c r="K3452" s="3"/>
      <c r="Q3452" s="3"/>
    </row>
    <row r="3453" spans="10:17" x14ac:dyDescent="0.25">
      <c r="J3453" s="3"/>
      <c r="Q3453" s="3"/>
    </row>
    <row r="3454" spans="10:17" x14ac:dyDescent="0.25">
      <c r="J3454" s="3"/>
      <c r="Q3454" s="3"/>
    </row>
    <row r="3455" spans="10:17" x14ac:dyDescent="0.25">
      <c r="J3455" s="3"/>
      <c r="K3455" s="3"/>
      <c r="Q3455" s="3"/>
    </row>
    <row r="3456" spans="10:17" x14ac:dyDescent="0.25">
      <c r="J3456" s="3"/>
      <c r="Q3456" s="3"/>
    </row>
    <row r="3457" spans="10:17" x14ac:dyDescent="0.25">
      <c r="J3457" s="1"/>
      <c r="Q3457" s="3"/>
    </row>
    <row r="3458" spans="10:17" x14ac:dyDescent="0.25">
      <c r="J3458" s="3"/>
      <c r="Q3458" s="3"/>
    </row>
    <row r="3459" spans="10:17" x14ac:dyDescent="0.25">
      <c r="J3459" s="3"/>
      <c r="K3459" s="3"/>
      <c r="Q3459" s="3"/>
    </row>
    <row r="3460" spans="10:17" x14ac:dyDescent="0.25">
      <c r="J3460" s="3"/>
      <c r="Q3460" s="3"/>
    </row>
    <row r="3461" spans="10:17" x14ac:dyDescent="0.25">
      <c r="J3461" s="3"/>
      <c r="Q3461" s="3"/>
    </row>
    <row r="3462" spans="10:17" x14ac:dyDescent="0.25">
      <c r="J3462" s="3"/>
      <c r="K3462" s="3"/>
      <c r="Q3462" s="3"/>
    </row>
    <row r="3463" spans="10:17" x14ac:dyDescent="0.25">
      <c r="J3463" s="3"/>
      <c r="K3463" s="3"/>
      <c r="Q3463" s="3"/>
    </row>
    <row r="3464" spans="10:17" x14ac:dyDescent="0.25">
      <c r="J3464" s="1"/>
      <c r="Q3464" s="3"/>
    </row>
    <row r="3465" spans="10:17" x14ac:dyDescent="0.25">
      <c r="J3465" s="3"/>
      <c r="Q3465" s="3"/>
    </row>
    <row r="3466" spans="10:17" x14ac:dyDescent="0.25">
      <c r="J3466" s="3"/>
      <c r="K3466" s="3"/>
      <c r="Q3466" s="3"/>
    </row>
    <row r="3467" spans="10:17" x14ac:dyDescent="0.25">
      <c r="J3467" s="3"/>
      <c r="Q3467" s="3"/>
    </row>
    <row r="3468" spans="10:17" x14ac:dyDescent="0.25">
      <c r="J3468" s="3"/>
      <c r="Q3468" s="3"/>
    </row>
    <row r="3469" spans="10:17" x14ac:dyDescent="0.25">
      <c r="J3469" s="3"/>
      <c r="K3469" s="3"/>
      <c r="Q3469" s="3"/>
    </row>
    <row r="3470" spans="10:17" x14ac:dyDescent="0.25">
      <c r="J3470" s="3"/>
      <c r="Q3470" s="3"/>
    </row>
    <row r="3471" spans="10:17" x14ac:dyDescent="0.25">
      <c r="J3471" s="1"/>
      <c r="Q3471" s="3"/>
    </row>
    <row r="3472" spans="10:17" x14ac:dyDescent="0.25">
      <c r="J3472" s="3"/>
      <c r="Q3472" s="3"/>
    </row>
    <row r="3473" spans="10:17" x14ac:dyDescent="0.25">
      <c r="J3473" s="3"/>
      <c r="Q3473" s="3"/>
    </row>
    <row r="3474" spans="10:17" x14ac:dyDescent="0.25">
      <c r="J3474" s="3"/>
      <c r="Q3474" s="3"/>
    </row>
    <row r="3475" spans="10:17" x14ac:dyDescent="0.25">
      <c r="J3475" s="3"/>
      <c r="K3475" s="3"/>
      <c r="Q3475" s="3"/>
    </row>
    <row r="3476" spans="10:17" x14ac:dyDescent="0.25">
      <c r="J3476" s="3"/>
      <c r="K3476" s="3"/>
      <c r="Q3476" s="3"/>
    </row>
    <row r="3477" spans="10:17" x14ac:dyDescent="0.25">
      <c r="J3477" s="3"/>
      <c r="Q3477" s="3"/>
    </row>
    <row r="3478" spans="10:17" x14ac:dyDescent="0.25">
      <c r="J3478" s="1"/>
      <c r="Q3478" s="3"/>
    </row>
    <row r="3479" spans="10:17" x14ac:dyDescent="0.25">
      <c r="J3479" s="3"/>
      <c r="Q3479" s="3"/>
    </row>
    <row r="3480" spans="10:17" x14ac:dyDescent="0.25">
      <c r="J3480" s="3"/>
      <c r="Q3480" s="3"/>
    </row>
    <row r="3481" spans="10:17" x14ac:dyDescent="0.25">
      <c r="J3481" s="3"/>
      <c r="Q3481" s="3"/>
    </row>
    <row r="3482" spans="10:17" x14ac:dyDescent="0.25">
      <c r="J3482" s="3"/>
      <c r="K3482" s="3"/>
      <c r="Q3482" s="3"/>
    </row>
    <row r="3483" spans="10:17" x14ac:dyDescent="0.25">
      <c r="J3483" s="3"/>
      <c r="K3483" s="3"/>
      <c r="Q3483" s="3"/>
    </row>
    <row r="3484" spans="10:17" x14ac:dyDescent="0.25">
      <c r="J3484" s="3"/>
      <c r="Q3484" s="3"/>
    </row>
    <row r="3485" spans="10:17" x14ac:dyDescent="0.25">
      <c r="J3485" s="1"/>
      <c r="Q3485" s="3"/>
    </row>
    <row r="3486" spans="10:17" x14ac:dyDescent="0.25">
      <c r="J3486" s="3"/>
      <c r="Q3486" s="3"/>
    </row>
    <row r="3487" spans="10:17" x14ac:dyDescent="0.25">
      <c r="J3487" s="3"/>
      <c r="K3487" s="3"/>
      <c r="Q3487" s="3"/>
    </row>
    <row r="3488" spans="10:17" x14ac:dyDescent="0.25">
      <c r="J3488" s="3"/>
      <c r="Q3488" s="3"/>
    </row>
    <row r="3489" spans="10:17" x14ac:dyDescent="0.25">
      <c r="J3489" s="3"/>
      <c r="K3489" s="3"/>
      <c r="Q3489" s="3"/>
    </row>
    <row r="3490" spans="10:17" x14ac:dyDescent="0.25">
      <c r="J3490" s="3"/>
      <c r="K3490" s="3"/>
      <c r="Q3490" s="3"/>
    </row>
    <row r="3491" spans="10:17" x14ac:dyDescent="0.25">
      <c r="J3491" s="3"/>
      <c r="Q3491" s="3"/>
    </row>
    <row r="3492" spans="10:17" x14ac:dyDescent="0.25">
      <c r="J3492" s="1"/>
      <c r="Q3492" s="3"/>
    </row>
    <row r="3493" spans="10:17" x14ac:dyDescent="0.25">
      <c r="J3493" s="3"/>
      <c r="Q3493" s="3"/>
    </row>
    <row r="3494" spans="10:17" x14ac:dyDescent="0.25">
      <c r="J3494" s="3"/>
      <c r="K3494" s="3"/>
      <c r="Q3494" s="3"/>
    </row>
    <row r="3495" spans="10:17" x14ac:dyDescent="0.25">
      <c r="J3495" s="3"/>
      <c r="Q3495" s="3"/>
    </row>
    <row r="3496" spans="10:17" x14ac:dyDescent="0.25">
      <c r="J3496" s="3"/>
      <c r="K3496" s="3"/>
      <c r="Q3496" s="3"/>
    </row>
    <row r="3497" spans="10:17" x14ac:dyDescent="0.25">
      <c r="J3497" s="3"/>
      <c r="K3497" s="3"/>
      <c r="Q3497" s="3"/>
    </row>
    <row r="3498" spans="10:17" x14ac:dyDescent="0.25">
      <c r="J3498" s="1"/>
      <c r="Q3498" s="3"/>
    </row>
    <row r="3499" spans="10:17" x14ac:dyDescent="0.25">
      <c r="J3499" s="3"/>
      <c r="Q3499" s="3"/>
    </row>
    <row r="3500" spans="10:17" x14ac:dyDescent="0.25">
      <c r="J3500" s="3"/>
      <c r="K3500" s="3"/>
      <c r="Q3500" s="3"/>
    </row>
    <row r="3501" spans="10:17" x14ac:dyDescent="0.25">
      <c r="J3501" s="3"/>
      <c r="K3501" s="3"/>
      <c r="Q3501" s="3"/>
    </row>
    <row r="3502" spans="10:17" x14ac:dyDescent="0.25">
      <c r="J3502" s="3"/>
      <c r="Q3502" s="3"/>
    </row>
    <row r="3503" spans="10:17" x14ac:dyDescent="0.25">
      <c r="J3503" s="3"/>
      <c r="K3503" s="3"/>
      <c r="Q3503" s="3"/>
    </row>
    <row r="3504" spans="10:17" x14ac:dyDescent="0.25">
      <c r="J3504" s="3"/>
      <c r="K3504" s="3"/>
      <c r="Q3504" s="3"/>
    </row>
    <row r="3505" spans="10:17" x14ac:dyDescent="0.25">
      <c r="J3505" s="1"/>
      <c r="Q3505" s="3"/>
    </row>
    <row r="3506" spans="10:17" x14ac:dyDescent="0.25">
      <c r="J3506" s="3"/>
      <c r="Q3506" s="3"/>
    </row>
    <row r="3507" spans="10:17" x14ac:dyDescent="0.25">
      <c r="J3507" s="3"/>
      <c r="K3507" s="3"/>
      <c r="Q3507" s="3"/>
    </row>
    <row r="3508" spans="10:17" x14ac:dyDescent="0.25">
      <c r="J3508" s="3"/>
      <c r="K3508" s="3"/>
      <c r="Q3508" s="3"/>
    </row>
    <row r="3509" spans="10:17" x14ac:dyDescent="0.25">
      <c r="J3509" s="3"/>
      <c r="Q3509" s="3"/>
    </row>
    <row r="3510" spans="10:17" x14ac:dyDescent="0.25">
      <c r="J3510" s="3"/>
      <c r="K3510" s="3"/>
      <c r="Q3510" s="3"/>
    </row>
    <row r="3511" spans="10:17" x14ac:dyDescent="0.25">
      <c r="J3511" s="3"/>
      <c r="K3511" s="3"/>
      <c r="Q3511" s="3"/>
    </row>
    <row r="3512" spans="10:17" x14ac:dyDescent="0.25">
      <c r="J3512" s="1"/>
      <c r="Q3512" s="3"/>
    </row>
    <row r="3513" spans="10:17" x14ac:dyDescent="0.25">
      <c r="J3513" s="3"/>
      <c r="Q3513" s="3"/>
    </row>
    <row r="3514" spans="10:17" x14ac:dyDescent="0.25">
      <c r="J3514" s="3"/>
      <c r="K3514" s="3"/>
      <c r="Q3514" s="3"/>
    </row>
    <row r="3515" spans="10:17" x14ac:dyDescent="0.25">
      <c r="J3515" s="3"/>
      <c r="K3515" s="3"/>
      <c r="Q3515" s="3"/>
    </row>
    <row r="3516" spans="10:17" x14ac:dyDescent="0.25">
      <c r="J3516" s="3"/>
      <c r="Q3516" s="3"/>
    </row>
    <row r="3517" spans="10:17" x14ac:dyDescent="0.25">
      <c r="J3517" s="3"/>
      <c r="K3517" s="3"/>
      <c r="Q3517" s="3"/>
    </row>
    <row r="3518" spans="10:17" x14ac:dyDescent="0.25">
      <c r="J3518" s="3"/>
      <c r="K3518" s="3"/>
      <c r="Q3518" s="3"/>
    </row>
    <row r="3519" spans="10:17" x14ac:dyDescent="0.25">
      <c r="J3519" s="1"/>
      <c r="Q3519" s="3"/>
    </row>
    <row r="3520" spans="10:17" x14ac:dyDescent="0.25">
      <c r="J3520" s="3"/>
      <c r="Q3520" s="3"/>
    </row>
    <row r="3521" spans="10:17" x14ac:dyDescent="0.25">
      <c r="J3521" s="3"/>
      <c r="K3521" s="3"/>
      <c r="Q3521" s="3"/>
    </row>
    <row r="3522" spans="10:17" x14ac:dyDescent="0.25">
      <c r="J3522" s="3"/>
      <c r="Q3522" s="3"/>
    </row>
    <row r="3523" spans="10:17" x14ac:dyDescent="0.25">
      <c r="J3523" s="3"/>
      <c r="Q3523" s="3"/>
    </row>
    <row r="3524" spans="10:17" x14ac:dyDescent="0.25">
      <c r="J3524" s="3"/>
      <c r="K3524" s="3"/>
      <c r="Q3524" s="3"/>
    </row>
    <row r="3525" spans="10:17" x14ac:dyDescent="0.25">
      <c r="J3525" s="3"/>
      <c r="K3525" s="3"/>
      <c r="Q3525" s="3"/>
    </row>
    <row r="3526" spans="10:17" x14ac:dyDescent="0.25">
      <c r="J3526" s="1"/>
      <c r="K3526" s="1"/>
      <c r="Q3526" s="3"/>
    </row>
    <row r="3527" spans="10:17" x14ac:dyDescent="0.25">
      <c r="J3527" s="3"/>
      <c r="Q3527" s="3"/>
    </row>
    <row r="3528" spans="10:17" x14ac:dyDescent="0.25">
      <c r="J3528" s="3"/>
      <c r="K3528" s="3"/>
      <c r="Q3528" s="3"/>
    </row>
    <row r="3529" spans="10:17" x14ac:dyDescent="0.25">
      <c r="J3529" s="3"/>
      <c r="Q3529" s="3"/>
    </row>
    <row r="3530" spans="10:17" x14ac:dyDescent="0.25">
      <c r="J3530" s="3"/>
      <c r="Q3530" s="3"/>
    </row>
    <row r="3531" spans="10:17" x14ac:dyDescent="0.25">
      <c r="J3531" s="3"/>
      <c r="K3531" s="3"/>
      <c r="Q3531" s="3"/>
    </row>
    <row r="3532" spans="10:17" x14ac:dyDescent="0.25">
      <c r="J3532" s="3"/>
      <c r="K3532" s="3"/>
      <c r="O3532" s="4"/>
      <c r="Q3532" s="3"/>
    </row>
    <row r="3533" spans="10:17" x14ac:dyDescent="0.25">
      <c r="J3533" s="1"/>
      <c r="K3533" s="1"/>
      <c r="Q3533" s="3"/>
    </row>
    <row r="3534" spans="10:17" x14ac:dyDescent="0.25">
      <c r="J3534" s="3"/>
      <c r="Q3534" s="3"/>
    </row>
    <row r="3535" spans="10:17" x14ac:dyDescent="0.25">
      <c r="J3535" s="3"/>
      <c r="K3535" s="3"/>
      <c r="Q3535" s="3"/>
    </row>
    <row r="3536" spans="10:17" x14ac:dyDescent="0.25">
      <c r="J3536" s="3"/>
      <c r="Q3536" s="3"/>
    </row>
    <row r="3537" spans="10:17" x14ac:dyDescent="0.25">
      <c r="J3537" s="3"/>
      <c r="Q3537" s="3"/>
    </row>
    <row r="3538" spans="10:17" x14ac:dyDescent="0.25">
      <c r="J3538" s="3"/>
      <c r="K3538" s="3"/>
      <c r="O3538" s="4"/>
      <c r="Q3538" s="3"/>
    </row>
    <row r="3539" spans="10:17" x14ac:dyDescent="0.25">
      <c r="J3539" s="3"/>
      <c r="K3539" s="3"/>
      <c r="Q3539" s="3"/>
    </row>
    <row r="3540" spans="10:17" x14ac:dyDescent="0.25">
      <c r="J3540" s="1"/>
      <c r="K3540" s="1"/>
      <c r="Q3540" s="3"/>
    </row>
    <row r="3541" spans="10:17" x14ac:dyDescent="0.25">
      <c r="J3541" s="3"/>
      <c r="Q3541" s="3"/>
    </row>
    <row r="3542" spans="10:17" x14ac:dyDescent="0.25">
      <c r="J3542" s="3"/>
      <c r="K3542" s="3"/>
      <c r="Q3542" s="3"/>
    </row>
    <row r="3543" spans="10:17" x14ac:dyDescent="0.25">
      <c r="J3543" s="3"/>
      <c r="Q3543" s="3"/>
    </row>
    <row r="3544" spans="10:17" x14ac:dyDescent="0.25">
      <c r="J3544" s="3"/>
      <c r="Q3544" s="3"/>
    </row>
    <row r="3545" spans="10:17" x14ac:dyDescent="0.25">
      <c r="J3545" s="3"/>
      <c r="K3545" s="3"/>
      <c r="O3545" s="4"/>
      <c r="Q3545" s="3"/>
    </row>
    <row r="3546" spans="10:17" x14ac:dyDescent="0.25">
      <c r="J3546" s="3"/>
      <c r="K3546" s="3"/>
      <c r="Q3546" s="3"/>
    </row>
    <row r="3547" spans="10:17" x14ac:dyDescent="0.25">
      <c r="J3547" s="1"/>
      <c r="K3547" s="1"/>
      <c r="Q3547" s="3"/>
    </row>
    <row r="3548" spans="10:17" x14ac:dyDescent="0.25">
      <c r="J3548" s="3"/>
      <c r="K3548" s="3"/>
      <c r="Q3548" s="3"/>
    </row>
    <row r="3549" spans="10:17" x14ac:dyDescent="0.25">
      <c r="J3549" s="3"/>
      <c r="K3549" s="3"/>
      <c r="Q3549" s="3"/>
    </row>
    <row r="3550" spans="10:17" x14ac:dyDescent="0.25">
      <c r="J3550" s="3"/>
      <c r="Q3550" s="3"/>
    </row>
    <row r="3551" spans="10:17" x14ac:dyDescent="0.25">
      <c r="J3551" s="3"/>
      <c r="K3551" s="3"/>
      <c r="Q3551" s="3"/>
    </row>
    <row r="3552" spans="10:17" x14ac:dyDescent="0.25">
      <c r="J3552" s="3"/>
      <c r="K3552" s="3"/>
      <c r="O3552" s="4"/>
      <c r="Q3552" s="3"/>
    </row>
    <row r="3553" spans="10:17" x14ac:dyDescent="0.25">
      <c r="J3553" s="3"/>
      <c r="K3553" s="3"/>
      <c r="Q3553" s="3"/>
    </row>
    <row r="3554" spans="10:17" x14ac:dyDescent="0.25">
      <c r="J3554" s="1"/>
      <c r="K3554" s="1"/>
      <c r="Q3554" s="3"/>
    </row>
    <row r="3555" spans="10:17" x14ac:dyDescent="0.25">
      <c r="J3555" s="3"/>
      <c r="Q3555" s="3"/>
    </row>
    <row r="3556" spans="10:17" x14ac:dyDescent="0.25">
      <c r="J3556" s="3"/>
      <c r="K3556" s="3"/>
      <c r="Q3556" s="3"/>
    </row>
    <row r="3557" spans="10:17" x14ac:dyDescent="0.25">
      <c r="J3557" s="3"/>
      <c r="Q3557" s="3"/>
    </row>
    <row r="3558" spans="10:17" x14ac:dyDescent="0.25">
      <c r="J3558" s="3"/>
      <c r="K3558" s="3"/>
      <c r="Q3558" s="3"/>
    </row>
    <row r="3559" spans="10:17" x14ac:dyDescent="0.25">
      <c r="J3559" s="3"/>
      <c r="K3559" s="3"/>
      <c r="O3559" s="4"/>
      <c r="Q3559" s="3"/>
    </row>
    <row r="3560" spans="10:17" x14ac:dyDescent="0.25">
      <c r="J3560" s="3"/>
      <c r="K3560" s="3"/>
      <c r="Q3560" s="3"/>
    </row>
    <row r="3561" spans="10:17" x14ac:dyDescent="0.25">
      <c r="J3561" s="1"/>
      <c r="K3561" s="1"/>
      <c r="Q3561" s="3"/>
    </row>
    <row r="3562" spans="10:17" x14ac:dyDescent="0.25">
      <c r="J3562" s="3"/>
      <c r="Q3562" s="3"/>
    </row>
    <row r="3563" spans="10:17" x14ac:dyDescent="0.25">
      <c r="J3563" s="3"/>
      <c r="K3563" s="3"/>
      <c r="Q3563" s="3"/>
    </row>
    <row r="3564" spans="10:17" x14ac:dyDescent="0.25">
      <c r="J3564" s="3"/>
      <c r="Q3564" s="3"/>
    </row>
    <row r="3565" spans="10:17" x14ac:dyDescent="0.25">
      <c r="J3565" s="3"/>
      <c r="K3565" s="3"/>
      <c r="O3565" s="4"/>
      <c r="Q3565" s="3"/>
    </row>
    <row r="3566" spans="10:17" x14ac:dyDescent="0.25">
      <c r="J3566" s="3"/>
      <c r="K3566" s="3"/>
      <c r="O3566" s="4"/>
      <c r="Q3566" s="3"/>
    </row>
    <row r="3567" spans="10:17" x14ac:dyDescent="0.25">
      <c r="J3567" s="3"/>
      <c r="K3567" s="3"/>
      <c r="Q3567" s="3"/>
    </row>
    <row r="3568" spans="10:17" x14ac:dyDescent="0.25">
      <c r="J3568" s="1"/>
      <c r="K3568" s="1"/>
      <c r="Q3568" s="3"/>
    </row>
    <row r="3569" spans="10:17" x14ac:dyDescent="0.25">
      <c r="J3569" s="3"/>
      <c r="Q3569" s="3"/>
    </row>
    <row r="3570" spans="10:17" x14ac:dyDescent="0.25">
      <c r="J3570" s="3"/>
      <c r="K3570" s="3"/>
      <c r="Q3570" s="3"/>
    </row>
    <row r="3571" spans="10:17" x14ac:dyDescent="0.25">
      <c r="J3571" s="3"/>
      <c r="Q3571" s="3"/>
    </row>
    <row r="3572" spans="10:17" x14ac:dyDescent="0.25">
      <c r="J3572" s="3"/>
      <c r="K3572" s="3"/>
      <c r="O3572" s="4"/>
      <c r="Q3572" s="3"/>
    </row>
    <row r="3573" spans="10:17" x14ac:dyDescent="0.25">
      <c r="J3573" s="3"/>
      <c r="K3573" s="3"/>
      <c r="Q3573" s="3"/>
    </row>
    <row r="3574" spans="10:17" x14ac:dyDescent="0.25">
      <c r="J3574" s="3"/>
      <c r="K3574" s="3"/>
      <c r="Q3574" s="3"/>
    </row>
    <row r="3575" spans="10:17" x14ac:dyDescent="0.25">
      <c r="J3575" s="1"/>
      <c r="K3575" s="1"/>
      <c r="Q3575" s="3"/>
    </row>
    <row r="3576" spans="10:17" x14ac:dyDescent="0.25">
      <c r="J3576" s="3"/>
      <c r="Q3576" s="3"/>
    </row>
    <row r="3577" spans="10:17" x14ac:dyDescent="0.25">
      <c r="J3577" s="3"/>
      <c r="K3577" s="3"/>
      <c r="Q3577" s="3"/>
    </row>
    <row r="3578" spans="10:17" x14ac:dyDescent="0.25">
      <c r="J3578" s="3"/>
      <c r="K3578" s="3"/>
      <c r="Q3578" s="3"/>
    </row>
    <row r="3579" spans="10:17" x14ac:dyDescent="0.25">
      <c r="J3579" s="3"/>
      <c r="K3579" s="3"/>
      <c r="O3579" s="4"/>
      <c r="Q3579" s="3"/>
    </row>
    <row r="3580" spans="10:17" x14ac:dyDescent="0.25">
      <c r="J3580" s="3"/>
      <c r="K3580" s="3"/>
      <c r="Q3580" s="3"/>
    </row>
    <row r="3581" spans="10:17" x14ac:dyDescent="0.25">
      <c r="J3581" s="3"/>
      <c r="K3581" s="3"/>
      <c r="Q3581" s="3"/>
    </row>
    <row r="3582" spans="10:17" x14ac:dyDescent="0.25">
      <c r="J3582" s="1"/>
      <c r="K3582" s="1"/>
      <c r="Q3582" s="3"/>
    </row>
    <row r="3583" spans="10:17" x14ac:dyDescent="0.25">
      <c r="J3583" s="3"/>
      <c r="Q3583" s="3"/>
    </row>
    <row r="3584" spans="10:17" x14ac:dyDescent="0.25">
      <c r="J3584" s="3"/>
      <c r="K3584" s="3"/>
      <c r="Q3584" s="3"/>
    </row>
    <row r="3585" spans="10:17" x14ac:dyDescent="0.25">
      <c r="J3585" s="3"/>
      <c r="K3585" s="3"/>
      <c r="Q3585" s="3"/>
    </row>
    <row r="3586" spans="10:17" x14ac:dyDescent="0.25">
      <c r="J3586" s="3"/>
      <c r="K3586" s="3"/>
      <c r="O3586" s="4"/>
      <c r="Q3586" s="3"/>
    </row>
    <row r="3587" spans="10:17" x14ac:dyDescent="0.25">
      <c r="J3587" s="3"/>
      <c r="K3587" s="3"/>
      <c r="Q3587" s="3"/>
    </row>
    <row r="3588" spans="10:17" x14ac:dyDescent="0.25">
      <c r="J3588" s="3"/>
      <c r="K3588" s="3"/>
      <c r="Q3588" s="3"/>
    </row>
    <row r="3589" spans="10:17" x14ac:dyDescent="0.25">
      <c r="J3589" s="1"/>
      <c r="K3589" s="1"/>
      <c r="Q3589" s="3"/>
    </row>
    <row r="3590" spans="10:17" x14ac:dyDescent="0.25">
      <c r="J3590" s="3"/>
      <c r="Q3590" s="3"/>
    </row>
    <row r="3591" spans="10:17" x14ac:dyDescent="0.25">
      <c r="J3591" s="3"/>
      <c r="K3591" s="3"/>
      <c r="Q3591" s="3"/>
    </row>
    <row r="3592" spans="10:17" x14ac:dyDescent="0.25">
      <c r="J3592" s="3"/>
      <c r="K3592" s="3"/>
      <c r="Q3592" s="3"/>
    </row>
    <row r="3593" spans="10:17" x14ac:dyDescent="0.25">
      <c r="J3593" s="3"/>
      <c r="O3593" s="4"/>
      <c r="Q3593" s="3"/>
    </row>
    <row r="3594" spans="10:17" x14ac:dyDescent="0.25">
      <c r="J3594" s="3"/>
      <c r="K3594" s="3"/>
      <c r="Q3594" s="3"/>
    </row>
    <row r="3595" spans="10:17" x14ac:dyDescent="0.25">
      <c r="J3595" s="3"/>
      <c r="K3595" s="3"/>
      <c r="Q3595" s="3"/>
    </row>
    <row r="3596" spans="10:17" x14ac:dyDescent="0.25">
      <c r="J3596" s="1"/>
      <c r="K3596" s="1"/>
      <c r="Q3596" s="3"/>
    </row>
    <row r="3597" spans="10:17" x14ac:dyDescent="0.25">
      <c r="J3597" s="3"/>
      <c r="Q3597" s="3"/>
    </row>
    <row r="3598" spans="10:17" x14ac:dyDescent="0.25">
      <c r="J3598" s="3"/>
      <c r="K3598" s="3"/>
      <c r="Q3598" s="3"/>
    </row>
    <row r="3599" spans="10:17" x14ac:dyDescent="0.25">
      <c r="J3599" s="3"/>
      <c r="K3599" s="3"/>
      <c r="Q3599" s="3"/>
    </row>
    <row r="3600" spans="10:17" x14ac:dyDescent="0.25">
      <c r="J3600" s="3"/>
      <c r="O3600" s="4"/>
      <c r="Q3600" s="3"/>
    </row>
    <row r="3601" spans="10:17" x14ac:dyDescent="0.25">
      <c r="J3601" s="3"/>
      <c r="K3601" s="3"/>
      <c r="Q3601" s="3"/>
    </row>
    <row r="3602" spans="10:17" x14ac:dyDescent="0.25">
      <c r="J3602" s="3"/>
      <c r="K3602" s="3"/>
      <c r="Q3602" s="3"/>
    </row>
    <row r="3603" spans="10:17" x14ac:dyDescent="0.25">
      <c r="J3603" s="1"/>
      <c r="K3603" s="1"/>
      <c r="Q3603" s="3"/>
    </row>
    <row r="3604" spans="10:17" x14ac:dyDescent="0.25">
      <c r="J3604" s="3"/>
      <c r="Q3604" s="3"/>
    </row>
    <row r="3605" spans="10:17" x14ac:dyDescent="0.25">
      <c r="J3605" s="3"/>
      <c r="K3605" s="3"/>
      <c r="Q3605" s="3"/>
    </row>
    <row r="3606" spans="10:17" x14ac:dyDescent="0.25">
      <c r="J3606" s="3"/>
      <c r="K3606" s="3"/>
      <c r="Q3606" s="3"/>
    </row>
    <row r="3607" spans="10:17" x14ac:dyDescent="0.25">
      <c r="J3607" s="3"/>
      <c r="O3607" s="4"/>
      <c r="Q3607" s="3"/>
    </row>
    <row r="3608" spans="10:17" x14ac:dyDescent="0.25">
      <c r="J3608" s="3"/>
      <c r="K3608" s="3"/>
      <c r="Q3608" s="3"/>
    </row>
    <row r="3609" spans="10:17" x14ac:dyDescent="0.25">
      <c r="J3609" s="3"/>
      <c r="K3609" s="3"/>
      <c r="Q3609" s="3"/>
    </row>
    <row r="3610" spans="10:17" x14ac:dyDescent="0.25">
      <c r="J3610" s="1"/>
      <c r="Q3610" s="3"/>
    </row>
    <row r="3611" spans="10:17" x14ac:dyDescent="0.25">
      <c r="J3611" s="3"/>
      <c r="Q3611" s="3"/>
    </row>
    <row r="3612" spans="10:17" x14ac:dyDescent="0.25">
      <c r="J3612" s="3"/>
      <c r="K3612" s="3"/>
      <c r="Q3612" s="3"/>
    </row>
    <row r="3613" spans="10:17" x14ac:dyDescent="0.25">
      <c r="J3613" s="3"/>
      <c r="K3613" s="3"/>
      <c r="Q3613" s="3"/>
    </row>
    <row r="3614" spans="10:17" x14ac:dyDescent="0.25">
      <c r="J3614" s="3"/>
      <c r="O3614" s="4"/>
      <c r="Q3614" s="3"/>
    </row>
    <row r="3615" spans="10:17" x14ac:dyDescent="0.25">
      <c r="J3615" s="3"/>
      <c r="K3615" s="3"/>
      <c r="Q3615" s="3"/>
    </row>
    <row r="3616" spans="10:17" x14ac:dyDescent="0.25">
      <c r="J3616" s="3"/>
      <c r="K3616" s="3"/>
      <c r="Q3616" s="3"/>
    </row>
    <row r="3617" spans="10:17" x14ac:dyDescent="0.25">
      <c r="J3617" s="3"/>
      <c r="K3617" s="3"/>
      <c r="Q3617" s="3"/>
    </row>
    <row r="3618" spans="10:17" x14ac:dyDescent="0.25">
      <c r="J3618" s="3"/>
      <c r="K3618" s="3"/>
      <c r="Q3618" s="3"/>
    </row>
    <row r="3619" spans="10:17" x14ac:dyDescent="0.25">
      <c r="J3619" s="1"/>
      <c r="K3619" s="1"/>
      <c r="Q3619" s="3"/>
    </row>
    <row r="3620" spans="10:17" x14ac:dyDescent="0.25">
      <c r="J3620" s="3"/>
      <c r="K3620" s="3"/>
      <c r="Q3620" s="3"/>
    </row>
    <row r="3621" spans="10:17" x14ac:dyDescent="0.25">
      <c r="J3621" s="3"/>
      <c r="O3621" s="4"/>
      <c r="Q3621" s="3"/>
    </row>
    <row r="3622" spans="10:17" x14ac:dyDescent="0.25">
      <c r="J3622" s="3"/>
      <c r="K3622" s="3"/>
      <c r="Q3622" s="3"/>
    </row>
    <row r="3623" spans="10:17" x14ac:dyDescent="0.25">
      <c r="J3623" s="3"/>
      <c r="K3623" s="3"/>
      <c r="Q3623" s="3"/>
    </row>
    <row r="3624" spans="10:17" x14ac:dyDescent="0.25">
      <c r="J3624" s="3"/>
      <c r="K3624" s="3"/>
      <c r="Q3624" s="3"/>
    </row>
    <row r="3625" spans="10:17" x14ac:dyDescent="0.25">
      <c r="J3625" s="3"/>
      <c r="K3625" s="3"/>
      <c r="Q3625" s="3"/>
    </row>
    <row r="3626" spans="10:17" x14ac:dyDescent="0.25">
      <c r="J3626" s="1"/>
      <c r="K3626" s="1"/>
      <c r="Q3626" s="3"/>
    </row>
    <row r="3627" spans="10:17" x14ac:dyDescent="0.25">
      <c r="J3627" s="3"/>
      <c r="K3627" s="3"/>
      <c r="Q3627" s="3"/>
    </row>
    <row r="3628" spans="10:17" x14ac:dyDescent="0.25">
      <c r="J3628" s="3"/>
      <c r="O3628" s="4"/>
      <c r="Q3628" s="3"/>
    </row>
    <row r="3629" spans="10:17" x14ac:dyDescent="0.25">
      <c r="J3629" s="3"/>
      <c r="K3629" s="3"/>
      <c r="Q3629" s="3"/>
    </row>
    <row r="3630" spans="10:17" x14ac:dyDescent="0.25">
      <c r="J3630" s="3"/>
      <c r="K3630" s="3"/>
      <c r="Q3630" s="3"/>
    </row>
    <row r="3631" spans="10:17" x14ac:dyDescent="0.25">
      <c r="J3631" s="3"/>
      <c r="K3631" s="3"/>
      <c r="Q3631" s="3"/>
    </row>
    <row r="3632" spans="10:17" x14ac:dyDescent="0.25">
      <c r="J3632" s="3"/>
      <c r="K3632" s="3"/>
      <c r="Q3632" s="3"/>
    </row>
    <row r="3633" spans="10:17" x14ac:dyDescent="0.25">
      <c r="J3633" s="3"/>
      <c r="K3633" s="3"/>
      <c r="Q3633" s="3"/>
    </row>
    <row r="3634" spans="10:17" x14ac:dyDescent="0.25">
      <c r="J3634" s="1"/>
      <c r="K3634" s="1"/>
      <c r="Q3634" s="3"/>
    </row>
    <row r="3635" spans="10:17" x14ac:dyDescent="0.25">
      <c r="J3635" s="3"/>
      <c r="K3635" s="3"/>
      <c r="Q3635" s="3"/>
    </row>
    <row r="3636" spans="10:17" x14ac:dyDescent="0.25">
      <c r="J3636" s="3"/>
      <c r="O3636" s="4"/>
      <c r="Q3636" s="3"/>
    </row>
    <row r="3637" spans="10:17" x14ac:dyDescent="0.25">
      <c r="J3637" s="3"/>
      <c r="K3637" s="3"/>
      <c r="Q3637" s="3"/>
    </row>
    <row r="3638" spans="10:17" x14ac:dyDescent="0.25">
      <c r="J3638" s="3"/>
      <c r="K3638" s="3"/>
      <c r="Q3638" s="3"/>
    </row>
    <row r="3639" spans="10:17" x14ac:dyDescent="0.25">
      <c r="J3639" s="3"/>
      <c r="K3639" s="3"/>
      <c r="Q3639" s="3"/>
    </row>
    <row r="3640" spans="10:17" x14ac:dyDescent="0.25">
      <c r="J3640" s="3"/>
      <c r="K3640" s="3"/>
      <c r="Q3640" s="3"/>
    </row>
    <row r="3641" spans="10:17" x14ac:dyDescent="0.25">
      <c r="J3641" s="1"/>
      <c r="K3641" s="1"/>
      <c r="Q3641" s="3"/>
    </row>
    <row r="3642" spans="10:17" x14ac:dyDescent="0.25">
      <c r="J3642" s="3"/>
      <c r="K3642" s="3"/>
      <c r="Q3642" s="3"/>
    </row>
    <row r="3643" spans="10:17" x14ac:dyDescent="0.25">
      <c r="J3643" s="3"/>
      <c r="O3643" s="4"/>
      <c r="Q3643" s="3"/>
    </row>
    <row r="3644" spans="10:17" x14ac:dyDescent="0.25">
      <c r="J3644" s="3"/>
      <c r="K3644" s="3"/>
      <c r="Q3644" s="3"/>
    </row>
    <row r="3645" spans="10:17" x14ac:dyDescent="0.25">
      <c r="J3645" s="3"/>
      <c r="K3645" s="3"/>
      <c r="Q3645" s="3"/>
    </row>
    <row r="3646" spans="10:17" x14ac:dyDescent="0.25">
      <c r="J3646" s="3"/>
      <c r="K3646" s="3"/>
      <c r="Q3646" s="3"/>
    </row>
    <row r="3647" spans="10:17" x14ac:dyDescent="0.25">
      <c r="J3647" s="3"/>
      <c r="K3647" s="3"/>
      <c r="Q3647" s="3"/>
    </row>
    <row r="3648" spans="10:17" x14ac:dyDescent="0.25">
      <c r="J3648" s="1"/>
      <c r="K3648" s="1"/>
      <c r="Q3648" s="3"/>
    </row>
    <row r="3649" spans="10:17" x14ac:dyDescent="0.25">
      <c r="J3649" s="3"/>
      <c r="K3649" s="3"/>
      <c r="Q3649" s="3"/>
    </row>
    <row r="3650" spans="10:17" x14ac:dyDescent="0.25">
      <c r="J3650" s="3"/>
      <c r="K3650" s="3"/>
      <c r="O3650" s="4"/>
      <c r="Q3650" s="3"/>
    </row>
    <row r="3651" spans="10:17" x14ac:dyDescent="0.25">
      <c r="J3651" s="1"/>
      <c r="K3651" s="1"/>
      <c r="Q3651" s="3"/>
    </row>
    <row r="3652" spans="10:17" x14ac:dyDescent="0.25">
      <c r="J3652" s="3"/>
      <c r="K3652" s="3"/>
      <c r="Q3652" s="3"/>
    </row>
    <row r="3653" spans="10:17" x14ac:dyDescent="0.25">
      <c r="J3653" s="3"/>
      <c r="K3653" s="3"/>
      <c r="Q3653" s="3"/>
    </row>
    <row r="3654" spans="10:17" x14ac:dyDescent="0.25">
      <c r="J3654" s="1"/>
      <c r="K3654" s="1"/>
      <c r="Q3654" s="3"/>
    </row>
    <row r="3655" spans="10:17" x14ac:dyDescent="0.25">
      <c r="J3655" s="3"/>
      <c r="K3655" s="3"/>
      <c r="Q3655" s="3"/>
    </row>
    <row r="3656" spans="10:17" x14ac:dyDescent="0.25">
      <c r="J3656" s="3"/>
      <c r="K3656" s="3"/>
      <c r="O3656" s="4"/>
      <c r="Q3656" s="3"/>
    </row>
    <row r="3657" spans="10:17" x14ac:dyDescent="0.25">
      <c r="J3657" s="3"/>
      <c r="K3657" s="3"/>
      <c r="Q3657" s="3"/>
    </row>
    <row r="3658" spans="10:17" x14ac:dyDescent="0.25">
      <c r="J3658" s="1"/>
      <c r="K3658" s="1"/>
      <c r="Q3658" s="3"/>
    </row>
    <row r="3659" spans="10:17" x14ac:dyDescent="0.25">
      <c r="J3659" s="3"/>
      <c r="K3659" s="3"/>
      <c r="Q3659" s="3"/>
    </row>
    <row r="3660" spans="10:17" x14ac:dyDescent="0.25">
      <c r="J3660" s="3"/>
      <c r="K3660" s="3"/>
      <c r="Q3660" s="3"/>
    </row>
    <row r="3661" spans="10:17" x14ac:dyDescent="0.25">
      <c r="J3661" s="1"/>
      <c r="K3661" s="1"/>
      <c r="Q3661" s="3"/>
    </row>
    <row r="3662" spans="10:17" x14ac:dyDescent="0.25">
      <c r="J3662" s="3"/>
      <c r="K3662" s="3"/>
      <c r="Q3662" s="3"/>
    </row>
    <row r="3663" spans="10:17" x14ac:dyDescent="0.25">
      <c r="J3663" s="3"/>
      <c r="Q3663" s="3"/>
    </row>
    <row r="3664" spans="10:17" x14ac:dyDescent="0.25">
      <c r="J3664" s="3"/>
      <c r="K3664" s="3"/>
      <c r="Q3664" s="3"/>
    </row>
    <row r="3665" spans="10:17" x14ac:dyDescent="0.25">
      <c r="J3665" s="1"/>
      <c r="K3665" s="1"/>
      <c r="Q3665" s="3"/>
    </row>
    <row r="3666" spans="10:17" x14ac:dyDescent="0.25">
      <c r="J3666" s="3"/>
      <c r="K3666" s="3"/>
      <c r="Q3666" s="3"/>
    </row>
    <row r="3667" spans="10:17" x14ac:dyDescent="0.25">
      <c r="J3667" s="3"/>
      <c r="Q3667" s="3"/>
    </row>
    <row r="3668" spans="10:17" x14ac:dyDescent="0.25">
      <c r="J3668" s="1"/>
      <c r="K3668" s="1"/>
      <c r="Q3668" s="3"/>
    </row>
    <row r="3669" spans="10:17" x14ac:dyDescent="0.25">
      <c r="J3669" s="3"/>
      <c r="K3669" s="3"/>
      <c r="Q3669" s="3"/>
    </row>
    <row r="3670" spans="10:17" x14ac:dyDescent="0.25">
      <c r="J3670" s="3"/>
      <c r="Q3670" s="3"/>
    </row>
    <row r="3671" spans="10:17" x14ac:dyDescent="0.25">
      <c r="J3671" s="3"/>
      <c r="K3671" s="3"/>
      <c r="Q3671" s="3"/>
    </row>
    <row r="3672" spans="10:17" x14ac:dyDescent="0.25">
      <c r="J3672" s="1"/>
      <c r="K3672" s="1"/>
      <c r="Q3672" s="3"/>
    </row>
    <row r="3673" spans="10:17" x14ac:dyDescent="0.25">
      <c r="J3673" s="3"/>
      <c r="K3673" s="3"/>
      <c r="Q3673" s="3"/>
    </row>
    <row r="3674" spans="10:17" x14ac:dyDescent="0.25">
      <c r="J3674" s="3"/>
      <c r="Q3674" s="3"/>
    </row>
    <row r="3675" spans="10:17" x14ac:dyDescent="0.25">
      <c r="J3675" s="1"/>
      <c r="K3675" s="1"/>
      <c r="Q3675" s="3"/>
    </row>
    <row r="3676" spans="10:17" x14ac:dyDescent="0.25">
      <c r="J3676" s="3"/>
      <c r="Q3676" s="3"/>
    </row>
    <row r="3677" spans="10:17" x14ac:dyDescent="0.25">
      <c r="J3677" s="3"/>
      <c r="O3677" s="4"/>
      <c r="Q3677" s="3"/>
    </row>
    <row r="3678" spans="10:17" x14ac:dyDescent="0.25">
      <c r="J3678" s="3"/>
      <c r="K3678" s="3"/>
      <c r="Q3678" s="3"/>
    </row>
    <row r="3679" spans="10:17" x14ac:dyDescent="0.25">
      <c r="J3679" s="3"/>
      <c r="K3679" s="3"/>
      <c r="Q3679" s="3"/>
    </row>
    <row r="3680" spans="10:17" x14ac:dyDescent="0.25">
      <c r="J3680" s="3"/>
      <c r="K3680" s="3"/>
      <c r="Q3680" s="3"/>
    </row>
    <row r="3681" spans="10:17" x14ac:dyDescent="0.25">
      <c r="J3681" s="3"/>
      <c r="Q3681" s="3"/>
    </row>
    <row r="3682" spans="10:17" x14ac:dyDescent="0.25">
      <c r="J3682" s="1"/>
      <c r="K3682" s="1"/>
      <c r="Q3682" s="3"/>
    </row>
    <row r="3683" spans="10:17" x14ac:dyDescent="0.25">
      <c r="J3683" s="3"/>
      <c r="Q3683" s="3"/>
    </row>
    <row r="3684" spans="10:17" x14ac:dyDescent="0.25">
      <c r="J3684" s="3"/>
      <c r="O3684" s="4"/>
      <c r="Q3684" s="3"/>
    </row>
    <row r="3685" spans="10:17" x14ac:dyDescent="0.25">
      <c r="J3685" s="3"/>
      <c r="K3685" s="3"/>
      <c r="Q3685" s="3"/>
    </row>
    <row r="3686" spans="10:17" x14ac:dyDescent="0.25">
      <c r="J3686" s="3"/>
      <c r="K3686" s="3"/>
      <c r="Q3686" s="3"/>
    </row>
    <row r="3687" spans="10:17" x14ac:dyDescent="0.25">
      <c r="J3687" s="3"/>
      <c r="K3687" s="3"/>
      <c r="Q3687" s="3"/>
    </row>
    <row r="3688" spans="10:17" x14ac:dyDescent="0.25">
      <c r="J3688" s="3"/>
      <c r="Q3688" s="3"/>
    </row>
    <row r="3689" spans="10:17" x14ac:dyDescent="0.25">
      <c r="J3689" s="1"/>
      <c r="K3689" s="1"/>
      <c r="Q3689" s="3"/>
    </row>
    <row r="3690" spans="10:17" x14ac:dyDescent="0.25">
      <c r="J3690" s="3"/>
      <c r="Q3690" s="3"/>
    </row>
    <row r="3691" spans="10:17" x14ac:dyDescent="0.25">
      <c r="J3691" s="3"/>
      <c r="O3691" s="4"/>
      <c r="Q3691" s="3"/>
    </row>
    <row r="3692" spans="10:17" x14ac:dyDescent="0.25">
      <c r="J3692" s="3"/>
      <c r="K3692" s="3"/>
      <c r="Q3692" s="3"/>
    </row>
    <row r="3693" spans="10:17" x14ac:dyDescent="0.25">
      <c r="J3693" s="3"/>
      <c r="K3693" s="3"/>
      <c r="Q3693" s="3"/>
    </row>
    <row r="3694" spans="10:17" x14ac:dyDescent="0.25">
      <c r="J3694" s="3"/>
      <c r="K3694" s="3"/>
      <c r="Q3694" s="3"/>
    </row>
    <row r="3695" spans="10:17" x14ac:dyDescent="0.25">
      <c r="J3695" s="3"/>
      <c r="Q3695" s="3"/>
    </row>
    <row r="3696" spans="10:17" x14ac:dyDescent="0.25">
      <c r="J3696" s="1"/>
      <c r="K3696" s="1"/>
      <c r="Q3696" s="3"/>
    </row>
    <row r="3697" spans="10:17" x14ac:dyDescent="0.25">
      <c r="J3697" s="3"/>
      <c r="K3697" s="3"/>
      <c r="Q3697" s="3"/>
    </row>
    <row r="3698" spans="10:17" x14ac:dyDescent="0.25">
      <c r="J3698" s="3"/>
      <c r="O3698" s="4"/>
      <c r="Q3698" s="3"/>
    </row>
    <row r="3699" spans="10:17" x14ac:dyDescent="0.25">
      <c r="J3699" s="3"/>
      <c r="K3699" s="3"/>
      <c r="Q3699" s="3"/>
    </row>
    <row r="3700" spans="10:17" x14ac:dyDescent="0.25">
      <c r="J3700" s="3"/>
      <c r="K3700" s="3"/>
      <c r="Q3700" s="3"/>
    </row>
    <row r="3701" spans="10:17" x14ac:dyDescent="0.25">
      <c r="J3701" s="3"/>
      <c r="Q3701" s="3"/>
    </row>
    <row r="3702" spans="10:17" x14ac:dyDescent="0.25">
      <c r="J3702" s="1"/>
      <c r="K3702" s="1"/>
      <c r="Q3702" s="3"/>
    </row>
    <row r="3703" spans="10:17" x14ac:dyDescent="0.25">
      <c r="J3703" s="3"/>
      <c r="K3703" s="3"/>
      <c r="Q3703" s="3"/>
    </row>
    <row r="3704" spans="10:17" x14ac:dyDescent="0.25">
      <c r="J3704" s="3"/>
      <c r="Q3704" s="3"/>
    </row>
    <row r="3705" spans="10:17" x14ac:dyDescent="0.25">
      <c r="J3705" s="3"/>
      <c r="O3705" s="4"/>
      <c r="Q3705" s="3"/>
    </row>
    <row r="3706" spans="10:17" x14ac:dyDescent="0.25">
      <c r="J3706" s="3"/>
      <c r="K3706" s="3"/>
      <c r="Q3706" s="3"/>
    </row>
    <row r="3707" spans="10:17" x14ac:dyDescent="0.25">
      <c r="J3707" s="3"/>
      <c r="K3707" s="3"/>
      <c r="Q3707" s="3"/>
    </row>
    <row r="3708" spans="10:17" x14ac:dyDescent="0.25">
      <c r="J3708" s="3"/>
      <c r="Q3708" s="3"/>
    </row>
    <row r="3709" spans="10:17" x14ac:dyDescent="0.25">
      <c r="J3709" s="1"/>
      <c r="K3709" s="1"/>
      <c r="Q3709" s="3"/>
    </row>
    <row r="3710" spans="10:17" x14ac:dyDescent="0.25">
      <c r="J3710" s="3"/>
      <c r="K3710" s="3"/>
      <c r="Q3710" s="3"/>
    </row>
    <row r="3711" spans="10:17" x14ac:dyDescent="0.25">
      <c r="J3711" s="3"/>
      <c r="Q3711" s="3"/>
    </row>
    <row r="3712" spans="10:17" x14ac:dyDescent="0.25">
      <c r="J3712" s="3"/>
      <c r="O3712" s="4"/>
      <c r="Q3712" s="3"/>
    </row>
    <row r="3713" spans="6:17" x14ac:dyDescent="0.25">
      <c r="J3713" s="3"/>
      <c r="K3713" s="3"/>
      <c r="O3713" s="4"/>
      <c r="Q3713" s="3"/>
    </row>
    <row r="3714" spans="6:17" x14ac:dyDescent="0.25">
      <c r="F3714" s="2"/>
      <c r="J3714" s="3"/>
      <c r="K3714" s="3"/>
      <c r="Q3714" s="3"/>
    </row>
    <row r="3715" spans="6:17" x14ac:dyDescent="0.25">
      <c r="J3715" s="3"/>
      <c r="Q3715" s="3"/>
    </row>
    <row r="3716" spans="6:17" x14ac:dyDescent="0.25">
      <c r="J3716" s="1"/>
      <c r="K3716" s="1"/>
      <c r="Q3716" s="3"/>
    </row>
    <row r="3717" spans="6:17" x14ac:dyDescent="0.25">
      <c r="J3717" s="3"/>
      <c r="Q3717" s="3"/>
    </row>
    <row r="3718" spans="6:17" x14ac:dyDescent="0.25">
      <c r="J3718" s="3"/>
      <c r="K3718" s="3"/>
      <c r="O3718" s="4"/>
      <c r="Q3718" s="3"/>
    </row>
    <row r="3719" spans="6:17" x14ac:dyDescent="0.25">
      <c r="J3719" s="3"/>
      <c r="K3719" s="3"/>
      <c r="Q3719" s="3"/>
    </row>
    <row r="3720" spans="6:17" x14ac:dyDescent="0.25">
      <c r="J3720" s="3"/>
      <c r="O3720" s="4"/>
      <c r="Q3720" s="3"/>
    </row>
    <row r="3721" spans="6:17" x14ac:dyDescent="0.25">
      <c r="J3721" s="3"/>
      <c r="K3721" s="3"/>
      <c r="Q3721" s="3"/>
    </row>
    <row r="3722" spans="6:17" x14ac:dyDescent="0.25">
      <c r="J3722" s="1"/>
      <c r="K3722" s="1"/>
      <c r="Q3722" s="3"/>
    </row>
    <row r="3723" spans="6:17" x14ac:dyDescent="0.25">
      <c r="J3723" s="3"/>
      <c r="Q3723" s="3"/>
    </row>
    <row r="3724" spans="6:17" x14ac:dyDescent="0.25">
      <c r="J3724" s="3"/>
      <c r="K3724" s="3"/>
      <c r="Q3724" s="3"/>
    </row>
    <row r="3725" spans="6:17" x14ac:dyDescent="0.25">
      <c r="J3725" s="3"/>
      <c r="K3725" s="3"/>
      <c r="Q3725" s="3"/>
    </row>
    <row r="3726" spans="6:17" x14ac:dyDescent="0.25">
      <c r="J3726" s="3"/>
      <c r="O3726" s="4"/>
      <c r="Q3726" s="3"/>
    </row>
    <row r="3727" spans="6:17" x14ac:dyDescent="0.25">
      <c r="J3727" s="3"/>
      <c r="K3727" s="3"/>
      <c r="Q3727" s="3"/>
    </row>
    <row r="3728" spans="6:17" x14ac:dyDescent="0.25">
      <c r="J3728" s="3"/>
      <c r="K3728" s="3"/>
      <c r="Q3728" s="3"/>
    </row>
    <row r="3729" spans="10:17" x14ac:dyDescent="0.25">
      <c r="J3729" s="1"/>
      <c r="K3729" s="1"/>
      <c r="Q3729" s="3"/>
    </row>
    <row r="3730" spans="10:17" x14ac:dyDescent="0.25">
      <c r="J3730" s="3"/>
      <c r="Q3730" s="3"/>
    </row>
    <row r="3731" spans="10:17" x14ac:dyDescent="0.25">
      <c r="J3731" s="3"/>
      <c r="Q3731" s="3"/>
    </row>
    <row r="3732" spans="10:17" x14ac:dyDescent="0.25">
      <c r="J3732" s="3"/>
      <c r="K3732" s="3"/>
      <c r="Q3732" s="3"/>
    </row>
    <row r="3733" spans="10:17" x14ac:dyDescent="0.25">
      <c r="J3733" s="3"/>
      <c r="O3733" s="4"/>
      <c r="Q3733" s="3"/>
    </row>
    <row r="3734" spans="10:17" x14ac:dyDescent="0.25">
      <c r="J3734" s="3"/>
      <c r="K3734" s="3"/>
      <c r="Q3734" s="3"/>
    </row>
    <row r="3735" spans="10:17" x14ac:dyDescent="0.25">
      <c r="J3735" s="3"/>
      <c r="K3735" s="3"/>
      <c r="Q3735" s="3"/>
    </row>
    <row r="3736" spans="10:17" x14ac:dyDescent="0.25">
      <c r="J3736" s="1"/>
      <c r="K3736" s="1"/>
      <c r="Q3736" s="3"/>
    </row>
    <row r="3737" spans="10:17" x14ac:dyDescent="0.25">
      <c r="J3737" s="3"/>
      <c r="Q3737" s="3"/>
    </row>
    <row r="3738" spans="10:17" x14ac:dyDescent="0.25">
      <c r="J3738" s="3"/>
      <c r="K3738" s="3"/>
      <c r="Q3738" s="3"/>
    </row>
    <row r="3739" spans="10:17" x14ac:dyDescent="0.25">
      <c r="J3739" s="3"/>
      <c r="K3739" s="3"/>
      <c r="Q3739" s="3"/>
    </row>
    <row r="3740" spans="10:17" x14ac:dyDescent="0.25">
      <c r="J3740" s="3"/>
      <c r="O3740" s="4"/>
      <c r="Q3740" s="3"/>
    </row>
    <row r="3741" spans="10:17" x14ac:dyDescent="0.25">
      <c r="J3741" s="3"/>
      <c r="K3741" s="3"/>
      <c r="Q3741" s="3"/>
    </row>
    <row r="3742" spans="10:17" x14ac:dyDescent="0.25">
      <c r="J3742" s="3"/>
      <c r="K3742" s="3"/>
      <c r="Q3742" s="3"/>
    </row>
    <row r="3743" spans="10:17" x14ac:dyDescent="0.25">
      <c r="J3743" s="1"/>
      <c r="K3743" s="1"/>
      <c r="Q3743" s="3"/>
    </row>
    <row r="3744" spans="10:17" x14ac:dyDescent="0.25">
      <c r="J3744" s="3"/>
      <c r="Q3744" s="3"/>
    </row>
    <row r="3745" spans="10:17" x14ac:dyDescent="0.25">
      <c r="J3745" s="3"/>
      <c r="K3745" s="3"/>
      <c r="Q3745" s="3"/>
    </row>
    <row r="3746" spans="10:17" x14ac:dyDescent="0.25">
      <c r="J3746" s="3"/>
      <c r="Q3746" s="3"/>
    </row>
    <row r="3747" spans="10:17" x14ac:dyDescent="0.25">
      <c r="J3747" s="3"/>
      <c r="O3747" s="4"/>
      <c r="Q3747" s="3"/>
    </row>
    <row r="3748" spans="10:17" x14ac:dyDescent="0.25">
      <c r="J3748" s="3"/>
      <c r="K3748" s="3"/>
      <c r="Q3748" s="3"/>
    </row>
    <row r="3749" spans="10:17" x14ac:dyDescent="0.25">
      <c r="J3749" s="3"/>
      <c r="K3749" s="3"/>
      <c r="Q3749" s="3"/>
    </row>
    <row r="3750" spans="10:17" x14ac:dyDescent="0.25">
      <c r="J3750" s="1"/>
      <c r="K3750" s="1"/>
      <c r="Q3750" s="3"/>
    </row>
    <row r="3751" spans="10:17" x14ac:dyDescent="0.25">
      <c r="J3751" s="3"/>
      <c r="Q3751" s="3"/>
    </row>
    <row r="3752" spans="10:17" x14ac:dyDescent="0.25">
      <c r="J3752" s="3"/>
      <c r="K3752" s="3"/>
      <c r="Q3752" s="3"/>
    </row>
    <row r="3753" spans="10:17" x14ac:dyDescent="0.25">
      <c r="J3753" s="3"/>
      <c r="Q3753" s="3"/>
    </row>
    <row r="3754" spans="10:17" x14ac:dyDescent="0.25">
      <c r="J3754" s="3"/>
      <c r="O3754" s="4"/>
      <c r="Q3754" s="3"/>
    </row>
    <row r="3755" spans="10:17" x14ac:dyDescent="0.25">
      <c r="J3755" s="3"/>
      <c r="K3755" s="3"/>
      <c r="Q3755" s="3"/>
    </row>
    <row r="3756" spans="10:17" x14ac:dyDescent="0.25">
      <c r="J3756" s="3"/>
      <c r="K3756" s="3"/>
      <c r="Q3756" s="3"/>
    </row>
    <row r="3757" spans="10:17" x14ac:dyDescent="0.25">
      <c r="J3757" s="1"/>
      <c r="K3757" s="1"/>
      <c r="Q3757" s="3"/>
    </row>
    <row r="3758" spans="10:17" x14ac:dyDescent="0.25">
      <c r="J3758" s="3"/>
      <c r="Q3758" s="3"/>
    </row>
    <row r="3759" spans="10:17" x14ac:dyDescent="0.25">
      <c r="J3759" s="3"/>
      <c r="K3759" s="3"/>
      <c r="Q3759" s="3"/>
    </row>
    <row r="3760" spans="10:17" x14ac:dyDescent="0.25">
      <c r="J3760" s="3"/>
      <c r="K3760" s="3"/>
      <c r="Q3760" s="3"/>
    </row>
    <row r="3761" spans="10:17" x14ac:dyDescent="0.25">
      <c r="J3761" s="3"/>
      <c r="K3761" s="3"/>
      <c r="Q3761" s="3"/>
    </row>
    <row r="3762" spans="10:17" x14ac:dyDescent="0.25">
      <c r="J3762" s="3"/>
      <c r="O3762" s="4"/>
      <c r="Q3762" s="3"/>
    </row>
    <row r="3763" spans="10:17" x14ac:dyDescent="0.25">
      <c r="J3763" s="3"/>
      <c r="K3763" s="3"/>
      <c r="Q3763" s="3"/>
    </row>
    <row r="3764" spans="10:17" x14ac:dyDescent="0.25">
      <c r="J3764" s="1"/>
      <c r="K3764" s="1"/>
      <c r="Q3764" s="3"/>
    </row>
    <row r="3765" spans="10:17" x14ac:dyDescent="0.25">
      <c r="J3765" s="3"/>
      <c r="Q3765" s="3"/>
    </row>
    <row r="3766" spans="10:17" x14ac:dyDescent="0.25">
      <c r="J3766" s="3"/>
      <c r="Q3766" s="3"/>
    </row>
    <row r="3767" spans="10:17" x14ac:dyDescent="0.25">
      <c r="J3767" s="3"/>
      <c r="Q3767" s="3"/>
    </row>
    <row r="3768" spans="10:17" x14ac:dyDescent="0.25">
      <c r="J3768" s="3"/>
      <c r="O3768" s="4"/>
      <c r="Q3768" s="3"/>
    </row>
    <row r="3769" spans="10:17" x14ac:dyDescent="0.25">
      <c r="J3769" s="3"/>
      <c r="K3769" s="3"/>
      <c r="Q3769" s="3"/>
    </row>
    <row r="3770" spans="10:17" x14ac:dyDescent="0.25">
      <c r="J3770" s="3"/>
      <c r="K3770" s="3"/>
      <c r="Q3770" s="3"/>
    </row>
    <row r="3771" spans="10:17" x14ac:dyDescent="0.25">
      <c r="J3771" s="1"/>
      <c r="K3771" s="1"/>
      <c r="Q3771" s="3"/>
    </row>
    <row r="3772" spans="10:17" x14ac:dyDescent="0.25">
      <c r="J3772" s="3"/>
      <c r="Q3772" s="3"/>
    </row>
    <row r="3773" spans="10:17" x14ac:dyDescent="0.25">
      <c r="J3773" s="3"/>
      <c r="K3773" s="3"/>
      <c r="Q3773" s="3"/>
    </row>
    <row r="3774" spans="10:17" x14ac:dyDescent="0.25">
      <c r="J3774" s="3"/>
      <c r="Q3774" s="3"/>
    </row>
    <row r="3775" spans="10:17" x14ac:dyDescent="0.25">
      <c r="J3775" s="3"/>
      <c r="O3775" s="4"/>
      <c r="Q3775" s="3"/>
    </row>
    <row r="3776" spans="10:17" x14ac:dyDescent="0.25">
      <c r="J3776" s="3"/>
      <c r="K3776" s="3"/>
      <c r="Q3776" s="3"/>
    </row>
    <row r="3777" spans="10:17" x14ac:dyDescent="0.25">
      <c r="J3777" s="3"/>
      <c r="Q3777" s="3"/>
    </row>
    <row r="3778" spans="10:17" x14ac:dyDescent="0.25">
      <c r="J3778" s="1"/>
      <c r="K3778" s="1"/>
      <c r="Q3778" s="3"/>
    </row>
    <row r="3779" spans="10:17" x14ac:dyDescent="0.25">
      <c r="J3779" s="3"/>
      <c r="Q3779" s="3"/>
    </row>
    <row r="3780" spans="10:17" x14ac:dyDescent="0.25">
      <c r="J3780" s="3"/>
      <c r="K3780" s="3"/>
      <c r="Q3780" s="3"/>
    </row>
    <row r="3781" spans="10:17" x14ac:dyDescent="0.25">
      <c r="J3781" s="3"/>
      <c r="Q3781" s="3"/>
    </row>
    <row r="3782" spans="10:17" x14ac:dyDescent="0.25">
      <c r="J3782" s="3"/>
      <c r="O3782" s="4"/>
      <c r="Q3782" s="3"/>
    </row>
    <row r="3783" spans="10:17" x14ac:dyDescent="0.25">
      <c r="J3783" s="3"/>
      <c r="K3783" s="3"/>
      <c r="Q3783" s="3"/>
    </row>
    <row r="3784" spans="10:17" x14ac:dyDescent="0.25">
      <c r="J3784" s="3"/>
      <c r="Q3784" s="3"/>
    </row>
    <row r="3785" spans="10:17" x14ac:dyDescent="0.25">
      <c r="J3785" s="1"/>
      <c r="K3785" s="1"/>
      <c r="Q3785" s="3"/>
    </row>
    <row r="3786" spans="10:17" x14ac:dyDescent="0.25">
      <c r="J3786" s="3"/>
      <c r="Q3786" s="3"/>
    </row>
    <row r="3787" spans="10:17" x14ac:dyDescent="0.25">
      <c r="J3787" s="3"/>
      <c r="K3787" s="3"/>
      <c r="Q3787" s="3"/>
    </row>
    <row r="3788" spans="10:17" x14ac:dyDescent="0.25">
      <c r="J3788" s="3"/>
      <c r="Q3788" s="3"/>
    </row>
    <row r="3789" spans="10:17" x14ac:dyDescent="0.25">
      <c r="J3789" s="3"/>
      <c r="K3789" s="3"/>
      <c r="O3789" s="4"/>
      <c r="Q3789" s="3"/>
    </row>
    <row r="3790" spans="10:17" x14ac:dyDescent="0.25">
      <c r="J3790" s="3"/>
      <c r="K3790" s="3"/>
      <c r="Q3790" s="3"/>
    </row>
    <row r="3791" spans="10:17" x14ac:dyDescent="0.25">
      <c r="J3791" s="3"/>
      <c r="Q3791" s="3"/>
    </row>
    <row r="3792" spans="10:17" x14ac:dyDescent="0.25">
      <c r="J3792" s="1"/>
      <c r="K3792" s="1"/>
      <c r="Q3792" s="3"/>
    </row>
    <row r="3793" spans="10:17" x14ac:dyDescent="0.25">
      <c r="J3793" s="3"/>
      <c r="Q3793" s="3"/>
    </row>
    <row r="3794" spans="10:17" x14ac:dyDescent="0.25">
      <c r="J3794" s="3"/>
      <c r="K3794" s="3"/>
      <c r="Q3794" s="3"/>
    </row>
    <row r="3795" spans="10:17" x14ac:dyDescent="0.25">
      <c r="J3795" s="3"/>
      <c r="Q3795" s="3"/>
    </row>
    <row r="3796" spans="10:17" x14ac:dyDescent="0.25">
      <c r="J3796" s="3"/>
      <c r="Q3796" s="3"/>
    </row>
    <row r="3797" spans="10:17" x14ac:dyDescent="0.25">
      <c r="J3797" s="3"/>
      <c r="K3797" s="3"/>
      <c r="Q3797" s="3"/>
    </row>
    <row r="3798" spans="10:17" x14ac:dyDescent="0.25">
      <c r="J3798" s="3"/>
      <c r="Q3798" s="3"/>
    </row>
    <row r="3799" spans="10:17" x14ac:dyDescent="0.25">
      <c r="J3799" s="1"/>
      <c r="K3799" s="1"/>
      <c r="Q3799" s="3"/>
    </row>
    <row r="3800" spans="10:17" x14ac:dyDescent="0.25">
      <c r="J3800" s="3"/>
      <c r="K3800" s="3"/>
      <c r="Q3800" s="3"/>
    </row>
    <row r="3801" spans="10:17" x14ac:dyDescent="0.25">
      <c r="J3801" s="3"/>
      <c r="K3801" s="3"/>
      <c r="Q3801" s="3"/>
    </row>
    <row r="3802" spans="10:17" x14ac:dyDescent="0.25">
      <c r="J3802" s="3"/>
      <c r="Q3802" s="3"/>
    </row>
    <row r="3803" spans="10:17" x14ac:dyDescent="0.25">
      <c r="J3803" s="3"/>
      <c r="K3803" s="3"/>
      <c r="Q3803" s="3"/>
    </row>
    <row r="3804" spans="10:17" x14ac:dyDescent="0.25">
      <c r="J3804" s="3"/>
      <c r="K3804" s="3"/>
      <c r="Q3804" s="3"/>
    </row>
    <row r="3805" spans="10:17" x14ac:dyDescent="0.25">
      <c r="J3805" s="3"/>
      <c r="Q3805" s="3"/>
    </row>
    <row r="3806" spans="10:17" x14ac:dyDescent="0.25">
      <c r="J3806" s="1"/>
      <c r="K3806" s="1"/>
      <c r="Q3806" s="3"/>
    </row>
    <row r="3807" spans="10:17" x14ac:dyDescent="0.25">
      <c r="J3807" s="3"/>
      <c r="K3807" s="3"/>
      <c r="Q3807" s="3"/>
    </row>
    <row r="3808" spans="10:17" x14ac:dyDescent="0.25">
      <c r="J3808" s="3"/>
      <c r="K3808" s="3"/>
      <c r="Q3808" s="3"/>
    </row>
    <row r="3809" spans="10:17" x14ac:dyDescent="0.25">
      <c r="J3809" s="3"/>
      <c r="Q3809" s="3"/>
    </row>
    <row r="3810" spans="10:17" x14ac:dyDescent="0.25">
      <c r="J3810" s="3"/>
      <c r="K3810" s="3"/>
      <c r="O3810" s="4"/>
      <c r="Q3810" s="3"/>
    </row>
    <row r="3811" spans="10:17" x14ac:dyDescent="0.25">
      <c r="J3811" s="3"/>
      <c r="K3811" s="3"/>
      <c r="Q3811" s="3"/>
    </row>
    <row r="3812" spans="10:17" x14ac:dyDescent="0.25">
      <c r="J3812" s="3"/>
      <c r="Q3812" s="3"/>
    </row>
    <row r="3813" spans="10:17" x14ac:dyDescent="0.25">
      <c r="J3813" s="1"/>
      <c r="K3813" s="1"/>
      <c r="Q3813" s="3"/>
    </row>
    <row r="3814" spans="10:17" x14ac:dyDescent="0.25">
      <c r="J3814" s="3"/>
      <c r="K3814" s="3"/>
      <c r="Q3814" s="3"/>
    </row>
    <row r="3815" spans="10:17" x14ac:dyDescent="0.25">
      <c r="J3815" s="3"/>
      <c r="Q3815" s="3"/>
    </row>
    <row r="3816" spans="10:17" x14ac:dyDescent="0.25">
      <c r="J3816" s="3"/>
      <c r="K3816" s="3"/>
      <c r="O3816" s="4"/>
      <c r="Q3816" s="3"/>
    </row>
    <row r="3817" spans="10:17" x14ac:dyDescent="0.25">
      <c r="J3817" s="3"/>
      <c r="Q3817" s="3"/>
    </row>
    <row r="3818" spans="10:17" x14ac:dyDescent="0.25">
      <c r="J3818" s="3"/>
      <c r="K3818" s="3"/>
      <c r="Q3818" s="3"/>
    </row>
    <row r="3819" spans="10:17" x14ac:dyDescent="0.25">
      <c r="J3819" s="3"/>
      <c r="K3819" s="3"/>
      <c r="Q3819" s="3"/>
    </row>
    <row r="3820" spans="10:17" x14ac:dyDescent="0.25">
      <c r="J3820" s="1"/>
      <c r="K3820" s="1"/>
      <c r="Q3820" s="3"/>
    </row>
    <row r="3821" spans="10:17" x14ac:dyDescent="0.25">
      <c r="J3821" s="3"/>
      <c r="K3821" s="3"/>
      <c r="Q3821" s="3"/>
    </row>
    <row r="3822" spans="10:17" x14ac:dyDescent="0.25">
      <c r="J3822" s="3"/>
      <c r="Q3822" s="3"/>
    </row>
    <row r="3823" spans="10:17" x14ac:dyDescent="0.25">
      <c r="J3823" s="3"/>
      <c r="K3823" s="3"/>
      <c r="O3823" s="4"/>
      <c r="Q3823" s="3"/>
    </row>
    <row r="3824" spans="10:17" x14ac:dyDescent="0.25">
      <c r="J3824" s="3"/>
      <c r="Q3824" s="3"/>
    </row>
    <row r="3825" spans="6:17" x14ac:dyDescent="0.25">
      <c r="J3825" s="3"/>
      <c r="K3825" s="3"/>
      <c r="Q3825" s="3"/>
    </row>
    <row r="3826" spans="6:17" x14ac:dyDescent="0.25">
      <c r="J3826" s="3"/>
      <c r="K3826" s="3"/>
      <c r="Q3826" s="3"/>
    </row>
    <row r="3827" spans="6:17" x14ac:dyDescent="0.25">
      <c r="J3827" s="1"/>
      <c r="K3827" s="1"/>
      <c r="Q3827" s="3"/>
    </row>
    <row r="3828" spans="6:17" x14ac:dyDescent="0.25">
      <c r="J3828" s="3"/>
      <c r="K3828" s="3"/>
      <c r="Q3828" s="3"/>
    </row>
    <row r="3829" spans="6:17" x14ac:dyDescent="0.25">
      <c r="J3829" s="3"/>
      <c r="Q3829" s="3"/>
    </row>
    <row r="3830" spans="6:17" x14ac:dyDescent="0.25">
      <c r="J3830" s="3"/>
      <c r="K3830" s="3"/>
      <c r="O3830" s="4"/>
      <c r="Q3830" s="3"/>
    </row>
    <row r="3831" spans="6:17" x14ac:dyDescent="0.25">
      <c r="J3831" s="3"/>
      <c r="Q3831" s="3"/>
    </row>
    <row r="3832" spans="6:17" x14ac:dyDescent="0.25">
      <c r="J3832" s="3"/>
      <c r="K3832" s="3"/>
      <c r="Q3832" s="3"/>
    </row>
    <row r="3833" spans="6:17" x14ac:dyDescent="0.25">
      <c r="J3833" s="3"/>
      <c r="K3833" s="3"/>
      <c r="Q3833" s="3"/>
    </row>
    <row r="3834" spans="6:17" x14ac:dyDescent="0.25">
      <c r="J3834" s="3"/>
      <c r="K3834" s="3"/>
      <c r="Q3834" s="3"/>
    </row>
    <row r="3835" spans="6:17" x14ac:dyDescent="0.25">
      <c r="J3835" s="1"/>
      <c r="K3835" s="1"/>
      <c r="Q3835" s="3"/>
    </row>
    <row r="3836" spans="6:17" x14ac:dyDescent="0.25">
      <c r="J3836" s="3"/>
      <c r="K3836" s="3"/>
      <c r="Q3836" s="3"/>
    </row>
    <row r="3837" spans="6:17" x14ac:dyDescent="0.25">
      <c r="J3837" s="3"/>
      <c r="Q3837" s="3"/>
    </row>
    <row r="3838" spans="6:17" x14ac:dyDescent="0.25">
      <c r="J3838" s="3"/>
      <c r="K3838" s="3"/>
      <c r="O3838" s="4"/>
      <c r="Q3838" s="3"/>
    </row>
    <row r="3839" spans="6:17" x14ac:dyDescent="0.25">
      <c r="F3839" s="2"/>
      <c r="J3839" s="3"/>
      <c r="K3839" s="3"/>
      <c r="Q3839" s="3"/>
    </row>
    <row r="3840" spans="6:17" x14ac:dyDescent="0.25">
      <c r="J3840" s="3"/>
      <c r="K3840" s="3"/>
      <c r="Q3840" s="3"/>
    </row>
    <row r="3841" spans="10:17" x14ac:dyDescent="0.25">
      <c r="J3841" s="1"/>
      <c r="K3841" s="1"/>
      <c r="Q3841" s="3"/>
    </row>
    <row r="3842" spans="10:17" x14ac:dyDescent="0.25">
      <c r="J3842" s="3"/>
      <c r="K3842" s="3"/>
      <c r="Q3842" s="3"/>
    </row>
    <row r="3843" spans="10:17" x14ac:dyDescent="0.25">
      <c r="J3843" s="3"/>
      <c r="Q3843" s="3"/>
    </row>
    <row r="3844" spans="10:17" x14ac:dyDescent="0.25">
      <c r="J3844" s="3"/>
      <c r="K3844" s="3"/>
      <c r="O3844" s="4"/>
      <c r="Q3844" s="3"/>
    </row>
    <row r="3845" spans="10:17" x14ac:dyDescent="0.25">
      <c r="J3845" s="3"/>
      <c r="K3845" s="3"/>
      <c r="Q3845" s="3"/>
    </row>
    <row r="3846" spans="10:17" x14ac:dyDescent="0.25">
      <c r="J3846" s="3"/>
      <c r="K3846" s="3"/>
      <c r="Q3846" s="3"/>
    </row>
    <row r="3847" spans="10:17" x14ac:dyDescent="0.25">
      <c r="J3847" s="3"/>
      <c r="K3847" s="3"/>
      <c r="Q3847" s="3"/>
    </row>
    <row r="3848" spans="10:17" x14ac:dyDescent="0.25">
      <c r="J3848" s="1"/>
      <c r="K3848" s="1"/>
      <c r="Q3848" s="3"/>
    </row>
    <row r="3849" spans="10:17" x14ac:dyDescent="0.25">
      <c r="J3849" s="3"/>
      <c r="K3849" s="3"/>
      <c r="Q3849" s="3"/>
    </row>
    <row r="3850" spans="10:17" x14ac:dyDescent="0.25">
      <c r="J3850" s="3"/>
      <c r="Q3850" s="3"/>
    </row>
    <row r="3851" spans="10:17" x14ac:dyDescent="0.25">
      <c r="J3851" s="3"/>
      <c r="Q3851" s="3"/>
    </row>
    <row r="3852" spans="10:17" x14ac:dyDescent="0.25">
      <c r="J3852" s="3"/>
      <c r="O3852" s="4"/>
      <c r="Q3852" s="3"/>
    </row>
    <row r="3853" spans="10:17" x14ac:dyDescent="0.25">
      <c r="J3853" s="3"/>
      <c r="K3853" s="3"/>
      <c r="Q3853" s="3"/>
    </row>
    <row r="3854" spans="10:17" x14ac:dyDescent="0.25">
      <c r="J3854" s="3"/>
      <c r="K3854" s="3"/>
      <c r="Q3854" s="3"/>
    </row>
    <row r="3855" spans="10:17" x14ac:dyDescent="0.25">
      <c r="J3855" s="1"/>
      <c r="K3855" s="1"/>
      <c r="Q3855" s="3"/>
    </row>
    <row r="3856" spans="10:17" x14ac:dyDescent="0.25">
      <c r="J3856" s="3"/>
      <c r="K3856" s="3"/>
      <c r="Q3856" s="3"/>
    </row>
    <row r="3857" spans="10:17" x14ac:dyDescent="0.25">
      <c r="J3857" s="3"/>
      <c r="K3857" s="3"/>
      <c r="Q3857" s="3"/>
    </row>
    <row r="3858" spans="10:17" x14ac:dyDescent="0.25">
      <c r="J3858" s="3"/>
      <c r="Q3858" s="3"/>
    </row>
    <row r="3859" spans="10:17" x14ac:dyDescent="0.25">
      <c r="J3859" s="3"/>
      <c r="K3859" s="3"/>
      <c r="Q3859" s="3"/>
    </row>
    <row r="3860" spans="10:17" x14ac:dyDescent="0.25">
      <c r="J3860" s="3"/>
      <c r="K3860" s="3"/>
      <c r="Q3860" s="3"/>
    </row>
    <row r="3861" spans="10:17" x14ac:dyDescent="0.25">
      <c r="J3861" s="3"/>
      <c r="K3861" s="3"/>
      <c r="Q3861" s="3"/>
    </row>
    <row r="3862" spans="10:17" x14ac:dyDescent="0.25">
      <c r="J3862" s="1"/>
      <c r="K3862" s="1"/>
      <c r="Q3862" s="3"/>
    </row>
    <row r="3863" spans="10:17" x14ac:dyDescent="0.25">
      <c r="J3863" s="3"/>
      <c r="K3863" s="3"/>
      <c r="Q3863" s="3"/>
    </row>
    <row r="3864" spans="10:17" x14ac:dyDescent="0.25">
      <c r="J3864" s="3"/>
      <c r="K3864" s="3"/>
      <c r="Q3864" s="3"/>
    </row>
    <row r="3865" spans="10:17" x14ac:dyDescent="0.25">
      <c r="J3865" s="3"/>
      <c r="Q3865" s="3"/>
    </row>
    <row r="3866" spans="10:17" x14ac:dyDescent="0.25">
      <c r="J3866" s="3"/>
      <c r="K3866" s="3"/>
      <c r="Q3866" s="3"/>
    </row>
    <row r="3867" spans="10:17" x14ac:dyDescent="0.25">
      <c r="J3867" s="3"/>
      <c r="K3867" s="3"/>
      <c r="Q3867" s="3"/>
    </row>
    <row r="3868" spans="10:17" x14ac:dyDescent="0.25">
      <c r="J3868" s="3"/>
      <c r="K3868" s="3"/>
      <c r="Q3868" s="3"/>
    </row>
    <row r="3869" spans="10:17" x14ac:dyDescent="0.25">
      <c r="J3869" s="1"/>
      <c r="K3869" s="1"/>
      <c r="Q3869" s="3"/>
    </row>
    <row r="3870" spans="10:17" x14ac:dyDescent="0.25">
      <c r="J3870" s="3"/>
      <c r="K3870" s="3"/>
      <c r="Q3870" s="3"/>
    </row>
    <row r="3871" spans="10:17" x14ac:dyDescent="0.25">
      <c r="J3871" s="3"/>
      <c r="K3871" s="3"/>
      <c r="Q3871" s="3"/>
    </row>
    <row r="3872" spans="10:17" x14ac:dyDescent="0.25">
      <c r="J3872" s="3"/>
      <c r="K3872" s="3"/>
      <c r="Q3872" s="3"/>
    </row>
    <row r="3873" spans="10:17" x14ac:dyDescent="0.25">
      <c r="J3873" s="3"/>
      <c r="Q3873" s="3"/>
    </row>
    <row r="3874" spans="10:17" x14ac:dyDescent="0.25">
      <c r="J3874" s="3"/>
      <c r="K3874" s="3"/>
      <c r="Q3874" s="3"/>
    </row>
    <row r="3875" spans="10:17" x14ac:dyDescent="0.25">
      <c r="J3875" s="3"/>
      <c r="K3875" s="3"/>
      <c r="Q3875" s="3"/>
    </row>
    <row r="3876" spans="10:17" x14ac:dyDescent="0.25">
      <c r="J3876" s="1"/>
      <c r="K3876" s="1"/>
      <c r="Q3876" s="3"/>
    </row>
    <row r="3877" spans="10:17" x14ac:dyDescent="0.25">
      <c r="J3877" s="3"/>
      <c r="K3877" s="3"/>
      <c r="Q3877" s="3"/>
    </row>
    <row r="3878" spans="10:17" x14ac:dyDescent="0.25">
      <c r="J3878" s="3"/>
      <c r="K3878" s="3"/>
      <c r="Q3878" s="3"/>
    </row>
    <row r="3879" spans="10:17" x14ac:dyDescent="0.25">
      <c r="J3879" s="3"/>
      <c r="K3879" s="3"/>
      <c r="Q3879" s="3"/>
    </row>
    <row r="3880" spans="10:17" x14ac:dyDescent="0.25">
      <c r="J3880" s="3"/>
      <c r="Q3880" s="3"/>
    </row>
    <row r="3881" spans="10:17" x14ac:dyDescent="0.25">
      <c r="J3881" s="3"/>
      <c r="K3881" s="3"/>
      <c r="Q3881" s="3"/>
    </row>
    <row r="3882" spans="10:17" x14ac:dyDescent="0.25">
      <c r="J3882" s="3"/>
      <c r="K3882" s="3"/>
      <c r="Q3882" s="3"/>
    </row>
    <row r="3883" spans="10:17" x14ac:dyDescent="0.25">
      <c r="J3883" s="1"/>
      <c r="K3883" s="1"/>
      <c r="Q3883" s="3"/>
    </row>
    <row r="3884" spans="10:17" x14ac:dyDescent="0.25">
      <c r="J3884" s="3"/>
      <c r="K3884" s="3"/>
      <c r="Q3884" s="3"/>
    </row>
    <row r="3885" spans="10:17" x14ac:dyDescent="0.25">
      <c r="J3885" s="3"/>
      <c r="K3885" s="3"/>
      <c r="Q3885" s="3"/>
    </row>
    <row r="3886" spans="10:17" x14ac:dyDescent="0.25">
      <c r="J3886" s="3"/>
      <c r="Q3886" s="3"/>
    </row>
    <row r="3887" spans="10:17" x14ac:dyDescent="0.25">
      <c r="J3887" s="3"/>
      <c r="K3887" s="3"/>
      <c r="Q3887" s="3"/>
    </row>
    <row r="3888" spans="10:17" x14ac:dyDescent="0.25">
      <c r="J3888" s="3"/>
      <c r="K3888" s="3"/>
      <c r="Q3888" s="3"/>
    </row>
    <row r="3889" spans="10:17" x14ac:dyDescent="0.25">
      <c r="J3889" s="3"/>
      <c r="K3889" s="3"/>
      <c r="Q3889" s="3"/>
    </row>
    <row r="3890" spans="10:17" x14ac:dyDescent="0.25">
      <c r="J3890" s="1"/>
      <c r="K3890" s="1"/>
      <c r="Q3890" s="3"/>
    </row>
    <row r="3891" spans="10:17" x14ac:dyDescent="0.25">
      <c r="J3891" s="3"/>
      <c r="K3891" s="3"/>
      <c r="Q3891" s="3"/>
    </row>
    <row r="3892" spans="10:17" x14ac:dyDescent="0.25">
      <c r="J3892" s="3"/>
      <c r="Q3892" s="3"/>
    </row>
    <row r="3893" spans="10:17" x14ac:dyDescent="0.25">
      <c r="J3893" s="1"/>
      <c r="K3893" s="1"/>
      <c r="Q3893" s="1"/>
    </row>
    <row r="3894" spans="10:17" x14ac:dyDescent="0.25">
      <c r="J3894" s="3"/>
      <c r="K3894" s="3"/>
      <c r="Q3894" s="3"/>
    </row>
    <row r="3895" spans="10:17" x14ac:dyDescent="0.25">
      <c r="J3895" s="3"/>
      <c r="K3895" s="3"/>
      <c r="Q3895" s="3"/>
    </row>
    <row r="3896" spans="10:17" x14ac:dyDescent="0.25">
      <c r="J3896" s="3"/>
      <c r="K3896" s="3"/>
      <c r="Q3896" s="3"/>
    </row>
    <row r="3897" spans="10:17" x14ac:dyDescent="0.25">
      <c r="J3897" s="1"/>
      <c r="K3897" s="1"/>
      <c r="Q3897" s="3"/>
    </row>
    <row r="3898" spans="10:17" x14ac:dyDescent="0.25">
      <c r="J3898" s="3"/>
      <c r="K3898" s="3"/>
      <c r="Q3898" s="3"/>
    </row>
    <row r="3899" spans="10:17" x14ac:dyDescent="0.25">
      <c r="J3899" s="3"/>
      <c r="Q3899" s="3"/>
    </row>
    <row r="3900" spans="10:17" x14ac:dyDescent="0.25">
      <c r="J3900" s="1"/>
      <c r="K3900" s="1"/>
      <c r="Q3900" s="1"/>
    </row>
    <row r="3901" spans="10:17" x14ac:dyDescent="0.25">
      <c r="J3901" s="3"/>
      <c r="K3901" s="3"/>
      <c r="Q3901" s="3"/>
    </row>
    <row r="3902" spans="10:17" x14ac:dyDescent="0.25">
      <c r="J3902" s="3"/>
      <c r="K3902" s="3"/>
      <c r="Q3902" s="3"/>
    </row>
    <row r="3903" spans="10:17" x14ac:dyDescent="0.25">
      <c r="J3903" s="3"/>
      <c r="K3903" s="3"/>
      <c r="Q3903" s="3"/>
    </row>
    <row r="3904" spans="10:17" x14ac:dyDescent="0.25">
      <c r="J3904" s="1"/>
      <c r="K3904" s="1"/>
      <c r="Q3904" s="3"/>
    </row>
    <row r="3905" spans="10:17" x14ac:dyDescent="0.25">
      <c r="J3905" s="3"/>
      <c r="K3905" s="3"/>
      <c r="Q3905" s="3"/>
    </row>
    <row r="3906" spans="10:17" x14ac:dyDescent="0.25">
      <c r="J3906" s="3"/>
      <c r="Q3906" s="3"/>
    </row>
    <row r="3907" spans="10:17" x14ac:dyDescent="0.25">
      <c r="J3907" s="1"/>
      <c r="K3907" s="1"/>
      <c r="Q3907" s="1"/>
    </row>
    <row r="3908" spans="10:17" x14ac:dyDescent="0.25">
      <c r="J3908" s="3"/>
      <c r="K3908" s="3"/>
      <c r="Q3908" s="3"/>
    </row>
    <row r="3909" spans="10:17" x14ac:dyDescent="0.25">
      <c r="J3909" s="3"/>
      <c r="K3909" s="3"/>
      <c r="Q3909" s="3"/>
    </row>
    <row r="3910" spans="10:17" x14ac:dyDescent="0.25">
      <c r="J3910" s="3"/>
      <c r="K3910" s="3"/>
      <c r="Q3910" s="3"/>
    </row>
    <row r="3911" spans="10:17" x14ac:dyDescent="0.25">
      <c r="J3911" s="1"/>
      <c r="K3911" s="1"/>
      <c r="Q3911" s="3"/>
    </row>
    <row r="3912" spans="10:17" x14ac:dyDescent="0.25">
      <c r="J3912" s="3"/>
      <c r="K3912" s="3"/>
      <c r="Q3912" s="3"/>
    </row>
    <row r="3913" spans="10:17" x14ac:dyDescent="0.25">
      <c r="J3913" s="3"/>
      <c r="K3913" s="3"/>
      <c r="Q3913" s="3"/>
    </row>
    <row r="3914" spans="10:17" x14ac:dyDescent="0.25">
      <c r="J3914" s="1"/>
      <c r="K3914" s="1"/>
      <c r="Q3914" s="1"/>
    </row>
    <row r="3915" spans="10:17" x14ac:dyDescent="0.25">
      <c r="J3915" s="3"/>
      <c r="K3915" s="3"/>
      <c r="Q3915" s="3"/>
    </row>
    <row r="3916" spans="10:17" x14ac:dyDescent="0.25">
      <c r="J3916" s="3"/>
      <c r="K3916" s="3"/>
      <c r="Q3916" s="3"/>
    </row>
    <row r="3917" spans="10:17" x14ac:dyDescent="0.25">
      <c r="J3917" s="3"/>
      <c r="K3917" s="3"/>
      <c r="Q3917" s="3"/>
    </row>
    <row r="3918" spans="10:17" x14ac:dyDescent="0.25">
      <c r="J3918" s="1"/>
      <c r="K3918" s="1"/>
      <c r="Q3918" s="3"/>
    </row>
    <row r="3919" spans="10:17" x14ac:dyDescent="0.25">
      <c r="J3919" s="3"/>
      <c r="K3919" s="3"/>
      <c r="Q3919" s="3"/>
    </row>
    <row r="3920" spans="10:17" x14ac:dyDescent="0.25">
      <c r="J3920" s="3"/>
      <c r="K3920" s="3"/>
      <c r="Q3920" s="3"/>
    </row>
    <row r="3921" spans="6:17" x14ac:dyDescent="0.25">
      <c r="J3921" s="1"/>
      <c r="K3921" s="1"/>
      <c r="Q3921" s="1"/>
    </row>
    <row r="3922" spans="6:17" x14ac:dyDescent="0.25">
      <c r="J3922" s="3"/>
      <c r="K3922" s="3"/>
      <c r="Q3922" s="3"/>
    </row>
    <row r="3923" spans="6:17" x14ac:dyDescent="0.25">
      <c r="J3923" s="3"/>
      <c r="K3923" s="3"/>
      <c r="Q3923" s="3"/>
    </row>
    <row r="3924" spans="6:17" x14ac:dyDescent="0.25">
      <c r="J3924" s="3"/>
      <c r="K3924" s="3"/>
      <c r="Q3924" s="3"/>
    </row>
    <row r="3925" spans="6:17" x14ac:dyDescent="0.25">
      <c r="J3925" s="1"/>
      <c r="K3925" s="1"/>
      <c r="Q3925" s="3"/>
    </row>
    <row r="3926" spans="6:17" x14ac:dyDescent="0.25">
      <c r="J3926" s="3"/>
      <c r="K3926" s="3"/>
      <c r="Q3926" s="3"/>
    </row>
    <row r="3927" spans="6:17" x14ac:dyDescent="0.25">
      <c r="J3927" s="3"/>
      <c r="K3927" s="3"/>
      <c r="Q3927" s="3"/>
    </row>
    <row r="3928" spans="6:17" x14ac:dyDescent="0.25">
      <c r="J3928" s="1"/>
      <c r="K3928" s="1"/>
      <c r="Q3928" s="1"/>
    </row>
    <row r="3929" spans="6:17" x14ac:dyDescent="0.25">
      <c r="F3929" s="2"/>
      <c r="J3929" s="3"/>
      <c r="K3929" s="3"/>
      <c r="Q3929" s="3"/>
    </row>
    <row r="3930" spans="6:17" x14ac:dyDescent="0.25">
      <c r="J3930" s="3"/>
      <c r="K3930" s="3"/>
      <c r="Q3930" s="3"/>
    </row>
    <row r="3931" spans="6:17" x14ac:dyDescent="0.25">
      <c r="J3931" s="3"/>
      <c r="K3931" s="3"/>
      <c r="Q3931" s="3"/>
    </row>
    <row r="3932" spans="6:17" x14ac:dyDescent="0.25">
      <c r="J3932" s="1"/>
      <c r="K3932" s="1"/>
      <c r="Q3932" s="3"/>
    </row>
    <row r="3933" spans="6:17" x14ac:dyDescent="0.25">
      <c r="J3933" s="3"/>
      <c r="K3933" s="3"/>
      <c r="Q3933" s="3"/>
    </row>
    <row r="3934" spans="6:17" x14ac:dyDescent="0.25">
      <c r="J3934" s="1"/>
      <c r="K3934" s="1"/>
      <c r="Q3934" s="1"/>
    </row>
    <row r="3935" spans="6:17" x14ac:dyDescent="0.25">
      <c r="J3935" s="3"/>
      <c r="K3935" s="3"/>
      <c r="Q3935" s="3"/>
    </row>
    <row r="3936" spans="6:17" x14ac:dyDescent="0.25">
      <c r="J3936" s="3"/>
      <c r="K3936" s="3"/>
      <c r="Q3936" s="3"/>
    </row>
    <row r="3937" spans="10:17" x14ac:dyDescent="0.25">
      <c r="J3937" s="3"/>
      <c r="K3937" s="3"/>
      <c r="Q3937" s="3"/>
    </row>
    <row r="3938" spans="10:17" x14ac:dyDescent="0.25">
      <c r="J3938" s="3"/>
      <c r="K3938" s="3"/>
      <c r="Q3938" s="3"/>
    </row>
    <row r="3939" spans="10:17" x14ac:dyDescent="0.25">
      <c r="J3939" s="1"/>
      <c r="K3939" s="1"/>
      <c r="Q3939" s="3"/>
    </row>
    <row r="3940" spans="10:17" x14ac:dyDescent="0.25">
      <c r="J3940" s="3"/>
      <c r="K3940" s="3"/>
      <c r="Q3940" s="3"/>
    </row>
    <row r="3941" spans="10:17" x14ac:dyDescent="0.25">
      <c r="J3941" s="1"/>
      <c r="K3941" s="1"/>
      <c r="Q3941" s="1"/>
    </row>
    <row r="3942" spans="10:17" x14ac:dyDescent="0.25">
      <c r="J3942" s="3"/>
      <c r="K3942" s="3"/>
      <c r="Q3942" s="3"/>
    </row>
    <row r="3943" spans="10:17" x14ac:dyDescent="0.25">
      <c r="J3943" s="3"/>
      <c r="K3943" s="3"/>
      <c r="Q3943" s="3"/>
    </row>
    <row r="3944" spans="10:17" x14ac:dyDescent="0.25">
      <c r="J3944" s="3"/>
      <c r="K3944" s="3"/>
      <c r="Q3944" s="3"/>
    </row>
    <row r="3945" spans="10:17" x14ac:dyDescent="0.25">
      <c r="J3945" s="3"/>
      <c r="K3945" s="3"/>
      <c r="Q3945" s="3"/>
    </row>
    <row r="3946" spans="10:17" x14ac:dyDescent="0.25">
      <c r="J3946" s="1"/>
      <c r="K3946" s="1"/>
      <c r="Q3946" s="3"/>
    </row>
    <row r="3947" spans="10:17" x14ac:dyDescent="0.25">
      <c r="J3947" s="3"/>
      <c r="K3947" s="3"/>
      <c r="Q3947" s="3"/>
    </row>
    <row r="3948" spans="10:17" x14ac:dyDescent="0.25">
      <c r="J3948" s="1"/>
      <c r="K3948" s="1"/>
      <c r="Q3948" s="1"/>
    </row>
    <row r="3949" spans="10:17" x14ac:dyDescent="0.25">
      <c r="J3949" s="3"/>
      <c r="K3949" s="3"/>
      <c r="Q3949" s="3"/>
    </row>
    <row r="3950" spans="10:17" x14ac:dyDescent="0.25">
      <c r="J3950" s="3"/>
      <c r="K3950" s="3"/>
      <c r="Q3950" s="3"/>
    </row>
    <row r="3951" spans="10:17" x14ac:dyDescent="0.25">
      <c r="J3951" s="3"/>
      <c r="K3951" s="3"/>
      <c r="Q3951" s="3"/>
    </row>
    <row r="3952" spans="10:17" x14ac:dyDescent="0.25">
      <c r="J3952" s="3"/>
      <c r="K3952" s="3"/>
      <c r="Q3952" s="3"/>
    </row>
    <row r="3953" spans="6:17" x14ac:dyDescent="0.25">
      <c r="J3953" s="1"/>
      <c r="K3953" s="1"/>
      <c r="Q3953" s="3"/>
    </row>
    <row r="3954" spans="6:17" x14ac:dyDescent="0.25">
      <c r="J3954" s="3"/>
      <c r="K3954" s="3"/>
      <c r="Q3954" s="3"/>
    </row>
    <row r="3955" spans="6:17" x14ac:dyDescent="0.25">
      <c r="J3955" s="1"/>
      <c r="K3955" s="1"/>
      <c r="Q3955" s="1"/>
    </row>
    <row r="3956" spans="6:17" x14ac:dyDescent="0.25">
      <c r="J3956" s="3"/>
      <c r="K3956" s="3"/>
      <c r="Q3956" s="3"/>
    </row>
    <row r="3957" spans="6:17" x14ac:dyDescent="0.25">
      <c r="J3957" s="3"/>
      <c r="K3957" s="3"/>
      <c r="Q3957" s="3"/>
    </row>
    <row r="3958" spans="6:17" x14ac:dyDescent="0.25">
      <c r="J3958" s="3"/>
      <c r="K3958" s="3"/>
      <c r="Q3958" s="3"/>
    </row>
    <row r="3959" spans="6:17" x14ac:dyDescent="0.25">
      <c r="J3959" s="3"/>
      <c r="Q3959" s="3"/>
    </row>
    <row r="3960" spans="6:17" x14ac:dyDescent="0.25">
      <c r="J3960" s="1"/>
      <c r="K3960" s="1"/>
      <c r="Q3960" s="3"/>
    </row>
    <row r="3961" spans="6:17" x14ac:dyDescent="0.25">
      <c r="J3961" s="3"/>
      <c r="K3961" s="3"/>
      <c r="Q3961" s="3"/>
    </row>
    <row r="3962" spans="6:17" x14ac:dyDescent="0.25">
      <c r="J3962" s="3"/>
      <c r="K3962" s="3"/>
      <c r="Q3962" s="3"/>
    </row>
    <row r="3963" spans="6:17" x14ac:dyDescent="0.25">
      <c r="F3963" s="2"/>
      <c r="J3963" s="3"/>
      <c r="K3963" s="3"/>
      <c r="Q3963" s="3"/>
    </row>
    <row r="3964" spans="6:17" x14ac:dyDescent="0.25">
      <c r="J3964" s="3"/>
      <c r="K3964" s="3"/>
      <c r="Q3964" s="3"/>
    </row>
    <row r="3965" spans="6:17" x14ac:dyDescent="0.25">
      <c r="J3965" s="3"/>
      <c r="K3965" s="3"/>
      <c r="Q3965" s="3"/>
    </row>
    <row r="3966" spans="6:17" x14ac:dyDescent="0.25">
      <c r="J3966" s="3"/>
      <c r="Q3966" s="3"/>
    </row>
    <row r="3967" spans="6:17" x14ac:dyDescent="0.25">
      <c r="J3967" s="1"/>
      <c r="K3967" s="1"/>
      <c r="Q3967" s="3"/>
    </row>
    <row r="3968" spans="6:17" x14ac:dyDescent="0.25">
      <c r="J3968" s="3"/>
      <c r="K3968" s="3"/>
      <c r="Q3968" s="3"/>
    </row>
    <row r="3969" spans="6:17" x14ac:dyDescent="0.25">
      <c r="J3969" s="3"/>
      <c r="K3969" s="3"/>
      <c r="Q3969" s="3"/>
    </row>
    <row r="3970" spans="6:17" x14ac:dyDescent="0.25">
      <c r="J3970" s="3"/>
      <c r="K3970" s="3"/>
      <c r="Q3970" s="3"/>
    </row>
    <row r="3971" spans="6:17" x14ac:dyDescent="0.25">
      <c r="J3971" s="3"/>
      <c r="K3971" s="3"/>
      <c r="Q3971" s="3"/>
    </row>
    <row r="3972" spans="6:17" x14ac:dyDescent="0.25">
      <c r="J3972" s="3"/>
      <c r="K3972" s="3"/>
      <c r="Q3972" s="3"/>
    </row>
    <row r="3973" spans="6:17" x14ac:dyDescent="0.25">
      <c r="J3973" s="3"/>
      <c r="Q3973" s="3"/>
    </row>
    <row r="3974" spans="6:17" x14ac:dyDescent="0.25">
      <c r="J3974" s="1"/>
      <c r="K3974" s="1"/>
      <c r="Q3974" s="3"/>
    </row>
    <row r="3975" spans="6:17" x14ac:dyDescent="0.25">
      <c r="J3975" s="3"/>
      <c r="K3975" s="3"/>
      <c r="Q3975" s="3"/>
    </row>
    <row r="3976" spans="6:17" x14ac:dyDescent="0.25">
      <c r="F3976" s="2"/>
      <c r="J3976" s="3"/>
      <c r="K3976" s="3"/>
      <c r="Q3976" s="3"/>
    </row>
    <row r="3977" spans="6:17" x14ac:dyDescent="0.25">
      <c r="J3977" s="3"/>
      <c r="K3977" s="3"/>
      <c r="Q3977" s="3"/>
    </row>
    <row r="3978" spans="6:17" x14ac:dyDescent="0.25">
      <c r="J3978" s="3"/>
      <c r="K3978" s="3"/>
      <c r="Q3978" s="3"/>
    </row>
    <row r="3979" spans="6:17" x14ac:dyDescent="0.25">
      <c r="J3979" s="3"/>
      <c r="K3979" s="3"/>
      <c r="Q3979" s="3"/>
    </row>
    <row r="3980" spans="6:17" x14ac:dyDescent="0.25">
      <c r="J3980" s="3"/>
      <c r="Q3980" s="3"/>
    </row>
    <row r="3981" spans="6:17" x14ac:dyDescent="0.25">
      <c r="J3981" s="1"/>
      <c r="K3981" s="1"/>
      <c r="Q3981" s="3"/>
    </row>
    <row r="3982" spans="6:17" x14ac:dyDescent="0.25">
      <c r="J3982" s="3"/>
      <c r="K3982" s="3"/>
      <c r="Q3982" s="3"/>
    </row>
    <row r="3983" spans="6:17" x14ac:dyDescent="0.25">
      <c r="J3983" s="3"/>
      <c r="K3983" s="3"/>
      <c r="Q3983" s="3"/>
    </row>
    <row r="3984" spans="6:17" x14ac:dyDescent="0.25">
      <c r="J3984" s="3"/>
      <c r="K3984" s="3"/>
      <c r="Q3984" s="3"/>
    </row>
    <row r="3985" spans="10:17" x14ac:dyDescent="0.25">
      <c r="J3985" s="3"/>
      <c r="K3985" s="3"/>
      <c r="Q3985" s="3"/>
    </row>
    <row r="3986" spans="10:17" x14ac:dyDescent="0.25">
      <c r="J3986" s="3"/>
      <c r="K3986" s="3"/>
      <c r="Q3986" s="3"/>
    </row>
    <row r="3987" spans="10:17" x14ac:dyDescent="0.25">
      <c r="J3987" s="3"/>
      <c r="K3987" s="3"/>
      <c r="Q3987" s="3"/>
    </row>
    <row r="3988" spans="10:17" x14ac:dyDescent="0.25">
      <c r="J3988" s="1"/>
      <c r="K3988" s="1"/>
      <c r="Q3988" s="3"/>
    </row>
    <row r="3989" spans="10:17" x14ac:dyDescent="0.25">
      <c r="J3989" s="3"/>
      <c r="K3989" s="3"/>
      <c r="Q3989" s="3"/>
    </row>
    <row r="3990" spans="10:17" x14ac:dyDescent="0.25">
      <c r="J3990" s="3"/>
      <c r="K3990" s="3"/>
      <c r="Q3990" s="3"/>
    </row>
    <row r="3991" spans="10:17" x14ac:dyDescent="0.25">
      <c r="J3991" s="3"/>
      <c r="K3991" s="3"/>
      <c r="Q3991" s="3"/>
    </row>
    <row r="3992" spans="10:17" x14ac:dyDescent="0.25">
      <c r="J3992" s="3"/>
      <c r="K3992" s="3"/>
      <c r="Q3992" s="3"/>
    </row>
    <row r="3993" spans="10:17" x14ac:dyDescent="0.25">
      <c r="J3993" s="3"/>
      <c r="K3993" s="3"/>
      <c r="Q3993" s="3"/>
    </row>
    <row r="3994" spans="10:17" x14ac:dyDescent="0.25">
      <c r="J3994" s="3"/>
      <c r="K3994" s="3"/>
      <c r="Q3994" s="3"/>
    </row>
    <row r="3995" spans="10:17" x14ac:dyDescent="0.25">
      <c r="J3995" s="1"/>
      <c r="K3995" s="1"/>
      <c r="Q3995" s="3"/>
    </row>
    <row r="3996" spans="10:17" x14ac:dyDescent="0.25">
      <c r="J3996" s="3"/>
      <c r="K3996" s="3"/>
      <c r="Q3996" s="3"/>
    </row>
    <row r="3997" spans="10:17" x14ac:dyDescent="0.25">
      <c r="J3997" s="3"/>
      <c r="K3997" s="3"/>
      <c r="Q3997" s="3"/>
    </row>
    <row r="3998" spans="10:17" x14ac:dyDescent="0.25">
      <c r="J3998" s="3"/>
      <c r="K3998" s="3"/>
      <c r="Q3998" s="3"/>
    </row>
    <row r="3999" spans="10:17" x14ac:dyDescent="0.25">
      <c r="J3999" s="3"/>
      <c r="K3999" s="3"/>
      <c r="Q3999" s="3"/>
    </row>
    <row r="4000" spans="10:17" x14ac:dyDescent="0.25">
      <c r="J4000" s="3"/>
      <c r="K4000" s="3"/>
      <c r="Q4000" s="3"/>
    </row>
    <row r="4001" spans="10:17" x14ac:dyDescent="0.25">
      <c r="J4001" s="3"/>
      <c r="Q4001" s="3"/>
    </row>
    <row r="4002" spans="10:17" x14ac:dyDescent="0.25">
      <c r="J4002" s="1"/>
      <c r="K4002" s="1"/>
      <c r="Q4002" s="3"/>
    </row>
    <row r="4003" spans="10:17" x14ac:dyDescent="0.25">
      <c r="J4003" s="3"/>
      <c r="K4003" s="3"/>
      <c r="Q4003" s="3"/>
    </row>
    <row r="4004" spans="10:17" x14ac:dyDescent="0.25">
      <c r="J4004" s="3"/>
      <c r="K4004" s="3"/>
      <c r="Q4004" s="3"/>
    </row>
    <row r="4005" spans="10:17" x14ac:dyDescent="0.25">
      <c r="J4005" s="3"/>
      <c r="K4005" s="3"/>
      <c r="Q4005" s="3"/>
    </row>
    <row r="4006" spans="10:17" x14ac:dyDescent="0.25">
      <c r="J4006" s="3"/>
      <c r="K4006" s="3"/>
      <c r="Q4006" s="3"/>
    </row>
    <row r="4007" spans="10:17" x14ac:dyDescent="0.25">
      <c r="J4007" s="3"/>
      <c r="K4007" s="3"/>
      <c r="Q4007" s="3"/>
    </row>
    <row r="4008" spans="10:17" x14ac:dyDescent="0.25">
      <c r="J4008" s="3"/>
      <c r="Q4008" s="3"/>
    </row>
    <row r="4009" spans="10:17" x14ac:dyDescent="0.25">
      <c r="J4009" s="1"/>
      <c r="K4009" s="1"/>
      <c r="Q4009" s="3"/>
    </row>
    <row r="4010" spans="10:17" x14ac:dyDescent="0.25">
      <c r="J4010" s="3"/>
      <c r="K4010" s="3"/>
      <c r="Q4010" s="3"/>
    </row>
    <row r="4011" spans="10:17" x14ac:dyDescent="0.25">
      <c r="J4011" s="3"/>
      <c r="K4011" s="3"/>
      <c r="Q4011" s="3"/>
    </row>
    <row r="4012" spans="10:17" x14ac:dyDescent="0.25">
      <c r="J4012" s="3"/>
      <c r="K4012" s="3"/>
      <c r="Q4012" s="3"/>
    </row>
    <row r="4013" spans="10:17" x14ac:dyDescent="0.25">
      <c r="J4013" s="3"/>
      <c r="K4013" s="3"/>
      <c r="Q4013" s="3"/>
    </row>
    <row r="4014" spans="10:17" x14ac:dyDescent="0.25">
      <c r="J4014" s="3"/>
      <c r="Q4014" s="3"/>
    </row>
    <row r="4015" spans="10:17" x14ac:dyDescent="0.25">
      <c r="J4015" s="3"/>
      <c r="K4015" s="3"/>
      <c r="Q4015" s="3"/>
    </row>
    <row r="4016" spans="10:17" x14ac:dyDescent="0.25">
      <c r="J4016" s="1"/>
      <c r="K4016" s="1"/>
      <c r="Q4016" s="3"/>
    </row>
    <row r="4017" spans="10:17" x14ac:dyDescent="0.25">
      <c r="J4017" s="3"/>
      <c r="K4017" s="3"/>
      <c r="Q4017" s="3"/>
    </row>
    <row r="4018" spans="10:17" x14ac:dyDescent="0.25">
      <c r="J4018" s="3"/>
      <c r="K4018" s="3"/>
      <c r="Q4018" s="3"/>
    </row>
    <row r="4019" spans="10:17" x14ac:dyDescent="0.25">
      <c r="J4019" s="3"/>
      <c r="K4019" s="3"/>
      <c r="Q4019" s="3"/>
    </row>
    <row r="4020" spans="10:17" x14ac:dyDescent="0.25">
      <c r="J4020" s="3"/>
      <c r="K4020" s="3"/>
      <c r="Q4020" s="3"/>
    </row>
    <row r="4021" spans="10:17" x14ac:dyDescent="0.25">
      <c r="J4021" s="3"/>
      <c r="Q4021" s="3"/>
    </row>
    <row r="4022" spans="10:17" x14ac:dyDescent="0.25">
      <c r="J4022" s="3"/>
      <c r="K4022" s="3"/>
      <c r="Q4022" s="3"/>
    </row>
    <row r="4023" spans="10:17" x14ac:dyDescent="0.25">
      <c r="J4023" s="1"/>
      <c r="K4023" s="1"/>
      <c r="Q4023" s="3"/>
    </row>
    <row r="4024" spans="10:17" x14ac:dyDescent="0.25">
      <c r="J4024" s="3"/>
      <c r="K4024" s="3"/>
      <c r="Q4024" s="3"/>
    </row>
    <row r="4025" spans="10:17" x14ac:dyDescent="0.25">
      <c r="J4025" s="3"/>
      <c r="K4025" s="3"/>
      <c r="Q4025" s="3"/>
    </row>
    <row r="4026" spans="10:17" x14ac:dyDescent="0.25">
      <c r="J4026" s="3"/>
      <c r="K4026" s="3"/>
      <c r="Q4026" s="3"/>
    </row>
    <row r="4027" spans="10:17" x14ac:dyDescent="0.25">
      <c r="J4027" s="3"/>
      <c r="Q4027" s="3"/>
    </row>
    <row r="4028" spans="10:17" x14ac:dyDescent="0.25">
      <c r="J4028" s="3"/>
      <c r="K4028" s="3"/>
      <c r="Q4028" s="3"/>
    </row>
    <row r="4029" spans="10:17" x14ac:dyDescent="0.25">
      <c r="J4029" s="3"/>
      <c r="K4029" s="3"/>
      <c r="Q4029" s="3"/>
    </row>
    <row r="4030" spans="10:17" x14ac:dyDescent="0.25">
      <c r="J4030" s="1"/>
      <c r="K4030" s="1"/>
      <c r="Q4030" s="3"/>
    </row>
    <row r="4031" spans="10:17" x14ac:dyDescent="0.25">
      <c r="J4031" s="3"/>
      <c r="K4031" s="3"/>
      <c r="Q4031" s="3"/>
    </row>
    <row r="4032" spans="10:17" x14ac:dyDescent="0.25">
      <c r="J4032" s="3"/>
      <c r="K4032" s="3"/>
      <c r="Q4032" s="3"/>
    </row>
    <row r="4033" spans="6:17" x14ac:dyDescent="0.25">
      <c r="J4033" s="3"/>
      <c r="K4033" s="3"/>
      <c r="Q4033" s="3"/>
    </row>
    <row r="4034" spans="6:17" x14ac:dyDescent="0.25">
      <c r="F4034" s="2"/>
      <c r="J4034" s="3"/>
      <c r="K4034" s="3"/>
      <c r="Q4034" s="3"/>
    </row>
    <row r="4035" spans="6:17" x14ac:dyDescent="0.25">
      <c r="J4035" s="3"/>
      <c r="K4035" s="3"/>
      <c r="Q4035" s="3"/>
    </row>
    <row r="4036" spans="6:17" x14ac:dyDescent="0.25">
      <c r="J4036" s="3"/>
      <c r="K4036" s="3"/>
      <c r="Q4036" s="3"/>
    </row>
    <row r="4037" spans="6:17" x14ac:dyDescent="0.25">
      <c r="J4037" s="1"/>
      <c r="K4037" s="1"/>
      <c r="Q4037" s="3"/>
    </row>
    <row r="4038" spans="6:17" x14ac:dyDescent="0.25">
      <c r="J4038" s="3"/>
      <c r="K4038" s="3"/>
      <c r="Q4038" s="3"/>
    </row>
    <row r="4039" spans="6:17" x14ac:dyDescent="0.25">
      <c r="J4039" s="3"/>
      <c r="K4039" s="3"/>
      <c r="Q4039" s="3"/>
    </row>
    <row r="4040" spans="6:17" x14ac:dyDescent="0.25">
      <c r="J4040" s="3"/>
      <c r="Q4040" s="3"/>
    </row>
    <row r="4041" spans="6:17" x14ac:dyDescent="0.25">
      <c r="F4041" s="2"/>
      <c r="J4041" s="3"/>
      <c r="K4041" s="3"/>
      <c r="Q4041" s="3"/>
    </row>
    <row r="4042" spans="6:17" x14ac:dyDescent="0.25">
      <c r="J4042" s="3"/>
      <c r="K4042" s="3"/>
      <c r="Q4042" s="3"/>
    </row>
    <row r="4043" spans="6:17" x14ac:dyDescent="0.25">
      <c r="J4043" s="3"/>
      <c r="K4043" s="3"/>
      <c r="Q4043" s="3"/>
    </row>
    <row r="4044" spans="6:17" x14ac:dyDescent="0.25">
      <c r="J4044" s="1"/>
      <c r="K4044" s="1"/>
      <c r="Q4044" s="3"/>
    </row>
    <row r="4045" spans="6:17" x14ac:dyDescent="0.25">
      <c r="J4045" s="3"/>
      <c r="K4045" s="3"/>
      <c r="Q4045" s="3"/>
    </row>
    <row r="4046" spans="6:17" x14ac:dyDescent="0.25">
      <c r="J4046" s="3"/>
      <c r="K4046" s="3"/>
      <c r="Q4046" s="3"/>
    </row>
    <row r="4047" spans="6:17" x14ac:dyDescent="0.25">
      <c r="J4047" s="3"/>
      <c r="Q4047" s="3"/>
    </row>
    <row r="4048" spans="6:17" x14ac:dyDescent="0.25">
      <c r="J4048" s="3"/>
      <c r="K4048" s="3"/>
      <c r="Q4048" s="3"/>
    </row>
    <row r="4049" spans="10:17" x14ac:dyDescent="0.25">
      <c r="J4049" s="3"/>
      <c r="K4049" s="3"/>
      <c r="Q4049" s="3"/>
    </row>
    <row r="4050" spans="10:17" x14ac:dyDescent="0.25">
      <c r="J4050" s="3"/>
      <c r="K4050" s="3"/>
      <c r="Q4050" s="3"/>
    </row>
    <row r="4051" spans="10:17" x14ac:dyDescent="0.25">
      <c r="J4051" s="1"/>
      <c r="K4051" s="1"/>
      <c r="Q4051" s="3"/>
    </row>
    <row r="4052" spans="10:17" x14ac:dyDescent="0.25">
      <c r="J4052" s="3"/>
      <c r="K4052" s="3"/>
      <c r="Q4052" s="3"/>
    </row>
    <row r="4053" spans="10:17" x14ac:dyDescent="0.25">
      <c r="J4053" s="3"/>
      <c r="Q4053" s="3"/>
    </row>
    <row r="4054" spans="10:17" x14ac:dyDescent="0.25">
      <c r="J4054" s="3"/>
      <c r="K4054" s="3"/>
      <c r="Q4054" s="3"/>
    </row>
    <row r="4055" spans="10:17" x14ac:dyDescent="0.25">
      <c r="J4055" s="3"/>
      <c r="K4055" s="3"/>
      <c r="Q4055" s="3"/>
    </row>
    <row r="4056" spans="10:17" x14ac:dyDescent="0.25">
      <c r="J4056" s="3"/>
      <c r="K4056" s="3"/>
      <c r="Q4056" s="3"/>
    </row>
    <row r="4057" spans="10:17" x14ac:dyDescent="0.25">
      <c r="J4057" s="3"/>
      <c r="K4057" s="3"/>
      <c r="Q4057" s="3"/>
    </row>
    <row r="4058" spans="10:17" x14ac:dyDescent="0.25">
      <c r="J4058" s="1"/>
      <c r="K4058" s="1"/>
      <c r="Q4058" s="3"/>
    </row>
    <row r="4059" spans="10:17" x14ac:dyDescent="0.25">
      <c r="J4059" s="3"/>
      <c r="K4059" s="3"/>
      <c r="Q4059" s="3"/>
    </row>
    <row r="4060" spans="10:17" x14ac:dyDescent="0.25">
      <c r="J4060" s="3"/>
      <c r="K4060" s="3"/>
      <c r="Q4060" s="3"/>
    </row>
    <row r="4061" spans="10:17" x14ac:dyDescent="0.25">
      <c r="J4061" s="3"/>
      <c r="K4061" s="3"/>
      <c r="Q4061" s="3"/>
    </row>
    <row r="4062" spans="10:17" x14ac:dyDescent="0.25">
      <c r="J4062" s="3"/>
      <c r="K4062" s="3"/>
      <c r="Q4062" s="3"/>
    </row>
    <row r="4063" spans="10:17" x14ac:dyDescent="0.25">
      <c r="J4063" s="3"/>
      <c r="K4063" s="3"/>
      <c r="Q4063" s="3"/>
    </row>
    <row r="4064" spans="10:17" x14ac:dyDescent="0.25">
      <c r="J4064" s="3"/>
      <c r="K4064" s="3"/>
      <c r="Q4064" s="3"/>
    </row>
    <row r="4065" spans="10:17" x14ac:dyDescent="0.25">
      <c r="J4065" s="1"/>
      <c r="K4065" s="1"/>
      <c r="Q4065" s="3"/>
    </row>
    <row r="4066" spans="10:17" x14ac:dyDescent="0.25">
      <c r="J4066" s="3"/>
      <c r="O4066" s="4"/>
      <c r="Q4066" s="3"/>
    </row>
    <row r="4067" spans="10:17" x14ac:dyDescent="0.25">
      <c r="J4067" s="3"/>
      <c r="K4067" s="3"/>
      <c r="Q4067" s="3"/>
    </row>
    <row r="4068" spans="10:17" x14ac:dyDescent="0.25">
      <c r="J4068" s="3"/>
      <c r="K4068" s="3"/>
      <c r="Q4068" s="3"/>
    </row>
    <row r="4069" spans="10:17" x14ac:dyDescent="0.25">
      <c r="J4069" s="3"/>
      <c r="K4069" s="3"/>
      <c r="Q4069" s="3"/>
    </row>
    <row r="4070" spans="10:17" x14ac:dyDescent="0.25">
      <c r="J4070" s="3"/>
      <c r="Q4070" s="3"/>
    </row>
    <row r="4071" spans="10:17" x14ac:dyDescent="0.25">
      <c r="J4071" s="3"/>
      <c r="K4071" s="3"/>
      <c r="Q4071" s="3"/>
    </row>
    <row r="4072" spans="10:17" x14ac:dyDescent="0.25">
      <c r="J4072" s="1"/>
      <c r="K4072" s="1"/>
      <c r="Q4072" s="3"/>
    </row>
    <row r="4073" spans="10:17" x14ac:dyDescent="0.25">
      <c r="J4073" s="3"/>
      <c r="O4073" s="4"/>
      <c r="Q4073" s="3"/>
    </row>
    <row r="4074" spans="10:17" x14ac:dyDescent="0.25">
      <c r="J4074" s="3"/>
      <c r="K4074" s="3"/>
      <c r="Q4074" s="3"/>
    </row>
    <row r="4075" spans="10:17" x14ac:dyDescent="0.25">
      <c r="J4075" s="3"/>
      <c r="K4075" s="3"/>
      <c r="Q4075" s="3"/>
    </row>
    <row r="4076" spans="10:17" x14ac:dyDescent="0.25">
      <c r="J4076" s="3"/>
      <c r="Q4076" s="3"/>
    </row>
    <row r="4077" spans="10:17" x14ac:dyDescent="0.25">
      <c r="J4077" s="3"/>
      <c r="Q4077" s="3"/>
    </row>
    <row r="4078" spans="10:17" x14ac:dyDescent="0.25">
      <c r="J4078" s="3"/>
      <c r="K4078" s="3"/>
      <c r="Q4078" s="3"/>
    </row>
    <row r="4079" spans="10:17" x14ac:dyDescent="0.25">
      <c r="J4079" s="1"/>
      <c r="K4079" s="1"/>
      <c r="Q4079" s="3"/>
    </row>
    <row r="4080" spans="10:17" x14ac:dyDescent="0.25">
      <c r="J4080" s="3"/>
      <c r="O4080" s="4"/>
      <c r="Q4080" s="3"/>
    </row>
    <row r="4081" spans="10:17" x14ac:dyDescent="0.25">
      <c r="J4081" s="3"/>
      <c r="K4081" s="3"/>
      <c r="Q4081" s="3"/>
    </row>
    <row r="4082" spans="10:17" x14ac:dyDescent="0.25">
      <c r="J4082" s="3"/>
      <c r="K4082" s="3"/>
      <c r="Q4082" s="3"/>
    </row>
    <row r="4083" spans="10:17" x14ac:dyDescent="0.25">
      <c r="J4083" s="3"/>
      <c r="Q4083" s="3"/>
    </row>
    <row r="4084" spans="10:17" x14ac:dyDescent="0.25">
      <c r="J4084" s="3"/>
      <c r="Q4084" s="3"/>
    </row>
    <row r="4085" spans="10:17" x14ac:dyDescent="0.25">
      <c r="J4085" s="3"/>
      <c r="K4085" s="3"/>
      <c r="Q4085" s="3"/>
    </row>
    <row r="4086" spans="10:17" x14ac:dyDescent="0.25">
      <c r="J4086" s="1"/>
      <c r="K4086" s="1"/>
      <c r="Q4086" s="3"/>
    </row>
    <row r="4087" spans="10:17" x14ac:dyDescent="0.25">
      <c r="J4087" s="3"/>
      <c r="O4087" s="4"/>
      <c r="Q4087" s="3"/>
    </row>
    <row r="4088" spans="10:17" x14ac:dyDescent="0.25">
      <c r="J4088" s="3"/>
      <c r="Q4088" s="3"/>
    </row>
    <row r="4089" spans="10:17" x14ac:dyDescent="0.25">
      <c r="J4089" s="3"/>
      <c r="K4089" s="3"/>
      <c r="Q4089" s="3"/>
    </row>
    <row r="4090" spans="10:17" x14ac:dyDescent="0.25">
      <c r="J4090" s="3"/>
      <c r="K4090" s="3"/>
      <c r="Q4090" s="3"/>
    </row>
    <row r="4091" spans="10:17" x14ac:dyDescent="0.25">
      <c r="J4091" s="3"/>
      <c r="Q4091" s="3"/>
    </row>
    <row r="4092" spans="10:17" x14ac:dyDescent="0.25">
      <c r="J4092" s="3"/>
      <c r="K4092" s="3"/>
      <c r="Q4092" s="3"/>
    </row>
    <row r="4093" spans="10:17" x14ac:dyDescent="0.25">
      <c r="J4093" s="1"/>
      <c r="K4093" s="1"/>
      <c r="Q4093" s="3"/>
    </row>
    <row r="4094" spans="10:17" x14ac:dyDescent="0.25">
      <c r="J4094" s="3"/>
      <c r="Q4094" s="3"/>
    </row>
    <row r="4095" spans="10:17" x14ac:dyDescent="0.25">
      <c r="J4095" s="3"/>
      <c r="K4095" s="3"/>
      <c r="Q4095" s="3"/>
    </row>
    <row r="4096" spans="10:17" x14ac:dyDescent="0.25">
      <c r="J4096" s="3"/>
      <c r="K4096" s="3"/>
      <c r="Q4096" s="3"/>
    </row>
    <row r="4097" spans="10:17" x14ac:dyDescent="0.25">
      <c r="J4097" s="3"/>
      <c r="Q4097" s="3"/>
    </row>
    <row r="4098" spans="10:17" x14ac:dyDescent="0.25">
      <c r="J4098" s="3"/>
      <c r="K4098" s="3"/>
      <c r="Q4098" s="3"/>
    </row>
    <row r="4099" spans="10:17" x14ac:dyDescent="0.25">
      <c r="J4099" s="3"/>
      <c r="Q4099" s="3"/>
    </row>
    <row r="4100" spans="10:17" x14ac:dyDescent="0.25">
      <c r="J4100" s="1"/>
      <c r="K4100" s="1"/>
      <c r="Q4100" s="3"/>
    </row>
    <row r="4101" spans="10:17" x14ac:dyDescent="0.25">
      <c r="J4101" s="3"/>
      <c r="Q4101" s="3"/>
    </row>
    <row r="4102" spans="10:17" x14ac:dyDescent="0.25">
      <c r="J4102" s="3"/>
      <c r="K4102" s="3"/>
      <c r="Q4102" s="3"/>
    </row>
    <row r="4103" spans="10:17" x14ac:dyDescent="0.25">
      <c r="J4103" s="3"/>
      <c r="K4103" s="3"/>
      <c r="Q4103" s="3"/>
    </row>
    <row r="4104" spans="10:17" x14ac:dyDescent="0.25">
      <c r="J4104" s="3"/>
      <c r="Q4104" s="3"/>
    </row>
    <row r="4105" spans="10:17" x14ac:dyDescent="0.25">
      <c r="J4105" s="3"/>
      <c r="K4105" s="3"/>
      <c r="Q4105" s="3"/>
    </row>
    <row r="4106" spans="10:17" x14ac:dyDescent="0.25">
      <c r="J4106" s="3"/>
      <c r="Q4106" s="3"/>
    </row>
    <row r="4107" spans="10:17" x14ac:dyDescent="0.25">
      <c r="J4107" s="1"/>
      <c r="K4107" s="1"/>
      <c r="Q4107" s="3"/>
    </row>
    <row r="4108" spans="10:17" x14ac:dyDescent="0.25">
      <c r="J4108" s="3"/>
      <c r="Q4108" s="3"/>
    </row>
    <row r="4109" spans="10:17" x14ac:dyDescent="0.25">
      <c r="J4109" s="3"/>
      <c r="K4109" s="3"/>
      <c r="Q4109" s="3"/>
    </row>
    <row r="4110" spans="10:17" x14ac:dyDescent="0.25">
      <c r="J4110" s="3"/>
      <c r="K4110" s="3"/>
      <c r="Q4110" s="3"/>
    </row>
    <row r="4111" spans="10:17" x14ac:dyDescent="0.25">
      <c r="J4111" s="3"/>
      <c r="Q4111" s="3"/>
    </row>
    <row r="4112" spans="10:17" x14ac:dyDescent="0.25">
      <c r="J4112" s="3"/>
      <c r="K4112" s="3"/>
      <c r="Q4112" s="3"/>
    </row>
    <row r="4113" spans="10:17" x14ac:dyDescent="0.25">
      <c r="J4113" s="3"/>
      <c r="Q4113" s="3"/>
    </row>
    <row r="4114" spans="10:17" x14ac:dyDescent="0.25">
      <c r="J4114" s="1"/>
      <c r="K4114" s="1"/>
      <c r="Q4114" s="3"/>
    </row>
    <row r="4115" spans="10:17" x14ac:dyDescent="0.25">
      <c r="J4115" s="3"/>
      <c r="Q4115" s="3"/>
    </row>
    <row r="4116" spans="10:17" x14ac:dyDescent="0.25">
      <c r="J4116" s="3"/>
      <c r="K4116" s="3"/>
      <c r="Q4116" s="3"/>
    </row>
    <row r="4117" spans="10:17" x14ac:dyDescent="0.25">
      <c r="J4117" s="3"/>
      <c r="K4117" s="3"/>
      <c r="Q4117" s="3"/>
    </row>
    <row r="4118" spans="10:17" x14ac:dyDescent="0.25">
      <c r="J4118" s="3"/>
      <c r="Q4118" s="3"/>
    </row>
    <row r="4119" spans="10:17" x14ac:dyDescent="0.25">
      <c r="J4119" s="3"/>
      <c r="K4119" s="3"/>
      <c r="Q4119" s="3"/>
    </row>
    <row r="4120" spans="10:17" x14ac:dyDescent="0.25">
      <c r="J4120" s="3"/>
      <c r="Q4120" s="3"/>
    </row>
    <row r="4121" spans="10:17" x14ac:dyDescent="0.25">
      <c r="J4121" s="1"/>
      <c r="K4121" s="1"/>
      <c r="Q4121" s="3"/>
    </row>
    <row r="4122" spans="10:17" x14ac:dyDescent="0.25">
      <c r="J4122" s="3"/>
      <c r="K4122" s="3"/>
      <c r="Q4122" s="3"/>
    </row>
    <row r="4123" spans="10:17" x14ac:dyDescent="0.25">
      <c r="J4123" s="3"/>
      <c r="K4123" s="3"/>
      <c r="Q4123" s="3"/>
    </row>
    <row r="4124" spans="10:17" x14ac:dyDescent="0.25">
      <c r="J4124" s="3"/>
      <c r="K4124" s="3"/>
      <c r="Q4124" s="3"/>
    </row>
    <row r="4125" spans="10:17" x14ac:dyDescent="0.25">
      <c r="J4125" s="3"/>
      <c r="Q4125" s="3"/>
    </row>
    <row r="4126" spans="10:17" x14ac:dyDescent="0.25">
      <c r="J4126" s="3"/>
      <c r="K4126" s="3"/>
      <c r="Q4126" s="3"/>
    </row>
    <row r="4127" spans="10:17" x14ac:dyDescent="0.25">
      <c r="J4127" s="3"/>
      <c r="Q4127" s="3"/>
    </row>
    <row r="4128" spans="10:17" x14ac:dyDescent="0.25">
      <c r="J4128" s="1"/>
      <c r="K4128" s="1"/>
      <c r="Q4128" s="3"/>
    </row>
    <row r="4129" spans="10:17" x14ac:dyDescent="0.25">
      <c r="J4129" s="3"/>
      <c r="K4129" s="3"/>
      <c r="Q4129" s="3"/>
    </row>
    <row r="4130" spans="10:17" x14ac:dyDescent="0.25">
      <c r="J4130" s="3"/>
      <c r="K4130" s="3"/>
      <c r="Q4130" s="3"/>
    </row>
    <row r="4131" spans="10:17" x14ac:dyDescent="0.25">
      <c r="J4131" s="3"/>
      <c r="K4131" s="3"/>
      <c r="Q4131" s="3"/>
    </row>
    <row r="4132" spans="10:17" x14ac:dyDescent="0.25">
      <c r="J4132" s="3"/>
      <c r="Q4132" s="3"/>
    </row>
    <row r="4133" spans="10:17" x14ac:dyDescent="0.25">
      <c r="J4133" s="3"/>
      <c r="K4133" s="3"/>
      <c r="Q4133" s="3"/>
    </row>
    <row r="4134" spans="10:17" x14ac:dyDescent="0.25">
      <c r="J4134" s="3"/>
      <c r="Q4134" s="3"/>
    </row>
    <row r="4135" spans="10:17" x14ac:dyDescent="0.25">
      <c r="J4135" s="1"/>
      <c r="K4135" s="1"/>
      <c r="Q4135" s="3"/>
    </row>
    <row r="4136" spans="10:17" x14ac:dyDescent="0.25">
      <c r="J4136" s="3"/>
      <c r="K4136" s="3"/>
      <c r="Q4136" s="3"/>
    </row>
    <row r="4137" spans="10:17" x14ac:dyDescent="0.25">
      <c r="J4137" s="3"/>
      <c r="K4137" s="3"/>
      <c r="Q4137" s="3"/>
    </row>
    <row r="4138" spans="10:17" x14ac:dyDescent="0.25">
      <c r="J4138" s="3"/>
      <c r="K4138" s="3"/>
      <c r="Q4138" s="3"/>
    </row>
    <row r="4139" spans="10:17" x14ac:dyDescent="0.25">
      <c r="J4139" s="3"/>
      <c r="Q4139" s="3"/>
    </row>
    <row r="4140" spans="10:17" x14ac:dyDescent="0.25">
      <c r="J4140" s="3"/>
      <c r="K4140" s="3"/>
      <c r="Q4140" s="3"/>
    </row>
    <row r="4141" spans="10:17" x14ac:dyDescent="0.25">
      <c r="J4141" s="3"/>
      <c r="Q4141" s="3"/>
    </row>
    <row r="4142" spans="10:17" x14ac:dyDescent="0.25">
      <c r="J4142" s="1"/>
      <c r="K4142" s="1"/>
      <c r="Q4142" s="3"/>
    </row>
    <row r="4143" spans="10:17" x14ac:dyDescent="0.25">
      <c r="J4143" s="3"/>
      <c r="K4143" s="3"/>
      <c r="Q4143" s="3"/>
    </row>
    <row r="4144" spans="10:17" x14ac:dyDescent="0.25">
      <c r="J4144" s="3"/>
      <c r="K4144" s="3"/>
      <c r="Q4144" s="3"/>
    </row>
    <row r="4145" spans="10:17" x14ac:dyDescent="0.25">
      <c r="J4145" s="3"/>
      <c r="K4145" s="3"/>
      <c r="Q4145" s="3"/>
    </row>
    <row r="4146" spans="10:17" x14ac:dyDescent="0.25">
      <c r="J4146" s="3"/>
      <c r="Q4146" s="3"/>
    </row>
    <row r="4147" spans="10:17" x14ac:dyDescent="0.25">
      <c r="J4147" s="3"/>
      <c r="K4147" s="3"/>
      <c r="Q4147" s="3"/>
    </row>
    <row r="4148" spans="10:17" x14ac:dyDescent="0.25">
      <c r="J4148" s="3"/>
      <c r="Q4148" s="3"/>
    </row>
    <row r="4149" spans="10:17" x14ac:dyDescent="0.25">
      <c r="J4149" s="1"/>
      <c r="K4149" s="1"/>
      <c r="Q4149" s="3"/>
    </row>
    <row r="4150" spans="10:17" x14ac:dyDescent="0.25">
      <c r="J4150" s="3"/>
      <c r="K4150" s="3"/>
      <c r="Q4150" s="3"/>
    </row>
    <row r="4151" spans="10:17" x14ac:dyDescent="0.25">
      <c r="J4151" s="3"/>
      <c r="K4151" s="3"/>
      <c r="Q4151" s="3"/>
    </row>
    <row r="4152" spans="10:17" x14ac:dyDescent="0.25">
      <c r="J4152" s="3"/>
      <c r="K4152" s="3"/>
      <c r="Q4152" s="3"/>
    </row>
    <row r="4153" spans="10:17" x14ac:dyDescent="0.25">
      <c r="J4153" s="3"/>
      <c r="K4153" s="3"/>
      <c r="Q4153" s="3"/>
    </row>
    <row r="4154" spans="10:17" x14ac:dyDescent="0.25">
      <c r="J4154" s="3"/>
      <c r="K4154" s="3"/>
      <c r="Q4154" s="3"/>
    </row>
    <row r="4155" spans="10:17" x14ac:dyDescent="0.25">
      <c r="J4155" s="3"/>
      <c r="Q4155" s="3"/>
    </row>
    <row r="4156" spans="10:17" x14ac:dyDescent="0.25">
      <c r="J4156" s="1"/>
      <c r="K4156" s="1"/>
      <c r="Q4156" s="3"/>
    </row>
    <row r="4157" spans="10:17" x14ac:dyDescent="0.25">
      <c r="J4157" s="3"/>
      <c r="K4157" s="3"/>
      <c r="Q4157" s="3"/>
    </row>
    <row r="4158" spans="10:17" x14ac:dyDescent="0.25">
      <c r="J4158" s="3"/>
      <c r="K4158" s="3"/>
      <c r="Q4158" s="3"/>
    </row>
    <row r="4159" spans="10:17" x14ac:dyDescent="0.25">
      <c r="J4159" s="3"/>
      <c r="K4159" s="3"/>
      <c r="Q4159" s="3"/>
    </row>
    <row r="4160" spans="10:17" x14ac:dyDescent="0.25">
      <c r="J4160" s="3"/>
      <c r="K4160" s="3"/>
      <c r="Q4160" s="3"/>
    </row>
    <row r="4161" spans="10:17" x14ac:dyDescent="0.25">
      <c r="J4161" s="3"/>
      <c r="K4161" s="3"/>
      <c r="Q4161" s="3"/>
    </row>
    <row r="4162" spans="10:17" x14ac:dyDescent="0.25">
      <c r="J4162" s="3"/>
      <c r="Q4162" s="3"/>
    </row>
    <row r="4163" spans="10:17" x14ac:dyDescent="0.25">
      <c r="J4163" s="1"/>
      <c r="K4163" s="1"/>
      <c r="Q4163" s="3"/>
    </row>
    <row r="4164" spans="10:17" x14ac:dyDescent="0.25">
      <c r="J4164" s="3"/>
      <c r="Q4164" s="3"/>
    </row>
    <row r="4165" spans="10:17" x14ac:dyDescent="0.25">
      <c r="J4165" s="3"/>
      <c r="K4165" s="3"/>
      <c r="Q4165" s="3"/>
    </row>
    <row r="4166" spans="10:17" x14ac:dyDescent="0.25">
      <c r="J4166" s="3"/>
      <c r="K4166" s="3"/>
      <c r="Q4166" s="3"/>
    </row>
    <row r="4167" spans="10:17" x14ac:dyDescent="0.25">
      <c r="J4167" s="3"/>
      <c r="K4167" s="3"/>
      <c r="Q4167" s="3"/>
    </row>
    <row r="4168" spans="10:17" x14ac:dyDescent="0.25">
      <c r="J4168" s="3"/>
      <c r="K4168" s="3"/>
      <c r="Q4168" s="3"/>
    </row>
    <row r="4169" spans="10:17" x14ac:dyDescent="0.25">
      <c r="J4169" s="3"/>
      <c r="Q4169" s="3"/>
    </row>
    <row r="4170" spans="10:17" x14ac:dyDescent="0.25">
      <c r="J4170" s="1"/>
      <c r="K4170" s="1"/>
      <c r="Q4170" s="3"/>
    </row>
    <row r="4171" spans="10:17" x14ac:dyDescent="0.25">
      <c r="J4171" s="3"/>
      <c r="Q4171" s="3"/>
    </row>
    <row r="4172" spans="10:17" x14ac:dyDescent="0.25">
      <c r="J4172" s="3"/>
      <c r="K4172" s="3"/>
      <c r="Q4172" s="3"/>
    </row>
    <row r="4173" spans="10:17" x14ac:dyDescent="0.25">
      <c r="J4173" s="3"/>
      <c r="K4173" s="3"/>
      <c r="Q4173" s="3"/>
    </row>
    <row r="4174" spans="10:17" x14ac:dyDescent="0.25">
      <c r="J4174" s="3"/>
      <c r="K4174" s="3"/>
      <c r="Q4174" s="3"/>
    </row>
    <row r="4175" spans="10:17" x14ac:dyDescent="0.25">
      <c r="J4175" s="3"/>
      <c r="K4175" s="3"/>
      <c r="Q4175" s="3"/>
    </row>
    <row r="4176" spans="10:17" x14ac:dyDescent="0.25">
      <c r="J4176" s="3"/>
      <c r="Q4176" s="3"/>
    </row>
    <row r="4177" spans="10:17" x14ac:dyDescent="0.25">
      <c r="J4177" s="1"/>
      <c r="K4177" s="1"/>
      <c r="Q4177" s="3"/>
    </row>
    <row r="4178" spans="10:17" x14ac:dyDescent="0.25">
      <c r="J4178" s="3"/>
      <c r="K4178" s="3"/>
      <c r="Q4178" s="3"/>
    </row>
    <row r="4179" spans="10:17" x14ac:dyDescent="0.25">
      <c r="J4179" s="3"/>
      <c r="K4179" s="3"/>
      <c r="Q4179" s="3"/>
    </row>
    <row r="4180" spans="10:17" x14ac:dyDescent="0.25">
      <c r="J4180" s="3"/>
      <c r="K4180" s="3"/>
      <c r="Q4180" s="3"/>
    </row>
    <row r="4181" spans="10:17" x14ac:dyDescent="0.25">
      <c r="J4181" s="3"/>
      <c r="K4181" s="3"/>
      <c r="Q4181" s="3"/>
    </row>
    <row r="4182" spans="10:17" x14ac:dyDescent="0.25">
      <c r="J4182" s="3"/>
      <c r="K4182" s="3"/>
      <c r="Q4182" s="3"/>
    </row>
    <row r="4183" spans="10:17" x14ac:dyDescent="0.25">
      <c r="J4183" s="3"/>
      <c r="K4183" s="3"/>
      <c r="Q4183" s="3"/>
    </row>
    <row r="4184" spans="10:17" x14ac:dyDescent="0.25">
      <c r="J4184" s="1"/>
      <c r="K4184" s="1"/>
      <c r="Q4184" s="3"/>
    </row>
    <row r="4185" spans="10:17" x14ac:dyDescent="0.25">
      <c r="J4185" s="3"/>
      <c r="K4185" s="3"/>
      <c r="Q4185" s="3"/>
    </row>
    <row r="4186" spans="10:17" x14ac:dyDescent="0.25">
      <c r="J4186" s="3"/>
      <c r="K4186" s="3"/>
      <c r="Q4186" s="3"/>
    </row>
    <row r="4187" spans="10:17" x14ac:dyDescent="0.25">
      <c r="J4187" s="3"/>
      <c r="K4187" s="3"/>
      <c r="Q4187" s="3"/>
    </row>
    <row r="4188" spans="10:17" x14ac:dyDescent="0.25">
      <c r="J4188" s="3"/>
      <c r="K4188" s="3"/>
      <c r="Q4188" s="3"/>
    </row>
    <row r="4189" spans="10:17" x14ac:dyDescent="0.25">
      <c r="J4189" s="3"/>
      <c r="K4189" s="3"/>
      <c r="Q4189" s="3"/>
    </row>
    <row r="4190" spans="10:17" x14ac:dyDescent="0.25">
      <c r="J4190" s="3"/>
      <c r="K4190" s="3"/>
      <c r="Q4190" s="3"/>
    </row>
    <row r="4191" spans="10:17" x14ac:dyDescent="0.25">
      <c r="J4191" s="1"/>
      <c r="K4191" s="1"/>
      <c r="Q4191" s="3"/>
    </row>
    <row r="4192" spans="10:17" x14ac:dyDescent="0.25">
      <c r="J4192" s="3"/>
      <c r="K4192" s="3"/>
      <c r="Q4192" s="3"/>
    </row>
    <row r="4193" spans="10:17" x14ac:dyDescent="0.25">
      <c r="J4193" s="3"/>
      <c r="K4193" s="3"/>
      <c r="Q4193" s="3"/>
    </row>
    <row r="4194" spans="10:17" x14ac:dyDescent="0.25">
      <c r="J4194" s="3"/>
      <c r="K4194" s="3"/>
      <c r="Q4194" s="3"/>
    </row>
    <row r="4195" spans="10:17" x14ac:dyDescent="0.25">
      <c r="J4195" s="3"/>
      <c r="K4195" s="3"/>
      <c r="Q4195" s="3"/>
    </row>
    <row r="4196" spans="10:17" x14ac:dyDescent="0.25">
      <c r="J4196" s="3"/>
      <c r="K4196" s="3"/>
      <c r="Q4196" s="3"/>
    </row>
    <row r="4197" spans="10:17" x14ac:dyDescent="0.25">
      <c r="J4197" s="3"/>
      <c r="K4197" s="3"/>
      <c r="Q4197" s="3"/>
    </row>
    <row r="4198" spans="10:17" x14ac:dyDescent="0.25">
      <c r="J4198" s="3"/>
      <c r="K4198" s="3"/>
      <c r="Q4198" s="3"/>
    </row>
    <row r="4199" spans="10:17" x14ac:dyDescent="0.25">
      <c r="J4199" s="1"/>
      <c r="K4199" s="1"/>
      <c r="Q4199" s="3"/>
    </row>
    <row r="4200" spans="10:17" x14ac:dyDescent="0.25">
      <c r="J4200" s="3"/>
      <c r="K4200" s="3"/>
      <c r="Q4200" s="3"/>
    </row>
    <row r="4201" spans="10:17" x14ac:dyDescent="0.25">
      <c r="J4201" s="3"/>
      <c r="K4201" s="3"/>
      <c r="Q4201" s="3"/>
    </row>
    <row r="4202" spans="10:17" x14ac:dyDescent="0.25">
      <c r="J4202" s="3"/>
      <c r="K4202" s="3"/>
      <c r="Q4202" s="3"/>
    </row>
    <row r="4203" spans="10:17" x14ac:dyDescent="0.25">
      <c r="J4203" s="3"/>
      <c r="K4203" s="3"/>
      <c r="Q4203" s="3"/>
    </row>
    <row r="4204" spans="10:17" x14ac:dyDescent="0.25">
      <c r="J4204" s="3"/>
      <c r="K4204" s="3"/>
      <c r="Q4204" s="3"/>
    </row>
    <row r="4205" spans="10:17" x14ac:dyDescent="0.25">
      <c r="J4205" s="3"/>
      <c r="K4205" s="3"/>
      <c r="Q4205" s="3"/>
    </row>
    <row r="4206" spans="10:17" x14ac:dyDescent="0.25">
      <c r="J4206" s="1"/>
      <c r="K4206" s="1"/>
      <c r="Q4206" s="3"/>
    </row>
    <row r="4207" spans="10:17" x14ac:dyDescent="0.25">
      <c r="J4207" s="3"/>
      <c r="K4207" s="3"/>
      <c r="Q4207" s="3"/>
    </row>
    <row r="4208" spans="10:17" x14ac:dyDescent="0.25">
      <c r="J4208" s="3"/>
      <c r="K4208" s="3"/>
      <c r="Q4208" s="3"/>
    </row>
    <row r="4209" spans="10:17" x14ac:dyDescent="0.25">
      <c r="J4209" s="3"/>
      <c r="K4209" s="3"/>
      <c r="Q4209" s="3"/>
    </row>
    <row r="4210" spans="10:17" x14ac:dyDescent="0.25">
      <c r="J4210" s="3"/>
      <c r="K4210" s="3"/>
      <c r="Q4210" s="3"/>
    </row>
    <row r="4211" spans="10:17" x14ac:dyDescent="0.25">
      <c r="J4211" s="3"/>
      <c r="K4211" s="3"/>
      <c r="Q4211" s="3"/>
    </row>
    <row r="4212" spans="10:17" x14ac:dyDescent="0.25">
      <c r="J4212" s="3"/>
      <c r="K4212" s="3"/>
      <c r="Q4212" s="3"/>
    </row>
    <row r="4213" spans="10:17" x14ac:dyDescent="0.25">
      <c r="J4213" s="1"/>
      <c r="K4213" s="1"/>
      <c r="Q4213" s="3"/>
    </row>
    <row r="4214" spans="10:17" x14ac:dyDescent="0.25">
      <c r="J4214" s="3"/>
      <c r="K4214" s="3"/>
      <c r="Q4214" s="3"/>
    </row>
    <row r="4215" spans="10:17" x14ac:dyDescent="0.25">
      <c r="J4215" s="3"/>
      <c r="K4215" s="3"/>
      <c r="Q4215" s="3"/>
    </row>
    <row r="4216" spans="10:17" x14ac:dyDescent="0.25">
      <c r="J4216" s="3"/>
      <c r="K4216" s="3"/>
      <c r="Q4216" s="3"/>
    </row>
    <row r="4217" spans="10:17" x14ac:dyDescent="0.25">
      <c r="J4217" s="3"/>
      <c r="K4217" s="3"/>
      <c r="Q4217" s="3"/>
    </row>
    <row r="4218" spans="10:17" x14ac:dyDescent="0.25">
      <c r="J4218" s="3"/>
      <c r="K4218" s="3"/>
      <c r="Q4218" s="3"/>
    </row>
    <row r="4219" spans="10:17" x14ac:dyDescent="0.25">
      <c r="J4219" s="1"/>
      <c r="K4219" s="1"/>
      <c r="Q4219" s="3"/>
    </row>
    <row r="4220" spans="10:17" x14ac:dyDescent="0.25">
      <c r="J4220" s="3"/>
      <c r="K4220" s="3"/>
      <c r="Q4220" s="3"/>
    </row>
    <row r="4221" spans="10:17" x14ac:dyDescent="0.25">
      <c r="J4221" s="3"/>
      <c r="K4221" s="3"/>
      <c r="Q4221" s="3"/>
    </row>
    <row r="4222" spans="10:17" x14ac:dyDescent="0.25">
      <c r="J4222" s="3"/>
      <c r="K4222" s="3"/>
      <c r="Q4222" s="3"/>
    </row>
    <row r="4223" spans="10:17" x14ac:dyDescent="0.25">
      <c r="J4223" s="3"/>
      <c r="K4223" s="3"/>
      <c r="Q4223" s="3"/>
    </row>
    <row r="4224" spans="10:17" x14ac:dyDescent="0.25">
      <c r="J4224" s="3"/>
      <c r="K4224" s="3"/>
      <c r="Q4224" s="3"/>
    </row>
    <row r="4225" spans="10:17" x14ac:dyDescent="0.25">
      <c r="J4225" s="3"/>
      <c r="K4225" s="3"/>
      <c r="Q4225" s="3"/>
    </row>
    <row r="4226" spans="10:17" x14ac:dyDescent="0.25">
      <c r="J4226" s="1"/>
      <c r="K4226" s="1"/>
      <c r="Q4226" s="3"/>
    </row>
    <row r="4227" spans="10:17" x14ac:dyDescent="0.25">
      <c r="J4227" s="3"/>
      <c r="K4227" s="3"/>
      <c r="Q4227" s="3"/>
    </row>
    <row r="4228" spans="10:17" x14ac:dyDescent="0.25">
      <c r="J4228" s="3"/>
      <c r="K4228" s="3"/>
      <c r="Q4228" s="3"/>
    </row>
    <row r="4229" spans="10:17" x14ac:dyDescent="0.25">
      <c r="J4229" s="3"/>
      <c r="K4229" s="3"/>
      <c r="Q4229" s="3"/>
    </row>
    <row r="4230" spans="10:17" x14ac:dyDescent="0.25">
      <c r="J4230" s="3"/>
      <c r="K4230" s="3"/>
      <c r="Q4230" s="3"/>
    </row>
    <row r="4231" spans="10:17" x14ac:dyDescent="0.25">
      <c r="J4231" s="3"/>
      <c r="K4231" s="3"/>
      <c r="Q4231" s="3"/>
    </row>
    <row r="4232" spans="10:17" x14ac:dyDescent="0.25">
      <c r="J4232" s="3"/>
      <c r="K4232" s="3"/>
      <c r="Q4232" s="3"/>
    </row>
    <row r="4233" spans="10:17" x14ac:dyDescent="0.25">
      <c r="J4233" s="1"/>
      <c r="K4233" s="1"/>
      <c r="Q4233" s="3"/>
    </row>
    <row r="4234" spans="10:17" x14ac:dyDescent="0.25">
      <c r="J4234" s="3"/>
      <c r="Q4234" s="3"/>
    </row>
    <row r="4235" spans="10:17" x14ac:dyDescent="0.25">
      <c r="J4235" s="3"/>
      <c r="K4235" s="3"/>
      <c r="Q4235" s="3"/>
    </row>
    <row r="4236" spans="10:17" x14ac:dyDescent="0.25">
      <c r="J4236" s="3"/>
      <c r="K4236" s="3"/>
      <c r="Q4236" s="3"/>
    </row>
    <row r="4237" spans="10:17" x14ac:dyDescent="0.25">
      <c r="J4237" s="3"/>
      <c r="K4237" s="3"/>
      <c r="Q4237" s="3"/>
    </row>
    <row r="4238" spans="10:17" x14ac:dyDescent="0.25">
      <c r="J4238" s="3"/>
      <c r="K4238" s="3"/>
      <c r="Q4238" s="3"/>
    </row>
    <row r="4239" spans="10:17" x14ac:dyDescent="0.25">
      <c r="J4239" s="3"/>
      <c r="K4239" s="3"/>
      <c r="Q4239" s="3"/>
    </row>
    <row r="4240" spans="10:17" x14ac:dyDescent="0.25">
      <c r="J4240" s="3"/>
      <c r="Q4240" s="3"/>
    </row>
    <row r="4241" spans="10:17" x14ac:dyDescent="0.25">
      <c r="J4241" s="1"/>
      <c r="K4241" s="1"/>
      <c r="Q4241" s="3"/>
    </row>
    <row r="4242" spans="10:17" x14ac:dyDescent="0.25">
      <c r="J4242" s="3"/>
      <c r="K4242" s="3"/>
      <c r="Q4242" s="3"/>
    </row>
    <row r="4243" spans="10:17" x14ac:dyDescent="0.25">
      <c r="J4243" s="3"/>
      <c r="K4243" s="3"/>
      <c r="Q4243" s="3"/>
    </row>
    <row r="4244" spans="10:17" x14ac:dyDescent="0.25">
      <c r="J4244" s="3"/>
      <c r="K4244" s="3"/>
      <c r="Q4244" s="3"/>
    </row>
    <row r="4245" spans="10:17" x14ac:dyDescent="0.25">
      <c r="J4245" s="3"/>
      <c r="K4245" s="3"/>
      <c r="Q4245" s="3"/>
    </row>
    <row r="4246" spans="10:17" x14ac:dyDescent="0.25">
      <c r="J4246" s="3"/>
      <c r="K4246" s="3"/>
      <c r="Q4246" s="3"/>
    </row>
    <row r="4247" spans="10:17" x14ac:dyDescent="0.25">
      <c r="J4247" s="1"/>
      <c r="K4247" s="1"/>
      <c r="Q4247" s="3"/>
    </row>
    <row r="4248" spans="10:17" x14ac:dyDescent="0.25">
      <c r="J4248" s="3"/>
      <c r="K4248" s="3"/>
      <c r="Q4248" s="3"/>
    </row>
    <row r="4249" spans="10:17" x14ac:dyDescent="0.25">
      <c r="J4249" s="3"/>
      <c r="K4249" s="3"/>
      <c r="Q4249" s="3"/>
    </row>
    <row r="4250" spans="10:17" x14ac:dyDescent="0.25">
      <c r="J4250" s="3"/>
      <c r="K4250" s="3"/>
      <c r="Q4250" s="3"/>
    </row>
    <row r="4251" spans="10:17" x14ac:dyDescent="0.25">
      <c r="J4251" s="3"/>
      <c r="Q4251" s="3"/>
    </row>
    <row r="4252" spans="10:17" x14ac:dyDescent="0.25">
      <c r="J4252" s="3"/>
      <c r="K4252" s="3"/>
      <c r="Q4252" s="3"/>
    </row>
    <row r="4253" spans="10:17" x14ac:dyDescent="0.25">
      <c r="J4253" s="3"/>
      <c r="K4253" s="3"/>
      <c r="Q4253" s="3"/>
    </row>
    <row r="4254" spans="10:17" x14ac:dyDescent="0.25">
      <c r="J4254" s="1"/>
      <c r="K4254" s="1"/>
      <c r="Q4254" s="3"/>
    </row>
    <row r="4255" spans="10:17" x14ac:dyDescent="0.25">
      <c r="J4255" s="3"/>
      <c r="K4255" s="3"/>
      <c r="Q4255" s="3"/>
    </row>
    <row r="4256" spans="10:17" x14ac:dyDescent="0.25">
      <c r="J4256" s="3"/>
      <c r="K4256" s="3"/>
      <c r="Q4256" s="3"/>
    </row>
    <row r="4257" spans="10:17" x14ac:dyDescent="0.25">
      <c r="J4257" s="3"/>
      <c r="K4257" s="3"/>
      <c r="Q4257" s="3"/>
    </row>
    <row r="4258" spans="10:17" x14ac:dyDescent="0.25">
      <c r="J4258" s="3"/>
      <c r="Q4258" s="3"/>
    </row>
    <row r="4259" spans="10:17" x14ac:dyDescent="0.25">
      <c r="J4259" s="3"/>
      <c r="K4259" s="3"/>
      <c r="Q4259" s="3"/>
    </row>
    <row r="4260" spans="10:17" x14ac:dyDescent="0.25">
      <c r="J4260" s="3"/>
      <c r="K4260" s="3"/>
      <c r="Q4260" s="3"/>
    </row>
    <row r="4261" spans="10:17" x14ac:dyDescent="0.25">
      <c r="J4261" s="1"/>
      <c r="K4261" s="1"/>
      <c r="Q4261" s="3"/>
    </row>
    <row r="4262" spans="10:17" x14ac:dyDescent="0.25">
      <c r="J4262" s="3"/>
      <c r="K4262" s="3"/>
      <c r="Q4262" s="3"/>
    </row>
    <row r="4263" spans="10:17" x14ac:dyDescent="0.25">
      <c r="J4263" s="3"/>
      <c r="K4263" s="3"/>
      <c r="Q4263" s="3"/>
    </row>
    <row r="4264" spans="10:17" x14ac:dyDescent="0.25">
      <c r="J4264" s="3"/>
      <c r="K4264" s="3"/>
      <c r="Q4264" s="3"/>
    </row>
    <row r="4265" spans="10:17" x14ac:dyDescent="0.25">
      <c r="J4265" s="3"/>
      <c r="Q4265" s="3"/>
    </row>
    <row r="4266" spans="10:17" x14ac:dyDescent="0.25">
      <c r="J4266" s="3"/>
      <c r="K4266" s="3"/>
      <c r="Q4266" s="3"/>
    </row>
    <row r="4267" spans="10:17" x14ac:dyDescent="0.25">
      <c r="J4267" s="3"/>
      <c r="K4267" s="3"/>
      <c r="Q4267" s="3"/>
    </row>
    <row r="4268" spans="10:17" x14ac:dyDescent="0.25">
      <c r="J4268" s="1"/>
      <c r="K4268" s="1"/>
      <c r="Q4268" s="3"/>
    </row>
    <row r="4269" spans="10:17" x14ac:dyDescent="0.25">
      <c r="J4269" s="3"/>
      <c r="K4269" s="3"/>
      <c r="Q4269" s="3"/>
    </row>
    <row r="4270" spans="10:17" x14ac:dyDescent="0.25">
      <c r="J4270" s="3"/>
      <c r="K4270" s="3"/>
      <c r="Q4270" s="3"/>
    </row>
    <row r="4271" spans="10:17" x14ac:dyDescent="0.25">
      <c r="J4271" s="3"/>
      <c r="K4271" s="3"/>
      <c r="Q4271" s="3"/>
    </row>
    <row r="4272" spans="10:17" x14ac:dyDescent="0.25">
      <c r="J4272" s="3"/>
      <c r="Q4272" s="3"/>
    </row>
    <row r="4273" spans="10:17" x14ac:dyDescent="0.25">
      <c r="J4273" s="3"/>
      <c r="K4273" s="3"/>
      <c r="Q4273" s="3"/>
    </row>
    <row r="4274" spans="10:17" x14ac:dyDescent="0.25">
      <c r="J4274" s="3"/>
      <c r="K4274" s="3"/>
      <c r="Q4274" s="3"/>
    </row>
    <row r="4275" spans="10:17" x14ac:dyDescent="0.25">
      <c r="J4275" s="1"/>
      <c r="K4275" s="1"/>
      <c r="Q4275" s="3"/>
    </row>
    <row r="4276" spans="10:17" x14ac:dyDescent="0.25">
      <c r="J4276" s="3"/>
      <c r="K4276" s="3"/>
      <c r="Q4276" s="3"/>
    </row>
    <row r="4277" spans="10:17" x14ac:dyDescent="0.25">
      <c r="J4277" s="3"/>
      <c r="K4277" s="3"/>
      <c r="Q4277" s="3"/>
    </row>
    <row r="4278" spans="10:17" x14ac:dyDescent="0.25">
      <c r="J4278" s="3"/>
      <c r="K4278" s="3"/>
      <c r="Q4278" s="3"/>
    </row>
    <row r="4279" spans="10:17" x14ac:dyDescent="0.25">
      <c r="J4279" s="3"/>
      <c r="Q4279" s="3"/>
    </row>
    <row r="4280" spans="10:17" x14ac:dyDescent="0.25">
      <c r="J4280" s="3"/>
      <c r="K4280" s="3"/>
      <c r="Q4280" s="3"/>
    </row>
    <row r="4281" spans="10:17" x14ac:dyDescent="0.25">
      <c r="J4281" s="3"/>
      <c r="K4281" s="3"/>
      <c r="Q4281" s="3"/>
    </row>
    <row r="4282" spans="10:17" x14ac:dyDescent="0.25">
      <c r="J4282" s="1"/>
      <c r="K4282" s="1"/>
      <c r="Q4282" s="3"/>
    </row>
    <row r="4283" spans="10:17" x14ac:dyDescent="0.25">
      <c r="J4283" s="3"/>
      <c r="K4283" s="3"/>
      <c r="Q4283" s="3"/>
    </row>
    <row r="4284" spans="10:17" x14ac:dyDescent="0.25">
      <c r="J4284" s="3"/>
      <c r="K4284" s="3"/>
      <c r="Q4284" s="3"/>
    </row>
    <row r="4285" spans="10:17" x14ac:dyDescent="0.25">
      <c r="J4285" s="3"/>
      <c r="K4285" s="3"/>
      <c r="Q4285" s="3"/>
    </row>
    <row r="4286" spans="10:17" x14ac:dyDescent="0.25">
      <c r="J4286" s="3"/>
      <c r="K4286" s="3"/>
      <c r="Q4286" s="3"/>
    </row>
    <row r="4287" spans="10:17" x14ac:dyDescent="0.25">
      <c r="J4287" s="3"/>
      <c r="K4287" s="3"/>
      <c r="Q4287" s="3"/>
    </row>
    <row r="4288" spans="10:17" x14ac:dyDescent="0.25">
      <c r="J4288" s="3"/>
      <c r="K4288" s="3"/>
      <c r="Q4288" s="3"/>
    </row>
    <row r="4289" spans="10:17" x14ac:dyDescent="0.25">
      <c r="J4289" s="1"/>
      <c r="K4289" s="1"/>
      <c r="Q4289" s="3"/>
    </row>
    <row r="4290" spans="10:17" x14ac:dyDescent="0.25">
      <c r="J4290" s="3"/>
      <c r="K4290" s="3"/>
      <c r="Q4290" s="3"/>
    </row>
    <row r="4291" spans="10:17" x14ac:dyDescent="0.25">
      <c r="J4291" s="3"/>
      <c r="K4291" s="3"/>
      <c r="Q4291" s="3"/>
    </row>
    <row r="4292" spans="10:17" x14ac:dyDescent="0.25">
      <c r="J4292" s="3"/>
      <c r="K4292" s="3"/>
      <c r="Q4292" s="3"/>
    </row>
    <row r="4293" spans="10:17" x14ac:dyDescent="0.25">
      <c r="J4293" s="3"/>
      <c r="K4293" s="3"/>
      <c r="Q4293" s="3"/>
    </row>
    <row r="4294" spans="10:17" x14ac:dyDescent="0.25">
      <c r="J4294" s="3"/>
      <c r="K4294" s="3"/>
      <c r="Q4294" s="3"/>
    </row>
    <row r="4295" spans="10:17" x14ac:dyDescent="0.25">
      <c r="J4295" s="3"/>
      <c r="K4295" s="3"/>
      <c r="Q4295" s="3"/>
    </row>
    <row r="4296" spans="10:17" x14ac:dyDescent="0.25">
      <c r="J4296" s="1"/>
      <c r="K4296" s="1"/>
      <c r="Q4296" s="3"/>
    </row>
    <row r="4297" spans="10:17" x14ac:dyDescent="0.25">
      <c r="J4297" s="3"/>
      <c r="K4297" s="3"/>
      <c r="Q4297" s="3"/>
    </row>
    <row r="4298" spans="10:17" x14ac:dyDescent="0.25">
      <c r="J4298" s="3"/>
      <c r="K4298" s="3"/>
      <c r="Q4298" s="3"/>
    </row>
    <row r="4299" spans="10:17" x14ac:dyDescent="0.25">
      <c r="J4299" s="3"/>
      <c r="K4299" s="3"/>
      <c r="Q4299" s="3"/>
    </row>
    <row r="4300" spans="10:17" x14ac:dyDescent="0.25">
      <c r="J4300" s="3"/>
      <c r="K4300" s="3"/>
      <c r="Q4300" s="3"/>
    </row>
    <row r="4301" spans="10:17" x14ac:dyDescent="0.25">
      <c r="J4301" s="3"/>
      <c r="K4301" s="3"/>
      <c r="Q4301" s="3"/>
    </row>
    <row r="4302" spans="10:17" x14ac:dyDescent="0.25">
      <c r="J4302" s="3"/>
      <c r="K4302" s="3"/>
      <c r="Q4302" s="3"/>
    </row>
    <row r="4303" spans="10:17" x14ac:dyDescent="0.25">
      <c r="J4303" s="1"/>
      <c r="K4303" s="1"/>
      <c r="Q4303" s="3"/>
    </row>
    <row r="4304" spans="10:17" x14ac:dyDescent="0.25">
      <c r="J4304" s="3"/>
      <c r="K4304" s="3"/>
      <c r="Q4304" s="3"/>
    </row>
    <row r="4305" spans="10:17" x14ac:dyDescent="0.25">
      <c r="J4305" s="3"/>
      <c r="K4305" s="3"/>
      <c r="Q4305" s="3"/>
    </row>
    <row r="4306" spans="10:17" x14ac:dyDescent="0.25">
      <c r="J4306" s="3"/>
      <c r="K4306" s="3"/>
      <c r="Q4306" s="3"/>
    </row>
    <row r="4307" spans="10:17" x14ac:dyDescent="0.25">
      <c r="J4307" s="3"/>
      <c r="K4307" s="3"/>
      <c r="Q4307" s="3"/>
    </row>
    <row r="4308" spans="10:17" x14ac:dyDescent="0.25">
      <c r="J4308" s="3"/>
      <c r="K4308" s="3"/>
      <c r="Q4308" s="3"/>
    </row>
    <row r="4309" spans="10:17" x14ac:dyDescent="0.25">
      <c r="J4309" s="3"/>
      <c r="K4309" s="3"/>
      <c r="Q4309" s="3"/>
    </row>
    <row r="4310" spans="10:17" x14ac:dyDescent="0.25">
      <c r="J4310" s="1"/>
      <c r="K4310" s="1"/>
      <c r="Q4310" s="3"/>
    </row>
    <row r="4311" spans="10:17" x14ac:dyDescent="0.25">
      <c r="J4311" s="3"/>
      <c r="K4311" s="3"/>
      <c r="Q4311" s="3"/>
    </row>
    <row r="4312" spans="10:17" x14ac:dyDescent="0.25">
      <c r="J4312" s="3"/>
      <c r="K4312" s="3"/>
      <c r="Q4312" s="3"/>
    </row>
    <row r="4313" spans="10:17" x14ac:dyDescent="0.25">
      <c r="J4313" s="3"/>
      <c r="K4313" s="3"/>
      <c r="Q4313" s="3"/>
    </row>
    <row r="4314" spans="10:17" x14ac:dyDescent="0.25">
      <c r="J4314" s="3"/>
      <c r="K4314" s="3"/>
      <c r="Q4314" s="3"/>
    </row>
    <row r="4315" spans="10:17" x14ac:dyDescent="0.25">
      <c r="J4315" s="3"/>
      <c r="K4315" s="3"/>
      <c r="Q4315" s="3"/>
    </row>
    <row r="4316" spans="10:17" x14ac:dyDescent="0.25">
      <c r="J4316" s="3"/>
      <c r="K4316" s="3"/>
      <c r="Q4316" s="3"/>
    </row>
    <row r="4317" spans="10:17" x14ac:dyDescent="0.25">
      <c r="J4317" s="1"/>
      <c r="K4317" s="1"/>
      <c r="Q4317" s="3"/>
    </row>
    <row r="4318" spans="10:17" x14ac:dyDescent="0.25">
      <c r="J4318" s="3"/>
      <c r="K4318" s="3"/>
      <c r="Q4318" s="3"/>
    </row>
    <row r="4319" spans="10:17" x14ac:dyDescent="0.25">
      <c r="J4319" s="3"/>
      <c r="Q4319" s="3"/>
    </row>
    <row r="4320" spans="10:17" x14ac:dyDescent="0.25">
      <c r="J4320" s="3"/>
      <c r="K4320" s="3"/>
      <c r="Q4320" s="3"/>
    </row>
    <row r="4321" spans="10:17" x14ac:dyDescent="0.25">
      <c r="J4321" s="3"/>
      <c r="K4321" s="3"/>
      <c r="Q4321" s="3"/>
    </row>
    <row r="4322" spans="10:17" x14ac:dyDescent="0.25">
      <c r="J4322" s="3"/>
      <c r="K4322" s="3"/>
      <c r="Q4322" s="3"/>
    </row>
    <row r="4323" spans="10:17" x14ac:dyDescent="0.25">
      <c r="J4323" s="3"/>
      <c r="K4323" s="3"/>
      <c r="Q4323" s="3"/>
    </row>
    <row r="4324" spans="10:17" x14ac:dyDescent="0.25">
      <c r="J4324" s="1"/>
      <c r="K4324" s="1"/>
      <c r="Q4324" s="3"/>
    </row>
    <row r="4325" spans="10:17" x14ac:dyDescent="0.25">
      <c r="J4325" s="3"/>
      <c r="K4325" s="3"/>
      <c r="Q4325" s="3"/>
    </row>
    <row r="4326" spans="10:17" x14ac:dyDescent="0.25">
      <c r="J4326" s="3"/>
      <c r="K4326" s="3"/>
      <c r="Q4326" s="3"/>
    </row>
    <row r="4327" spans="10:17" x14ac:dyDescent="0.25">
      <c r="J4327" s="3"/>
      <c r="K4327" s="3"/>
      <c r="Q4327" s="3"/>
    </row>
    <row r="4328" spans="10:17" x14ac:dyDescent="0.25">
      <c r="J4328" s="3"/>
      <c r="K4328" s="3"/>
      <c r="Q4328" s="3"/>
    </row>
    <row r="4329" spans="10:17" x14ac:dyDescent="0.25">
      <c r="J4329" s="3"/>
      <c r="K4329" s="3"/>
      <c r="Q4329" s="3"/>
    </row>
    <row r="4330" spans="10:17" x14ac:dyDescent="0.25">
      <c r="J4330" s="3"/>
      <c r="K4330" s="3"/>
      <c r="Q4330" s="3"/>
    </row>
    <row r="4331" spans="10:17" x14ac:dyDescent="0.25">
      <c r="J4331" s="1"/>
      <c r="K4331" s="1"/>
      <c r="Q4331" s="3"/>
    </row>
    <row r="4332" spans="10:17" x14ac:dyDescent="0.25">
      <c r="J4332" s="3"/>
      <c r="K4332" s="3"/>
      <c r="Q4332" s="3"/>
    </row>
    <row r="4333" spans="10:17" x14ac:dyDescent="0.25">
      <c r="J4333" s="3"/>
      <c r="K4333" s="3"/>
      <c r="Q4333" s="3"/>
    </row>
    <row r="4334" spans="10:17" x14ac:dyDescent="0.25">
      <c r="J4334" s="3"/>
      <c r="K4334" s="3"/>
      <c r="Q4334" s="3"/>
    </row>
    <row r="4335" spans="10:17" x14ac:dyDescent="0.25">
      <c r="J4335" s="3"/>
      <c r="K4335" s="3"/>
      <c r="Q4335" s="3"/>
    </row>
    <row r="4336" spans="10:17" x14ac:dyDescent="0.25">
      <c r="J4336" s="3"/>
      <c r="K4336" s="3"/>
      <c r="Q4336" s="3"/>
    </row>
    <row r="4337" spans="10:17" x14ac:dyDescent="0.25">
      <c r="J4337" s="3"/>
      <c r="K4337" s="3"/>
      <c r="Q4337" s="3"/>
    </row>
    <row r="4338" spans="10:17" x14ac:dyDescent="0.25">
      <c r="J4338" s="1"/>
      <c r="K4338" s="1"/>
      <c r="Q4338" s="3"/>
    </row>
    <row r="4339" spans="10:17" x14ac:dyDescent="0.25">
      <c r="J4339" s="3"/>
      <c r="K4339" s="3"/>
      <c r="Q4339" s="3"/>
    </row>
    <row r="4340" spans="10:17" x14ac:dyDescent="0.25">
      <c r="J4340" s="3"/>
      <c r="K4340" s="3"/>
      <c r="Q4340" s="3"/>
    </row>
    <row r="4341" spans="10:17" x14ac:dyDescent="0.25">
      <c r="J4341" s="3"/>
      <c r="K4341" s="3"/>
      <c r="Q4341" s="3"/>
    </row>
    <row r="4342" spans="10:17" x14ac:dyDescent="0.25">
      <c r="J4342" s="3"/>
      <c r="K4342" s="3"/>
      <c r="Q4342" s="3"/>
    </row>
    <row r="4343" spans="10:17" x14ac:dyDescent="0.25">
      <c r="J4343" s="1"/>
      <c r="K4343" s="1"/>
      <c r="Q4343" s="1"/>
    </row>
    <row r="4344" spans="10:17" x14ac:dyDescent="0.25">
      <c r="J4344" s="3"/>
      <c r="K4344" s="3"/>
      <c r="Q4344" s="3"/>
    </row>
    <row r="4345" spans="10:17" x14ac:dyDescent="0.25">
      <c r="J4345" s="3"/>
      <c r="K4345" s="3"/>
      <c r="Q4345" s="3"/>
    </row>
    <row r="4346" spans="10:17" x14ac:dyDescent="0.25">
      <c r="J4346" s="3"/>
      <c r="K4346" s="3"/>
      <c r="Q4346" s="3"/>
    </row>
    <row r="4347" spans="10:17" x14ac:dyDescent="0.25">
      <c r="J4347" s="3"/>
      <c r="K4347" s="3"/>
      <c r="Q4347" s="3"/>
    </row>
    <row r="4348" spans="10:17" x14ac:dyDescent="0.25">
      <c r="J4348" s="3"/>
      <c r="K4348" s="3"/>
      <c r="Q4348" s="3"/>
    </row>
    <row r="4349" spans="10:17" x14ac:dyDescent="0.25">
      <c r="J4349" s="3"/>
      <c r="K4349" s="3"/>
      <c r="Q4349" s="3"/>
    </row>
    <row r="4350" spans="10:17" x14ac:dyDescent="0.25">
      <c r="J4350" s="3"/>
      <c r="K4350" s="3"/>
      <c r="Q4350" s="3"/>
    </row>
    <row r="4351" spans="10:17" x14ac:dyDescent="0.25">
      <c r="J4351" s="3"/>
      <c r="Q4351" s="3"/>
    </row>
    <row r="4352" spans="10:17" x14ac:dyDescent="0.25">
      <c r="J4352" s="3"/>
      <c r="K4352" s="3"/>
      <c r="Q4352" s="3"/>
    </row>
    <row r="4353" spans="10:17" x14ac:dyDescent="0.25">
      <c r="J4353" s="3"/>
      <c r="K4353" s="3"/>
      <c r="Q4353" s="3"/>
    </row>
    <row r="4354" spans="10:17" x14ac:dyDescent="0.25">
      <c r="J4354" s="3"/>
      <c r="K4354" s="3"/>
      <c r="Q4354" s="3"/>
    </row>
    <row r="4355" spans="10:17" x14ac:dyDescent="0.25">
      <c r="J4355" s="3"/>
      <c r="K4355" s="3"/>
      <c r="Q4355" s="3"/>
    </row>
    <row r="4356" spans="10:17" x14ac:dyDescent="0.25">
      <c r="J4356" s="3"/>
      <c r="K4356" s="3"/>
      <c r="Q4356" s="3"/>
    </row>
    <row r="4357" spans="10:17" x14ac:dyDescent="0.25">
      <c r="J4357" s="3"/>
      <c r="K4357" s="3"/>
      <c r="Q4357" s="3"/>
    </row>
    <row r="4358" spans="10:17" x14ac:dyDescent="0.25">
      <c r="J4358" s="3"/>
      <c r="Q4358" s="3"/>
    </row>
    <row r="4359" spans="10:17" x14ac:dyDescent="0.25">
      <c r="J4359" s="3"/>
      <c r="K4359" s="3"/>
      <c r="Q4359" s="3"/>
    </row>
    <row r="4360" spans="10:17" x14ac:dyDescent="0.25">
      <c r="J4360" s="3"/>
      <c r="K4360" s="3"/>
      <c r="Q4360" s="3"/>
    </row>
    <row r="4361" spans="10:17" x14ac:dyDescent="0.25">
      <c r="J4361" s="3"/>
      <c r="K4361" s="3"/>
      <c r="Q4361" s="3"/>
    </row>
    <row r="4362" spans="10:17" x14ac:dyDescent="0.25">
      <c r="J4362" s="3"/>
      <c r="K4362" s="3"/>
      <c r="Q4362" s="3"/>
    </row>
    <row r="4363" spans="10:17" x14ac:dyDescent="0.25">
      <c r="J4363" s="3"/>
      <c r="K4363" s="3"/>
      <c r="Q4363" s="3"/>
    </row>
    <row r="4364" spans="10:17" x14ac:dyDescent="0.25">
      <c r="J4364" s="3"/>
      <c r="K4364" s="3"/>
      <c r="Q4364" s="3"/>
    </row>
    <row r="4365" spans="10:17" x14ac:dyDescent="0.25">
      <c r="J4365" s="3"/>
      <c r="Q4365" s="3"/>
    </row>
    <row r="4366" spans="10:17" x14ac:dyDescent="0.25">
      <c r="J4366" s="3"/>
      <c r="K4366" s="3"/>
      <c r="Q4366" s="3"/>
    </row>
    <row r="4367" spans="10:17" x14ac:dyDescent="0.25">
      <c r="J4367" s="3"/>
      <c r="K4367" s="3"/>
      <c r="Q4367" s="3"/>
    </row>
    <row r="4368" spans="10:17" x14ac:dyDescent="0.25">
      <c r="J4368" s="3"/>
      <c r="K4368" s="3"/>
      <c r="Q4368" s="3"/>
    </row>
    <row r="4369" spans="10:17" x14ac:dyDescent="0.25">
      <c r="J4369" s="3"/>
      <c r="K4369" s="3"/>
      <c r="Q4369" s="3"/>
    </row>
    <row r="4370" spans="10:17" x14ac:dyDescent="0.25">
      <c r="J4370" s="3"/>
      <c r="K4370" s="3"/>
      <c r="Q4370" s="3"/>
    </row>
    <row r="4371" spans="10:17" x14ac:dyDescent="0.25">
      <c r="J4371" s="3"/>
      <c r="K4371" s="3"/>
      <c r="Q4371" s="3"/>
    </row>
    <row r="4372" spans="10:17" x14ac:dyDescent="0.25">
      <c r="J4372" s="3"/>
      <c r="Q4372" s="3"/>
    </row>
    <row r="4373" spans="10:17" x14ac:dyDescent="0.25">
      <c r="J4373" s="3"/>
      <c r="K4373" s="3"/>
      <c r="Q4373" s="3"/>
    </row>
    <row r="4374" spans="10:17" x14ac:dyDescent="0.25">
      <c r="J4374" s="3"/>
      <c r="K4374" s="3"/>
      <c r="Q4374" s="3"/>
    </row>
    <row r="4375" spans="10:17" x14ac:dyDescent="0.25">
      <c r="J4375" s="3"/>
      <c r="K4375" s="3"/>
      <c r="Q4375" s="3"/>
    </row>
    <row r="4376" spans="10:17" x14ac:dyDescent="0.25">
      <c r="J4376" s="3"/>
      <c r="K4376" s="3"/>
      <c r="Q4376" s="3"/>
    </row>
    <row r="4377" spans="10:17" x14ac:dyDescent="0.25">
      <c r="J4377" s="3"/>
      <c r="K4377" s="3"/>
      <c r="Q4377" s="3"/>
    </row>
    <row r="4378" spans="10:17" x14ac:dyDescent="0.25">
      <c r="J4378" s="3"/>
      <c r="K4378" s="3"/>
      <c r="Q4378" s="3"/>
    </row>
    <row r="4379" spans="10:17" x14ac:dyDescent="0.25">
      <c r="J4379" s="3"/>
      <c r="Q4379" s="3"/>
    </row>
    <row r="4380" spans="10:17" x14ac:dyDescent="0.25">
      <c r="J4380" s="3"/>
      <c r="K4380" s="3"/>
      <c r="Q4380" s="3"/>
    </row>
    <row r="4381" spans="10:17" x14ac:dyDescent="0.25">
      <c r="J4381" s="3"/>
      <c r="K4381" s="3"/>
      <c r="Q4381" s="3"/>
    </row>
    <row r="4382" spans="10:17" x14ac:dyDescent="0.25">
      <c r="J4382" s="3"/>
      <c r="K4382" s="3"/>
      <c r="Q4382" s="3"/>
    </row>
    <row r="4383" spans="10:17" x14ac:dyDescent="0.25">
      <c r="J4383" s="3"/>
      <c r="K4383" s="3"/>
      <c r="Q4383" s="3"/>
    </row>
    <row r="4384" spans="10:17" x14ac:dyDescent="0.25">
      <c r="J4384" s="3"/>
      <c r="K4384" s="3"/>
      <c r="Q4384" s="3"/>
    </row>
    <row r="4385" spans="10:17" x14ac:dyDescent="0.25">
      <c r="J4385" s="3"/>
      <c r="Q4385" s="3"/>
    </row>
    <row r="4386" spans="10:17" x14ac:dyDescent="0.25">
      <c r="J4386" s="3"/>
      <c r="K4386" s="3"/>
      <c r="Q4386" s="3"/>
    </row>
    <row r="4387" spans="10:17" x14ac:dyDescent="0.25">
      <c r="J4387" s="3"/>
      <c r="K4387" s="3"/>
      <c r="Q4387" s="3"/>
    </row>
    <row r="4388" spans="10:17" x14ac:dyDescent="0.25">
      <c r="J4388" s="3"/>
      <c r="Q4388" s="3"/>
    </row>
    <row r="4389" spans="10:17" x14ac:dyDescent="0.25">
      <c r="J4389" s="3"/>
      <c r="K4389" s="3"/>
      <c r="Q4389" s="3"/>
    </row>
    <row r="4390" spans="10:17" x14ac:dyDescent="0.25">
      <c r="J4390" s="3"/>
      <c r="K4390" s="3"/>
      <c r="Q4390" s="3"/>
    </row>
    <row r="4391" spans="10:17" x14ac:dyDescent="0.25">
      <c r="J4391" s="3"/>
      <c r="Q4391" s="3"/>
    </row>
    <row r="4392" spans="10:17" x14ac:dyDescent="0.25">
      <c r="J4392" s="3"/>
      <c r="K4392" s="3"/>
      <c r="Q4392" s="3"/>
    </row>
    <row r="4393" spans="10:17" x14ac:dyDescent="0.25">
      <c r="J4393" s="3"/>
      <c r="K4393" s="3"/>
      <c r="Q4393" s="3"/>
    </row>
    <row r="4394" spans="10:17" x14ac:dyDescent="0.25">
      <c r="J4394" s="3"/>
      <c r="Q4394" s="3"/>
    </row>
    <row r="4395" spans="10:17" x14ac:dyDescent="0.25">
      <c r="J4395" s="3"/>
      <c r="K4395" s="3"/>
      <c r="Q4395" s="3"/>
    </row>
    <row r="4396" spans="10:17" x14ac:dyDescent="0.25">
      <c r="J4396" s="3"/>
      <c r="K4396" s="3"/>
      <c r="Q4396" s="3"/>
    </row>
    <row r="4397" spans="10:17" x14ac:dyDescent="0.25">
      <c r="J4397" s="3"/>
      <c r="Q4397" s="3"/>
    </row>
    <row r="4398" spans="10:17" x14ac:dyDescent="0.25">
      <c r="J4398" s="3"/>
      <c r="K4398" s="3"/>
      <c r="Q4398" s="3"/>
    </row>
    <row r="4399" spans="10:17" x14ac:dyDescent="0.25">
      <c r="J4399" s="3"/>
      <c r="K4399" s="3"/>
      <c r="Q4399" s="3"/>
    </row>
    <row r="4400" spans="10:17" x14ac:dyDescent="0.25">
      <c r="J4400" s="3"/>
      <c r="Q4400" s="3"/>
    </row>
    <row r="4401" spans="10:17" x14ac:dyDescent="0.25">
      <c r="J4401" s="3"/>
      <c r="K4401" s="3"/>
      <c r="Q4401" s="3"/>
    </row>
    <row r="4402" spans="10:17" x14ac:dyDescent="0.25">
      <c r="J4402" s="3"/>
      <c r="K4402" s="3"/>
      <c r="Q4402" s="3"/>
    </row>
    <row r="4403" spans="10:17" x14ac:dyDescent="0.25">
      <c r="J4403" s="3"/>
      <c r="Q4403" s="3"/>
    </row>
    <row r="4404" spans="10:17" x14ac:dyDescent="0.25">
      <c r="J4404" s="1"/>
      <c r="Q4404" s="3"/>
    </row>
    <row r="4405" spans="10:17" x14ac:dyDescent="0.25">
      <c r="J4405" s="3"/>
      <c r="K4405" s="3"/>
      <c r="Q4405" s="3"/>
    </row>
    <row r="4406" spans="10:17" x14ac:dyDescent="0.25">
      <c r="J4406" s="3"/>
      <c r="Q4406" s="3"/>
    </row>
    <row r="4407" spans="10:17" x14ac:dyDescent="0.25">
      <c r="J4407" s="3"/>
      <c r="K4407" s="3"/>
      <c r="Q4407" s="3"/>
    </row>
    <row r="4408" spans="10:17" x14ac:dyDescent="0.25">
      <c r="J4408" s="3"/>
      <c r="K4408" s="3"/>
      <c r="Q4408" s="3"/>
    </row>
    <row r="4409" spans="10:17" x14ac:dyDescent="0.25">
      <c r="J4409" s="3"/>
      <c r="Q4409" s="3"/>
    </row>
    <row r="4410" spans="10:17" x14ac:dyDescent="0.25">
      <c r="J4410" s="1"/>
      <c r="Q4410" s="3"/>
    </row>
    <row r="4411" spans="10:17" x14ac:dyDescent="0.25">
      <c r="J4411" s="3"/>
      <c r="K4411" s="3"/>
      <c r="Q4411" s="3"/>
    </row>
    <row r="4412" spans="10:17" x14ac:dyDescent="0.25">
      <c r="J4412" s="3"/>
      <c r="Q4412" s="3"/>
    </row>
    <row r="4413" spans="10:17" x14ac:dyDescent="0.25">
      <c r="J4413" s="3"/>
      <c r="K4413" s="3"/>
      <c r="Q4413" s="3"/>
    </row>
    <row r="4414" spans="10:17" x14ac:dyDescent="0.25">
      <c r="J4414" s="3"/>
      <c r="K4414" s="3"/>
      <c r="Q4414" s="3"/>
    </row>
    <row r="4415" spans="10:17" x14ac:dyDescent="0.25">
      <c r="J4415" s="3"/>
      <c r="Q4415" s="3"/>
    </row>
    <row r="4416" spans="10:17" x14ac:dyDescent="0.25">
      <c r="J4416" s="3"/>
      <c r="K4416" s="3"/>
      <c r="O4416" s="4"/>
      <c r="Q4416" s="3"/>
    </row>
    <row r="4417" spans="10:17" x14ac:dyDescent="0.25">
      <c r="J4417" s="1"/>
      <c r="Q4417" s="3"/>
    </row>
    <row r="4418" spans="10:17" x14ac:dyDescent="0.25">
      <c r="J4418" s="3"/>
      <c r="K4418" s="3"/>
      <c r="Q4418" s="3"/>
    </row>
    <row r="4419" spans="10:17" x14ac:dyDescent="0.25">
      <c r="J4419" s="3"/>
      <c r="K4419" s="3"/>
      <c r="Q4419" s="3"/>
    </row>
    <row r="4420" spans="10:17" x14ac:dyDescent="0.25">
      <c r="J4420" s="3"/>
      <c r="K4420" s="3"/>
      <c r="Q4420" s="3"/>
    </row>
    <row r="4421" spans="10:17" x14ac:dyDescent="0.25">
      <c r="J4421" s="3"/>
      <c r="Q4421" s="3"/>
    </row>
    <row r="4422" spans="10:17" x14ac:dyDescent="0.25">
      <c r="J4422" s="3"/>
      <c r="K4422" s="3"/>
      <c r="O4422" s="4"/>
      <c r="Q4422" s="3"/>
    </row>
    <row r="4423" spans="10:17" x14ac:dyDescent="0.25">
      <c r="J4423" s="1"/>
      <c r="Q4423" s="3"/>
    </row>
    <row r="4424" spans="10:17" x14ac:dyDescent="0.25">
      <c r="J4424" s="3"/>
      <c r="K4424" s="3"/>
      <c r="Q4424" s="3"/>
    </row>
    <row r="4425" spans="10:17" x14ac:dyDescent="0.25">
      <c r="J4425" s="3"/>
      <c r="K4425" s="3"/>
      <c r="Q4425" s="3"/>
    </row>
    <row r="4426" spans="10:17" x14ac:dyDescent="0.25">
      <c r="J4426" s="3"/>
      <c r="K4426" s="3"/>
      <c r="Q4426" s="3"/>
    </row>
    <row r="4427" spans="10:17" x14ac:dyDescent="0.25">
      <c r="J4427" s="3"/>
      <c r="Q4427" s="3"/>
    </row>
    <row r="4428" spans="10:17" x14ac:dyDescent="0.25">
      <c r="J4428" s="3"/>
      <c r="K4428" s="3"/>
      <c r="O4428" s="4"/>
      <c r="Q4428" s="3"/>
    </row>
    <row r="4429" spans="10:17" x14ac:dyDescent="0.25">
      <c r="J4429" s="1"/>
      <c r="Q4429" s="3"/>
    </row>
    <row r="4430" spans="10:17" x14ac:dyDescent="0.25">
      <c r="J4430" s="3"/>
      <c r="K4430" s="3"/>
      <c r="Q4430" s="3"/>
    </row>
    <row r="4431" spans="10:17" x14ac:dyDescent="0.25">
      <c r="J4431" s="3"/>
      <c r="K4431" s="3"/>
      <c r="Q4431" s="3"/>
    </row>
    <row r="4432" spans="10:17" x14ac:dyDescent="0.25">
      <c r="J4432" s="3"/>
      <c r="K4432" s="3"/>
      <c r="Q4432" s="3"/>
    </row>
    <row r="4433" spans="10:17" x14ac:dyDescent="0.25">
      <c r="J4433" s="3"/>
      <c r="Q4433" s="3"/>
    </row>
    <row r="4434" spans="10:17" x14ac:dyDescent="0.25">
      <c r="J4434" s="3"/>
      <c r="K4434" s="3"/>
      <c r="O4434" s="4"/>
      <c r="Q4434" s="3"/>
    </row>
    <row r="4435" spans="10:17" x14ac:dyDescent="0.25">
      <c r="J4435" s="1"/>
      <c r="Q4435" s="3"/>
    </row>
    <row r="4436" spans="10:17" x14ac:dyDescent="0.25">
      <c r="J4436" s="3"/>
      <c r="K4436" s="3"/>
      <c r="Q4436" s="3"/>
    </row>
    <row r="4437" spans="10:17" x14ac:dyDescent="0.25">
      <c r="J4437" s="3"/>
      <c r="K4437" s="3"/>
      <c r="Q4437" s="3"/>
    </row>
    <row r="4438" spans="10:17" x14ac:dyDescent="0.25">
      <c r="J4438" s="3"/>
      <c r="K4438" s="3"/>
      <c r="Q4438" s="3"/>
    </row>
    <row r="4439" spans="10:17" x14ac:dyDescent="0.25">
      <c r="J4439" s="3"/>
      <c r="Q4439" s="3"/>
    </row>
    <row r="4440" spans="10:17" x14ac:dyDescent="0.25">
      <c r="J4440" s="3"/>
      <c r="K4440" s="3"/>
      <c r="O4440" s="4"/>
      <c r="Q4440" s="3"/>
    </row>
    <row r="4441" spans="10:17" x14ac:dyDescent="0.25">
      <c r="J4441" s="1"/>
      <c r="Q4441" s="3"/>
    </row>
    <row r="4442" spans="10:17" x14ac:dyDescent="0.25">
      <c r="J4442" s="3"/>
      <c r="K4442" s="3"/>
      <c r="Q4442" s="3"/>
    </row>
    <row r="4443" spans="10:17" x14ac:dyDescent="0.25">
      <c r="J4443" s="3"/>
      <c r="K4443" s="3"/>
      <c r="Q4443" s="3"/>
    </row>
    <row r="4444" spans="10:17" x14ac:dyDescent="0.25">
      <c r="J4444" s="3"/>
      <c r="K4444" s="3"/>
      <c r="Q4444" s="3"/>
    </row>
    <row r="4445" spans="10:17" x14ac:dyDescent="0.25">
      <c r="J4445" s="3"/>
      <c r="Q4445" s="3"/>
    </row>
    <row r="4446" spans="10:17" x14ac:dyDescent="0.25">
      <c r="J4446" s="1"/>
      <c r="Q4446" s="3"/>
    </row>
    <row r="4447" spans="10:17" x14ac:dyDescent="0.25">
      <c r="J4447" s="3"/>
      <c r="K4447" s="3"/>
      <c r="Q4447" s="3"/>
    </row>
    <row r="4448" spans="10:17" x14ac:dyDescent="0.25">
      <c r="J4448" s="3"/>
      <c r="K4448" s="3"/>
      <c r="Q4448" s="3"/>
    </row>
    <row r="4449" spans="10:17" x14ac:dyDescent="0.25">
      <c r="J4449" s="3"/>
      <c r="K4449" s="3"/>
      <c r="Q4449" s="3"/>
    </row>
    <row r="4450" spans="10:17" x14ac:dyDescent="0.25">
      <c r="J4450" s="3"/>
      <c r="K4450" s="3"/>
      <c r="Q4450" s="3"/>
    </row>
    <row r="4451" spans="10:17" x14ac:dyDescent="0.25">
      <c r="J4451" s="3"/>
      <c r="Q4451" s="3"/>
    </row>
    <row r="4452" spans="10:17" x14ac:dyDescent="0.25">
      <c r="J4452" s="3"/>
      <c r="K4452" s="3"/>
      <c r="Q4452" s="3"/>
    </row>
    <row r="4453" spans="10:17" x14ac:dyDescent="0.25">
      <c r="J4453" s="1"/>
      <c r="Q4453" s="3"/>
    </row>
    <row r="4454" spans="10:17" x14ac:dyDescent="0.25">
      <c r="J4454" s="3"/>
      <c r="K4454" s="3"/>
      <c r="Q4454" s="3"/>
    </row>
    <row r="4455" spans="10:17" x14ac:dyDescent="0.25">
      <c r="J4455" s="3"/>
      <c r="K4455" s="3"/>
      <c r="Q4455" s="3"/>
    </row>
    <row r="4456" spans="10:17" x14ac:dyDescent="0.25">
      <c r="J4456" s="3"/>
      <c r="K4456" s="3"/>
      <c r="Q4456" s="3"/>
    </row>
    <row r="4457" spans="10:17" x14ac:dyDescent="0.25">
      <c r="J4457" s="3"/>
      <c r="Q4457" s="3"/>
    </row>
    <row r="4458" spans="10:17" x14ac:dyDescent="0.25">
      <c r="J4458" s="3"/>
      <c r="K4458" s="3"/>
      <c r="Q4458" s="3"/>
    </row>
    <row r="4459" spans="10:17" x14ac:dyDescent="0.25">
      <c r="J4459" s="1"/>
      <c r="Q4459" s="3"/>
    </row>
    <row r="4460" spans="10:17" x14ac:dyDescent="0.25">
      <c r="J4460" s="3"/>
      <c r="K4460" s="3"/>
      <c r="Q4460" s="3"/>
    </row>
    <row r="4461" spans="10:17" x14ac:dyDescent="0.25">
      <c r="J4461" s="3"/>
      <c r="K4461" s="3"/>
      <c r="Q4461" s="3"/>
    </row>
    <row r="4462" spans="10:17" x14ac:dyDescent="0.25">
      <c r="J4462" s="3"/>
      <c r="K4462" s="3"/>
      <c r="Q4462" s="3"/>
    </row>
    <row r="4463" spans="10:17" x14ac:dyDescent="0.25">
      <c r="J4463" s="3"/>
      <c r="Q4463" s="3"/>
    </row>
    <row r="4464" spans="10:17" x14ac:dyDescent="0.25">
      <c r="J4464" s="3"/>
      <c r="K4464" s="3"/>
      <c r="Q4464" s="3"/>
    </row>
    <row r="4465" spans="10:17" x14ac:dyDescent="0.25">
      <c r="J4465" s="1"/>
      <c r="Q4465" s="3"/>
    </row>
    <row r="4466" spans="10:17" x14ac:dyDescent="0.25">
      <c r="J4466" s="3"/>
      <c r="K4466" s="3"/>
      <c r="Q4466" s="3"/>
    </row>
    <row r="4467" spans="10:17" x14ac:dyDescent="0.25">
      <c r="J4467" s="3"/>
      <c r="K4467" s="3"/>
      <c r="Q4467" s="3"/>
    </row>
    <row r="4468" spans="10:17" x14ac:dyDescent="0.25">
      <c r="J4468" s="3"/>
      <c r="K4468" s="3"/>
      <c r="Q4468" s="3"/>
    </row>
    <row r="4469" spans="10:17" x14ac:dyDescent="0.25">
      <c r="J4469" s="3"/>
      <c r="Q4469" s="3"/>
    </row>
    <row r="4470" spans="10:17" x14ac:dyDescent="0.25">
      <c r="J4470" s="3"/>
      <c r="K4470" s="3"/>
      <c r="Q4470" s="3"/>
    </row>
    <row r="4471" spans="10:17" x14ac:dyDescent="0.25">
      <c r="J4471" s="1"/>
      <c r="Q4471" s="3"/>
    </row>
    <row r="4472" spans="10:17" x14ac:dyDescent="0.25">
      <c r="J4472" s="3"/>
      <c r="K4472" s="3"/>
      <c r="Q4472" s="3"/>
    </row>
    <row r="4473" spans="10:17" x14ac:dyDescent="0.25">
      <c r="J4473" s="3"/>
      <c r="K4473" s="3"/>
      <c r="Q4473" s="3"/>
    </row>
    <row r="4474" spans="10:17" x14ac:dyDescent="0.25">
      <c r="J4474" s="3"/>
      <c r="K4474" s="3"/>
      <c r="Q4474" s="3"/>
    </row>
    <row r="4475" spans="10:17" x14ac:dyDescent="0.25">
      <c r="J4475" s="3"/>
      <c r="Q4475" s="3"/>
    </row>
    <row r="4476" spans="10:17" x14ac:dyDescent="0.25">
      <c r="J4476" s="3"/>
      <c r="K4476" s="3"/>
      <c r="Q4476" s="3"/>
    </row>
    <row r="4477" spans="10:17" x14ac:dyDescent="0.25">
      <c r="J4477" s="1"/>
      <c r="K4477" s="1"/>
      <c r="Q4477" s="3"/>
    </row>
    <row r="4478" spans="10:17" x14ac:dyDescent="0.25">
      <c r="J4478" s="3"/>
      <c r="K4478" s="3"/>
      <c r="Q4478" s="3"/>
    </row>
    <row r="4479" spans="10:17" x14ac:dyDescent="0.25">
      <c r="J4479" s="3"/>
      <c r="K4479" s="3"/>
      <c r="Q4479" s="3"/>
    </row>
    <row r="4480" spans="10:17" x14ac:dyDescent="0.25">
      <c r="J4480" s="3"/>
      <c r="Q4480" s="3"/>
    </row>
    <row r="4481" spans="10:17" x14ac:dyDescent="0.25">
      <c r="J4481" s="3"/>
      <c r="Q4481" s="3"/>
    </row>
    <row r="4482" spans="10:17" x14ac:dyDescent="0.25">
      <c r="J4482" s="3"/>
      <c r="K4482" s="3"/>
      <c r="Q4482" s="3"/>
    </row>
    <row r="4483" spans="10:17" x14ac:dyDescent="0.25">
      <c r="J4483" s="1"/>
      <c r="K4483" s="1"/>
      <c r="Q4483" s="3"/>
    </row>
    <row r="4484" spans="10:17" x14ac:dyDescent="0.25">
      <c r="J4484" s="3"/>
      <c r="K4484" s="3"/>
      <c r="Q4484" s="3"/>
    </row>
    <row r="4485" spans="10:17" x14ac:dyDescent="0.25">
      <c r="J4485" s="3"/>
      <c r="Q4485" s="3"/>
    </row>
    <row r="4486" spans="10:17" x14ac:dyDescent="0.25">
      <c r="J4486" s="3"/>
      <c r="Q4486" s="3"/>
    </row>
    <row r="4487" spans="10:17" x14ac:dyDescent="0.25">
      <c r="J4487" s="3"/>
      <c r="Q4487" s="3"/>
    </row>
    <row r="4488" spans="10:17" x14ac:dyDescent="0.25">
      <c r="J4488" s="3"/>
      <c r="K4488" s="3"/>
      <c r="Q4488" s="3"/>
    </row>
    <row r="4489" spans="10:17" x14ac:dyDescent="0.25">
      <c r="J4489" s="1"/>
      <c r="K4489" s="1"/>
      <c r="Q4489" s="3"/>
    </row>
    <row r="4490" spans="10:17" x14ac:dyDescent="0.25">
      <c r="J4490" s="3"/>
      <c r="K4490" s="3"/>
      <c r="Q4490" s="3"/>
    </row>
    <row r="4491" spans="10:17" x14ac:dyDescent="0.25">
      <c r="J4491" s="3"/>
      <c r="K4491" s="3"/>
      <c r="Q4491" s="3"/>
    </row>
    <row r="4492" spans="10:17" x14ac:dyDescent="0.25">
      <c r="J4492" s="3"/>
      <c r="Q4492" s="3"/>
    </row>
    <row r="4493" spans="10:17" x14ac:dyDescent="0.25">
      <c r="J4493" s="3"/>
      <c r="Q4493" s="3"/>
    </row>
    <row r="4494" spans="10:17" x14ac:dyDescent="0.25">
      <c r="J4494" s="3"/>
      <c r="K4494" s="3"/>
      <c r="Q4494" s="3"/>
    </row>
    <row r="4495" spans="10:17" x14ac:dyDescent="0.25">
      <c r="J4495" s="1"/>
      <c r="K4495" s="1"/>
      <c r="Q4495" s="3"/>
    </row>
    <row r="4496" spans="10:17" x14ac:dyDescent="0.25">
      <c r="J4496" s="3"/>
      <c r="K4496" s="3"/>
      <c r="Q4496" s="3"/>
    </row>
    <row r="4497" spans="10:17" x14ac:dyDescent="0.25">
      <c r="J4497" s="3"/>
      <c r="Q4497" s="3"/>
    </row>
    <row r="4498" spans="10:17" x14ac:dyDescent="0.25">
      <c r="J4498" s="3"/>
      <c r="Q4498" s="3"/>
    </row>
    <row r="4499" spans="10:17" x14ac:dyDescent="0.25">
      <c r="J4499" s="3"/>
      <c r="Q4499" s="3"/>
    </row>
    <row r="4500" spans="10:17" x14ac:dyDescent="0.25">
      <c r="J4500" s="3"/>
      <c r="K4500" s="3"/>
      <c r="Q4500" s="3"/>
    </row>
    <row r="4501" spans="10:17" x14ac:dyDescent="0.25">
      <c r="J4501" s="1"/>
      <c r="K4501" s="1"/>
      <c r="Q4501" s="3"/>
    </row>
    <row r="4502" spans="10:17" x14ac:dyDescent="0.25">
      <c r="J4502" s="3"/>
      <c r="K4502" s="3"/>
      <c r="Q4502" s="3"/>
    </row>
    <row r="4503" spans="10:17" x14ac:dyDescent="0.25">
      <c r="J4503" s="3"/>
      <c r="K4503" s="3"/>
      <c r="Q4503" s="3"/>
    </row>
    <row r="4504" spans="10:17" x14ac:dyDescent="0.25">
      <c r="J4504" s="3"/>
      <c r="Q4504" s="3"/>
    </row>
    <row r="4505" spans="10:17" x14ac:dyDescent="0.25">
      <c r="J4505" s="3"/>
      <c r="Q4505" s="3"/>
    </row>
    <row r="4506" spans="10:17" x14ac:dyDescent="0.25">
      <c r="J4506" s="3"/>
      <c r="K4506" s="3"/>
      <c r="Q4506" s="3"/>
    </row>
    <row r="4507" spans="10:17" x14ac:dyDescent="0.25">
      <c r="J4507" s="1"/>
      <c r="K4507" s="1"/>
      <c r="Q4507" s="3"/>
    </row>
    <row r="4508" spans="10:17" x14ac:dyDescent="0.25">
      <c r="J4508" s="3"/>
      <c r="K4508" s="3"/>
      <c r="Q4508" s="3"/>
    </row>
    <row r="4509" spans="10:17" x14ac:dyDescent="0.25">
      <c r="J4509" s="3"/>
      <c r="Q4509" s="3"/>
    </row>
    <row r="4510" spans="10:17" x14ac:dyDescent="0.25">
      <c r="J4510" s="3"/>
      <c r="Q4510" s="3"/>
    </row>
    <row r="4511" spans="10:17" x14ac:dyDescent="0.25">
      <c r="J4511" s="3"/>
      <c r="Q4511" s="3"/>
    </row>
    <row r="4512" spans="10:17" x14ac:dyDescent="0.25">
      <c r="J4512" s="3"/>
      <c r="K4512" s="3"/>
      <c r="Q4512" s="3"/>
    </row>
    <row r="4513" spans="10:17" x14ac:dyDescent="0.25">
      <c r="J4513" s="1"/>
      <c r="K4513" s="1"/>
      <c r="Q4513" s="3"/>
    </row>
    <row r="4514" spans="10:17" x14ac:dyDescent="0.25">
      <c r="J4514" s="3"/>
      <c r="K4514" s="3"/>
      <c r="Q4514" s="3"/>
    </row>
    <row r="4515" spans="10:17" x14ac:dyDescent="0.25">
      <c r="J4515" s="3"/>
      <c r="K4515" s="3"/>
      <c r="Q4515" s="3"/>
    </row>
    <row r="4516" spans="10:17" x14ac:dyDescent="0.25">
      <c r="J4516" s="3"/>
      <c r="Q4516" s="3"/>
    </row>
    <row r="4517" spans="10:17" x14ac:dyDescent="0.25">
      <c r="J4517" s="3"/>
      <c r="Q4517" s="3"/>
    </row>
    <row r="4518" spans="10:17" x14ac:dyDescent="0.25">
      <c r="J4518" s="3"/>
      <c r="K4518" s="3"/>
      <c r="Q4518" s="3"/>
    </row>
    <row r="4519" spans="10:17" x14ac:dyDescent="0.25">
      <c r="J4519" s="1"/>
      <c r="K4519" s="1"/>
      <c r="Q4519" s="3"/>
    </row>
    <row r="4520" spans="10:17" x14ac:dyDescent="0.25">
      <c r="J4520" s="3"/>
      <c r="K4520" s="3"/>
      <c r="Q4520" s="3"/>
    </row>
    <row r="4521" spans="10:17" x14ac:dyDescent="0.25">
      <c r="J4521" s="3"/>
      <c r="Q4521" s="3"/>
    </row>
    <row r="4522" spans="10:17" x14ac:dyDescent="0.25">
      <c r="J4522" s="3"/>
      <c r="Q4522" s="3"/>
    </row>
    <row r="4523" spans="10:17" x14ac:dyDescent="0.25">
      <c r="J4523" s="3"/>
      <c r="Q4523" s="3"/>
    </row>
    <row r="4524" spans="10:17" x14ac:dyDescent="0.25">
      <c r="J4524" s="3"/>
      <c r="K4524" s="3"/>
      <c r="Q4524" s="3"/>
    </row>
    <row r="4525" spans="10:17" x14ac:dyDescent="0.25">
      <c r="J4525" s="1"/>
      <c r="K4525" s="1"/>
      <c r="Q4525" s="3"/>
    </row>
    <row r="4526" spans="10:17" x14ac:dyDescent="0.25">
      <c r="J4526" s="3"/>
      <c r="Q4526" s="3"/>
    </row>
    <row r="4527" spans="10:17" x14ac:dyDescent="0.25">
      <c r="J4527" s="3"/>
      <c r="K4527" s="3"/>
      <c r="Q4527" s="3"/>
    </row>
    <row r="4528" spans="10:17" x14ac:dyDescent="0.25">
      <c r="J4528" s="3"/>
      <c r="Q4528" s="3"/>
    </row>
    <row r="4529" spans="10:17" x14ac:dyDescent="0.25">
      <c r="J4529" s="3"/>
      <c r="Q4529" s="3"/>
    </row>
    <row r="4530" spans="10:17" x14ac:dyDescent="0.25">
      <c r="J4530" s="3"/>
      <c r="K4530" s="3"/>
      <c r="Q4530" s="3"/>
    </row>
    <row r="4531" spans="10:17" x14ac:dyDescent="0.25">
      <c r="J4531" s="1"/>
      <c r="K4531" s="1"/>
      <c r="Q4531" s="3"/>
    </row>
    <row r="4532" spans="10:17" x14ac:dyDescent="0.25">
      <c r="J4532" s="3"/>
      <c r="Q4532" s="3"/>
    </row>
    <row r="4533" spans="10:17" x14ac:dyDescent="0.25">
      <c r="J4533" s="3"/>
      <c r="Q4533" s="3"/>
    </row>
    <row r="4534" spans="10:17" x14ac:dyDescent="0.25">
      <c r="J4534" s="3"/>
      <c r="Q4534" s="3"/>
    </row>
    <row r="4535" spans="10:17" x14ac:dyDescent="0.25">
      <c r="J4535" s="3"/>
      <c r="Q4535" s="3"/>
    </row>
    <row r="4536" spans="10:17" x14ac:dyDescent="0.25">
      <c r="J4536" s="3"/>
      <c r="K4536" s="3"/>
      <c r="Q4536" s="3"/>
    </row>
    <row r="4537" spans="10:17" x14ac:dyDescent="0.25">
      <c r="J4537" s="1"/>
      <c r="K4537" s="1"/>
      <c r="Q4537" s="3"/>
    </row>
    <row r="4538" spans="10:17" x14ac:dyDescent="0.25">
      <c r="J4538" s="3"/>
      <c r="K4538" s="3"/>
      <c r="Q4538" s="3"/>
    </row>
    <row r="4539" spans="10:17" x14ac:dyDescent="0.25">
      <c r="J4539" s="3"/>
      <c r="K4539" s="3"/>
      <c r="Q4539" s="3"/>
    </row>
    <row r="4540" spans="10:17" x14ac:dyDescent="0.25">
      <c r="J4540" s="3"/>
      <c r="Q4540" s="3"/>
    </row>
    <row r="4541" spans="10:17" x14ac:dyDescent="0.25">
      <c r="J4541" s="3"/>
      <c r="Q4541" s="3"/>
    </row>
    <row r="4542" spans="10:17" x14ac:dyDescent="0.25">
      <c r="J4542" s="3"/>
      <c r="K4542" s="3"/>
      <c r="Q4542" s="3"/>
    </row>
    <row r="4543" spans="10:17" x14ac:dyDescent="0.25">
      <c r="J4543" s="1"/>
      <c r="K4543" s="1"/>
      <c r="Q4543" s="3"/>
    </row>
    <row r="4544" spans="10:17" x14ac:dyDescent="0.25">
      <c r="J4544" s="3"/>
      <c r="K4544" s="3"/>
      <c r="Q4544" s="3"/>
    </row>
    <row r="4545" spans="10:17" x14ac:dyDescent="0.25">
      <c r="J4545" s="3"/>
      <c r="Q4545" s="3"/>
    </row>
    <row r="4546" spans="10:17" x14ac:dyDescent="0.25">
      <c r="J4546" s="3"/>
      <c r="Q4546" s="3"/>
    </row>
    <row r="4547" spans="10:17" x14ac:dyDescent="0.25">
      <c r="J4547" s="3"/>
      <c r="Q4547" s="3"/>
    </row>
    <row r="4548" spans="10:17" x14ac:dyDescent="0.25">
      <c r="J4548" s="3"/>
      <c r="K4548" s="3"/>
      <c r="Q4548" s="3"/>
    </row>
    <row r="4549" spans="10:17" x14ac:dyDescent="0.25">
      <c r="J4549" s="1"/>
      <c r="K4549" s="1"/>
      <c r="Q4549" s="3"/>
    </row>
    <row r="4550" spans="10:17" x14ac:dyDescent="0.25">
      <c r="J4550" s="3"/>
      <c r="K4550" s="3"/>
      <c r="Q4550" s="3"/>
    </row>
    <row r="4551" spans="10:17" x14ac:dyDescent="0.25">
      <c r="J4551" s="3"/>
      <c r="Q4551" s="3"/>
    </row>
    <row r="4552" spans="10:17" x14ac:dyDescent="0.25">
      <c r="J4552" s="3"/>
      <c r="Q4552" s="3"/>
    </row>
    <row r="4553" spans="10:17" x14ac:dyDescent="0.25">
      <c r="J4553" s="3"/>
      <c r="Q4553" s="3"/>
    </row>
    <row r="4554" spans="10:17" x14ac:dyDescent="0.25">
      <c r="J4554" s="3"/>
      <c r="K4554" s="3"/>
      <c r="Q4554" s="3"/>
    </row>
    <row r="4555" spans="10:17" x14ac:dyDescent="0.25">
      <c r="J4555" s="1"/>
      <c r="K4555" s="1"/>
      <c r="Q4555" s="3"/>
    </row>
    <row r="4556" spans="10:17" x14ac:dyDescent="0.25">
      <c r="J4556" s="3"/>
      <c r="K4556" s="3"/>
      <c r="Q4556" s="3"/>
    </row>
    <row r="4557" spans="10:17" x14ac:dyDescent="0.25">
      <c r="J4557" s="3"/>
      <c r="Q4557" s="3"/>
    </row>
    <row r="4558" spans="10:17" x14ac:dyDescent="0.25">
      <c r="J4558" s="3"/>
      <c r="Q4558" s="3"/>
    </row>
    <row r="4559" spans="10:17" x14ac:dyDescent="0.25">
      <c r="J4559" s="3"/>
      <c r="Q4559" s="3"/>
    </row>
    <row r="4560" spans="10:17" x14ac:dyDescent="0.25">
      <c r="J4560" s="1"/>
      <c r="K4560" s="1"/>
      <c r="Q4560" s="3"/>
    </row>
    <row r="4561" spans="10:17" x14ac:dyDescent="0.25">
      <c r="J4561" s="3"/>
      <c r="Q4561" s="3"/>
    </row>
    <row r="4562" spans="10:17" x14ac:dyDescent="0.25">
      <c r="J4562" s="3"/>
      <c r="Q4562" s="3"/>
    </row>
    <row r="4563" spans="10:17" x14ac:dyDescent="0.25">
      <c r="J4563" s="3"/>
      <c r="Q4563" s="3"/>
    </row>
    <row r="4564" spans="10:17" x14ac:dyDescent="0.25">
      <c r="J4564" s="3"/>
      <c r="Q4564" s="3"/>
    </row>
    <row r="4565" spans="10:17" x14ac:dyDescent="0.25">
      <c r="J4565" s="1"/>
      <c r="K4565" s="1"/>
      <c r="Q4565" s="3"/>
    </row>
    <row r="4566" spans="10:17" x14ac:dyDescent="0.25">
      <c r="J4566" s="3"/>
      <c r="K4566" s="3"/>
      <c r="Q4566" s="3"/>
    </row>
    <row r="4567" spans="10:17" x14ac:dyDescent="0.25">
      <c r="J4567" s="3"/>
      <c r="Q4567" s="3"/>
    </row>
    <row r="4568" spans="10:17" x14ac:dyDescent="0.25">
      <c r="J4568" s="3"/>
      <c r="Q4568" s="3"/>
    </row>
    <row r="4569" spans="10:17" x14ac:dyDescent="0.25">
      <c r="J4569" s="3"/>
      <c r="Q4569" s="3"/>
    </row>
    <row r="4570" spans="10:17" x14ac:dyDescent="0.25">
      <c r="J4570" s="1"/>
      <c r="K4570" s="1"/>
      <c r="Q4570" s="3"/>
    </row>
    <row r="4571" spans="10:17" x14ac:dyDescent="0.25">
      <c r="J4571" s="3"/>
      <c r="K4571" s="3"/>
      <c r="Q4571" s="3"/>
    </row>
    <row r="4572" spans="10:17" x14ac:dyDescent="0.25">
      <c r="J4572" s="3"/>
      <c r="Q4572" s="3"/>
    </row>
    <row r="4573" spans="10:17" x14ac:dyDescent="0.25">
      <c r="J4573" s="3"/>
      <c r="Q4573" s="3"/>
    </row>
    <row r="4574" spans="10:17" x14ac:dyDescent="0.25">
      <c r="J4574" s="3"/>
      <c r="Q4574" s="3"/>
    </row>
    <row r="4575" spans="10:17" x14ac:dyDescent="0.25">
      <c r="J4575" s="1"/>
      <c r="Q4575" s="3"/>
    </row>
    <row r="4576" spans="10:17" x14ac:dyDescent="0.25">
      <c r="J4576" s="3"/>
      <c r="K4576" s="3"/>
      <c r="Q4576" s="3"/>
    </row>
    <row r="4577" spans="10:17" x14ac:dyDescent="0.25">
      <c r="J4577" s="3"/>
      <c r="Q4577" s="3"/>
    </row>
    <row r="4578" spans="10:17" x14ac:dyDescent="0.25">
      <c r="J4578" s="3"/>
      <c r="Q4578" s="3"/>
    </row>
    <row r="4579" spans="10:17" x14ac:dyDescent="0.25">
      <c r="J4579" s="3"/>
      <c r="Q4579" s="3"/>
    </row>
    <row r="4580" spans="10:17" x14ac:dyDescent="0.25">
      <c r="J4580" s="1"/>
      <c r="Q4580" s="3"/>
    </row>
    <row r="4581" spans="10:17" x14ac:dyDescent="0.25">
      <c r="J4581" s="3"/>
      <c r="K4581" s="3"/>
      <c r="Q4581" s="3"/>
    </row>
    <row r="4582" spans="10:17" x14ac:dyDescent="0.25">
      <c r="J4582" s="3"/>
      <c r="Q4582" s="3"/>
    </row>
    <row r="4583" spans="10:17" x14ac:dyDescent="0.25">
      <c r="J4583" s="3"/>
      <c r="Q4583" s="3"/>
    </row>
    <row r="4584" spans="10:17" x14ac:dyDescent="0.25">
      <c r="J4584" s="3"/>
      <c r="Q4584" s="3"/>
    </row>
    <row r="4585" spans="10:17" x14ac:dyDescent="0.25">
      <c r="J4585" s="1"/>
      <c r="Q4585" s="3"/>
    </row>
    <row r="4586" spans="10:17" x14ac:dyDescent="0.25">
      <c r="J4586" s="3"/>
      <c r="K4586" s="3"/>
      <c r="Q4586" s="3"/>
    </row>
    <row r="4587" spans="10:17" x14ac:dyDescent="0.25">
      <c r="J4587" s="3"/>
      <c r="Q4587" s="3"/>
    </row>
    <row r="4588" spans="10:17" x14ac:dyDescent="0.25">
      <c r="J4588" s="3"/>
      <c r="Q4588" s="3"/>
    </row>
    <row r="4589" spans="10:17" x14ac:dyDescent="0.25">
      <c r="J4589" s="3"/>
      <c r="Q4589" s="3"/>
    </row>
    <row r="4590" spans="10:17" x14ac:dyDescent="0.25">
      <c r="J4590" s="1"/>
      <c r="Q4590" s="3"/>
    </row>
    <row r="4591" spans="10:17" x14ac:dyDescent="0.25">
      <c r="J4591" s="3"/>
      <c r="K4591" s="3"/>
      <c r="Q4591" s="3"/>
    </row>
    <row r="4592" spans="10:17" x14ac:dyDescent="0.25">
      <c r="J4592" s="3"/>
      <c r="Q4592" s="3"/>
    </row>
    <row r="4593" spans="10:17" x14ac:dyDescent="0.25">
      <c r="J4593" s="3"/>
      <c r="Q4593" s="3"/>
    </row>
    <row r="4594" spans="10:17" x14ac:dyDescent="0.25">
      <c r="J4594" s="3"/>
      <c r="Q4594" s="3"/>
    </row>
    <row r="4595" spans="10:17" x14ac:dyDescent="0.25">
      <c r="J4595" s="1"/>
      <c r="Q4595" s="3"/>
    </row>
    <row r="4596" spans="10:17" x14ac:dyDescent="0.25">
      <c r="J4596" s="3"/>
      <c r="K4596" s="3"/>
      <c r="Q4596" s="3"/>
    </row>
    <row r="4597" spans="10:17" x14ac:dyDescent="0.25">
      <c r="J4597" s="3"/>
      <c r="Q4597" s="3"/>
    </row>
    <row r="4598" spans="10:17" x14ac:dyDescent="0.25">
      <c r="J4598" s="3"/>
      <c r="Q4598" s="3"/>
    </row>
    <row r="4599" spans="10:17" x14ac:dyDescent="0.25">
      <c r="J4599" s="3"/>
      <c r="Q4599" s="3"/>
    </row>
    <row r="4600" spans="10:17" x14ac:dyDescent="0.25">
      <c r="J4600" s="1"/>
      <c r="Q4600" s="3"/>
    </row>
    <row r="4601" spans="10:17" x14ac:dyDescent="0.25">
      <c r="J4601" s="3"/>
      <c r="K4601" s="3"/>
      <c r="Q4601" s="3"/>
    </row>
    <row r="4602" spans="10:17" x14ac:dyDescent="0.25">
      <c r="J4602" s="3"/>
      <c r="Q4602" s="3"/>
    </row>
    <row r="4603" spans="10:17" x14ac:dyDescent="0.25">
      <c r="J4603" s="3"/>
      <c r="Q4603" s="3"/>
    </row>
    <row r="4604" spans="10:17" x14ac:dyDescent="0.25">
      <c r="J4604" s="3"/>
      <c r="Q4604" s="3"/>
    </row>
    <row r="4605" spans="10:17" x14ac:dyDescent="0.25">
      <c r="J4605" s="1"/>
      <c r="Q4605" s="3"/>
    </row>
    <row r="4606" spans="10:17" x14ac:dyDescent="0.25">
      <c r="J4606" s="3"/>
      <c r="K4606" s="3"/>
      <c r="Q4606" s="3"/>
    </row>
    <row r="4607" spans="10:17" x14ac:dyDescent="0.25">
      <c r="J4607" s="3"/>
      <c r="Q4607" s="3"/>
    </row>
    <row r="4608" spans="10:17" x14ac:dyDescent="0.25">
      <c r="J4608" s="3"/>
      <c r="Q4608" s="3"/>
    </row>
    <row r="4609" spans="10:17" x14ac:dyDescent="0.25">
      <c r="J4609" s="3"/>
      <c r="Q4609" s="3"/>
    </row>
    <row r="4610" spans="10:17" x14ac:dyDescent="0.25">
      <c r="J4610" s="1"/>
      <c r="Q4610" s="3"/>
    </row>
    <row r="4611" spans="10:17" x14ac:dyDescent="0.25">
      <c r="J4611" s="3"/>
      <c r="Q4611" s="3"/>
    </row>
    <row r="4612" spans="10:17" x14ac:dyDescent="0.25">
      <c r="J4612" s="3"/>
      <c r="Q4612" s="3"/>
    </row>
    <row r="4613" spans="10:17" x14ac:dyDescent="0.25">
      <c r="J4613" s="3"/>
      <c r="Q4613" s="3"/>
    </row>
    <row r="4614" spans="10:17" x14ac:dyDescent="0.25">
      <c r="J4614" s="1"/>
      <c r="K4614" s="1"/>
      <c r="Q4614" s="3"/>
    </row>
    <row r="4615" spans="10:17" x14ac:dyDescent="0.25">
      <c r="J4615" s="3"/>
      <c r="Q4615" s="3"/>
    </row>
    <row r="4616" spans="10:17" x14ac:dyDescent="0.25">
      <c r="J4616" s="3"/>
      <c r="Q4616" s="3"/>
    </row>
    <row r="4617" spans="10:17" x14ac:dyDescent="0.25">
      <c r="J4617" s="1"/>
      <c r="K4617" s="1"/>
      <c r="Q4617" s="3"/>
    </row>
    <row r="4618" spans="10:17" x14ac:dyDescent="0.25">
      <c r="J4618" s="3"/>
      <c r="Q4618" s="3"/>
    </row>
    <row r="4619" spans="10:17" x14ac:dyDescent="0.25">
      <c r="J4619" s="3"/>
      <c r="Q4619" s="3"/>
    </row>
    <row r="4620" spans="10:17" x14ac:dyDescent="0.25">
      <c r="J4620" s="1"/>
      <c r="K4620" s="1"/>
      <c r="Q4620" s="3"/>
    </row>
    <row r="4621" spans="10:17" x14ac:dyDescent="0.25">
      <c r="J4621" s="3"/>
      <c r="Q4621" s="3"/>
    </row>
    <row r="4622" spans="10:17" x14ac:dyDescent="0.25">
      <c r="J4622" s="3"/>
      <c r="Q4622" s="3"/>
    </row>
    <row r="4623" spans="10:17" x14ac:dyDescent="0.25">
      <c r="J4623" s="1"/>
      <c r="K4623" s="1"/>
      <c r="Q4623" s="3"/>
    </row>
    <row r="4624" spans="10:17" x14ac:dyDescent="0.25">
      <c r="J4624" s="3"/>
      <c r="Q4624" s="3"/>
    </row>
    <row r="4625" spans="10:17" x14ac:dyDescent="0.25">
      <c r="J4625" s="3"/>
      <c r="Q4625" s="3"/>
    </row>
    <row r="4626" spans="10:17" x14ac:dyDescent="0.25">
      <c r="J4626" s="1"/>
      <c r="K4626" s="1"/>
      <c r="Q4626" s="3"/>
    </row>
    <row r="4627" spans="10:17" x14ac:dyDescent="0.25">
      <c r="J4627" s="3"/>
      <c r="Q4627" s="3"/>
    </row>
    <row r="4628" spans="10:17" x14ac:dyDescent="0.25">
      <c r="J4628" s="3"/>
      <c r="Q4628" s="3"/>
    </row>
    <row r="4629" spans="10:17" x14ac:dyDescent="0.25">
      <c r="J4629" s="1"/>
      <c r="K4629" s="1"/>
      <c r="Q4629" s="3"/>
    </row>
    <row r="4630" spans="10:17" x14ac:dyDescent="0.25">
      <c r="J4630" s="3"/>
      <c r="Q4630" s="3"/>
    </row>
    <row r="4631" spans="10:17" x14ac:dyDescent="0.25">
      <c r="J4631" s="3"/>
      <c r="Q4631" s="3"/>
    </row>
    <row r="4632" spans="10:17" x14ac:dyDescent="0.25">
      <c r="J4632" s="1"/>
      <c r="K4632" s="1"/>
      <c r="Q4632" s="3"/>
    </row>
    <row r="4633" spans="10:17" x14ac:dyDescent="0.25">
      <c r="J4633" s="3"/>
      <c r="K4633" s="3"/>
      <c r="Q4633" s="3"/>
    </row>
    <row r="4634" spans="10:17" x14ac:dyDescent="0.25">
      <c r="J4634" s="3"/>
      <c r="Q4634" s="3"/>
    </row>
    <row r="4635" spans="10:17" x14ac:dyDescent="0.25">
      <c r="J4635" s="1"/>
      <c r="K4635" s="1"/>
      <c r="Q4635" s="3"/>
    </row>
    <row r="4636" spans="10:17" x14ac:dyDescent="0.25">
      <c r="J4636" s="3"/>
      <c r="K4636" s="3"/>
      <c r="Q4636" s="3"/>
    </row>
    <row r="4637" spans="10:17" x14ac:dyDescent="0.25">
      <c r="J4637" s="3"/>
      <c r="Q4637" s="3"/>
    </row>
    <row r="4638" spans="10:17" x14ac:dyDescent="0.25">
      <c r="J4638" s="1"/>
      <c r="K4638" s="1"/>
      <c r="Q4638" s="3"/>
    </row>
    <row r="4639" spans="10:17" x14ac:dyDescent="0.25">
      <c r="J4639" s="3"/>
      <c r="K4639" s="3"/>
      <c r="Q4639" s="3"/>
    </row>
    <row r="4640" spans="10:17" x14ac:dyDescent="0.25">
      <c r="J4640" s="3"/>
      <c r="Q4640" s="3"/>
    </row>
    <row r="4641" spans="10:17" x14ac:dyDescent="0.25">
      <c r="J4641" s="1"/>
      <c r="K4641" s="1"/>
      <c r="Q4641" s="3"/>
    </row>
    <row r="4642" spans="10:17" x14ac:dyDescent="0.25">
      <c r="J4642" s="3"/>
      <c r="K4642" s="3"/>
      <c r="Q4642" s="3"/>
    </row>
    <row r="4643" spans="10:17" x14ac:dyDescent="0.25">
      <c r="J4643" s="3"/>
      <c r="Q4643" s="3"/>
    </row>
    <row r="4644" spans="10:17" x14ac:dyDescent="0.25">
      <c r="J4644" s="1"/>
      <c r="K4644" s="1"/>
      <c r="Q4644" s="3"/>
    </row>
    <row r="4645" spans="10:17" x14ac:dyDescent="0.25">
      <c r="J4645" s="3"/>
      <c r="K4645" s="3"/>
      <c r="Q4645" s="3"/>
    </row>
    <row r="4646" spans="10:17" x14ac:dyDescent="0.25">
      <c r="J4646" s="3"/>
      <c r="Q4646" s="3"/>
    </row>
    <row r="4647" spans="10:17" x14ac:dyDescent="0.25">
      <c r="J4647" s="1"/>
      <c r="K4647" s="1"/>
      <c r="Q4647" s="3"/>
    </row>
    <row r="4648" spans="10:17" x14ac:dyDescent="0.25">
      <c r="J4648" s="3"/>
      <c r="K4648" s="3"/>
      <c r="Q4648" s="3"/>
    </row>
    <row r="4649" spans="10:17" x14ac:dyDescent="0.25">
      <c r="J4649" s="3"/>
      <c r="Q4649" s="3"/>
    </row>
    <row r="4650" spans="10:17" x14ac:dyDescent="0.25">
      <c r="J4650" s="1"/>
      <c r="K4650" s="1"/>
      <c r="Q4650" s="3"/>
    </row>
    <row r="4651" spans="10:17" x14ac:dyDescent="0.25">
      <c r="J4651" s="3"/>
      <c r="K4651" s="3"/>
      <c r="Q4651" s="3"/>
    </row>
    <row r="4652" spans="10:17" x14ac:dyDescent="0.25">
      <c r="J4652" s="3"/>
      <c r="Q4652" s="3"/>
    </row>
    <row r="4653" spans="10:17" x14ac:dyDescent="0.25">
      <c r="J4653" s="1"/>
      <c r="Q4653" s="3"/>
    </row>
    <row r="4654" spans="10:17" x14ac:dyDescent="0.25">
      <c r="J4654" s="3"/>
      <c r="K4654" s="3"/>
      <c r="Q4654" s="3"/>
    </row>
    <row r="4655" spans="10:17" x14ac:dyDescent="0.25">
      <c r="J4655" s="3"/>
      <c r="Q4655" s="3"/>
    </row>
    <row r="4656" spans="10:17" x14ac:dyDescent="0.25">
      <c r="J4656" s="1"/>
      <c r="Q4656" s="3"/>
    </row>
    <row r="4657" spans="10:17" x14ac:dyDescent="0.25">
      <c r="J4657" s="3"/>
      <c r="K4657" s="3"/>
      <c r="Q4657" s="3"/>
    </row>
    <row r="4658" spans="10:17" x14ac:dyDescent="0.25">
      <c r="J4658" s="3"/>
      <c r="Q4658" s="3"/>
    </row>
    <row r="4659" spans="10:17" x14ac:dyDescent="0.25">
      <c r="J4659" s="3"/>
      <c r="Q4659" s="3"/>
    </row>
    <row r="4660" spans="10:17" x14ac:dyDescent="0.25">
      <c r="J4660" s="3"/>
      <c r="Q4660" s="3"/>
    </row>
    <row r="4661" spans="10:17" x14ac:dyDescent="0.25">
      <c r="J4661" s="3"/>
      <c r="K4661" s="3"/>
      <c r="Q4661" s="3"/>
    </row>
    <row r="4662" spans="10:17" x14ac:dyDescent="0.25">
      <c r="J4662" s="3"/>
      <c r="Q4662" s="3"/>
    </row>
    <row r="4663" spans="10:17" x14ac:dyDescent="0.25">
      <c r="J4663" s="3"/>
      <c r="K4663" s="3"/>
      <c r="Q4663" s="3"/>
    </row>
    <row r="4664" spans="10:17" x14ac:dyDescent="0.25">
      <c r="J4664" s="3"/>
      <c r="Q4664" s="3"/>
    </row>
    <row r="4665" spans="10:17" x14ac:dyDescent="0.25">
      <c r="J4665" s="3"/>
      <c r="K4665" s="3"/>
      <c r="Q4665" s="3"/>
    </row>
    <row r="4666" spans="10:17" x14ac:dyDescent="0.25">
      <c r="J4666" s="3"/>
      <c r="Q4666" s="3"/>
    </row>
    <row r="4667" spans="10:17" x14ac:dyDescent="0.25">
      <c r="J4667" s="3"/>
      <c r="K4667" s="3"/>
      <c r="Q4667" s="3"/>
    </row>
    <row r="4668" spans="10:17" x14ac:dyDescent="0.25">
      <c r="J4668" s="3"/>
      <c r="K4668" s="3"/>
      <c r="Q4668" s="3"/>
    </row>
    <row r="4669" spans="10:17" x14ac:dyDescent="0.25">
      <c r="J4669" s="3"/>
      <c r="K4669" s="3"/>
      <c r="Q4669" s="3"/>
    </row>
    <row r="4670" spans="10:17" x14ac:dyDescent="0.25">
      <c r="J4670" s="3"/>
      <c r="K4670" s="3"/>
      <c r="Q4670" s="3"/>
    </row>
    <row r="4671" spans="10:17" x14ac:dyDescent="0.25">
      <c r="J4671" s="3"/>
      <c r="K4671" s="3"/>
      <c r="Q4671" s="3"/>
    </row>
    <row r="4672" spans="10:17" x14ac:dyDescent="0.25">
      <c r="J4672" s="3"/>
      <c r="K4672" s="3"/>
      <c r="Q4672" s="3"/>
    </row>
    <row r="4673" spans="10:17" x14ac:dyDescent="0.25">
      <c r="J4673" s="3"/>
      <c r="K4673" s="3"/>
      <c r="Q4673" s="3"/>
    </row>
    <row r="4674" spans="10:17" x14ac:dyDescent="0.25">
      <c r="J4674" s="3"/>
      <c r="K4674" s="3"/>
      <c r="Q4674" s="3"/>
    </row>
    <row r="4675" spans="10:17" x14ac:dyDescent="0.25">
      <c r="J4675" s="3"/>
      <c r="K4675" s="3"/>
      <c r="Q4675" s="3"/>
    </row>
    <row r="4676" spans="10:17" x14ac:dyDescent="0.25">
      <c r="J4676" s="3"/>
      <c r="K4676" s="3"/>
      <c r="Q4676" s="3"/>
    </row>
    <row r="4677" spans="10:17" x14ac:dyDescent="0.25">
      <c r="J4677" s="3"/>
      <c r="K4677" s="3"/>
      <c r="Q4677" s="3"/>
    </row>
    <row r="4678" spans="10:17" x14ac:dyDescent="0.25">
      <c r="J4678" s="3"/>
      <c r="K4678" s="3"/>
      <c r="Q4678" s="3"/>
    </row>
    <row r="4679" spans="10:17" x14ac:dyDescent="0.25">
      <c r="J4679" s="1"/>
      <c r="Q4679" s="3"/>
    </row>
    <row r="4680" spans="10:17" x14ac:dyDescent="0.25">
      <c r="J4680" s="1"/>
      <c r="Q4680" s="3"/>
    </row>
    <row r="4681" spans="10:17" x14ac:dyDescent="0.25">
      <c r="J4681" s="1"/>
      <c r="Q4681" s="3"/>
    </row>
    <row r="4682" spans="10:17" x14ac:dyDescent="0.25">
      <c r="J4682" s="1"/>
      <c r="Q4682" s="3"/>
    </row>
    <row r="4683" spans="10:17" x14ac:dyDescent="0.25">
      <c r="J4683" s="1"/>
      <c r="Q4683" s="3"/>
    </row>
    <row r="4684" spans="10:17" x14ac:dyDescent="0.25">
      <c r="J4684" s="1"/>
      <c r="Q4684" s="3"/>
    </row>
    <row r="4685" spans="10:17" x14ac:dyDescent="0.25">
      <c r="J4685" s="1"/>
      <c r="Q4685" s="3"/>
    </row>
    <row r="4686" spans="10:17" x14ac:dyDescent="0.25">
      <c r="J4686" s="1"/>
      <c r="Q4686" s="3"/>
    </row>
    <row r="4687" spans="10:17" x14ac:dyDescent="0.25">
      <c r="J4687" s="1"/>
      <c r="Q4687" s="3"/>
    </row>
    <row r="4688" spans="10:17" x14ac:dyDescent="0.25">
      <c r="J4688" s="1"/>
      <c r="Q4688" s="3"/>
    </row>
    <row r="4689" spans="10:17" x14ac:dyDescent="0.25">
      <c r="J4689" s="1"/>
      <c r="Q4689" s="3"/>
    </row>
    <row r="4690" spans="10:17" x14ac:dyDescent="0.25">
      <c r="J4690" s="1"/>
      <c r="Q4690" s="3"/>
    </row>
    <row r="4691" spans="10:17" x14ac:dyDescent="0.25">
      <c r="J4691" s="1"/>
      <c r="Q4691" s="3"/>
    </row>
    <row r="4692" spans="10:17" x14ac:dyDescent="0.25">
      <c r="J4692" s="1"/>
      <c r="Q4692" s="3"/>
    </row>
    <row r="4693" spans="10:17" x14ac:dyDescent="0.25">
      <c r="J4693" s="1"/>
      <c r="Q4693" s="3"/>
    </row>
    <row r="4694" spans="10:17" x14ac:dyDescent="0.25">
      <c r="J4694" s="1"/>
      <c r="Q4694" s="3"/>
    </row>
    <row r="4695" spans="10:17" x14ac:dyDescent="0.25">
      <c r="J4695" s="1"/>
      <c r="Q4695" s="3"/>
    </row>
    <row r="4696" spans="10:17" x14ac:dyDescent="0.25">
      <c r="J4696" s="1"/>
      <c r="Q4696" s="3"/>
    </row>
    <row r="4697" spans="10:17" x14ac:dyDescent="0.25">
      <c r="J4697" s="1"/>
      <c r="Q4697" s="3"/>
    </row>
    <row r="4698" spans="10:17" x14ac:dyDescent="0.25">
      <c r="J4698" s="1"/>
      <c r="Q4698" s="3"/>
    </row>
    <row r="4699" spans="10:17" x14ac:dyDescent="0.25">
      <c r="J4699" s="1"/>
      <c r="Q4699" s="3"/>
    </row>
    <row r="4700" spans="10:17" x14ac:dyDescent="0.25">
      <c r="J4700" s="1"/>
      <c r="Q4700" s="3"/>
    </row>
    <row r="4701" spans="10:17" x14ac:dyDescent="0.25">
      <c r="J4701" s="1"/>
      <c r="Q4701" s="3"/>
    </row>
    <row r="4702" spans="10:17" x14ac:dyDescent="0.25">
      <c r="J4702" s="1"/>
      <c r="Q4702" s="3"/>
    </row>
    <row r="4703" spans="10:17" x14ac:dyDescent="0.25">
      <c r="J4703" s="1"/>
      <c r="Q4703" s="3"/>
    </row>
    <row r="4704" spans="10:17" x14ac:dyDescent="0.25">
      <c r="J4704" s="1"/>
      <c r="Q4704" s="3"/>
    </row>
    <row r="4705" spans="10:17" x14ac:dyDescent="0.25">
      <c r="J4705" s="1"/>
      <c r="Q4705" s="3"/>
    </row>
    <row r="4706" spans="10:17" x14ac:dyDescent="0.25">
      <c r="J4706" s="1"/>
      <c r="Q4706" s="3"/>
    </row>
    <row r="4707" spans="10:17" x14ac:dyDescent="0.25">
      <c r="J4707" s="1"/>
      <c r="Q4707" s="3"/>
    </row>
    <row r="4708" spans="10:17" x14ac:dyDescent="0.25">
      <c r="J4708" s="1"/>
      <c r="Q4708" s="3"/>
    </row>
    <row r="4709" spans="10:17" x14ac:dyDescent="0.25">
      <c r="J4709" s="1"/>
      <c r="Q4709" s="3"/>
    </row>
    <row r="4710" spans="10:17" x14ac:dyDescent="0.25">
      <c r="J4710" s="1"/>
      <c r="Q4710" s="3"/>
    </row>
    <row r="4711" spans="10:17" x14ac:dyDescent="0.25">
      <c r="J4711" s="1"/>
      <c r="Q4711" s="3"/>
    </row>
    <row r="4712" spans="10:17" x14ac:dyDescent="0.25">
      <c r="J4712" s="1"/>
      <c r="Q4712" s="3"/>
    </row>
    <row r="4713" spans="10:17" x14ac:dyDescent="0.25">
      <c r="J4713" s="1"/>
      <c r="Q4713" s="3"/>
    </row>
    <row r="4714" spans="10:17" x14ac:dyDescent="0.25">
      <c r="J4714" s="1"/>
      <c r="Q4714" s="3"/>
    </row>
    <row r="4715" spans="10:17" x14ac:dyDescent="0.25">
      <c r="J4715" s="1"/>
      <c r="Q4715" s="3"/>
    </row>
    <row r="4716" spans="10:17" x14ac:dyDescent="0.25">
      <c r="J4716" s="1"/>
      <c r="Q4716" s="3"/>
    </row>
    <row r="4717" spans="10:17" x14ac:dyDescent="0.25">
      <c r="J4717" s="1"/>
      <c r="Q4717" s="3"/>
    </row>
    <row r="4718" spans="10:17" x14ac:dyDescent="0.25">
      <c r="J4718" s="1"/>
      <c r="Q4718" s="3"/>
    </row>
    <row r="4719" spans="10:17" x14ac:dyDescent="0.25">
      <c r="J4719" s="1"/>
      <c r="Q4719" s="3"/>
    </row>
    <row r="4720" spans="10:17" x14ac:dyDescent="0.25">
      <c r="J4720" s="1"/>
      <c r="Q4720" s="3"/>
    </row>
    <row r="4721" spans="10:17" x14ac:dyDescent="0.25">
      <c r="J4721" s="1"/>
      <c r="Q4721" s="3"/>
    </row>
  </sheetData>
  <autoFilter ref="A1:Q472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A7"/>
  <sheetViews>
    <sheetView tabSelected="1" workbookViewId="0">
      <selection activeCell="S16" sqref="S16"/>
    </sheetView>
  </sheetViews>
  <sheetFormatPr baseColWidth="10" defaultRowHeight="15" x14ac:dyDescent="0.25"/>
  <cols>
    <col min="2" max="2" width="9" style="9" bestFit="1" customWidth="1"/>
    <col min="3" max="3" width="7.7109375" style="9" bestFit="1" customWidth="1"/>
    <col min="4" max="4" width="3.85546875" bestFit="1" customWidth="1"/>
    <col min="5" max="6" width="4" bestFit="1" customWidth="1"/>
    <col min="7" max="7" width="5" bestFit="1" customWidth="1"/>
    <col min="8" max="10" width="4" bestFit="1" customWidth="1"/>
    <col min="11" max="12" width="3.85546875" bestFit="1" customWidth="1"/>
    <col min="13" max="15" width="4.85546875" bestFit="1" customWidth="1"/>
    <col min="16" max="24" width="3.85546875" bestFit="1" customWidth="1"/>
    <col min="25" max="27" width="4.85546875" bestFit="1" customWidth="1"/>
  </cols>
  <sheetData>
    <row r="2" spans="2:27" x14ac:dyDescent="0.25">
      <c r="D2" s="5" t="s">
        <v>54</v>
      </c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 t="s">
        <v>67</v>
      </c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2:27" x14ac:dyDescent="0.25">
      <c r="B3" s="9" t="s">
        <v>20</v>
      </c>
      <c r="C3" s="9" t="s">
        <v>21</v>
      </c>
      <c r="D3" s="6" t="s">
        <v>55</v>
      </c>
      <c r="E3" s="6" t="s">
        <v>56</v>
      </c>
      <c r="F3" s="6" t="s">
        <v>57</v>
      </c>
      <c r="G3" s="6" t="s">
        <v>58</v>
      </c>
      <c r="H3" s="6" t="s">
        <v>59</v>
      </c>
      <c r="I3" s="6" t="s">
        <v>60</v>
      </c>
      <c r="J3" s="6" t="s">
        <v>61</v>
      </c>
      <c r="K3" s="6" t="s">
        <v>62</v>
      </c>
      <c r="L3" s="6" t="s">
        <v>63</v>
      </c>
      <c r="M3" s="6" t="s">
        <v>64</v>
      </c>
      <c r="N3" s="6" t="s">
        <v>65</v>
      </c>
      <c r="O3" s="6" t="s">
        <v>66</v>
      </c>
      <c r="P3" s="6" t="s">
        <v>55</v>
      </c>
      <c r="Q3" s="6" t="s">
        <v>56</v>
      </c>
      <c r="R3" s="6" t="s">
        <v>57</v>
      </c>
      <c r="S3" s="6" t="s">
        <v>58</v>
      </c>
      <c r="T3" s="6" t="s">
        <v>59</v>
      </c>
      <c r="U3" s="6" t="s">
        <v>60</v>
      </c>
      <c r="V3" s="6" t="s">
        <v>61</v>
      </c>
      <c r="W3" s="6" t="s">
        <v>62</v>
      </c>
      <c r="X3" s="6" t="s">
        <v>63</v>
      </c>
      <c r="Y3" s="6" t="s">
        <v>64</v>
      </c>
      <c r="Z3" s="6" t="s">
        <v>65</v>
      </c>
      <c r="AA3" s="6" t="s">
        <v>66</v>
      </c>
    </row>
    <row r="4" spans="2:27" x14ac:dyDescent="0.25">
      <c r="B4" s="9">
        <v>9218261</v>
      </c>
      <c r="C4" s="9" t="s">
        <v>22</v>
      </c>
      <c r="D4" s="7">
        <f>SUMPRODUCT((Fichier!$B$2:$B$200=Stats!B4)*(MONTH(Fichier!$G$2:$G$200)=1)*Fichier!$M$2:$M$200)</f>
        <v>53</v>
      </c>
      <c r="E4" s="7">
        <f>SUMPRODUCT((Fichier!$B$2:$B$200=Stats!B4)*(MONTH(Fichier!$G$2:$G$200)=2)*Fichier!$M$2:$M$200)</f>
        <v>18</v>
      </c>
      <c r="F4" s="7">
        <f>SUMPRODUCT((Fichier!$B$2:$B$200=Stats!B4)*(MONTH(Fichier!$G$2:$G$200)=3)*Fichier!$M$2:$M$200)</f>
        <v>27</v>
      </c>
      <c r="G4" s="7">
        <f>SUMPRODUCT((Fichier!$B$2:$B$200=Stats!B4)*(MONTH(Fichier!$G$2:$G$200)=4)*Fichier!$M$2:$M$200)</f>
        <v>36</v>
      </c>
      <c r="H4" s="7">
        <f>SUMPRODUCT((Fichier!$B$2:$B$200=Stats!B4)*(MONTH(Fichier!$G$2:$G$200)=5)*Fichier!$M$2:$M$200)</f>
        <v>16</v>
      </c>
      <c r="I4" s="7">
        <f>SUMPRODUCT((Fichier!$B$2:$B$200=Stats!B4)*(MONTH(Fichier!$G$2:$G$200)=6)*Fichier!$M$2:$M$200)</f>
        <v>12</v>
      </c>
      <c r="J4" s="7">
        <f>SUMPRODUCT((Fichier!$B$2:$B$200=Stats!B4)*(MONTH(Fichier!$G$2:$G$200)=7)*Fichier!$M$2:$M$200)</f>
        <v>0</v>
      </c>
      <c r="K4" s="7">
        <f>SUMPRODUCT((Fichier!$B$2:$B$200=Stats!B4)*(MONTH(Fichier!$G$2:$G$200)=8)*Fichier!$M$2:$M$200)</f>
        <v>0</v>
      </c>
      <c r="L4" s="7"/>
      <c r="M4" s="7"/>
      <c r="N4" s="7"/>
      <c r="O4" s="7"/>
      <c r="P4" s="10"/>
      <c r="Q4" s="10"/>
      <c r="R4" s="10"/>
      <c r="S4" s="10"/>
      <c r="T4" s="10"/>
      <c r="U4" s="10"/>
      <c r="V4" s="10"/>
      <c r="W4" s="10"/>
      <c r="X4" s="8"/>
      <c r="Y4" s="8"/>
      <c r="Z4" s="8"/>
      <c r="AA4" s="8"/>
    </row>
    <row r="5" spans="2:27" x14ac:dyDescent="0.25">
      <c r="B5" s="9">
        <v>9249089</v>
      </c>
      <c r="C5" s="9" t="s">
        <v>23</v>
      </c>
      <c r="D5" s="7">
        <f>SUMPRODUCT((Fichier!$B$2:$B$200=Stats!B5)*(MONTH(Fichier!$G$2:$G$200)=1)*Fichier!$M$2:$M$200)</f>
        <v>1</v>
      </c>
      <c r="E5" s="7">
        <f>SUMPRODUCT((Fichier!$B$2:$B$200=Stats!B5)*(MONTH(Fichier!$G$2:$G$200)=2)*Fichier!$M$2:$M$200)</f>
        <v>15</v>
      </c>
      <c r="F5" s="7">
        <f>SUMPRODUCT((Fichier!$B$2:$B$200=Stats!B5)*(MONTH(Fichier!$G$2:$G$200)=3)*Fichier!$M$2:$M$200)</f>
        <v>0</v>
      </c>
      <c r="G5" s="7">
        <f>SUMPRODUCT((Fichier!$B$2:$B$200=Stats!B5)*(MONTH(Fichier!$G$2:$G$200)=4)*Fichier!$M$2:$M$200)</f>
        <v>15</v>
      </c>
      <c r="H5" s="7">
        <f>SUMPRODUCT((Fichier!$B$2:$B$200=Stats!B5)*(MONTH(Fichier!$G$2:$G$200)=5)*Fichier!$M$2:$M$200)</f>
        <v>6</v>
      </c>
      <c r="I5" s="7">
        <f>SUMPRODUCT((Fichier!$B$2:$B$200=Stats!B5)*(MONTH(Fichier!$G$2:$G$200)=6)*Fichier!$M$2:$M$200)</f>
        <v>11</v>
      </c>
      <c r="J5" s="7">
        <f>SUMPRODUCT((Fichier!$B$2:$B$200=Stats!B5)*(MONTH(Fichier!$G$2:$G$200)=7)*Fichier!$M$2:$M$200)</f>
        <v>1</v>
      </c>
      <c r="K5" s="7">
        <f>SUMPRODUCT((Fichier!$B$2:$B$200=Stats!B5)*(MONTH(Fichier!$G$2:$G$200)=8)*Fichier!$M$2:$M$200)</f>
        <v>0</v>
      </c>
      <c r="L5" s="7"/>
      <c r="M5" s="7"/>
      <c r="N5" s="7"/>
      <c r="O5" s="7"/>
      <c r="P5" s="10"/>
      <c r="Q5" s="10"/>
      <c r="R5" s="10"/>
      <c r="S5" s="10"/>
      <c r="T5" s="10"/>
      <c r="U5" s="10"/>
      <c r="V5" s="10"/>
      <c r="W5" s="10"/>
      <c r="X5" s="8"/>
      <c r="Y5" s="8"/>
      <c r="Z5" s="8"/>
      <c r="AA5" s="8"/>
    </row>
    <row r="6" spans="2:27" x14ac:dyDescent="0.25">
      <c r="B6" s="9">
        <v>9249103</v>
      </c>
      <c r="C6" s="9" t="s">
        <v>24</v>
      </c>
      <c r="D6" s="7">
        <f>SUMPRODUCT((Fichier!$B$2:$B$200=Stats!B6)*(MONTH(Fichier!$G$2:$G$200)=1)*Fichier!$M$2:$M$200)</f>
        <v>4</v>
      </c>
      <c r="E6" s="7">
        <f>SUMPRODUCT((Fichier!$B$2:$B$200=Stats!B6)*(MONTH(Fichier!$G$2:$G$200)=2)*Fichier!$M$2:$M$200)</f>
        <v>0</v>
      </c>
      <c r="F6" s="7">
        <f>SUMPRODUCT((Fichier!$B$2:$B$200=Stats!B6)*(MONTH(Fichier!$G$2:$G$200)=3)*Fichier!$M$2:$M$200)</f>
        <v>0</v>
      </c>
      <c r="G6" s="7">
        <f>SUMPRODUCT((Fichier!$B$2:$B$200=Stats!B6)*(MONTH(Fichier!$G$2:$G$200)=4)*Fichier!$M$2:$M$200)</f>
        <v>1</v>
      </c>
      <c r="H6" s="7">
        <f>SUMPRODUCT((Fichier!$B$2:$B$200=Stats!B6)*(MONTH(Fichier!$G$2:$G$200)=5)*Fichier!$M$2:$M$200)</f>
        <v>0</v>
      </c>
      <c r="I6" s="7">
        <f>SUMPRODUCT((Fichier!$B$2:$B$200=Stats!B6)*(MONTH(Fichier!$G$2:$G$200)=6)*Fichier!$M$2:$M$200)</f>
        <v>1</v>
      </c>
      <c r="J6" s="7">
        <f>SUMPRODUCT((Fichier!$B$2:$B$200=Stats!B6)*(MONTH(Fichier!$G$2:$G$200)=7)*Fichier!$M$2:$M$200)</f>
        <v>0</v>
      </c>
      <c r="K6" s="7">
        <f>SUMPRODUCT((Fichier!$B$2:$B$200=Stats!B6)*(MONTH(Fichier!$G$2:$G$200)=8)*Fichier!$M$2:$M$200)</f>
        <v>0</v>
      </c>
      <c r="L6" s="7"/>
      <c r="M6" s="7"/>
      <c r="N6" s="7"/>
      <c r="O6" s="7"/>
      <c r="P6" s="10"/>
      <c r="Q6" s="10"/>
      <c r="R6" s="10"/>
      <c r="S6" s="10"/>
      <c r="T6" s="10"/>
      <c r="U6" s="10"/>
      <c r="V6" s="10"/>
      <c r="W6" s="10"/>
      <c r="X6" s="8"/>
      <c r="Y6" s="8"/>
      <c r="Z6" s="8"/>
      <c r="AA6" s="8"/>
    </row>
    <row r="7" spans="2:27" x14ac:dyDescent="0.25">
      <c r="B7" s="9">
        <v>9416995</v>
      </c>
      <c r="C7" s="9" t="s">
        <v>25</v>
      </c>
      <c r="D7" s="7">
        <f>SUMPRODUCT((Fichier!$B$2:$B$200=Stats!B7)*(MONTH(Fichier!$G$2:$G$200)=1)*Fichier!$M$2:$M$200)</f>
        <v>24</v>
      </c>
      <c r="E7" s="7">
        <f>SUMPRODUCT((Fichier!$B$2:$B$200=Stats!B7)*(MONTH(Fichier!$G$2:$G$200)=2)*Fichier!$M$2:$M$200)</f>
        <v>0</v>
      </c>
      <c r="F7" s="7">
        <f>SUMPRODUCT((Fichier!$B$2:$B$200=Stats!B7)*(MONTH(Fichier!$G$2:$G$200)=3)*Fichier!$M$2:$M$200)</f>
        <v>20</v>
      </c>
      <c r="G7" s="7">
        <f>SUMPRODUCT((Fichier!$B$2:$B$200=Stats!B7)*(MONTH(Fichier!$G$2:$G$200)=4)*Fichier!$M$2:$M$200)</f>
        <v>12</v>
      </c>
      <c r="H7" s="7">
        <f>SUMPRODUCT((Fichier!$B$2:$B$200=Stats!B7)*(MONTH(Fichier!$G$2:$G$200)=5)*Fichier!$M$2:$M$200)</f>
        <v>0</v>
      </c>
      <c r="I7" s="7">
        <f>SUMPRODUCT((Fichier!$B$2:$B$200=Stats!B7)*(MONTH(Fichier!$G$2:$G$200)=6)*Fichier!$M$2:$M$200)</f>
        <v>0</v>
      </c>
      <c r="J7" s="7">
        <f>SUMPRODUCT((Fichier!$B$2:$B$200=Stats!B7)*(MONTH(Fichier!$G$2:$G$200)=7)*Fichier!$M$2:$M$200)</f>
        <v>30</v>
      </c>
      <c r="K7" s="7">
        <f>SUMPRODUCT((Fichier!$B$2:$B$200=Stats!B7)*(MONTH(Fichier!$G$2:$G$200)=8)*Fichier!$M$2:$M$200)</f>
        <v>0</v>
      </c>
      <c r="L7" s="7"/>
      <c r="M7" s="7"/>
      <c r="N7" s="7"/>
      <c r="O7" s="7"/>
      <c r="P7" s="10"/>
      <c r="Q7" s="10"/>
      <c r="R7" s="10"/>
      <c r="S7" s="10"/>
      <c r="T7" s="10"/>
      <c r="U7" s="10"/>
      <c r="V7" s="10"/>
      <c r="W7" s="10"/>
      <c r="X7" s="8"/>
      <c r="Y7" s="8"/>
      <c r="Z7" s="8"/>
      <c r="AA7" s="8"/>
    </row>
  </sheetData>
  <mergeCells count="2">
    <mergeCell ref="D2:O2"/>
    <mergeCell ref="P2:A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</vt:lpstr>
      <vt:lpstr>Stats</vt:lpstr>
    </vt:vector>
  </TitlesOfParts>
  <Company>CHRU de BESANCON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dbichard (B09661)</dc:creator>
  <cp:lastModifiedBy>dbichard (B09661)</cp:lastModifiedBy>
  <dcterms:created xsi:type="dcterms:W3CDTF">2018-09-11T12:19:33Z</dcterms:created>
  <dcterms:modified xsi:type="dcterms:W3CDTF">2018-09-11T12:56:28Z</dcterms:modified>
</cp:coreProperties>
</file>