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9315" windowHeight="75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Feuil1!$O$8:$V$14</definedName>
    <definedName name="Bie">Feuil1!$O$12:$V$12</definedName>
    <definedName name="Bre">Feuil1!$O$13:$V$13</definedName>
    <definedName name="Chi">Feuil1!$O$14:$V$14</definedName>
    <definedName name="Esp">Feuil1!$O$9:$V$9</definedName>
    <definedName name="Qat">Feuil1!$O$11:$V$11</definedName>
    <definedName name="Slo">Feuil1!$O$10:$V$10</definedName>
  </definedNames>
  <calcPr calcId="125725"/>
</workbook>
</file>

<file path=xl/calcChain.xml><?xml version="1.0" encoding="utf-8"?>
<calcChain xmlns="http://schemas.openxmlformats.org/spreadsheetml/2006/main">
  <c r="V10" i="1"/>
  <c r="V9"/>
  <c r="U14"/>
  <c r="T14"/>
  <c r="S14"/>
  <c r="R14"/>
  <c r="Q14"/>
  <c r="U13"/>
  <c r="T13"/>
  <c r="S13"/>
  <c r="R13"/>
  <c r="Q13"/>
  <c r="Q12"/>
  <c r="R12"/>
  <c r="S12"/>
  <c r="T12"/>
  <c r="U12"/>
  <c r="U11"/>
  <c r="T11"/>
  <c r="V11" s="1"/>
  <c r="S11"/>
  <c r="R11"/>
  <c r="Q11"/>
  <c r="V14"/>
  <c r="V12"/>
  <c r="Q10"/>
  <c r="U10"/>
  <c r="T10"/>
  <c r="U9"/>
  <c r="T9"/>
  <c r="S10"/>
  <c r="R10"/>
  <c r="S9"/>
  <c r="R9"/>
  <c r="Q9"/>
  <c r="O9"/>
  <c r="O14"/>
  <c r="O13"/>
  <c r="O12"/>
  <c r="O11"/>
  <c r="O10"/>
  <c r="L1"/>
  <c r="J1"/>
  <c r="H1"/>
  <c r="F1"/>
  <c r="D1"/>
  <c r="B1"/>
  <c r="V13" l="1"/>
  <c r="P14"/>
  <c r="P13"/>
  <c r="P12"/>
  <c r="P11"/>
  <c r="P10"/>
  <c r="P9"/>
</calcChain>
</file>

<file path=xl/sharedStrings.xml><?xml version="1.0" encoding="utf-8"?>
<sst xmlns="http://schemas.openxmlformats.org/spreadsheetml/2006/main" count="15" uniqueCount="14">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</sst>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1" xfId="0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workbookViewId="0">
      <selection activeCell="X4" sqref="X4"/>
    </sheetView>
  </sheetViews>
  <sheetFormatPr baseColWidth="10" defaultRowHeight="15"/>
  <cols>
    <col min="2" max="13" width="4.7109375" customWidth="1"/>
    <col min="16" max="22" width="5.7109375" customWidth="1"/>
  </cols>
  <sheetData>
    <row r="1" spans="1:22" ht="65.25" customHeight="1">
      <c r="A1" s="1" t="s">
        <v>13</v>
      </c>
      <c r="B1" s="5" t="str">
        <f>$A$2</f>
        <v>Espagne</v>
      </c>
      <c r="C1" s="5"/>
      <c r="D1" s="5" t="str">
        <f>$A$3</f>
        <v>Slovénie</v>
      </c>
      <c r="E1" s="5"/>
      <c r="F1" s="5" t="str">
        <f>$A$4</f>
        <v>Qatar</v>
      </c>
      <c r="G1" s="5"/>
      <c r="H1" s="5" t="str">
        <f>$A$5</f>
        <v>Biélorsussie</v>
      </c>
      <c r="I1" s="5"/>
      <c r="J1" s="5" t="str">
        <f>$A$6</f>
        <v>Brésil</v>
      </c>
      <c r="K1" s="5"/>
      <c r="L1" s="5" t="str">
        <f>$A$7</f>
        <v>Chili</v>
      </c>
      <c r="M1" s="5"/>
    </row>
    <row r="2" spans="1:22">
      <c r="A2" s="2" t="s">
        <v>0</v>
      </c>
      <c r="B2" s="3"/>
      <c r="C2" s="3"/>
      <c r="D2" s="2">
        <v>25</v>
      </c>
      <c r="E2" s="2">
        <v>10</v>
      </c>
      <c r="F2" s="2">
        <v>25</v>
      </c>
      <c r="G2" s="2">
        <v>10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2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10</v>
      </c>
      <c r="J3" s="2">
        <v>25</v>
      </c>
      <c r="K3" s="2">
        <v>10</v>
      </c>
      <c r="L3" s="2">
        <v>25</v>
      </c>
      <c r="M3" s="2">
        <v>10</v>
      </c>
    </row>
    <row r="4" spans="1:22">
      <c r="A4" s="2" t="s">
        <v>1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3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Espagne</v>
      </c>
      <c r="P9" s="1">
        <f>3*Q9+1*R9+0*S9</f>
        <v>15</v>
      </c>
      <c r="Q9" s="1">
        <f>IF($D$2&gt;$E$2,1,0)+IF($F$2&gt;$G$2,1,0)+IF($H$2&gt;$I$2,1,0)+IF($J$2&gt;$K$2,1,0)+IF($L$2&gt;$M$2,1,0)</f>
        <v>5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0</v>
      </c>
      <c r="T9" s="1">
        <f>$D$2+$F$2+$H$2+$J$2+$L$2</f>
        <v>125</v>
      </c>
      <c r="U9" s="1">
        <f>$E$2+$G$2+$I$2+$K$2+$M$2</f>
        <v>50</v>
      </c>
      <c r="V9" s="1">
        <f>$T$9-$U$9</f>
        <v>75</v>
      </c>
    </row>
    <row r="10" spans="1:22">
      <c r="O10" s="1" t="str">
        <f>$A$3</f>
        <v>Slovénie</v>
      </c>
      <c r="P10" s="1">
        <f>3*Q10+1*R10+0*S10</f>
        <v>12</v>
      </c>
      <c r="Q10" s="1">
        <f>IF($E$2&gt;$D$2,1,0)+IF($F$3&gt;$G$3,1,0)+IF($H$3&gt;$I$3,1,0)+IF($J$3&gt;$K$3,1,0)+IF($L$3&gt;$M$3,1,0)</f>
        <v>4</v>
      </c>
      <c r="R10" s="1">
        <f>IF($E$2=$D$2,1,0)+IF($F$3=G3,1,0)+IF($H$3=$I$3,1,0)+IF($J$3=$K$3,1,0)+IF($L$3=$M$3,1,0)</f>
        <v>0</v>
      </c>
      <c r="S10" s="1">
        <f>IF($E$2&lt;$D$2,1,0)+IF($F$3&lt;G3,1,0)+IF($H$3&lt;$I$3,1,0)+IF($J$3&lt;$K$3,1,0)+IF($L$3&lt;$M$3,1,0)</f>
        <v>1</v>
      </c>
      <c r="T10" s="1">
        <f>$E$2+$F$3+$H$3+$J$3+$L$3</f>
        <v>110</v>
      </c>
      <c r="U10" s="1">
        <f>$D$2+$G$3+$I$3+$K$3+$M$3</f>
        <v>65</v>
      </c>
      <c r="V10" s="1">
        <f>$T$10-$U$10</f>
        <v>45</v>
      </c>
    </row>
    <row r="11" spans="1:22">
      <c r="O11" s="1" t="str">
        <f>$A$4</f>
        <v>Qatar</v>
      </c>
      <c r="P11" s="1">
        <f>3*Q11+1*R11+0*S11</f>
        <v>9</v>
      </c>
      <c r="Q11" s="1">
        <f>IF($G$2&gt;$F$2,1,0)+IF($G$3&gt;$F$3,1,0)+IF($H$4&gt;$I$4,1,0)+IF($J$4&gt;$K$4,1,0)+IF($L$4&gt;$M$4,1,0)</f>
        <v>3</v>
      </c>
      <c r="R11" s="1">
        <f>IF($G$2=$F$2,1,0)+IF($G$3=$F$3,1,0)+IF($H$4=$I$4,1,0)+IF($J$4=$K$4,1,0)+IF($L$4=$M$4,1,0)</f>
        <v>0</v>
      </c>
      <c r="S11" s="1">
        <f>IF($G$2&lt;$F$2,1,0)+IF($G$3&lt;$F$3,1,0)+IF($H$4&lt;$I$4,1,0)+IF($J$4&lt;$K$4,1,0)+IF($L$4&lt;$M$4,1,0)</f>
        <v>2</v>
      </c>
      <c r="T11" s="1">
        <f>$G$2+$G$3+$H$4+$J$4+$L$4</f>
        <v>95</v>
      </c>
      <c r="U11" s="1">
        <f>$F$2+$F$3+$I$4+$K$4+$M$4</f>
        <v>80</v>
      </c>
      <c r="V11" s="1">
        <f>$T$11-$U$11</f>
        <v>15</v>
      </c>
    </row>
    <row r="12" spans="1:22">
      <c r="O12" s="1" t="str">
        <f>$A$5</f>
        <v>Biélorsussie</v>
      </c>
      <c r="P12" s="1">
        <f>3*Q12+1*R12+0*S12</f>
        <v>6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0</v>
      </c>
      <c r="S12" s="1">
        <f>IF($I$2&lt;$H$2,1,0)+IF($I$3&lt;$H$3,1,0)+IF($I$4&lt;$H$4,1,0)+IF($J$5&lt;$K$5,1,0)+IF($L$5&lt;$M$5,1,0)</f>
        <v>3</v>
      </c>
      <c r="T12" s="1">
        <f>$I$2+$I$3+$I$4+$J$5+$L$5</f>
        <v>80</v>
      </c>
      <c r="U12" s="1">
        <f>$H$2+$H$3+$H$4+$K$5+$M$5</f>
        <v>95</v>
      </c>
      <c r="V12" s="1">
        <f>$T$12-$U$12</f>
        <v>-15</v>
      </c>
    </row>
    <row r="13" spans="1:22">
      <c r="O13" s="1" t="str">
        <f>$A$6</f>
        <v>Brésil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$T$13-$U$13</f>
        <v>-45</v>
      </c>
    </row>
    <row r="14" spans="1:22">
      <c r="O14" s="1" t="str">
        <f>$A$7</f>
        <v>Chili</v>
      </c>
      <c r="P14" s="1">
        <f>3*Q14+1*R14+0*S14</f>
        <v>0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0</v>
      </c>
      <c r="S14" s="1">
        <f>IF($M$2&lt;$L$2,1,0)+IF($M$3&lt;$L$3,1,0)+IF($M$4&lt;$L$4,1,0)+IF($M$5&lt;$L$5,1,0)+IF($M$6&lt;$L$6,1,0)</f>
        <v>5</v>
      </c>
      <c r="T14" s="1">
        <f>$M$2+$M$3+$M$4+$M$5+$M$6</f>
        <v>50</v>
      </c>
      <c r="U14" s="1">
        <f>$L$2+$L$3+$L$4+$L$5+$L$6</f>
        <v>125</v>
      </c>
      <c r="V14" s="1">
        <f>$T$14-$U$14</f>
        <v>-75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2014-07-21T18:06:38Z</dcterms:modified>
</cp:coreProperties>
</file>