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90" windowWidth="9315" windowHeight="7500" activeTab="3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_xlnm._FilterDatabase" localSheetId="0" hidden="1">Feuil1!$O$8:$V$14</definedName>
    <definedName name="Bie">Feuil1!$O$12:$V$12</definedName>
    <definedName name="Bre">Feuil1!$O$13:$V$13</definedName>
    <definedName name="Chi">Feuil1!$O$14:$V$14</definedName>
    <definedName name="Esp">Feuil1!$O$9:$V$9</definedName>
    <definedName name="Qat">Feuil1!$O$11:$V$11</definedName>
    <definedName name="Slo">Feuil1!$O$10:$V$10</definedName>
  </definedNames>
  <calcPr calcId="125725"/>
</workbook>
</file>

<file path=xl/calcChain.xml><?xml version="1.0" encoding="utf-8"?>
<calcChain xmlns="http://schemas.openxmlformats.org/spreadsheetml/2006/main">
  <c r="V14" i="4"/>
  <c r="U14"/>
  <c r="T14"/>
  <c r="S14"/>
  <c r="R14"/>
  <c r="P14" s="1"/>
  <c r="Q14"/>
  <c r="O14"/>
  <c r="V13"/>
  <c r="U13"/>
  <c r="T13"/>
  <c r="S13"/>
  <c r="R13"/>
  <c r="P13" s="1"/>
  <c r="Q13"/>
  <c r="O13"/>
  <c r="V12"/>
  <c r="U12"/>
  <c r="T12"/>
  <c r="S12"/>
  <c r="R12"/>
  <c r="P12" s="1"/>
  <c r="Q12"/>
  <c r="O12"/>
  <c r="V11"/>
  <c r="U11"/>
  <c r="T11"/>
  <c r="S11"/>
  <c r="R11"/>
  <c r="P11" s="1"/>
  <c r="Q11"/>
  <c r="O11"/>
  <c r="V10"/>
  <c r="U10"/>
  <c r="T10"/>
  <c r="S10"/>
  <c r="R10"/>
  <c r="P10" s="1"/>
  <c r="Q10"/>
  <c r="O10"/>
  <c r="V9"/>
  <c r="U9"/>
  <c r="T9"/>
  <c r="S9"/>
  <c r="R9"/>
  <c r="Q9"/>
  <c r="P9" s="1"/>
  <c r="O9"/>
  <c r="L1"/>
  <c r="J1"/>
  <c r="H1"/>
  <c r="F1"/>
  <c r="D1"/>
  <c r="B1"/>
  <c r="U14" i="3"/>
  <c r="T14"/>
  <c r="V14" s="1"/>
  <c r="S14"/>
  <c r="R14"/>
  <c r="Q14"/>
  <c r="P14" s="1"/>
  <c r="O14"/>
  <c r="U13"/>
  <c r="V13" s="1"/>
  <c r="T13"/>
  <c r="S13"/>
  <c r="R13"/>
  <c r="Q13"/>
  <c r="P13" s="1"/>
  <c r="O13"/>
  <c r="U12"/>
  <c r="V12" s="1"/>
  <c r="T12"/>
  <c r="S12"/>
  <c r="R12"/>
  <c r="Q12"/>
  <c r="P12" s="1"/>
  <c r="O12"/>
  <c r="U11"/>
  <c r="T11"/>
  <c r="S11"/>
  <c r="R11"/>
  <c r="Q11"/>
  <c r="O11"/>
  <c r="U10"/>
  <c r="V10" s="1"/>
  <c r="T10"/>
  <c r="S10"/>
  <c r="R10"/>
  <c r="Q10"/>
  <c r="P10" s="1"/>
  <c r="O10"/>
  <c r="U9"/>
  <c r="V9" s="1"/>
  <c r="T9"/>
  <c r="S9"/>
  <c r="R9"/>
  <c r="Q9"/>
  <c r="O9"/>
  <c r="L1"/>
  <c r="J1"/>
  <c r="H1"/>
  <c r="F1"/>
  <c r="D1"/>
  <c r="B1"/>
  <c r="U14" i="2"/>
  <c r="T14"/>
  <c r="V14" s="1"/>
  <c r="S14"/>
  <c r="R14"/>
  <c r="Q14"/>
  <c r="P14" s="1"/>
  <c r="O14"/>
  <c r="V13"/>
  <c r="U13"/>
  <c r="T13"/>
  <c r="S13"/>
  <c r="R13"/>
  <c r="Q13"/>
  <c r="P13" s="1"/>
  <c r="O13"/>
  <c r="V12"/>
  <c r="U12"/>
  <c r="T12"/>
  <c r="S12"/>
  <c r="R12"/>
  <c r="Q12"/>
  <c r="P12" s="1"/>
  <c r="O12"/>
  <c r="U11"/>
  <c r="T11"/>
  <c r="V11" s="1"/>
  <c r="S11"/>
  <c r="R11"/>
  <c r="Q11"/>
  <c r="P11" s="1"/>
  <c r="O11"/>
  <c r="U10"/>
  <c r="T10"/>
  <c r="V10" s="1"/>
  <c r="S10"/>
  <c r="R10"/>
  <c r="Q10"/>
  <c r="O10"/>
  <c r="U9"/>
  <c r="V9" s="1"/>
  <c r="T9"/>
  <c r="S9"/>
  <c r="R9"/>
  <c r="Q9"/>
  <c r="O9"/>
  <c r="L1"/>
  <c r="J1"/>
  <c r="H1"/>
  <c r="F1"/>
  <c r="D1"/>
  <c r="B1"/>
  <c r="V13" i="1"/>
  <c r="U14"/>
  <c r="V14" s="1"/>
  <c r="T14"/>
  <c r="S14"/>
  <c r="R14"/>
  <c r="Q14"/>
  <c r="U13"/>
  <c r="T13"/>
  <c r="S13"/>
  <c r="R13"/>
  <c r="Q13"/>
  <c r="Q12"/>
  <c r="R12"/>
  <c r="S12"/>
  <c r="T12"/>
  <c r="V12" s="1"/>
  <c r="U12"/>
  <c r="U11"/>
  <c r="V11" s="1"/>
  <c r="T11"/>
  <c r="S11"/>
  <c r="R11"/>
  <c r="Q11"/>
  <c r="Q10"/>
  <c r="U10"/>
  <c r="T10"/>
  <c r="U9"/>
  <c r="T9"/>
  <c r="S10"/>
  <c r="R10"/>
  <c r="S9"/>
  <c r="R9"/>
  <c r="Q9"/>
  <c r="O9"/>
  <c r="O14"/>
  <c r="O13"/>
  <c r="O12"/>
  <c r="O11"/>
  <c r="O10"/>
  <c r="L1"/>
  <c r="J1"/>
  <c r="H1"/>
  <c r="F1"/>
  <c r="D1"/>
  <c r="B1"/>
  <c r="P9" i="3" l="1"/>
  <c r="P11"/>
  <c r="V11"/>
  <c r="V10" i="1"/>
  <c r="V9"/>
  <c r="P10" i="2"/>
  <c r="P9"/>
  <c r="P14" i="1"/>
  <c r="P13"/>
  <c r="P12"/>
  <c r="P11"/>
  <c r="P10"/>
  <c r="P9"/>
</calcChain>
</file>

<file path=xl/sharedStrings.xml><?xml version="1.0" encoding="utf-8"?>
<sst xmlns="http://schemas.openxmlformats.org/spreadsheetml/2006/main" count="60" uniqueCount="35">
  <si>
    <t>Espagne</t>
  </si>
  <si>
    <t>Qatar</t>
  </si>
  <si>
    <t>Slovénie</t>
  </si>
  <si>
    <t>Biélorsussie</t>
  </si>
  <si>
    <t>Brésil</t>
  </si>
  <si>
    <t>Chili</t>
  </si>
  <si>
    <t>pts</t>
  </si>
  <si>
    <t>G</t>
  </si>
  <si>
    <t>P</t>
  </si>
  <si>
    <t>N</t>
  </si>
  <si>
    <t>BP</t>
  </si>
  <si>
    <t>BC</t>
  </si>
  <si>
    <t>dif</t>
  </si>
  <si>
    <t>Groupe A</t>
  </si>
  <si>
    <t>Croatie</t>
  </si>
  <si>
    <t>Bosnie</t>
  </si>
  <si>
    <t>Macédoine</t>
  </si>
  <si>
    <t>Autriche</t>
  </si>
  <si>
    <t>Tunisie</t>
  </si>
  <si>
    <t>Iran</t>
  </si>
  <si>
    <t>Groupe B</t>
  </si>
  <si>
    <t>Groupe C</t>
  </si>
  <si>
    <t>Groupe D</t>
  </si>
  <si>
    <t>France</t>
  </si>
  <si>
    <t>Suède</t>
  </si>
  <si>
    <t>Algérie</t>
  </si>
  <si>
    <t>Rép tché</t>
  </si>
  <si>
    <t>Egypte</t>
  </si>
  <si>
    <t xml:space="preserve">Emirat </t>
  </si>
  <si>
    <t>Danemark</t>
  </si>
  <si>
    <t>Pologne</t>
  </si>
  <si>
    <t>Russie</t>
  </si>
  <si>
    <t>Argentine</t>
  </si>
  <si>
    <t>Bahreïn</t>
  </si>
  <si>
    <t>Allemagne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</si>
</sst>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/>
    <xf numFmtId="0" fontId="0" fillId="0" borderId="1" xfId="0" applyFill="1" applyBorder="1"/>
    <xf numFmtId="0" fontId="0" fillId="0" borderId="1" xfId="0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4"/>
  <sheetViews>
    <sheetView workbookViewId="0">
      <selection activeCell="E3" sqref="E3"/>
    </sheetView>
  </sheetViews>
  <sheetFormatPr baseColWidth="10" defaultRowHeight="15"/>
  <cols>
    <col min="2" max="13" width="4.7109375" customWidth="1"/>
    <col min="15" max="15" width="14.28515625" customWidth="1"/>
    <col min="16" max="22" width="7.7109375" customWidth="1"/>
  </cols>
  <sheetData>
    <row r="1" spans="1:22" ht="65.25" customHeight="1">
      <c r="A1" s="1" t="s">
        <v>13</v>
      </c>
      <c r="B1" s="5" t="str">
        <f>$A$2</f>
        <v>Espagne</v>
      </c>
      <c r="C1" s="5"/>
      <c r="D1" s="5" t="str">
        <f>$A$3</f>
        <v>Slovénie</v>
      </c>
      <c r="E1" s="5"/>
      <c r="F1" s="5" t="str">
        <f>$A$4</f>
        <v>Qatar</v>
      </c>
      <c r="G1" s="5"/>
      <c r="H1" s="5" t="str">
        <f>$A$5</f>
        <v>Biélorsussie</v>
      </c>
      <c r="I1" s="5"/>
      <c r="J1" s="5" t="str">
        <f>$A$6</f>
        <v>Brésil</v>
      </c>
      <c r="K1" s="5"/>
      <c r="L1" s="5" t="str">
        <f>$A$7</f>
        <v>Chili</v>
      </c>
      <c r="M1" s="5"/>
    </row>
    <row r="2" spans="1:22">
      <c r="A2" s="2" t="s">
        <v>0</v>
      </c>
      <c r="B2" s="3"/>
      <c r="C2" s="3"/>
      <c r="D2" s="2">
        <v>27</v>
      </c>
      <c r="E2" s="2">
        <v>28</v>
      </c>
      <c r="F2" s="2">
        <v>11</v>
      </c>
      <c r="G2" s="2">
        <v>10</v>
      </c>
      <c r="H2" s="2">
        <v>25</v>
      </c>
      <c r="I2" s="2">
        <v>10</v>
      </c>
      <c r="J2" s="2">
        <v>25</v>
      </c>
      <c r="K2" s="2">
        <v>10</v>
      </c>
      <c r="L2" s="2">
        <v>25</v>
      </c>
      <c r="M2" s="2">
        <v>10</v>
      </c>
    </row>
    <row r="3" spans="1:22">
      <c r="A3" s="2" t="s">
        <v>2</v>
      </c>
      <c r="B3" s="3"/>
      <c r="C3" s="3"/>
      <c r="D3" s="3"/>
      <c r="E3" s="3"/>
      <c r="F3" s="2">
        <v>25</v>
      </c>
      <c r="G3" s="2">
        <v>10</v>
      </c>
      <c r="H3" s="2">
        <v>25</v>
      </c>
      <c r="I3" s="2">
        <v>25</v>
      </c>
      <c r="J3" s="2">
        <v>25</v>
      </c>
      <c r="K3" s="2">
        <v>10</v>
      </c>
      <c r="L3" s="2">
        <v>10</v>
      </c>
      <c r="M3" s="2">
        <v>10</v>
      </c>
    </row>
    <row r="4" spans="1:22">
      <c r="A4" s="2" t="s">
        <v>1</v>
      </c>
      <c r="B4" s="3"/>
      <c r="C4" s="3"/>
      <c r="D4" s="3"/>
      <c r="E4" s="3"/>
      <c r="F4" s="3"/>
      <c r="G4" s="3"/>
      <c r="H4" s="2">
        <v>25</v>
      </c>
      <c r="I4" s="2">
        <v>10</v>
      </c>
      <c r="J4" s="2">
        <v>25</v>
      </c>
      <c r="K4" s="2">
        <v>10</v>
      </c>
      <c r="L4" s="2">
        <v>25</v>
      </c>
      <c r="M4" s="2">
        <v>10</v>
      </c>
    </row>
    <row r="5" spans="1:22">
      <c r="A5" s="2" t="s">
        <v>3</v>
      </c>
      <c r="B5" s="3"/>
      <c r="C5" s="3"/>
      <c r="D5" s="3"/>
      <c r="E5" s="3"/>
      <c r="F5" s="3"/>
      <c r="G5" s="3"/>
      <c r="H5" s="3"/>
      <c r="I5" s="3"/>
      <c r="J5" s="4">
        <v>25</v>
      </c>
      <c r="K5" s="4">
        <v>10</v>
      </c>
      <c r="L5" s="2">
        <v>25</v>
      </c>
      <c r="M5" s="2">
        <v>10</v>
      </c>
    </row>
    <row r="6" spans="1:22">
      <c r="A6" s="2" t="s">
        <v>4</v>
      </c>
      <c r="B6" s="3"/>
      <c r="C6" s="3"/>
      <c r="D6" s="3"/>
      <c r="E6" s="3"/>
      <c r="F6" s="3"/>
      <c r="G6" s="3"/>
      <c r="H6" s="3"/>
      <c r="I6" s="3"/>
      <c r="J6" s="3"/>
      <c r="K6" s="3"/>
      <c r="L6" s="4">
        <v>25</v>
      </c>
      <c r="M6" s="2">
        <v>10</v>
      </c>
    </row>
    <row r="7" spans="1:22">
      <c r="A7" s="2" t="s">
        <v>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22">
      <c r="O8" s="1" t="s">
        <v>13</v>
      </c>
      <c r="P8" s="1" t="s">
        <v>6</v>
      </c>
      <c r="Q8" s="1" t="s">
        <v>7</v>
      </c>
      <c r="R8" s="1" t="s">
        <v>9</v>
      </c>
      <c r="S8" s="1" t="s">
        <v>8</v>
      </c>
      <c r="T8" s="1" t="s">
        <v>10</v>
      </c>
      <c r="U8" s="1" t="s">
        <v>11</v>
      </c>
      <c r="V8" s="1" t="s">
        <v>12</v>
      </c>
    </row>
    <row r="9" spans="1:22">
      <c r="O9" s="1" t="str">
        <f>$A$2</f>
        <v>Espagne</v>
      </c>
      <c r="P9" s="1">
        <f>3*Q9+1*R9+0*S9</f>
        <v>12</v>
      </c>
      <c r="Q9" s="1">
        <f>IF($D$2&gt;$E$2,1,0)+IF($F$2&gt;$G$2,1,0)+IF($H$2&gt;$I$2,1,0)+IF($J$2&gt;$K$2,1,0)+IF($L$2&gt;$M$2,1,0)</f>
        <v>4</v>
      </c>
      <c r="R9" s="1">
        <f>IF($D$2=$E$2,1,0)+IF($F$2=$G$2,1,0)+IF($H$2=$I$2,1,0)+IF($J$2=$K$2,1,0)+IF($L$2=$M$2,1,0)</f>
        <v>0</v>
      </c>
      <c r="S9" s="1">
        <f>IF($D$2&lt;$E$2,1,0)+IF($F$2&lt;$G$2,1,0)+IF($H$2&lt;$I$2,1,0)+IF($J$2&lt;$K$2,1,0)+IF($L$2&lt;$M$2,1,0)</f>
        <v>1</v>
      </c>
      <c r="T9" s="1">
        <f>$D$2+$F$2+$H$2+$J$2+$L$2</f>
        <v>113</v>
      </c>
      <c r="U9" s="1">
        <f>$E$2+$G$2+$I$2+$K$2+$M$2</f>
        <v>68</v>
      </c>
      <c r="V9" s="1">
        <f>T9-U9</f>
        <v>45</v>
      </c>
    </row>
    <row r="10" spans="1:22">
      <c r="O10" s="1" t="str">
        <f>$A$3</f>
        <v>Slovénie</v>
      </c>
      <c r="P10" s="1">
        <f>3*Q10+1*R10+0*S10</f>
        <v>11</v>
      </c>
      <c r="Q10" s="1">
        <f>IF($E$2&gt;$D$2,1,0)+IF($F$3&gt;$G$3,1,0)+IF($H$3&gt;$I$3,1,0)+IF($J$3&gt;$K$3,1,0)+IF($L$3&gt;$M$3,1,0)</f>
        <v>3</v>
      </c>
      <c r="R10" s="1">
        <f>IF($E$2=$D$2,1,0)+IF($F$3=G3,1,0)+IF($H$3=$I$3,1,0)+IF($J$3=$K$3,1,0)+IF($L$3=$M$3,1,0)</f>
        <v>2</v>
      </c>
      <c r="S10" s="1">
        <f>IF($E$2&lt;$D$2,1,0)+IF($F$3&lt;G3,1,0)+IF($H$3&lt;$I$3,1,0)+IF($J$3&lt;$K$3,1,0)+IF($L$3&lt;$M$3,1,0)</f>
        <v>0</v>
      </c>
      <c r="T10" s="1">
        <f>$E$2+$F$3+$H$3+$J$3+$L$3</f>
        <v>113</v>
      </c>
      <c r="U10" s="1">
        <f>$D$2+$G$3+$I$3+$K$3+$M$3</f>
        <v>82</v>
      </c>
      <c r="V10" s="1">
        <f>T10-U10</f>
        <v>31</v>
      </c>
    </row>
    <row r="11" spans="1:22">
      <c r="O11" s="1" t="str">
        <f>$A$4</f>
        <v>Qatar</v>
      </c>
      <c r="P11" s="1">
        <f>3*Q11+1*R11+0*S11</f>
        <v>9</v>
      </c>
      <c r="Q11" s="1">
        <f>IF($G$2&gt;$F$2,1,0)+IF($G$3&gt;$F$3,1,0)+IF($H$4&gt;$I$4,1,0)+IF($J$4&gt;$K$4,1,0)+IF($L$4&gt;$M$4,1,0)</f>
        <v>3</v>
      </c>
      <c r="R11" s="1">
        <f>IF($G$2=$F$2,1,0)+IF($G$3=$F$3,1,0)+IF($H$4=$I$4,1,0)+IF($J$4=$K$4,1,0)+IF($L$4=$M$4,1,0)</f>
        <v>0</v>
      </c>
      <c r="S11" s="1">
        <f>IF($G$2&lt;$F$2,1,0)+IF($G$3&lt;$F$3,1,0)+IF($H$4&lt;$I$4,1,0)+IF($J$4&lt;$K$4,1,0)+IF($L$4&lt;$M$4,1,0)</f>
        <v>2</v>
      </c>
      <c r="T11" s="1">
        <f>$G$2+$G$3+$H$4+$J$4+$L$4</f>
        <v>95</v>
      </c>
      <c r="U11" s="1">
        <f>$F$2+$F$3+$I$4+$K$4+$M$4</f>
        <v>66</v>
      </c>
      <c r="V11" s="1">
        <f>T11-U11</f>
        <v>29</v>
      </c>
    </row>
    <row r="12" spans="1:22">
      <c r="O12" s="1" t="str">
        <f>$A$5</f>
        <v>Biélorsussie</v>
      </c>
      <c r="P12" s="1">
        <f>3*Q12+1*R12+0*S12</f>
        <v>7</v>
      </c>
      <c r="Q12" s="1">
        <f>IF($I$2&gt;$H$2,1,0)+IF($I$3&gt;$H$3,1,0)+IF($I$4&gt;$H$4,1,0)+IF($J$5&gt;$K$5,1,0)+IF($L$5&gt;$M$5,1,0)</f>
        <v>2</v>
      </c>
      <c r="R12" s="1">
        <f>IF($I$2=$H$2,1,0)+IF($I$3=$H$3,1,0)+IF($I$4=$H$4,1,0)+IF($J$5=$K$5,1,0)+IF($L$5=$M$5,1,0)</f>
        <v>1</v>
      </c>
      <c r="S12" s="1">
        <f>IF($I$2&lt;$H$2,1,0)+IF($I$3&lt;$H$3,1,0)+IF($I$4&lt;$H$4,1,0)+IF($J$5&lt;$K$5,1,0)+IF($L$5&lt;$M$5,1,0)</f>
        <v>2</v>
      </c>
      <c r="T12" s="1">
        <f>$I$2+$I$3+$I$4+$J$5+$L$5</f>
        <v>95</v>
      </c>
      <c r="U12" s="1">
        <f>$H$2+$H$3+$H$4+$K$5+$M$5</f>
        <v>95</v>
      </c>
      <c r="V12" s="1">
        <f>T12-U12</f>
        <v>0</v>
      </c>
    </row>
    <row r="13" spans="1:22">
      <c r="O13" s="1" t="str">
        <f>$A$6</f>
        <v>Brésil</v>
      </c>
      <c r="P13" s="1">
        <f>3*Q13+1*R13+0*S13</f>
        <v>3</v>
      </c>
      <c r="Q13" s="1">
        <f>IF($K$2&gt;$J$2,1,0)+IF($K$3&gt;$J$3,1,0)+IF($K$4&gt;$J$4,1,0)+IF($K$5&gt;$J$5,1,0)+IF($L$6&gt;$M$6,1,0)</f>
        <v>1</v>
      </c>
      <c r="R13" s="1">
        <f>IF($K$2=$J$2,1,0)+IF($K$3=$J$3,1,0)+IF($K$4=$J$4,1,0)+IF($K$5=$J$5,1,0)+IF($L$6=$M$6,1,0)</f>
        <v>0</v>
      </c>
      <c r="S13" s="1">
        <f>IF($K$2&lt;$J$2,1,0)+IF($K$3&lt;$J$3,1,0)+IF($K$4&lt;$J$4,1,0)+IF($K$5&lt;$J$5,1,0)+IF($L$6&lt;$M$6,1,0)</f>
        <v>4</v>
      </c>
      <c r="T13" s="1">
        <f>$K$2+$K$3+$K$4+$K$5+$L$6</f>
        <v>65</v>
      </c>
      <c r="U13" s="1">
        <f>$J$2+$J$3+$J$4+$J$5+$M$6</f>
        <v>110</v>
      </c>
      <c r="V13" s="1">
        <f>T13-U13</f>
        <v>-45</v>
      </c>
    </row>
    <row r="14" spans="1:22">
      <c r="O14" s="1" t="str">
        <f>$A$7</f>
        <v>Chili</v>
      </c>
      <c r="P14" s="1">
        <f>3*Q14+1*R14+0*S14</f>
        <v>1</v>
      </c>
      <c r="Q14" s="1">
        <f>IF($M$2&gt;$L$2,1,0)+IF($M$3&gt;$L$3,1,0)+IF($M$4&gt;$L$4,1,0)+IF($M$5&gt;$L$5,1,0)+IF($M$6&gt;$L$6,1,0)</f>
        <v>0</v>
      </c>
      <c r="R14" s="1">
        <f>IF($M$2=$L$2,1,0)+IF($M$3=$L$3,1,0)+IF($M$4=$L$4,1,0)+IF($M$5=$L$5,1,0)+IF($M$6=$L$6,1,0)</f>
        <v>1</v>
      </c>
      <c r="S14" s="1">
        <f>IF($M$2&lt;$L$2,1,0)+IF($M$3&lt;$L$3,1,0)+IF($M$4&lt;$L$4,1,0)+IF($M$5&lt;$L$5,1,0)+IF($M$6&lt;$L$6,1,0)</f>
        <v>4</v>
      </c>
      <c r="T14" s="1">
        <f>$M$2+$M$3+$M$4+$M$5+$M$6</f>
        <v>50</v>
      </c>
      <c r="U14" s="1">
        <f>$L$2+$L$3+$L$4+$L$5+$L$6</f>
        <v>110</v>
      </c>
      <c r="V14" s="1">
        <f>T14-U14</f>
        <v>-60</v>
      </c>
    </row>
  </sheetData>
  <autoFilter ref="O8:V14">
    <sortState ref="O9:V14">
      <sortCondition descending="1" ref="P8:P14"/>
    </sortState>
  </autoFilter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14"/>
  <sheetViews>
    <sheetView workbookViewId="0">
      <selection activeCell="E3" sqref="E3"/>
    </sheetView>
  </sheetViews>
  <sheetFormatPr baseColWidth="10" defaultRowHeight="15"/>
  <cols>
    <col min="2" max="13" width="4.7109375" customWidth="1"/>
    <col min="16" max="22" width="6.7109375" customWidth="1"/>
  </cols>
  <sheetData>
    <row r="1" spans="1:22" ht="60" customHeight="1">
      <c r="A1" s="1" t="s">
        <v>20</v>
      </c>
      <c r="B1" s="5" t="str">
        <f>$A$2</f>
        <v>Croatie</v>
      </c>
      <c r="C1" s="5"/>
      <c r="D1" s="5" t="str">
        <f>$A$3</f>
        <v>Bosnie</v>
      </c>
      <c r="E1" s="5"/>
      <c r="F1" s="5" t="str">
        <f>$A$4</f>
        <v>Macédoine</v>
      </c>
      <c r="G1" s="5"/>
      <c r="H1" s="5" t="str">
        <f>$A$5</f>
        <v>Autriche</v>
      </c>
      <c r="I1" s="5"/>
      <c r="J1" s="5" t="str">
        <f>$A$6</f>
        <v>Tunisie</v>
      </c>
      <c r="K1" s="5"/>
      <c r="L1" s="5" t="str">
        <f>$A$7</f>
        <v>Iran</v>
      </c>
      <c r="M1" s="5"/>
    </row>
    <row r="2" spans="1:22">
      <c r="A2" s="2" t="s">
        <v>14</v>
      </c>
      <c r="B2" s="3"/>
      <c r="C2" s="3"/>
      <c r="D2" s="2">
        <v>25</v>
      </c>
      <c r="E2" s="2">
        <v>24</v>
      </c>
      <c r="F2" s="2">
        <v>11</v>
      </c>
      <c r="G2" s="2">
        <v>20</v>
      </c>
      <c r="H2" s="2">
        <v>25</v>
      </c>
      <c r="I2" s="2">
        <v>10</v>
      </c>
      <c r="J2" s="2">
        <v>25</v>
      </c>
      <c r="K2" s="2">
        <v>10</v>
      </c>
      <c r="L2" s="2">
        <v>25</v>
      </c>
      <c r="M2" s="2">
        <v>10</v>
      </c>
    </row>
    <row r="3" spans="1:22">
      <c r="A3" s="2" t="s">
        <v>15</v>
      </c>
      <c r="B3" s="3"/>
      <c r="C3" s="3"/>
      <c r="D3" s="3"/>
      <c r="E3" s="3"/>
      <c r="F3" s="2">
        <v>25</v>
      </c>
      <c r="G3" s="2">
        <v>10</v>
      </c>
      <c r="H3" s="2">
        <v>25</v>
      </c>
      <c r="I3" s="2">
        <v>10</v>
      </c>
      <c r="J3" s="2">
        <v>25</v>
      </c>
      <c r="K3" s="2">
        <v>10</v>
      </c>
      <c r="L3" s="2">
        <v>10</v>
      </c>
      <c r="M3" s="2">
        <v>10</v>
      </c>
    </row>
    <row r="4" spans="1:22">
      <c r="A4" s="2" t="s">
        <v>16</v>
      </c>
      <c r="B4" s="3"/>
      <c r="C4" s="3"/>
      <c r="D4" s="3"/>
      <c r="E4" s="3"/>
      <c r="F4" s="3"/>
      <c r="G4" s="3"/>
      <c r="H4" s="2">
        <v>25</v>
      </c>
      <c r="I4" s="2">
        <v>10</v>
      </c>
      <c r="J4" s="2">
        <v>25</v>
      </c>
      <c r="K4" s="2">
        <v>10</v>
      </c>
      <c r="L4" s="2">
        <v>25</v>
      </c>
      <c r="M4" s="2">
        <v>10</v>
      </c>
    </row>
    <row r="5" spans="1:22">
      <c r="A5" s="2" t="s">
        <v>17</v>
      </c>
      <c r="B5" s="3"/>
      <c r="C5" s="3"/>
      <c r="D5" s="3"/>
      <c r="E5" s="3"/>
      <c r="F5" s="3"/>
      <c r="G5" s="3"/>
      <c r="H5" s="3"/>
      <c r="I5" s="3"/>
      <c r="J5" s="4">
        <v>25</v>
      </c>
      <c r="K5" s="4">
        <v>10</v>
      </c>
      <c r="L5" s="2">
        <v>25</v>
      </c>
      <c r="M5" s="2">
        <v>10</v>
      </c>
    </row>
    <row r="6" spans="1:22">
      <c r="A6" s="2" t="s">
        <v>18</v>
      </c>
      <c r="B6" s="3"/>
      <c r="C6" s="3"/>
      <c r="D6" s="3"/>
      <c r="E6" s="3"/>
      <c r="F6" s="3"/>
      <c r="G6" s="3"/>
      <c r="H6" s="3"/>
      <c r="I6" s="3"/>
      <c r="J6" s="3"/>
      <c r="K6" s="3"/>
      <c r="L6" s="4">
        <v>25</v>
      </c>
      <c r="M6" s="2">
        <v>10</v>
      </c>
    </row>
    <row r="7" spans="1:22">
      <c r="A7" s="2" t="s">
        <v>19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22">
      <c r="O8" s="1" t="s">
        <v>20</v>
      </c>
      <c r="P8" s="1" t="s">
        <v>6</v>
      </c>
      <c r="Q8" s="1" t="s">
        <v>7</v>
      </c>
      <c r="R8" s="1" t="s">
        <v>9</v>
      </c>
      <c r="S8" s="1" t="s">
        <v>8</v>
      </c>
      <c r="T8" s="1" t="s">
        <v>10</v>
      </c>
      <c r="U8" s="1" t="s">
        <v>11</v>
      </c>
      <c r="V8" s="1" t="s">
        <v>12</v>
      </c>
    </row>
    <row r="9" spans="1:22">
      <c r="O9" s="1" t="str">
        <f>$A$2</f>
        <v>Croatie</v>
      </c>
      <c r="P9" s="1">
        <f>3*Q9+1*R9+0*S9</f>
        <v>12</v>
      </c>
      <c r="Q9" s="1">
        <f>IF($D$2&gt;$E$2,1,0)+IF($F$2&gt;$G$2,1,0)+IF($H$2&gt;$I$2,1,0)+IF($J$2&gt;$K$2,1,0)+IF($L$2&gt;$M$2,1,0)</f>
        <v>4</v>
      </c>
      <c r="R9" s="1">
        <f>IF($D$2=$E$2,1,0)+IF($F$2=$G$2,1,0)+IF($H$2=$I$2,1,0)+IF($J$2=$K$2,1,0)+IF($L$2=$M$2,1,0)</f>
        <v>0</v>
      </c>
      <c r="S9" s="1">
        <f>IF($D$2&lt;$E$2,1,0)+IF($F$2&lt;$G$2,1,0)+IF($H$2&lt;$I$2,1,0)+IF($J$2&lt;$K$2,1,0)+IF($L$2&lt;$M$2,1,0)</f>
        <v>1</v>
      </c>
      <c r="T9" s="1">
        <f>$D$2+$F$2+$H$2+$J$2+$L$2</f>
        <v>111</v>
      </c>
      <c r="U9" s="1">
        <f>$E$2+$G$2+$I$2+$K$2+$M$2</f>
        <v>74</v>
      </c>
      <c r="V9" s="1">
        <f>T9-U9</f>
        <v>37</v>
      </c>
    </row>
    <row r="10" spans="1:22">
      <c r="O10" s="1" t="str">
        <f>$A$3</f>
        <v>Bosnie</v>
      </c>
      <c r="P10" s="1">
        <f>3*Q10+1*R10+0*S10</f>
        <v>10</v>
      </c>
      <c r="Q10" s="1">
        <f>IF($E$2&gt;$D$2,1,0)+IF($F$3&gt;$G$3,1,0)+IF($H$3&gt;$I$3,1,0)+IF($J$3&gt;$K$3,1,0)+IF($L$3&gt;$M$3,1,0)</f>
        <v>3</v>
      </c>
      <c r="R10" s="1">
        <f>IF($E$2=$D$2,1,0)+IF($F$3=G3,1,0)+IF($H$3=$I$3,1,0)+IF($J$3=$K$3,1,0)+IF($L$3=$M$3,1,0)</f>
        <v>1</v>
      </c>
      <c r="S10" s="1">
        <f>IF($E$2&lt;$D$2,1,0)+IF($F$3&lt;G3,1,0)+IF($H$3&lt;$I$3,1,0)+IF($J$3&lt;$K$3,1,0)+IF($L$3&lt;$M$3,1,0)</f>
        <v>1</v>
      </c>
      <c r="T10" s="1">
        <f>$E$2+$F$3+$H$3+$J$3+$L$3</f>
        <v>109</v>
      </c>
      <c r="U10" s="1">
        <f>$D$2+$G$3+$I$3+$K$3+$M$3</f>
        <v>65</v>
      </c>
      <c r="V10" s="1">
        <f>T10-U10</f>
        <v>44</v>
      </c>
    </row>
    <row r="11" spans="1:22">
      <c r="O11" s="1" t="str">
        <f>$A$4</f>
        <v>Macédoine</v>
      </c>
      <c r="P11" s="1">
        <f>3*Q11+1*R11+0*S11</f>
        <v>12</v>
      </c>
      <c r="Q11" s="1">
        <f>IF($G$2&gt;$F$2,1,0)+IF($G$3&gt;$F$3,1,0)+IF($H$4&gt;$I$4,1,0)+IF($J$4&gt;$K$4,1,0)+IF($L$4&gt;$M$4,1,0)</f>
        <v>4</v>
      </c>
      <c r="R11" s="1">
        <f>IF($G$2=$F$2,1,0)+IF($G$3=$F$3,1,0)+IF($H$4=$I$4,1,0)+IF($J$4=$K$4,1,0)+IF($L$4=$M$4,1,0)</f>
        <v>0</v>
      </c>
      <c r="S11" s="1">
        <f>IF($G$2&lt;$F$2,1,0)+IF($G$3&lt;$F$3,1,0)+IF($H$4&lt;$I$4,1,0)+IF($J$4&lt;$K$4,1,0)+IF($L$4&lt;$M$4,1,0)</f>
        <v>1</v>
      </c>
      <c r="T11" s="1">
        <f>$G$2+$G$3+$H$4+$J$4+$L$4</f>
        <v>105</v>
      </c>
      <c r="U11" s="1">
        <f>$F$2+$F$3+$I$4+$K$4+$M$4</f>
        <v>66</v>
      </c>
      <c r="V11" s="1">
        <f>T11-U11</f>
        <v>39</v>
      </c>
    </row>
    <row r="12" spans="1:22">
      <c r="O12" s="1" t="str">
        <f>$A$5</f>
        <v>Autriche</v>
      </c>
      <c r="P12" s="1">
        <f>3*Q12+1*R12+0*S12</f>
        <v>6</v>
      </c>
      <c r="Q12" s="1">
        <f>IF($I$2&gt;$H$2,1,0)+IF($I$3&gt;$H$3,1,0)+IF($I$4&gt;$H$4,1,0)+IF($J$5&gt;$K$5,1,0)+IF($L$5&gt;$M$5,1,0)</f>
        <v>2</v>
      </c>
      <c r="R12" s="1">
        <f>IF($I$2=$H$2,1,0)+IF($I$3=$H$3,1,0)+IF($I$4=$H$4,1,0)+IF($J$5=$K$5,1,0)+IF($L$5=$M$5,1,0)</f>
        <v>0</v>
      </c>
      <c r="S12" s="1">
        <f>IF($I$2&lt;$H$2,1,0)+IF($I$3&lt;$H$3,1,0)+IF($I$4&lt;$H$4,1,0)+IF($J$5&lt;$K$5,1,0)+IF($L$5&lt;$M$5,1,0)</f>
        <v>3</v>
      </c>
      <c r="T12" s="1">
        <f>$I$2+$I$3+$I$4+$J$5+$L$5</f>
        <v>80</v>
      </c>
      <c r="U12" s="1">
        <f>$H$2+$H$3+$H$4+$K$5+$M$5</f>
        <v>95</v>
      </c>
      <c r="V12" s="1">
        <f>T12-U12</f>
        <v>-15</v>
      </c>
    </row>
    <row r="13" spans="1:22">
      <c r="O13" s="1" t="str">
        <f>$A$6</f>
        <v>Tunisie</v>
      </c>
      <c r="P13" s="1">
        <f>3*Q13+1*R13+0*S13</f>
        <v>3</v>
      </c>
      <c r="Q13" s="1">
        <f>IF($K$2&gt;$J$2,1,0)+IF($K$3&gt;$J$3,1,0)+IF($K$4&gt;$J$4,1,0)+IF($K$5&gt;$J$5,1,0)+IF($L$6&gt;$M$6,1,0)</f>
        <v>1</v>
      </c>
      <c r="R13" s="1">
        <f>IF($K$2=$J$2,1,0)+IF($K$3=$J$3,1,0)+IF($K$4=$J$4,1,0)+IF($K$5=$J$5,1,0)+IF($L$6=$M$6,1,0)</f>
        <v>0</v>
      </c>
      <c r="S13" s="1">
        <f>IF($K$2&lt;$J$2,1,0)+IF($K$3&lt;$J$3,1,0)+IF($K$4&lt;$J$4,1,0)+IF($K$5&lt;$J$5,1,0)+IF($L$6&lt;$M$6,1,0)</f>
        <v>4</v>
      </c>
      <c r="T13" s="1">
        <f>$K$2+$K$3+$K$4+$K$5+$L$6</f>
        <v>65</v>
      </c>
      <c r="U13" s="1">
        <f>$J$2+$J$3+$J$4+$J$5+$M$6</f>
        <v>110</v>
      </c>
      <c r="V13" s="1">
        <f>T13-U13</f>
        <v>-45</v>
      </c>
    </row>
    <row r="14" spans="1:22">
      <c r="O14" s="1" t="str">
        <f>$A$7</f>
        <v>Iran</v>
      </c>
      <c r="P14" s="1">
        <f>3*Q14+1*R14+0*S14</f>
        <v>1</v>
      </c>
      <c r="Q14" s="1">
        <f>IF($M$2&gt;$L$2,1,0)+IF($M$3&gt;$L$3,1,0)+IF($M$4&gt;$L$4,1,0)+IF($M$5&gt;$L$5,1,0)+IF($M$6&gt;$L$6,1,0)</f>
        <v>0</v>
      </c>
      <c r="R14" s="1">
        <f>IF($M$2=$L$2,1,0)+IF($M$3=$L$3,1,0)+IF($M$4=$L$4,1,0)+IF($M$5=$L$5,1,0)+IF($M$6=$L$6,1,0)</f>
        <v>1</v>
      </c>
      <c r="S14" s="1">
        <f>IF($M$2&lt;$L$2,1,0)+IF($M$3&lt;$L$3,1,0)+IF($M$4&lt;$L$4,1,0)+IF($M$5&lt;$L$5,1,0)+IF($M$6&lt;$L$6,1,0)</f>
        <v>4</v>
      </c>
      <c r="T14" s="1">
        <f>$M$2+$M$3+$M$4+$M$5+$M$6</f>
        <v>50</v>
      </c>
      <c r="U14" s="1">
        <f>$L$2+$L$3+$L$4+$L$5+$L$6</f>
        <v>110</v>
      </c>
      <c r="V14" s="1">
        <f>T14-U14</f>
        <v>-60</v>
      </c>
    </row>
  </sheetData>
  <mergeCells count="6">
    <mergeCell ref="B1:C1"/>
    <mergeCell ref="D1:E1"/>
    <mergeCell ref="F1:G1"/>
    <mergeCell ref="H1:I1"/>
    <mergeCell ref="J1:K1"/>
    <mergeCell ref="L1:M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V14"/>
  <sheetViews>
    <sheetView workbookViewId="0">
      <selection activeCell="E3" sqref="E3"/>
    </sheetView>
  </sheetViews>
  <sheetFormatPr baseColWidth="10" defaultRowHeight="15"/>
  <cols>
    <col min="2" max="13" width="4.7109375" customWidth="1"/>
    <col min="16" max="22" width="6.7109375" customWidth="1"/>
  </cols>
  <sheetData>
    <row r="1" spans="1:22" ht="60" customHeight="1">
      <c r="A1" s="1" t="s">
        <v>21</v>
      </c>
      <c r="B1" s="5" t="str">
        <f>$A$2</f>
        <v>France</v>
      </c>
      <c r="C1" s="5"/>
      <c r="D1" s="5" t="str">
        <f>$A$3</f>
        <v>Suède</v>
      </c>
      <c r="E1" s="5"/>
      <c r="F1" s="5" t="str">
        <f>$A$4</f>
        <v>Algérie</v>
      </c>
      <c r="G1" s="5"/>
      <c r="H1" s="5" t="str">
        <f>$A$5</f>
        <v>Rép tché</v>
      </c>
      <c r="I1" s="5"/>
      <c r="J1" s="5" t="str">
        <f>$A$6</f>
        <v>Egypte</v>
      </c>
      <c r="K1" s="5"/>
      <c r="L1" s="5" t="str">
        <f>$A$7</f>
        <v xml:space="preserve">Emirat </v>
      </c>
      <c r="M1" s="5"/>
    </row>
    <row r="2" spans="1:22">
      <c r="A2" s="2" t="s">
        <v>23</v>
      </c>
      <c r="B2" s="3"/>
      <c r="C2" s="3"/>
      <c r="D2" s="2">
        <v>27</v>
      </c>
      <c r="E2" s="2">
        <v>28</v>
      </c>
      <c r="F2" s="2">
        <v>11</v>
      </c>
      <c r="G2" s="2">
        <v>10</v>
      </c>
      <c r="H2" s="2">
        <v>25</v>
      </c>
      <c r="I2" s="2">
        <v>10</v>
      </c>
      <c r="J2" s="2">
        <v>25</v>
      </c>
      <c r="K2" s="2">
        <v>10</v>
      </c>
      <c r="L2" s="2">
        <v>25</v>
      </c>
      <c r="M2" s="2">
        <v>10</v>
      </c>
    </row>
    <row r="3" spans="1:22">
      <c r="A3" s="2" t="s">
        <v>24</v>
      </c>
      <c r="B3" s="3"/>
      <c r="C3" s="3"/>
      <c r="D3" s="3"/>
      <c r="E3" s="3"/>
      <c r="F3" s="2">
        <v>25</v>
      </c>
      <c r="G3" s="2">
        <v>10</v>
      </c>
      <c r="H3" s="2">
        <v>25</v>
      </c>
      <c r="I3" s="2">
        <v>25</v>
      </c>
      <c r="J3" s="2">
        <v>25</v>
      </c>
      <c r="K3" s="2">
        <v>10</v>
      </c>
      <c r="L3" s="2">
        <v>10</v>
      </c>
      <c r="M3" s="2">
        <v>10</v>
      </c>
    </row>
    <row r="4" spans="1:22">
      <c r="A4" s="2" t="s">
        <v>25</v>
      </c>
      <c r="B4" s="3"/>
      <c r="C4" s="3"/>
      <c r="D4" s="3"/>
      <c r="E4" s="3"/>
      <c r="F4" s="3"/>
      <c r="G4" s="3"/>
      <c r="H4" s="2">
        <v>25</v>
      </c>
      <c r="I4" s="2">
        <v>10</v>
      </c>
      <c r="J4" s="2">
        <v>25</v>
      </c>
      <c r="K4" s="2">
        <v>10</v>
      </c>
      <c r="L4" s="2">
        <v>25</v>
      </c>
      <c r="M4" s="2">
        <v>10</v>
      </c>
    </row>
    <row r="5" spans="1:22">
      <c r="A5" s="2" t="s">
        <v>26</v>
      </c>
      <c r="B5" s="3"/>
      <c r="C5" s="3"/>
      <c r="D5" s="3"/>
      <c r="E5" s="3"/>
      <c r="F5" s="3"/>
      <c r="G5" s="3"/>
      <c r="H5" s="3"/>
      <c r="I5" s="3"/>
      <c r="J5" s="4">
        <v>25</v>
      </c>
      <c r="K5" s="4">
        <v>10</v>
      </c>
      <c r="L5" s="2">
        <v>25</v>
      </c>
      <c r="M5" s="2">
        <v>10</v>
      </c>
    </row>
    <row r="6" spans="1:22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4">
        <v>25</v>
      </c>
      <c r="M6" s="2">
        <v>10</v>
      </c>
    </row>
    <row r="7" spans="1:22">
      <c r="A7" s="2" t="s">
        <v>28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22">
      <c r="O8" s="1" t="s">
        <v>21</v>
      </c>
      <c r="P8" s="1" t="s">
        <v>6</v>
      </c>
      <c r="Q8" s="1" t="s">
        <v>7</v>
      </c>
      <c r="R8" s="1" t="s">
        <v>9</v>
      </c>
      <c r="S8" s="1" t="s">
        <v>8</v>
      </c>
      <c r="T8" s="1" t="s">
        <v>10</v>
      </c>
      <c r="U8" s="1" t="s">
        <v>11</v>
      </c>
      <c r="V8" s="1" t="s">
        <v>12</v>
      </c>
    </row>
    <row r="9" spans="1:22">
      <c r="O9" s="1" t="str">
        <f>$A$2</f>
        <v>France</v>
      </c>
      <c r="P9" s="1">
        <f>3*Q9+1*R9+0*S9</f>
        <v>12</v>
      </c>
      <c r="Q9" s="1">
        <f>IF($D$2&gt;$E$2,1,0)+IF($F$2&gt;$G$2,1,0)+IF($H$2&gt;$I$2,1,0)+IF($J$2&gt;$K$2,1,0)+IF($L$2&gt;$M$2,1,0)</f>
        <v>4</v>
      </c>
      <c r="R9" s="1">
        <f>IF($D$2=$E$2,1,0)+IF($F$2=$G$2,1,0)+IF($H$2=$I$2,1,0)+IF($J$2=$K$2,1,0)+IF($L$2=$M$2,1,0)</f>
        <v>0</v>
      </c>
      <c r="S9" s="1">
        <f>IF($D$2&lt;$E$2,1,0)+IF($F$2&lt;$G$2,1,0)+IF($H$2&lt;$I$2,1,0)+IF($J$2&lt;$K$2,1,0)+IF($L$2&lt;$M$2,1,0)</f>
        <v>1</v>
      </c>
      <c r="T9" s="1">
        <f>$D$2+$F$2+$H$2+$J$2+$L$2</f>
        <v>113</v>
      </c>
      <c r="U9" s="1">
        <f>$E$2+$G$2+$I$2+$K$2+$M$2</f>
        <v>68</v>
      </c>
      <c r="V9" s="1">
        <f>T9-U9</f>
        <v>45</v>
      </c>
    </row>
    <row r="10" spans="1:22">
      <c r="O10" s="1" t="str">
        <f>$A$4</f>
        <v>Algérie</v>
      </c>
      <c r="P10" s="1">
        <f>3*Q10+1*R10+0*S10</f>
        <v>9</v>
      </c>
      <c r="Q10" s="1">
        <f>IF($G$2&gt;$F$2,1,0)+IF($G$3&gt;$F$3,1,0)+IF($H$4&gt;$I$4,1,0)+IF($J$4&gt;$K$4,1,0)+IF($L$4&gt;$M$4,1,0)</f>
        <v>3</v>
      </c>
      <c r="R10" s="1">
        <f>IF($G$2=$F$2,1,0)+IF($G$3=$F$3,1,0)+IF($H$4=$I$4,1,0)+IF($J$4=$K$4,1,0)+IF($L$4=$M$4,1,0)</f>
        <v>0</v>
      </c>
      <c r="S10" s="1">
        <f>IF($G$2&lt;$F$2,1,0)+IF($G$3&lt;$F$3,1,0)+IF($H$4&lt;$I$4,1,0)+IF($J$4&lt;$K$4,1,0)+IF($L$4&lt;$M$4,1,0)</f>
        <v>2</v>
      </c>
      <c r="T10" s="1">
        <f>$G$2+$G$3+$H$4+$J$4+$L$4</f>
        <v>95</v>
      </c>
      <c r="U10" s="1">
        <f>$F$2+$F$3+$I$4+$K$4+$M$4</f>
        <v>66</v>
      </c>
      <c r="V10" s="1">
        <f>T10-U10</f>
        <v>29</v>
      </c>
    </row>
    <row r="11" spans="1:22">
      <c r="O11" s="1" t="str">
        <f>$A$3</f>
        <v>Suède</v>
      </c>
      <c r="P11" s="1">
        <f>3*Q11+1*R11+0*S11</f>
        <v>11</v>
      </c>
      <c r="Q11" s="1">
        <f>IF($E$2&gt;$D$2,1,0)+IF($F$3&gt;$G$3,1,0)+IF($H$3&gt;$I$3,1,0)+IF($J$3&gt;$K$3,1,0)+IF($L$3&gt;$M$3,1,0)</f>
        <v>3</v>
      </c>
      <c r="R11" s="1">
        <f>IF($E$2=$D$2,1,0)+IF($F$3=G4,1,0)+IF($H$3=$I$3,1,0)+IF($J$3=$K$3,1,0)+IF($L$3=$M$3,1,0)</f>
        <v>2</v>
      </c>
      <c r="S11" s="1">
        <f>IF($E$2&lt;$D$2,1,0)+IF($F$3&lt;G4,1,0)+IF($H$3&lt;$I$3,1,0)+IF($J$3&lt;$K$3,1,0)+IF($L$3&lt;$M$3,1,0)</f>
        <v>0</v>
      </c>
      <c r="T11" s="1">
        <f>$E$2+$F$3+$H$3+$J$3+$L$3</f>
        <v>113</v>
      </c>
      <c r="U11" s="1">
        <f>$D$2+$G$3+$I$3+$K$3+$M$3</f>
        <v>82</v>
      </c>
      <c r="V11" s="1">
        <f>T11-U11</f>
        <v>31</v>
      </c>
    </row>
    <row r="12" spans="1:22">
      <c r="O12" s="1" t="str">
        <f>$A$5</f>
        <v>Rép tché</v>
      </c>
      <c r="P12" s="1">
        <f>3*Q12+1*R12+0*S12</f>
        <v>7</v>
      </c>
      <c r="Q12" s="1">
        <f>IF($I$2&gt;$H$2,1,0)+IF($I$3&gt;$H$3,1,0)+IF($I$4&gt;$H$4,1,0)+IF($J$5&gt;$K$5,1,0)+IF($L$5&gt;$M$5,1,0)</f>
        <v>2</v>
      </c>
      <c r="R12" s="1">
        <f>IF($I$2=$H$2,1,0)+IF($I$3=$H$3,1,0)+IF($I$4=$H$4,1,0)+IF($J$5=$K$5,1,0)+IF($L$5=$M$5,1,0)</f>
        <v>1</v>
      </c>
      <c r="S12" s="1">
        <f>IF($I$2&lt;$H$2,1,0)+IF($I$3&lt;$H$3,1,0)+IF($I$4&lt;$H$4,1,0)+IF($J$5&lt;$K$5,1,0)+IF($L$5&lt;$M$5,1,0)</f>
        <v>2</v>
      </c>
      <c r="T12" s="1">
        <f>$I$2+$I$3+$I$4+$J$5+$L$5</f>
        <v>95</v>
      </c>
      <c r="U12" s="1">
        <f>$H$2+$H$3+$H$4+$K$5+$M$5</f>
        <v>95</v>
      </c>
      <c r="V12" s="1">
        <f>T12-U12</f>
        <v>0</v>
      </c>
    </row>
    <row r="13" spans="1:22">
      <c r="O13" s="1" t="str">
        <f>$A$6</f>
        <v>Egypte</v>
      </c>
      <c r="P13" s="1">
        <f>3*Q13+1*R13+0*S13</f>
        <v>3</v>
      </c>
      <c r="Q13" s="1">
        <f>IF($K$2&gt;$J$2,1,0)+IF($K$3&gt;$J$3,1,0)+IF($K$4&gt;$J$4,1,0)+IF($K$5&gt;$J$5,1,0)+IF($L$6&gt;$M$6,1,0)</f>
        <v>1</v>
      </c>
      <c r="R13" s="1">
        <f>IF($K$2=$J$2,1,0)+IF($K$3=$J$3,1,0)+IF($K$4=$J$4,1,0)+IF($K$5=$J$5,1,0)+IF($L$6=$M$6,1,0)</f>
        <v>0</v>
      </c>
      <c r="S13" s="1">
        <f>IF($K$2&lt;$J$2,1,0)+IF($K$3&lt;$J$3,1,0)+IF($K$4&lt;$J$4,1,0)+IF($K$5&lt;$J$5,1,0)+IF($L$6&lt;$M$6,1,0)</f>
        <v>4</v>
      </c>
      <c r="T13" s="1">
        <f>$K$2+$K$3+$K$4+$K$5+$L$6</f>
        <v>65</v>
      </c>
      <c r="U13" s="1">
        <f>$J$2+$J$3+$J$4+$J$5+$M$6</f>
        <v>110</v>
      </c>
      <c r="V13" s="1">
        <f>T13-U13</f>
        <v>-45</v>
      </c>
    </row>
    <row r="14" spans="1:22">
      <c r="O14" s="1" t="str">
        <f>$A$7</f>
        <v xml:space="preserve">Emirat </v>
      </c>
      <c r="P14" s="1">
        <f>3*Q14+1*R14+0*S14</f>
        <v>1</v>
      </c>
      <c r="Q14" s="1">
        <f>IF($M$2&gt;$L$2,1,0)+IF($M$3&gt;$L$3,1,0)+IF($M$4&gt;$L$4,1,0)+IF($M$5&gt;$L$5,1,0)+IF($M$6&gt;$L$6,1,0)</f>
        <v>0</v>
      </c>
      <c r="R14" s="1">
        <f>IF($M$2=$L$2,1,0)+IF($M$3=$L$3,1,0)+IF($M$4=$L$4,1,0)+IF($M$5=$L$5,1,0)+IF($M$6=$L$6,1,0)</f>
        <v>1</v>
      </c>
      <c r="S14" s="1">
        <f>IF($M$2&lt;$L$2,1,0)+IF($M$3&lt;$L$3,1,0)+IF($M$4&lt;$L$4,1,0)+IF($M$5&lt;$L$5,1,0)+IF($M$6&lt;$L$6,1,0)</f>
        <v>4</v>
      </c>
      <c r="T14" s="1">
        <f>$M$2+$M$3+$M$4+$M$5+$M$6</f>
        <v>50</v>
      </c>
      <c r="U14" s="1">
        <f>$L$2+$L$3+$L$4+$L$5+$L$6</f>
        <v>110</v>
      </c>
      <c r="V14" s="1">
        <f>T14-U14</f>
        <v>-60</v>
      </c>
    </row>
  </sheetData>
  <mergeCells count="6">
    <mergeCell ref="B1:C1"/>
    <mergeCell ref="D1:E1"/>
    <mergeCell ref="F1:G1"/>
    <mergeCell ref="H1:I1"/>
    <mergeCell ref="J1:K1"/>
    <mergeCell ref="L1:M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V14"/>
  <sheetViews>
    <sheetView tabSelected="1" workbookViewId="0">
      <selection activeCell="C13" sqref="C13"/>
    </sheetView>
  </sheetViews>
  <sheetFormatPr baseColWidth="10" defaultRowHeight="15"/>
  <cols>
    <col min="2" max="13" width="4.7109375" customWidth="1"/>
    <col min="16" max="22" width="6.7109375" customWidth="1"/>
  </cols>
  <sheetData>
    <row r="1" spans="1:22" ht="60" customHeight="1">
      <c r="A1" s="1" t="s">
        <v>22</v>
      </c>
      <c r="B1" s="5" t="str">
        <f>$A$2</f>
        <v>Danemark</v>
      </c>
      <c r="C1" s="5"/>
      <c r="D1" s="5" t="str">
        <f>$A$3</f>
        <v>Pologne</v>
      </c>
      <c r="E1" s="5"/>
      <c r="F1" s="5" t="str">
        <f>$A$4</f>
        <v>Russie</v>
      </c>
      <c r="G1" s="5"/>
      <c r="H1" s="5" t="str">
        <f>$A$5</f>
        <v>Argentine</v>
      </c>
      <c r="I1" s="5"/>
      <c r="J1" s="5" t="str">
        <f>$A$6</f>
        <v>Bahreïn</v>
      </c>
      <c r="K1" s="5"/>
      <c r="L1" s="5" t="str">
        <f>$A$7</f>
        <v>Allemagne</v>
      </c>
      <c r="M1" s="5"/>
    </row>
    <row r="2" spans="1:22">
      <c r="A2" s="2" t="s">
        <v>29</v>
      </c>
      <c r="B2" s="3"/>
      <c r="C2" s="3"/>
      <c r="D2" s="2">
        <v>27</v>
      </c>
      <c r="E2" s="2">
        <v>26</v>
      </c>
      <c r="F2" s="2">
        <v>11</v>
      </c>
      <c r="G2" s="2">
        <v>10</v>
      </c>
      <c r="H2" s="2">
        <v>25</v>
      </c>
      <c r="I2" s="2">
        <v>10</v>
      </c>
      <c r="J2" s="2">
        <v>25</v>
      </c>
      <c r="K2" s="2">
        <v>10</v>
      </c>
      <c r="L2" s="2">
        <v>25</v>
      </c>
      <c r="M2" s="2">
        <v>10</v>
      </c>
    </row>
    <row r="3" spans="1:22">
      <c r="A3" s="2" t="s">
        <v>30</v>
      </c>
      <c r="B3" s="3"/>
      <c r="C3" s="3"/>
      <c r="D3" s="3"/>
      <c r="E3" s="3"/>
      <c r="F3" s="2">
        <v>25</v>
      </c>
      <c r="G3" s="2">
        <v>10</v>
      </c>
      <c r="H3" s="2">
        <v>25</v>
      </c>
      <c r="I3" s="2">
        <v>25</v>
      </c>
      <c r="J3" s="2">
        <v>25</v>
      </c>
      <c r="K3" s="2">
        <v>10</v>
      </c>
      <c r="L3" s="2">
        <v>10</v>
      </c>
      <c r="M3" s="2">
        <v>10</v>
      </c>
    </row>
    <row r="4" spans="1:22">
      <c r="A4" s="2" t="s">
        <v>31</v>
      </c>
      <c r="B4" s="3"/>
      <c r="C4" s="3"/>
      <c r="D4" s="3"/>
      <c r="E4" s="3"/>
      <c r="F4" s="3"/>
      <c r="G4" s="3"/>
      <c r="H4" s="2">
        <v>25</v>
      </c>
      <c r="I4" s="2">
        <v>10</v>
      </c>
      <c r="J4" s="2">
        <v>25</v>
      </c>
      <c r="K4" s="2">
        <v>10</v>
      </c>
      <c r="L4" s="2">
        <v>25</v>
      </c>
      <c r="M4" s="2">
        <v>10</v>
      </c>
    </row>
    <row r="5" spans="1:22">
      <c r="A5" s="2" t="s">
        <v>32</v>
      </c>
      <c r="B5" s="3"/>
      <c r="C5" s="3"/>
      <c r="D5" s="3"/>
      <c r="E5" s="3"/>
      <c r="F5" s="3"/>
      <c r="G5" s="3"/>
      <c r="H5" s="3"/>
      <c r="I5" s="3"/>
      <c r="J5" s="4">
        <v>25</v>
      </c>
      <c r="K5" s="4">
        <v>10</v>
      </c>
      <c r="L5" s="2">
        <v>25</v>
      </c>
      <c r="M5" s="2">
        <v>10</v>
      </c>
    </row>
    <row r="6" spans="1:22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4">
        <v>25</v>
      </c>
      <c r="M6" s="2">
        <v>10</v>
      </c>
    </row>
    <row r="7" spans="1:22">
      <c r="A7" s="2" t="s">
        <v>34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22">
      <c r="O8" s="1" t="s">
        <v>22</v>
      </c>
      <c r="P8" s="1" t="s">
        <v>6</v>
      </c>
      <c r="Q8" s="1" t="s">
        <v>7</v>
      </c>
      <c r="R8" s="1" t="s">
        <v>9</v>
      </c>
      <c r="S8" s="1" t="s">
        <v>8</v>
      </c>
      <c r="T8" s="1" t="s">
        <v>10</v>
      </c>
      <c r="U8" s="1" t="s">
        <v>11</v>
      </c>
      <c r="V8" s="1" t="s">
        <v>12</v>
      </c>
    </row>
    <row r="9" spans="1:22">
      <c r="O9" s="1" t="str">
        <f>$A$2</f>
        <v>Danemark</v>
      </c>
      <c r="P9" s="1">
        <f>3*Q9+1*R9+0*S9</f>
        <v>15</v>
      </c>
      <c r="Q9" s="1">
        <f>IF($D$2&gt;$E$2,1,0)+IF($F$2&gt;$G$2,1,0)+IF($H$2&gt;$I$2,1,0)+IF($J$2&gt;$K$2,1,0)+IF($L$2&gt;$M$2,1,0)</f>
        <v>5</v>
      </c>
      <c r="R9" s="1">
        <f>IF($D$2=$E$2,1,0)+IF($F$2=$G$2,1,0)+IF($H$2=$I$2,1,0)+IF($J$2=$K$2,1,0)+IF($L$2=$M$2,1,0)</f>
        <v>0</v>
      </c>
      <c r="S9" s="1">
        <f>IF($D$2&lt;$E$2,1,0)+IF($F$2&lt;$G$2,1,0)+IF($H$2&lt;$I$2,1,0)+IF($J$2&lt;$K$2,1,0)+IF($L$2&lt;$M$2,1,0)</f>
        <v>0</v>
      </c>
      <c r="T9" s="1">
        <f>$D$2+$F$2+$H$2+$J$2+$L$2</f>
        <v>113</v>
      </c>
      <c r="U9" s="1">
        <f>$E$2+$G$2+$I$2+$K$2+$M$2</f>
        <v>66</v>
      </c>
      <c r="V9" s="1">
        <f>T9-U9</f>
        <v>47</v>
      </c>
    </row>
    <row r="10" spans="1:22">
      <c r="O10" s="1" t="str">
        <f>$A$4</f>
        <v>Russie</v>
      </c>
      <c r="P10" s="1">
        <f>3*Q10+1*R10+0*S10</f>
        <v>9</v>
      </c>
      <c r="Q10" s="1">
        <f>IF($G$2&gt;$F$2,1,0)+IF($G$3&gt;$F$3,1,0)+IF($H$4&gt;$I$4,1,0)+IF($J$4&gt;$K$4,1,0)+IF($L$4&gt;$M$4,1,0)</f>
        <v>3</v>
      </c>
      <c r="R10" s="1">
        <f>IF($G$2=$F$2,1,0)+IF($G$3=$F$3,1,0)+IF($H$4=$I$4,1,0)+IF($J$4=$K$4,1,0)+IF($L$4=$M$4,1,0)</f>
        <v>0</v>
      </c>
      <c r="S10" s="1">
        <f>IF($G$2&lt;$F$2,1,0)+IF($G$3&lt;$F$3,1,0)+IF($H$4&lt;$I$4,1,0)+IF($J$4&lt;$K$4,1,0)+IF($L$4&lt;$M$4,1,0)</f>
        <v>2</v>
      </c>
      <c r="T10" s="1">
        <f>$G$2+$G$3+$H$4+$J$4+$L$4</f>
        <v>95</v>
      </c>
      <c r="U10" s="1">
        <f>$F$2+$F$3+$I$4+$K$4+$M$4</f>
        <v>66</v>
      </c>
      <c r="V10" s="1">
        <f>T10-U10</f>
        <v>29</v>
      </c>
    </row>
    <row r="11" spans="1:22">
      <c r="O11" s="1" t="str">
        <f>$A$3</f>
        <v>Pologne</v>
      </c>
      <c r="P11" s="1">
        <f>3*Q11+1*R11+0*S11</f>
        <v>8</v>
      </c>
      <c r="Q11" s="1">
        <f>IF($E$2&gt;$D$2,1,0)+IF($F$3&gt;$G$3,1,0)+IF($H$3&gt;$I$3,1,0)+IF($J$3&gt;$K$3,1,0)+IF($L$3&gt;$M$3,1,0)</f>
        <v>2</v>
      </c>
      <c r="R11" s="1">
        <f>IF($E$2=$D$2,1,0)+IF($F$3=G4,1,0)+IF($H$3=$I$3,1,0)+IF($J$3=$K$3,1,0)+IF($L$3=$M$3,1,0)</f>
        <v>2</v>
      </c>
      <c r="S11" s="1">
        <f>IF($E$2&lt;$D$2,1,0)+IF($F$3&lt;G4,1,0)+IF($H$3&lt;$I$3,1,0)+IF($J$3&lt;$K$3,1,0)+IF($L$3&lt;$M$3,1,0)</f>
        <v>1</v>
      </c>
      <c r="T11" s="1">
        <f>$E$2+$F$3+$H$3+$J$3+$L$3</f>
        <v>111</v>
      </c>
      <c r="U11" s="1">
        <f>$D$2+$G$3+$I$3+$K$3+$M$3</f>
        <v>82</v>
      </c>
      <c r="V11" s="1">
        <f>T11-U11</f>
        <v>29</v>
      </c>
    </row>
    <row r="12" spans="1:22">
      <c r="O12" s="1" t="str">
        <f>$A$5</f>
        <v>Argentine</v>
      </c>
      <c r="P12" s="1">
        <f>3*Q12+1*R12+0*S12</f>
        <v>7</v>
      </c>
      <c r="Q12" s="1">
        <f>IF($I$2&gt;$H$2,1,0)+IF($I$3&gt;$H$3,1,0)+IF($I$4&gt;$H$4,1,0)+IF($J$5&gt;$K$5,1,0)+IF($L$5&gt;$M$5,1,0)</f>
        <v>2</v>
      </c>
      <c r="R12" s="1">
        <f>IF($I$2=$H$2,1,0)+IF($I$3=$H$3,1,0)+IF($I$4=$H$4,1,0)+IF($J$5=$K$5,1,0)+IF($L$5=$M$5,1,0)</f>
        <v>1</v>
      </c>
      <c r="S12" s="1">
        <f>IF($I$2&lt;$H$2,1,0)+IF($I$3&lt;$H$3,1,0)+IF($I$4&lt;$H$4,1,0)+IF($J$5&lt;$K$5,1,0)+IF($L$5&lt;$M$5,1,0)</f>
        <v>2</v>
      </c>
      <c r="T12" s="1">
        <f>$I$2+$I$3+$I$4+$J$5+$L$5</f>
        <v>95</v>
      </c>
      <c r="U12" s="1">
        <f>$H$2+$H$3+$H$4+$K$5+$M$5</f>
        <v>95</v>
      </c>
      <c r="V12" s="1">
        <f>T12-U12</f>
        <v>0</v>
      </c>
    </row>
    <row r="13" spans="1:22">
      <c r="O13" s="1" t="str">
        <f>$A$6</f>
        <v>Bahreïn</v>
      </c>
      <c r="P13" s="1">
        <f>3*Q13+1*R13+0*S13</f>
        <v>3</v>
      </c>
      <c r="Q13" s="1">
        <f>IF($K$2&gt;$J$2,1,0)+IF($K$3&gt;$J$3,1,0)+IF($K$4&gt;$J$4,1,0)+IF($K$5&gt;$J$5,1,0)+IF($L$6&gt;$M$6,1,0)</f>
        <v>1</v>
      </c>
      <c r="R13" s="1">
        <f>IF($K$2=$J$2,1,0)+IF($K$3=$J$3,1,0)+IF($K$4=$J$4,1,0)+IF($K$5=$J$5,1,0)+IF($L$6=$M$6,1,0)</f>
        <v>0</v>
      </c>
      <c r="S13" s="1">
        <f>IF($K$2&lt;$J$2,1,0)+IF($K$3&lt;$J$3,1,0)+IF($K$4&lt;$J$4,1,0)+IF($K$5&lt;$J$5,1,0)+IF($L$6&lt;$M$6,1,0)</f>
        <v>4</v>
      </c>
      <c r="T13" s="1">
        <f>$K$2+$K$3+$K$4+$K$5+$L$6</f>
        <v>65</v>
      </c>
      <c r="U13" s="1">
        <f>$J$2+$J$3+$J$4+$J$5+$M$6</f>
        <v>110</v>
      </c>
      <c r="V13" s="1">
        <f>T13-U13</f>
        <v>-45</v>
      </c>
    </row>
    <row r="14" spans="1:22">
      <c r="O14" s="1" t="str">
        <f>$A$7</f>
        <v>Allemagne</v>
      </c>
      <c r="P14" s="1">
        <f>3*Q14+1*R14+0*S14</f>
        <v>1</v>
      </c>
      <c r="Q14" s="1">
        <f>IF($M$2&gt;$L$2,1,0)+IF($M$3&gt;$L$3,1,0)+IF($M$4&gt;$L$4,1,0)+IF($M$5&gt;$L$5,1,0)+IF($M$6&gt;$L$6,1,0)</f>
        <v>0</v>
      </c>
      <c r="R14" s="1">
        <f>IF($M$2=$L$2,1,0)+IF($M$3=$L$3,1,0)+IF($M$4=$L$4,1,0)+IF($M$5=$L$5,1,0)+IF($M$6=$L$6,1,0)</f>
        <v>1</v>
      </c>
      <c r="S14" s="1">
        <f>IF($M$2&lt;$L$2,1,0)+IF($M$3&lt;$L$3,1,0)+IF($M$4&lt;$L$4,1,0)+IF($M$5&lt;$L$5,1,0)+IF($M$6&lt;$L$6,1,0)</f>
        <v>4</v>
      </c>
      <c r="T14" s="1">
        <f>$M$2+$M$3+$M$4+$M$5+$M$6</f>
        <v>50</v>
      </c>
      <c r="U14" s="1">
        <f>$L$2+$L$3+$L$4+$L$5+$L$6</f>
        <v>110</v>
      </c>
      <c r="V14" s="1">
        <f>T14-U14</f>
        <v>-60</v>
      </c>
    </row>
  </sheetData>
  <mergeCells count="6">
    <mergeCell ref="B1:C1"/>
    <mergeCell ref="D1:E1"/>
    <mergeCell ref="F1:G1"/>
    <mergeCell ref="H1:I1"/>
    <mergeCell ref="J1:K1"/>
    <mergeCell ref="L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Feuil1</vt:lpstr>
      <vt:lpstr>Feuil2</vt:lpstr>
      <vt:lpstr>Feuil3</vt:lpstr>
      <vt:lpstr>Feuil4</vt:lpstr>
      <vt:lpstr>Bie</vt:lpstr>
      <vt:lpstr>Bre</vt:lpstr>
      <vt:lpstr>Chi</vt:lpstr>
      <vt:lpstr>Esp</vt:lpstr>
      <vt:lpstr>Qat</vt:lpstr>
      <vt:lpstr>Slo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2014-07-21T16:33:45Z</dcterms:created>
  <dcterms:modified xsi:type="dcterms:W3CDTF">2014-07-22T12:57:17Z</dcterms:modified>
</cp:coreProperties>
</file>