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240" yWindow="75" windowWidth="4050" windowHeight="4860" activeTab="2"/>
  </bookViews>
  <sheets>
    <sheet name="source" sheetId="1" r:id="rId1"/>
    <sheet name="pivot" sheetId="4" r:id="rId2"/>
    <sheet name="Sheet7" sheetId="7" r:id="rId3"/>
  </sheets>
  <definedNames>
    <definedName name="_xlnm._FilterDatabase" localSheetId="1" hidden="1">pivot!$V$14:$X$711</definedName>
  </definedName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V712" i="4" l="1"/>
  <c r="V713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4" i="4"/>
  <c r="V45" i="4"/>
  <c r="V46" i="4"/>
  <c r="V47" i="4"/>
  <c r="V48" i="4"/>
  <c r="V49" i="4"/>
  <c r="V50" i="4"/>
  <c r="V51" i="4"/>
  <c r="V52" i="4"/>
  <c r="V53" i="4"/>
  <c r="V54" i="4"/>
  <c r="V55" i="4"/>
  <c r="V56" i="4"/>
  <c r="V57" i="4"/>
  <c r="V58" i="4"/>
  <c r="V59" i="4"/>
  <c r="V60" i="4"/>
  <c r="V61" i="4"/>
  <c r="V62" i="4"/>
  <c r="V63" i="4"/>
  <c r="V64" i="4"/>
  <c r="V65" i="4"/>
  <c r="V66" i="4"/>
  <c r="V67" i="4"/>
  <c r="V68" i="4"/>
  <c r="V69" i="4"/>
  <c r="V70" i="4"/>
  <c r="V71" i="4"/>
  <c r="V72" i="4"/>
  <c r="V73" i="4"/>
  <c r="V74" i="4"/>
  <c r="V75" i="4"/>
  <c r="V76" i="4"/>
  <c r="V77" i="4"/>
  <c r="V78" i="4"/>
  <c r="V79" i="4"/>
  <c r="V80" i="4"/>
  <c r="V81" i="4"/>
  <c r="V82" i="4"/>
  <c r="V83" i="4"/>
  <c r="V84" i="4"/>
  <c r="V85" i="4"/>
  <c r="V86" i="4"/>
  <c r="V87" i="4"/>
  <c r="V88" i="4"/>
  <c r="V89" i="4"/>
  <c r="V90" i="4"/>
  <c r="V91" i="4"/>
  <c r="V92" i="4"/>
  <c r="V93" i="4"/>
  <c r="V94" i="4"/>
  <c r="V95" i="4"/>
  <c r="V96" i="4"/>
  <c r="V97" i="4"/>
  <c r="V98" i="4"/>
  <c r="V99" i="4"/>
  <c r="V100" i="4"/>
  <c r="V101" i="4"/>
  <c r="V102" i="4"/>
  <c r="V103" i="4"/>
  <c r="V104" i="4"/>
  <c r="V105" i="4"/>
  <c r="V106" i="4"/>
  <c r="V107" i="4"/>
  <c r="V108" i="4"/>
  <c r="V109" i="4"/>
  <c r="V110" i="4"/>
  <c r="V111" i="4"/>
  <c r="V112" i="4"/>
  <c r="V113" i="4"/>
  <c r="V114" i="4"/>
  <c r="V115" i="4"/>
  <c r="V116" i="4"/>
  <c r="V117" i="4"/>
  <c r="V118" i="4"/>
  <c r="V119" i="4"/>
  <c r="V120" i="4"/>
  <c r="V121" i="4"/>
  <c r="V122" i="4"/>
  <c r="V123" i="4"/>
  <c r="V124" i="4"/>
  <c r="V125" i="4"/>
  <c r="V126" i="4"/>
  <c r="V127" i="4"/>
  <c r="V128" i="4"/>
  <c r="V129" i="4"/>
  <c r="V130" i="4"/>
  <c r="V131" i="4"/>
  <c r="V132" i="4"/>
  <c r="V133" i="4"/>
  <c r="V134" i="4"/>
  <c r="V135" i="4"/>
  <c r="V136" i="4"/>
  <c r="V137" i="4"/>
  <c r="V138" i="4"/>
  <c r="V139" i="4"/>
  <c r="V140" i="4"/>
  <c r="V141" i="4"/>
  <c r="V142" i="4"/>
  <c r="V143" i="4"/>
  <c r="V144" i="4"/>
  <c r="V145" i="4"/>
  <c r="V146" i="4"/>
  <c r="V147" i="4"/>
  <c r="V148" i="4"/>
  <c r="V149" i="4"/>
  <c r="V150" i="4"/>
  <c r="V151" i="4"/>
  <c r="V152" i="4"/>
  <c r="V153" i="4"/>
  <c r="V154" i="4"/>
  <c r="V155" i="4"/>
  <c r="V156" i="4"/>
  <c r="V157" i="4"/>
  <c r="V158" i="4"/>
  <c r="V159" i="4"/>
  <c r="V160" i="4"/>
  <c r="V161" i="4"/>
  <c r="V162" i="4"/>
  <c r="V163" i="4"/>
  <c r="V164" i="4"/>
  <c r="V165" i="4"/>
  <c r="V166" i="4"/>
  <c r="V167" i="4"/>
  <c r="V168" i="4"/>
  <c r="V169" i="4"/>
  <c r="V170" i="4"/>
  <c r="V171" i="4"/>
  <c r="V172" i="4"/>
  <c r="V173" i="4"/>
  <c r="V174" i="4"/>
  <c r="V175" i="4"/>
  <c r="V176" i="4"/>
  <c r="V177" i="4"/>
  <c r="V178" i="4"/>
  <c r="V179" i="4"/>
  <c r="V180" i="4"/>
  <c r="V181" i="4"/>
  <c r="V182" i="4"/>
  <c r="V183" i="4"/>
  <c r="V184" i="4"/>
  <c r="V185" i="4"/>
  <c r="V186" i="4"/>
  <c r="V187" i="4"/>
  <c r="V188" i="4"/>
  <c r="V189" i="4"/>
  <c r="V190" i="4"/>
  <c r="V191" i="4"/>
  <c r="V192" i="4"/>
  <c r="V193" i="4"/>
  <c r="V194" i="4"/>
  <c r="V195" i="4"/>
  <c r="V196" i="4"/>
  <c r="V197" i="4"/>
  <c r="V198" i="4"/>
  <c r="V199" i="4"/>
  <c r="V200" i="4"/>
  <c r="V201" i="4"/>
  <c r="V202" i="4"/>
  <c r="V203" i="4"/>
  <c r="V204" i="4"/>
  <c r="V205" i="4"/>
  <c r="V206" i="4"/>
  <c r="V207" i="4"/>
  <c r="V208" i="4"/>
  <c r="V209" i="4"/>
  <c r="V210" i="4"/>
  <c r="V211" i="4"/>
  <c r="V212" i="4"/>
  <c r="V213" i="4"/>
  <c r="V214" i="4"/>
  <c r="V215" i="4"/>
  <c r="V216" i="4"/>
  <c r="V217" i="4"/>
  <c r="V218" i="4"/>
  <c r="V219" i="4"/>
  <c r="V220" i="4"/>
  <c r="V221" i="4"/>
  <c r="V222" i="4"/>
  <c r="V223" i="4"/>
  <c r="V224" i="4"/>
  <c r="V225" i="4"/>
  <c r="V226" i="4"/>
  <c r="V227" i="4"/>
  <c r="V228" i="4"/>
  <c r="V229" i="4"/>
  <c r="V230" i="4"/>
  <c r="V231" i="4"/>
  <c r="V232" i="4"/>
  <c r="V233" i="4"/>
  <c r="V234" i="4"/>
  <c r="V235" i="4"/>
  <c r="V236" i="4"/>
  <c r="V237" i="4"/>
  <c r="V238" i="4"/>
  <c r="V239" i="4"/>
  <c r="V240" i="4"/>
  <c r="V241" i="4"/>
  <c r="V242" i="4"/>
  <c r="V243" i="4"/>
  <c r="V244" i="4"/>
  <c r="V245" i="4"/>
  <c r="V246" i="4"/>
  <c r="V247" i="4"/>
  <c r="V248" i="4"/>
  <c r="V249" i="4"/>
  <c r="V250" i="4"/>
  <c r="V251" i="4"/>
  <c r="V252" i="4"/>
  <c r="V253" i="4"/>
  <c r="V254" i="4"/>
  <c r="V255" i="4"/>
  <c r="V256" i="4"/>
  <c r="V257" i="4"/>
  <c r="V258" i="4"/>
  <c r="V259" i="4"/>
  <c r="V260" i="4"/>
  <c r="V261" i="4"/>
  <c r="V262" i="4"/>
  <c r="V263" i="4"/>
  <c r="V264" i="4"/>
  <c r="V265" i="4"/>
  <c r="V266" i="4"/>
  <c r="V267" i="4"/>
  <c r="V268" i="4"/>
  <c r="V269" i="4"/>
  <c r="V270" i="4"/>
  <c r="V271" i="4"/>
  <c r="V272" i="4"/>
  <c r="V273" i="4"/>
  <c r="V274" i="4"/>
  <c r="V275" i="4"/>
  <c r="V276" i="4"/>
  <c r="V277" i="4"/>
  <c r="V278" i="4"/>
  <c r="V279" i="4"/>
  <c r="V280" i="4"/>
  <c r="V281" i="4"/>
  <c r="V282" i="4"/>
  <c r="V283" i="4"/>
  <c r="V284" i="4"/>
  <c r="V285" i="4"/>
  <c r="V286" i="4"/>
  <c r="V287" i="4"/>
  <c r="V288" i="4"/>
  <c r="V289" i="4"/>
  <c r="V290" i="4"/>
  <c r="V291" i="4"/>
  <c r="V292" i="4"/>
  <c r="V293" i="4"/>
  <c r="V294" i="4"/>
  <c r="V295" i="4"/>
  <c r="V296" i="4"/>
  <c r="V297" i="4"/>
  <c r="V298" i="4"/>
  <c r="V299" i="4"/>
  <c r="V300" i="4"/>
  <c r="V301" i="4"/>
  <c r="V302" i="4"/>
  <c r="V303" i="4"/>
  <c r="V304" i="4"/>
  <c r="V305" i="4"/>
  <c r="V306" i="4"/>
  <c r="V307" i="4"/>
  <c r="V308" i="4"/>
  <c r="V309" i="4"/>
  <c r="V310" i="4"/>
  <c r="V311" i="4"/>
  <c r="V312" i="4"/>
  <c r="V313" i="4"/>
  <c r="V314" i="4"/>
  <c r="V315" i="4"/>
  <c r="V316" i="4"/>
  <c r="V317" i="4"/>
  <c r="V318" i="4"/>
  <c r="V319" i="4"/>
  <c r="V320" i="4"/>
  <c r="V321" i="4"/>
  <c r="V322" i="4"/>
  <c r="V323" i="4"/>
  <c r="V324" i="4"/>
  <c r="V325" i="4"/>
  <c r="V326" i="4"/>
  <c r="V327" i="4"/>
  <c r="V328" i="4"/>
  <c r="V329" i="4"/>
  <c r="V330" i="4"/>
  <c r="V331" i="4"/>
  <c r="V332" i="4"/>
  <c r="V333" i="4"/>
  <c r="V334" i="4"/>
  <c r="V335" i="4"/>
  <c r="V336" i="4"/>
  <c r="V337" i="4"/>
  <c r="V338" i="4"/>
  <c r="V339" i="4"/>
  <c r="V340" i="4"/>
  <c r="V341" i="4"/>
  <c r="V342" i="4"/>
  <c r="V343" i="4"/>
  <c r="V344" i="4"/>
  <c r="V345" i="4"/>
  <c r="V346" i="4"/>
  <c r="V347" i="4"/>
  <c r="V348" i="4"/>
  <c r="V349" i="4"/>
  <c r="V350" i="4"/>
  <c r="V351" i="4"/>
  <c r="V352" i="4"/>
  <c r="V353" i="4"/>
  <c r="V354" i="4"/>
  <c r="V355" i="4"/>
  <c r="V356" i="4"/>
  <c r="V357" i="4"/>
  <c r="V358" i="4"/>
  <c r="V359" i="4"/>
  <c r="V360" i="4"/>
  <c r="V361" i="4"/>
  <c r="V362" i="4"/>
  <c r="V363" i="4"/>
  <c r="V364" i="4"/>
  <c r="V365" i="4"/>
  <c r="V366" i="4"/>
  <c r="V367" i="4"/>
  <c r="V368" i="4"/>
  <c r="V369" i="4"/>
  <c r="V370" i="4"/>
  <c r="V371" i="4"/>
  <c r="V372" i="4"/>
  <c r="V373" i="4"/>
  <c r="V374" i="4"/>
  <c r="V375" i="4"/>
  <c r="V376" i="4"/>
  <c r="V377" i="4"/>
  <c r="V378" i="4"/>
  <c r="V379" i="4"/>
  <c r="V380" i="4"/>
  <c r="V381" i="4"/>
  <c r="V382" i="4"/>
  <c r="V383" i="4"/>
  <c r="V384" i="4"/>
  <c r="V385" i="4"/>
  <c r="V386" i="4"/>
  <c r="V387" i="4"/>
  <c r="V388" i="4"/>
  <c r="V389" i="4"/>
  <c r="V390" i="4"/>
  <c r="V391" i="4"/>
  <c r="V392" i="4"/>
  <c r="V393" i="4"/>
  <c r="V394" i="4"/>
  <c r="V395" i="4"/>
  <c r="V396" i="4"/>
  <c r="V397" i="4"/>
  <c r="V398" i="4"/>
  <c r="V399" i="4"/>
  <c r="V400" i="4"/>
  <c r="V401" i="4"/>
  <c r="V402" i="4"/>
  <c r="V403" i="4"/>
  <c r="V404" i="4"/>
  <c r="V405" i="4"/>
  <c r="V406" i="4"/>
  <c r="V407" i="4"/>
  <c r="V408" i="4"/>
  <c r="V409" i="4"/>
  <c r="V410" i="4"/>
  <c r="V411" i="4"/>
  <c r="V412" i="4"/>
  <c r="V413" i="4"/>
  <c r="V414" i="4"/>
  <c r="V415" i="4"/>
  <c r="V416" i="4"/>
  <c r="V417" i="4"/>
  <c r="V418" i="4"/>
  <c r="V419" i="4"/>
  <c r="V420" i="4"/>
  <c r="V421" i="4"/>
  <c r="V422" i="4"/>
  <c r="V423" i="4"/>
  <c r="V424" i="4"/>
  <c r="V425" i="4"/>
  <c r="V426" i="4"/>
  <c r="V427" i="4"/>
  <c r="V428" i="4"/>
  <c r="V429" i="4"/>
  <c r="V430" i="4"/>
  <c r="V431" i="4"/>
  <c r="V432" i="4"/>
  <c r="V433" i="4"/>
  <c r="V434" i="4"/>
  <c r="V435" i="4"/>
  <c r="V436" i="4"/>
  <c r="V437" i="4"/>
  <c r="V438" i="4"/>
  <c r="V439" i="4"/>
  <c r="V440" i="4"/>
  <c r="V441" i="4"/>
  <c r="V442" i="4"/>
  <c r="V443" i="4"/>
  <c r="V444" i="4"/>
  <c r="V445" i="4"/>
  <c r="V446" i="4"/>
  <c r="V447" i="4"/>
  <c r="V448" i="4"/>
  <c r="V449" i="4"/>
  <c r="V450" i="4"/>
  <c r="V451" i="4"/>
  <c r="V452" i="4"/>
  <c r="V453" i="4"/>
  <c r="V454" i="4"/>
  <c r="V455" i="4"/>
  <c r="V456" i="4"/>
  <c r="V457" i="4"/>
  <c r="V458" i="4"/>
  <c r="V459" i="4"/>
  <c r="V460" i="4"/>
  <c r="V461" i="4"/>
  <c r="V462" i="4"/>
  <c r="V463" i="4"/>
  <c r="V464" i="4"/>
  <c r="V465" i="4"/>
  <c r="V466" i="4"/>
  <c r="V467" i="4"/>
  <c r="V468" i="4"/>
  <c r="V469" i="4"/>
  <c r="V470" i="4"/>
  <c r="V471" i="4"/>
  <c r="V472" i="4"/>
  <c r="V473" i="4"/>
  <c r="V474" i="4"/>
  <c r="V475" i="4"/>
  <c r="V476" i="4"/>
  <c r="V477" i="4"/>
  <c r="V478" i="4"/>
  <c r="V479" i="4"/>
  <c r="V480" i="4"/>
  <c r="V481" i="4"/>
  <c r="V482" i="4"/>
  <c r="V483" i="4"/>
  <c r="V484" i="4"/>
  <c r="V485" i="4"/>
  <c r="V486" i="4"/>
  <c r="V487" i="4"/>
  <c r="V488" i="4"/>
  <c r="V489" i="4"/>
  <c r="V490" i="4"/>
  <c r="V491" i="4"/>
  <c r="V492" i="4"/>
  <c r="V493" i="4"/>
  <c r="V494" i="4"/>
  <c r="V495" i="4"/>
  <c r="V496" i="4"/>
  <c r="V497" i="4"/>
  <c r="V498" i="4"/>
  <c r="V499" i="4"/>
  <c r="V500" i="4"/>
  <c r="V501" i="4"/>
  <c r="V502" i="4"/>
  <c r="V503" i="4"/>
  <c r="V504" i="4"/>
  <c r="V505" i="4"/>
  <c r="V506" i="4"/>
  <c r="V507" i="4"/>
  <c r="V508" i="4"/>
  <c r="V509" i="4"/>
  <c r="V510" i="4"/>
  <c r="V511" i="4"/>
  <c r="V512" i="4"/>
  <c r="V513" i="4"/>
  <c r="V514" i="4"/>
  <c r="V515" i="4"/>
  <c r="V516" i="4"/>
  <c r="V517" i="4"/>
  <c r="V518" i="4"/>
  <c r="V519" i="4"/>
  <c r="V520" i="4"/>
  <c r="V521" i="4"/>
  <c r="V522" i="4"/>
  <c r="V523" i="4"/>
  <c r="V524" i="4"/>
  <c r="V525" i="4"/>
  <c r="V526" i="4"/>
  <c r="V527" i="4"/>
  <c r="V528" i="4"/>
  <c r="V529" i="4"/>
  <c r="V530" i="4"/>
  <c r="V531" i="4"/>
  <c r="V532" i="4"/>
  <c r="V533" i="4"/>
  <c r="V534" i="4"/>
  <c r="V535" i="4"/>
  <c r="V536" i="4"/>
  <c r="V537" i="4"/>
  <c r="V538" i="4"/>
  <c r="V539" i="4"/>
  <c r="V540" i="4"/>
  <c r="V541" i="4"/>
  <c r="V542" i="4"/>
  <c r="V543" i="4"/>
  <c r="V544" i="4"/>
  <c r="V545" i="4"/>
  <c r="V546" i="4"/>
  <c r="V547" i="4"/>
  <c r="V548" i="4"/>
  <c r="V549" i="4"/>
  <c r="V550" i="4"/>
  <c r="V551" i="4"/>
  <c r="V552" i="4"/>
  <c r="V553" i="4"/>
  <c r="V554" i="4"/>
  <c r="V555" i="4"/>
  <c r="V556" i="4"/>
  <c r="V557" i="4"/>
  <c r="V558" i="4"/>
  <c r="V559" i="4"/>
  <c r="V560" i="4"/>
  <c r="V561" i="4"/>
  <c r="V562" i="4"/>
  <c r="V563" i="4"/>
  <c r="V564" i="4"/>
  <c r="V565" i="4"/>
  <c r="V566" i="4"/>
  <c r="V567" i="4"/>
  <c r="V568" i="4"/>
  <c r="V569" i="4"/>
  <c r="V570" i="4"/>
  <c r="V571" i="4"/>
  <c r="V572" i="4"/>
  <c r="V573" i="4"/>
  <c r="V574" i="4"/>
  <c r="V575" i="4"/>
  <c r="V576" i="4"/>
  <c r="V577" i="4"/>
  <c r="V578" i="4"/>
  <c r="V579" i="4"/>
  <c r="V580" i="4"/>
  <c r="V581" i="4"/>
  <c r="V582" i="4"/>
  <c r="V583" i="4"/>
  <c r="V584" i="4"/>
  <c r="V585" i="4"/>
  <c r="V586" i="4"/>
  <c r="V587" i="4"/>
  <c r="V588" i="4"/>
  <c r="V589" i="4"/>
  <c r="V590" i="4"/>
  <c r="V591" i="4"/>
  <c r="V592" i="4"/>
  <c r="V593" i="4"/>
  <c r="V594" i="4"/>
  <c r="V595" i="4"/>
  <c r="V596" i="4"/>
  <c r="V597" i="4"/>
  <c r="V598" i="4"/>
  <c r="V599" i="4"/>
  <c r="V600" i="4"/>
  <c r="V601" i="4"/>
  <c r="V602" i="4"/>
  <c r="V603" i="4"/>
  <c r="V604" i="4"/>
  <c r="V605" i="4"/>
  <c r="V606" i="4"/>
  <c r="V607" i="4"/>
  <c r="V608" i="4"/>
  <c r="V609" i="4"/>
  <c r="V610" i="4"/>
  <c r="V611" i="4"/>
  <c r="V612" i="4"/>
  <c r="V613" i="4"/>
  <c r="V614" i="4"/>
  <c r="V615" i="4"/>
  <c r="V616" i="4"/>
  <c r="V617" i="4"/>
  <c r="V618" i="4"/>
  <c r="V619" i="4"/>
  <c r="V620" i="4"/>
  <c r="V621" i="4"/>
  <c r="V622" i="4"/>
  <c r="V623" i="4"/>
  <c r="V624" i="4"/>
  <c r="V625" i="4"/>
  <c r="V626" i="4"/>
  <c r="V627" i="4"/>
  <c r="V628" i="4"/>
  <c r="V629" i="4"/>
  <c r="V630" i="4"/>
  <c r="V631" i="4"/>
  <c r="V632" i="4"/>
  <c r="V633" i="4"/>
  <c r="V634" i="4"/>
  <c r="V635" i="4"/>
  <c r="V636" i="4"/>
  <c r="V637" i="4"/>
  <c r="V638" i="4"/>
  <c r="V639" i="4"/>
  <c r="V640" i="4"/>
  <c r="V641" i="4"/>
  <c r="V642" i="4"/>
  <c r="V643" i="4"/>
  <c r="V644" i="4"/>
  <c r="V645" i="4"/>
  <c r="V646" i="4"/>
  <c r="V647" i="4"/>
  <c r="V648" i="4"/>
  <c r="V649" i="4"/>
  <c r="V650" i="4"/>
  <c r="V651" i="4"/>
  <c r="V652" i="4"/>
  <c r="V653" i="4"/>
  <c r="V654" i="4"/>
  <c r="V655" i="4"/>
  <c r="V656" i="4"/>
  <c r="V657" i="4"/>
  <c r="V658" i="4"/>
  <c r="V659" i="4"/>
  <c r="V660" i="4"/>
  <c r="V661" i="4"/>
  <c r="V662" i="4"/>
  <c r="V663" i="4"/>
  <c r="V664" i="4"/>
  <c r="V665" i="4"/>
  <c r="V666" i="4"/>
  <c r="V667" i="4"/>
  <c r="V668" i="4"/>
  <c r="V669" i="4"/>
  <c r="V670" i="4"/>
  <c r="V671" i="4"/>
  <c r="V672" i="4"/>
  <c r="V673" i="4"/>
  <c r="V674" i="4"/>
  <c r="V675" i="4"/>
  <c r="V676" i="4"/>
  <c r="V677" i="4"/>
  <c r="V678" i="4"/>
  <c r="V679" i="4"/>
  <c r="V680" i="4"/>
  <c r="V681" i="4"/>
  <c r="V682" i="4"/>
  <c r="V683" i="4"/>
  <c r="V684" i="4"/>
  <c r="V685" i="4"/>
  <c r="V686" i="4"/>
  <c r="V687" i="4"/>
  <c r="V688" i="4"/>
  <c r="V689" i="4"/>
  <c r="V690" i="4"/>
  <c r="V691" i="4"/>
  <c r="V692" i="4"/>
  <c r="V693" i="4"/>
  <c r="V694" i="4"/>
  <c r="V695" i="4"/>
  <c r="V696" i="4"/>
  <c r="V697" i="4"/>
  <c r="V698" i="4"/>
  <c r="V699" i="4"/>
  <c r="V700" i="4"/>
  <c r="V701" i="4"/>
  <c r="V702" i="4"/>
  <c r="V703" i="4"/>
  <c r="V704" i="4"/>
  <c r="V705" i="4"/>
  <c r="V706" i="4"/>
  <c r="V707" i="4"/>
  <c r="V708" i="4"/>
  <c r="V709" i="4"/>
  <c r="V710" i="4"/>
  <c r="V711" i="4"/>
  <c r="V16" i="4"/>
  <c r="N698" i="1"/>
  <c r="G698" i="1"/>
  <c r="L698" i="1"/>
  <c r="F698" i="1"/>
  <c r="H698" i="1"/>
  <c r="J698" i="1"/>
  <c r="K698" i="1"/>
  <c r="M698" i="1"/>
</calcChain>
</file>

<file path=xl/sharedStrings.xml><?xml version="1.0" encoding="utf-8"?>
<sst xmlns="http://schemas.openxmlformats.org/spreadsheetml/2006/main" count="3808" uniqueCount="1208">
  <si>
    <t>Client facturé</t>
  </si>
  <si>
    <t>Client - Nom raison sociale</t>
  </si>
  <si>
    <t>Date facture</t>
  </si>
  <si>
    <t>Code projet</t>
  </si>
  <si>
    <t>Numéro facture</t>
  </si>
  <si>
    <t>Facture HT Euro</t>
  </si>
  <si>
    <t>Facture TTC Euro</t>
  </si>
  <si>
    <t>Règlement TTC Euro</t>
  </si>
  <si>
    <t>Créé par</t>
  </si>
  <si>
    <t>Age créance 0-3m TTC</t>
  </si>
  <si>
    <t>Age créance 4-6m TTC</t>
  </si>
  <si>
    <t>Age créance 7-9m TTC</t>
  </si>
  <si>
    <t>Age créance 10-12m TTC</t>
  </si>
  <si>
    <t>Age créance 12m TTC</t>
  </si>
  <si>
    <t>DEL175</t>
  </si>
  <si>
    <t>TAJ SELAFA</t>
  </si>
  <si>
    <t>DEL1750504</t>
  </si>
  <si>
    <t>00099708_119</t>
  </si>
  <si>
    <t>VScam</t>
  </si>
  <si>
    <t>SL0001</t>
  </si>
  <si>
    <t>S+L</t>
  </si>
  <si>
    <t>SL00010214</t>
  </si>
  <si>
    <t>00099913_119</t>
  </si>
  <si>
    <t>DEL501</t>
  </si>
  <si>
    <t>DELOITTE GLOBAL SERVICES HOLDINGS LTD (US)</t>
  </si>
  <si>
    <t>DEL5010813</t>
  </si>
  <si>
    <t>00100377_119</t>
  </si>
  <si>
    <t>00100378_119</t>
  </si>
  <si>
    <t>00100379_119</t>
  </si>
  <si>
    <t>00100380_119</t>
  </si>
  <si>
    <t>IEO006</t>
  </si>
  <si>
    <t>In Extenso Operationnel</t>
  </si>
  <si>
    <t>IEO0060613</t>
  </si>
  <si>
    <t>00100776_119</t>
  </si>
  <si>
    <t>00100777_119</t>
  </si>
  <si>
    <t>ALL137</t>
  </si>
  <si>
    <t>ALLIMANT CONSEILS</t>
  </si>
  <si>
    <t>ALL1370112</t>
  </si>
  <si>
    <t>00100779_119</t>
  </si>
  <si>
    <t>BEL051</t>
  </si>
  <si>
    <t>ELST</t>
  </si>
  <si>
    <t>BEL0510110</t>
  </si>
  <si>
    <t>00100780_119</t>
  </si>
  <si>
    <t>CHA190</t>
  </si>
  <si>
    <t>PCD CONSEIL</t>
  </si>
  <si>
    <t>CHA1900107</t>
  </si>
  <si>
    <t>00100782_119</t>
  </si>
  <si>
    <t>DER017</t>
  </si>
  <si>
    <t>De Rincquesen Arnaud Audit</t>
  </si>
  <si>
    <t>DER0170107</t>
  </si>
  <si>
    <t>00100783_119</t>
  </si>
  <si>
    <t>GAR069</t>
  </si>
  <si>
    <t>JLG CONSEILS</t>
  </si>
  <si>
    <t>GAR0690107</t>
  </si>
  <si>
    <t>00100784_119</t>
  </si>
  <si>
    <t>GIN006</t>
  </si>
  <si>
    <t>EJGI CONSEIL</t>
  </si>
  <si>
    <t>GIN0060107</t>
  </si>
  <si>
    <t>00100785_119</t>
  </si>
  <si>
    <t>LOR017</t>
  </si>
  <si>
    <t>LORENZO-CASQUET NATHALIE AUDIT</t>
  </si>
  <si>
    <t>LOR0170107</t>
  </si>
  <si>
    <t>00100786_119</t>
  </si>
  <si>
    <t>PER068</t>
  </si>
  <si>
    <t>CHRISTOPHE PERRAU CONSEILS</t>
  </si>
  <si>
    <t>PER0680108</t>
  </si>
  <si>
    <t>00100787_119</t>
  </si>
  <si>
    <t>AIN006</t>
  </si>
  <si>
    <t>SCI AINEUIL</t>
  </si>
  <si>
    <t>AIN0060214</t>
  </si>
  <si>
    <t>00101085_119</t>
  </si>
  <si>
    <t>DEL1750204</t>
  </si>
  <si>
    <t>00103008_119</t>
  </si>
  <si>
    <t>CON147</t>
  </si>
  <si>
    <t>Constantin Entreprises</t>
  </si>
  <si>
    <t>CON1470209</t>
  </si>
  <si>
    <t>00103026_119</t>
  </si>
  <si>
    <t>IEO007</t>
  </si>
  <si>
    <t>Deloitte Accounting Services</t>
  </si>
  <si>
    <t>IEO0070609</t>
  </si>
  <si>
    <t>00103060_119</t>
  </si>
  <si>
    <t>DLT017</t>
  </si>
  <si>
    <t>Altime Deloitte</t>
  </si>
  <si>
    <t>DLT0170214</t>
  </si>
  <si>
    <t>00103061_119</t>
  </si>
  <si>
    <t>SCM009</t>
  </si>
  <si>
    <t>Scm Bdi</t>
  </si>
  <si>
    <t>SCM0090110</t>
  </si>
  <si>
    <t>00103076_119</t>
  </si>
  <si>
    <t>00103178_119</t>
  </si>
  <si>
    <t>DEL1750409</t>
  </si>
  <si>
    <t>00103189_119</t>
  </si>
  <si>
    <t>DEL558</t>
  </si>
  <si>
    <t>DELOITTE EMEA CO-OPERATION LTD</t>
  </si>
  <si>
    <t>DEL5581213</t>
  </si>
  <si>
    <t>00103349_119</t>
  </si>
  <si>
    <t>00104220_119</t>
  </si>
  <si>
    <t>DEL540</t>
  </si>
  <si>
    <t>DELOITTE TAX &amp; CONSULTING</t>
  </si>
  <si>
    <t>DEL5400114</t>
  </si>
  <si>
    <t>00104225_119</t>
  </si>
  <si>
    <t>00104238_119</t>
  </si>
  <si>
    <t>00104652_119</t>
  </si>
  <si>
    <t>00104653_119</t>
  </si>
  <si>
    <t>DEL333</t>
  </si>
  <si>
    <t>Deloitte &amp; Touche Juridique Et Fiscal Gabon</t>
  </si>
  <si>
    <t>DEL3330313</t>
  </si>
  <si>
    <t>00104762_119</t>
  </si>
  <si>
    <t>DEL3330413</t>
  </si>
  <si>
    <t>00104765_119</t>
  </si>
  <si>
    <t>DEL1751005</t>
  </si>
  <si>
    <t>00105350_119</t>
  </si>
  <si>
    <t>SGA005</t>
  </si>
  <si>
    <t>Sga Société Générale D'archives</t>
  </si>
  <si>
    <t>SGA0050105</t>
  </si>
  <si>
    <t>00105352_119</t>
  </si>
  <si>
    <t>SEA013</t>
  </si>
  <si>
    <t>CWT FRANCE</t>
  </si>
  <si>
    <t>SEA0130205</t>
  </si>
  <si>
    <t>00105354_119</t>
  </si>
  <si>
    <t>SCA083</t>
  </si>
  <si>
    <t>Monsieur Pierre-Henri SCACCHI</t>
  </si>
  <si>
    <t>SCA0830214</t>
  </si>
  <si>
    <t>00105374_119</t>
  </si>
  <si>
    <t>00105375_119</t>
  </si>
  <si>
    <t>00106083_119</t>
  </si>
  <si>
    <t>00106084_119</t>
  </si>
  <si>
    <t>00106565_119</t>
  </si>
  <si>
    <t>00106566_119</t>
  </si>
  <si>
    <t>00107036_119</t>
  </si>
  <si>
    <t>00107048_119</t>
  </si>
  <si>
    <t>DEL069</t>
  </si>
  <si>
    <t>Deloitte LLP</t>
  </si>
  <si>
    <t>DEL0690407</t>
  </si>
  <si>
    <t>00107291_119</t>
  </si>
  <si>
    <t>DEL5010112</t>
  </si>
  <si>
    <t>00107295_119</t>
  </si>
  <si>
    <t>00107296_119</t>
  </si>
  <si>
    <t>DEL5011412</t>
  </si>
  <si>
    <t>00107297_119</t>
  </si>
  <si>
    <t>DEL5010913</t>
  </si>
  <si>
    <t>00107303_119</t>
  </si>
  <si>
    <t>IEO0060205</t>
  </si>
  <si>
    <t>00107309_119</t>
  </si>
  <si>
    <t>SEL008</t>
  </si>
  <si>
    <t>Cabinet Biais &amp; Associés</t>
  </si>
  <si>
    <t>SEL0080110</t>
  </si>
  <si>
    <t>00107369_119</t>
  </si>
  <si>
    <t>00107377_119</t>
  </si>
  <si>
    <t>00107380_119</t>
  </si>
  <si>
    <t>IEO0060314</t>
  </si>
  <si>
    <t>00107473_119</t>
  </si>
  <si>
    <t>DEL1751904</t>
  </si>
  <si>
    <t>00107603_119</t>
  </si>
  <si>
    <t>CMS005</t>
  </si>
  <si>
    <t>Cms-3s Informatique</t>
  </si>
  <si>
    <t>CMS0050109</t>
  </si>
  <si>
    <t>00108243_119</t>
  </si>
  <si>
    <t>00108245_119</t>
  </si>
  <si>
    <t>IEO026</t>
  </si>
  <si>
    <t>IN EXTENSO Ile de France</t>
  </si>
  <si>
    <t>IEO0260208</t>
  </si>
  <si>
    <t>00108246_119</t>
  </si>
  <si>
    <t>00108248_119</t>
  </si>
  <si>
    <t>00108249_119</t>
  </si>
  <si>
    <t>DEL345</t>
  </si>
  <si>
    <t>Deloitte Algerie</t>
  </si>
  <si>
    <t>DEL3450709</t>
  </si>
  <si>
    <t>00108255_119</t>
  </si>
  <si>
    <t>00108258_119</t>
  </si>
  <si>
    <t>DEL3450109</t>
  </si>
  <si>
    <t>00108262_119</t>
  </si>
  <si>
    <t>00108268_119</t>
  </si>
  <si>
    <t>00108271_119</t>
  </si>
  <si>
    <t>00108540_119</t>
  </si>
  <si>
    <t>00108541_119</t>
  </si>
  <si>
    <t>00108542_119</t>
  </si>
  <si>
    <t>00108543_119</t>
  </si>
  <si>
    <t>00108546_119</t>
  </si>
  <si>
    <t>00108600_119</t>
  </si>
  <si>
    <t>00108601_119</t>
  </si>
  <si>
    <t>00108604_119</t>
  </si>
  <si>
    <t>00108616_119</t>
  </si>
  <si>
    <t>00108618_119</t>
  </si>
  <si>
    <t>00108627_119</t>
  </si>
  <si>
    <t>00108636_119</t>
  </si>
  <si>
    <t>00108639_119</t>
  </si>
  <si>
    <t>00108651_119</t>
  </si>
  <si>
    <t>00108659_119</t>
  </si>
  <si>
    <t>00108661_119</t>
  </si>
  <si>
    <t>00108662_119</t>
  </si>
  <si>
    <t>00109805_119</t>
  </si>
  <si>
    <t>00109813_119</t>
  </si>
  <si>
    <t>IEO0060305</t>
  </si>
  <si>
    <t>00109838_119</t>
  </si>
  <si>
    <t>00109840_119</t>
  </si>
  <si>
    <t>00109841_119</t>
  </si>
  <si>
    <t>00109843_119</t>
  </si>
  <si>
    <t>00109847_119</t>
  </si>
  <si>
    <t>IEN005</t>
  </si>
  <si>
    <t>Societe Financiere In Extenso National</t>
  </si>
  <si>
    <t>IEN0050109</t>
  </si>
  <si>
    <t>00109882_119</t>
  </si>
  <si>
    <t>FID013</t>
  </si>
  <si>
    <t>In Extenso Strasbourg</t>
  </si>
  <si>
    <t>FID0130812_01</t>
  </si>
  <si>
    <t>00109883_119</t>
  </si>
  <si>
    <t>IEN0050212</t>
  </si>
  <si>
    <t>00109884_119</t>
  </si>
  <si>
    <t>IEN004</t>
  </si>
  <si>
    <t>In Extenso National</t>
  </si>
  <si>
    <t>IEN0040112</t>
  </si>
  <si>
    <t>00109889_119</t>
  </si>
  <si>
    <t>FID0130812</t>
  </si>
  <si>
    <t>00109896_119</t>
  </si>
  <si>
    <t>IEO0061212_01</t>
  </si>
  <si>
    <t>00109901_119</t>
  </si>
  <si>
    <t>IEN0050110_02</t>
  </si>
  <si>
    <t>00109903_119</t>
  </si>
  <si>
    <t>IEN0040112_01</t>
  </si>
  <si>
    <t>00109905_119</t>
  </si>
  <si>
    <t>IEO0061212_01_01</t>
  </si>
  <si>
    <t>00109906_119</t>
  </si>
  <si>
    <t>IEN0050212_01</t>
  </si>
  <si>
    <t>00109910_119</t>
  </si>
  <si>
    <t>IEN0040212</t>
  </si>
  <si>
    <t>00109912_119</t>
  </si>
  <si>
    <t>IEO0061212_01_02</t>
  </si>
  <si>
    <t>00109915_119</t>
  </si>
  <si>
    <t>00109921_119</t>
  </si>
  <si>
    <t>00109923_119</t>
  </si>
  <si>
    <t>00109927_119</t>
  </si>
  <si>
    <t>IEO0060413</t>
  </si>
  <si>
    <t>00109932_119</t>
  </si>
  <si>
    <t>00109937_119</t>
  </si>
  <si>
    <t>00109938_119</t>
  </si>
  <si>
    <t>00109939_119</t>
  </si>
  <si>
    <t>00109941_119</t>
  </si>
  <si>
    <t>00109942_119</t>
  </si>
  <si>
    <t>00109943_119</t>
  </si>
  <si>
    <t>IEN0050110</t>
  </si>
  <si>
    <t>00109944_119</t>
  </si>
  <si>
    <t>IEN0040306</t>
  </si>
  <si>
    <t>00109945_119</t>
  </si>
  <si>
    <t>DEL527</t>
  </si>
  <si>
    <t>Deloitte Afrique</t>
  </si>
  <si>
    <t>DEL5270112</t>
  </si>
  <si>
    <t>00109947_119</t>
  </si>
  <si>
    <t>DEL348</t>
  </si>
  <si>
    <t>Deloitte Sa</t>
  </si>
  <si>
    <t>DEL1740113</t>
  </si>
  <si>
    <t>00110252_119</t>
  </si>
  <si>
    <t>DEL328</t>
  </si>
  <si>
    <t>00110255_119</t>
  </si>
  <si>
    <t>DEL568</t>
  </si>
  <si>
    <t>Deloitte Szarvas, Falcsik and Partners Law Firm</t>
  </si>
  <si>
    <t>DEL5680113</t>
  </si>
  <si>
    <t>00110258_119</t>
  </si>
  <si>
    <t>DEL120</t>
  </si>
  <si>
    <t>Deloitte Central Europe Limited</t>
  </si>
  <si>
    <t>DEL1200114</t>
  </si>
  <si>
    <t>00110261_119</t>
  </si>
  <si>
    <t>Fiduciaire International Audit</t>
  </si>
  <si>
    <t>FIN1521911</t>
  </si>
  <si>
    <t>00110397_119</t>
  </si>
  <si>
    <t>DEL3450609</t>
  </si>
  <si>
    <t>00110434_119</t>
  </si>
  <si>
    <t>BDO002</t>
  </si>
  <si>
    <t>Deloitte Marque &amp; Gendrot</t>
  </si>
  <si>
    <t>BDO0020109</t>
  </si>
  <si>
    <t>00110435_119</t>
  </si>
  <si>
    <t>00110436_119</t>
  </si>
  <si>
    <t>BDO004</t>
  </si>
  <si>
    <t>Deloitte Marque Gendrot</t>
  </si>
  <si>
    <t>BDO0040109</t>
  </si>
  <si>
    <t>00110437_119</t>
  </si>
  <si>
    <t>00110438_119</t>
  </si>
  <si>
    <t>CAR430</t>
  </si>
  <si>
    <t>Caritat Strategic Analytics Group</t>
  </si>
  <si>
    <t>CAR4300114</t>
  </si>
  <si>
    <t>00110440_119</t>
  </si>
  <si>
    <t>00110443_119</t>
  </si>
  <si>
    <t>CON146</t>
  </si>
  <si>
    <t>Constantin Associes</t>
  </si>
  <si>
    <t>CON1460711</t>
  </si>
  <si>
    <t>00110444_119</t>
  </si>
  <si>
    <t>00110445_119</t>
  </si>
  <si>
    <t>00110446_119</t>
  </si>
  <si>
    <t>00110674_119</t>
  </si>
  <si>
    <t>00110675_119</t>
  </si>
  <si>
    <t>00110677_119</t>
  </si>
  <si>
    <t>CPH002</t>
  </si>
  <si>
    <t>PHILIPPE HUBERT AUDIT</t>
  </si>
  <si>
    <t>CPH0020211</t>
  </si>
  <si>
    <t>00110678_119</t>
  </si>
  <si>
    <t>00110679_119</t>
  </si>
  <si>
    <t>DEL247</t>
  </si>
  <si>
    <t>Deloitte Finance</t>
  </si>
  <si>
    <t>DEL2470205</t>
  </si>
  <si>
    <t>00110680_119</t>
  </si>
  <si>
    <t>00110681_119</t>
  </si>
  <si>
    <t>00110682_119</t>
  </si>
  <si>
    <t>00110684_119</t>
  </si>
  <si>
    <t>00110685_119</t>
  </si>
  <si>
    <t>DEL340</t>
  </si>
  <si>
    <t>Deloitte Finance TS</t>
  </si>
  <si>
    <t>DEL3400108</t>
  </si>
  <si>
    <t>00110686_119</t>
  </si>
  <si>
    <t>00110687_119</t>
  </si>
  <si>
    <t>00110688_119</t>
  </si>
  <si>
    <t>00110689_119</t>
  </si>
  <si>
    <t>DEL383</t>
  </si>
  <si>
    <t>Deloitte Conseil Finance</t>
  </si>
  <si>
    <t>DEL3830111</t>
  </si>
  <si>
    <t>00110690_119</t>
  </si>
  <si>
    <t>00110693_119</t>
  </si>
  <si>
    <t>DTA007</t>
  </si>
  <si>
    <t>Deloitte Conseil</t>
  </si>
  <si>
    <t>DTA0070205</t>
  </si>
  <si>
    <t>00110708_119</t>
  </si>
  <si>
    <t>00110710_119</t>
  </si>
  <si>
    <t>00110711_119</t>
  </si>
  <si>
    <t>00110713_119</t>
  </si>
  <si>
    <t>00110715_119</t>
  </si>
  <si>
    <t>DTT055</t>
  </si>
  <si>
    <t>Deloitte &amp; Associes</t>
  </si>
  <si>
    <t>DTT0550305</t>
  </si>
  <si>
    <t>00110718_119</t>
  </si>
  <si>
    <t>00110719_119</t>
  </si>
  <si>
    <t>00110721_119</t>
  </si>
  <si>
    <t>00110723_119</t>
  </si>
  <si>
    <t>00110724_119</t>
  </si>
  <si>
    <t>DUR025</t>
  </si>
  <si>
    <t>Durand Et Associes</t>
  </si>
  <si>
    <t>DUR0250112</t>
  </si>
  <si>
    <t>00110725_119</t>
  </si>
  <si>
    <t>00110726_119</t>
  </si>
  <si>
    <t>FID028</t>
  </si>
  <si>
    <t>Deloitte Audit It Financial Services</t>
  </si>
  <si>
    <t>FID0280111</t>
  </si>
  <si>
    <t>00110727_119</t>
  </si>
  <si>
    <t>00110728_119</t>
  </si>
  <si>
    <t>IEO0070214</t>
  </si>
  <si>
    <t>00110729_119</t>
  </si>
  <si>
    <t>INF036</t>
  </si>
  <si>
    <t>Infineo</t>
  </si>
  <si>
    <t>INF0360410</t>
  </si>
  <si>
    <t>00110730_119</t>
  </si>
  <si>
    <t>00110731_119</t>
  </si>
  <si>
    <t>KOV002</t>
  </si>
  <si>
    <t>Equitive</t>
  </si>
  <si>
    <t>KOV0020211</t>
  </si>
  <si>
    <t>00110732_119</t>
  </si>
  <si>
    <t>00110733_119</t>
  </si>
  <si>
    <t>00110734_119</t>
  </si>
  <si>
    <t>00110735_119</t>
  </si>
  <si>
    <t>VAL121</t>
  </si>
  <si>
    <t>Cabinet Vally Et Associes</t>
  </si>
  <si>
    <t>VAL1210110</t>
  </si>
  <si>
    <t>00110736_119</t>
  </si>
  <si>
    <t>00110737_119</t>
  </si>
  <si>
    <t>CPH0020311</t>
  </si>
  <si>
    <t>00110857_119</t>
  </si>
  <si>
    <t>00110859_119</t>
  </si>
  <si>
    <t>DEL2471105</t>
  </si>
  <si>
    <t>00110864_119</t>
  </si>
  <si>
    <t>00110865_119</t>
  </si>
  <si>
    <t>DEL3400508</t>
  </si>
  <si>
    <t>00110867_119</t>
  </si>
  <si>
    <t>00110870_119</t>
  </si>
  <si>
    <t>DEL3830211</t>
  </si>
  <si>
    <t>00110872_119</t>
  </si>
  <si>
    <t>00110874_119</t>
  </si>
  <si>
    <t>BDO0040209</t>
  </si>
  <si>
    <t>00110876_119</t>
  </si>
  <si>
    <t>CIS008</t>
  </si>
  <si>
    <t>Cisane</t>
  </si>
  <si>
    <t>CIS0080212</t>
  </si>
  <si>
    <t>00110881_119</t>
  </si>
  <si>
    <t>BDO0020308</t>
  </si>
  <si>
    <t>00110882_119</t>
  </si>
  <si>
    <t>00110884_119</t>
  </si>
  <si>
    <t>CON1460309</t>
  </si>
  <si>
    <t>00110885_119</t>
  </si>
  <si>
    <t>CON1470310</t>
  </si>
  <si>
    <t>00110889_119</t>
  </si>
  <si>
    <t>00110890_119</t>
  </si>
  <si>
    <t>00110891_119</t>
  </si>
  <si>
    <t>CPH0020110</t>
  </si>
  <si>
    <t>00110892_119</t>
  </si>
  <si>
    <t>DEL2470305</t>
  </si>
  <si>
    <t>00110893_119</t>
  </si>
  <si>
    <t>DEL3400208</t>
  </si>
  <si>
    <t>00110894_119</t>
  </si>
  <si>
    <t>DUR0250210</t>
  </si>
  <si>
    <t>00110897_119</t>
  </si>
  <si>
    <t>FID0280212</t>
  </si>
  <si>
    <t>00110899_119</t>
  </si>
  <si>
    <t>00110900_119</t>
  </si>
  <si>
    <t>IEO0070310</t>
  </si>
  <si>
    <t>00110902_119</t>
  </si>
  <si>
    <t>00110903_119</t>
  </si>
  <si>
    <t>00110904_119</t>
  </si>
  <si>
    <t>INF0360110</t>
  </si>
  <si>
    <t>00110906_119</t>
  </si>
  <si>
    <t>00110908_119</t>
  </si>
  <si>
    <t>JCM003</t>
  </si>
  <si>
    <t>J.C.M. AUDIT</t>
  </si>
  <si>
    <t>JCM0030110</t>
  </si>
  <si>
    <t>00110909_119</t>
  </si>
  <si>
    <t>KOV0020310</t>
  </si>
  <si>
    <t>00110910_119</t>
  </si>
  <si>
    <t>VAL1210210</t>
  </si>
  <si>
    <t>00110911_119</t>
  </si>
  <si>
    <t>CON1460112</t>
  </si>
  <si>
    <t>00110913_119</t>
  </si>
  <si>
    <t>DEL2470605</t>
  </si>
  <si>
    <t>00110914_119</t>
  </si>
  <si>
    <t>DTT0550605</t>
  </si>
  <si>
    <t>00110915_119</t>
  </si>
  <si>
    <t>FID0280112</t>
  </si>
  <si>
    <t>00110916_119</t>
  </si>
  <si>
    <t>00110917_119</t>
  </si>
  <si>
    <t>00110918_119</t>
  </si>
  <si>
    <t>INF0360210</t>
  </si>
  <si>
    <t>00110919_119</t>
  </si>
  <si>
    <t>00110921_119</t>
  </si>
  <si>
    <t>KOV0020212</t>
  </si>
  <si>
    <t>00110923_119</t>
  </si>
  <si>
    <t>BDO0020110</t>
  </si>
  <si>
    <t>00110925_119</t>
  </si>
  <si>
    <t>00110927_119</t>
  </si>
  <si>
    <t>BDO0040110</t>
  </si>
  <si>
    <t>00110929_119</t>
  </si>
  <si>
    <t>00110931_119</t>
  </si>
  <si>
    <t>CIS0080113</t>
  </si>
  <si>
    <t>00110932_119</t>
  </si>
  <si>
    <t>00110933_119</t>
  </si>
  <si>
    <t>CON1460110</t>
  </si>
  <si>
    <t>00110934_119</t>
  </si>
  <si>
    <t>00110936_119</t>
  </si>
  <si>
    <t>DTA0070207</t>
  </si>
  <si>
    <t>00110938_119</t>
  </si>
  <si>
    <t>00110939_119</t>
  </si>
  <si>
    <t>DTT0551105</t>
  </si>
  <si>
    <t>00110940_119</t>
  </si>
  <si>
    <t>00110941_119</t>
  </si>
  <si>
    <t>DUR0250212</t>
  </si>
  <si>
    <t>00110945_119</t>
  </si>
  <si>
    <t>00110946_119</t>
  </si>
  <si>
    <t>JCM0030211</t>
  </si>
  <si>
    <t>00110947_119</t>
  </si>
  <si>
    <t>00110949_119</t>
  </si>
  <si>
    <t>KOV0020810</t>
  </si>
  <si>
    <t>00110950_119</t>
  </si>
  <si>
    <t>00110951_119</t>
  </si>
  <si>
    <t>VAL1210111</t>
  </si>
  <si>
    <t>00110952_119</t>
  </si>
  <si>
    <t>00110953_119</t>
  </si>
  <si>
    <t>00110998_119</t>
  </si>
  <si>
    <t>DEL3400408</t>
  </si>
  <si>
    <t>00110999_119</t>
  </si>
  <si>
    <t>DEL3830209</t>
  </si>
  <si>
    <t>00111000_119</t>
  </si>
  <si>
    <t>FID0280114</t>
  </si>
  <si>
    <t>00111001_119</t>
  </si>
  <si>
    <t>00111002_119</t>
  </si>
  <si>
    <t>INF0360111</t>
  </si>
  <si>
    <t>00111003_119</t>
  </si>
  <si>
    <t>00111004_119</t>
  </si>
  <si>
    <t>DEL2470108</t>
  </si>
  <si>
    <t>00111005_119</t>
  </si>
  <si>
    <t>DTT0550408</t>
  </si>
  <si>
    <t>00111006_119</t>
  </si>
  <si>
    <t>DEL2471611</t>
  </si>
  <si>
    <t>00111007_119</t>
  </si>
  <si>
    <t>DTA0073111</t>
  </si>
  <si>
    <t>00111008_119</t>
  </si>
  <si>
    <t>DTT055Q011</t>
  </si>
  <si>
    <t>00111009_119</t>
  </si>
  <si>
    <t>DTA0071612</t>
  </si>
  <si>
    <t>00111010_119</t>
  </si>
  <si>
    <t>CON1470213</t>
  </si>
  <si>
    <t>00111011_119</t>
  </si>
  <si>
    <t>DTT0550110</t>
  </si>
  <si>
    <t>00111012_119</t>
  </si>
  <si>
    <t>IEO0070113</t>
  </si>
  <si>
    <t>00111013_119</t>
  </si>
  <si>
    <t>DEL2470110</t>
  </si>
  <si>
    <t>00111014_119</t>
  </si>
  <si>
    <t>DTA0070210</t>
  </si>
  <si>
    <t>00111015_119</t>
  </si>
  <si>
    <t>DTT0550210</t>
  </si>
  <si>
    <t>00111017_119</t>
  </si>
  <si>
    <t>CON1470313</t>
  </si>
  <si>
    <t>00111018_119</t>
  </si>
  <si>
    <t>DTA0070714</t>
  </si>
  <si>
    <t>00111019_119</t>
  </si>
  <si>
    <t>DTT0550614</t>
  </si>
  <si>
    <t>00111020_119</t>
  </si>
  <si>
    <t>DTT0550514</t>
  </si>
  <si>
    <t>00111021_119</t>
  </si>
  <si>
    <t>DTT0551205</t>
  </si>
  <si>
    <t>00111023_119</t>
  </si>
  <si>
    <t>00111046_119</t>
  </si>
  <si>
    <t>DEL3450512</t>
  </si>
  <si>
    <t>00111102_119</t>
  </si>
  <si>
    <t>00111337_119</t>
  </si>
  <si>
    <t>00111338_119</t>
  </si>
  <si>
    <t>00111347_119</t>
  </si>
  <si>
    <t>00111351_119</t>
  </si>
  <si>
    <t>00111361_119</t>
  </si>
  <si>
    <t>00111363_119</t>
  </si>
  <si>
    <t>DEL123</t>
  </si>
  <si>
    <t>Deloitte Touche Tohmatsu</t>
  </si>
  <si>
    <t>DEL1230311</t>
  </si>
  <si>
    <t>00111520_119</t>
  </si>
  <si>
    <t>00111523_119</t>
  </si>
  <si>
    <t>00111524_119</t>
  </si>
  <si>
    <t>00111737_119</t>
  </si>
  <si>
    <t>00111742_119</t>
  </si>
  <si>
    <t>00111744_119</t>
  </si>
  <si>
    <t>00111783_119</t>
  </si>
  <si>
    <t>00111785_119</t>
  </si>
  <si>
    <t>00111787_119</t>
  </si>
  <si>
    <t>00111789_119</t>
  </si>
  <si>
    <t>00111791_119</t>
  </si>
  <si>
    <t>00111792_119</t>
  </si>
  <si>
    <t>00111793_119</t>
  </si>
  <si>
    <t>00111794_119</t>
  </si>
  <si>
    <t>00111795_119</t>
  </si>
  <si>
    <t>00111797_119</t>
  </si>
  <si>
    <t>00111798_119</t>
  </si>
  <si>
    <t>00111799_119</t>
  </si>
  <si>
    <t>00111800_119</t>
  </si>
  <si>
    <t>00111802_119</t>
  </si>
  <si>
    <t>00111803_119</t>
  </si>
  <si>
    <t>00111804_119</t>
  </si>
  <si>
    <t>00111805_119</t>
  </si>
  <si>
    <t>00111806_119</t>
  </si>
  <si>
    <t>00111807_119</t>
  </si>
  <si>
    <t>00111808_119</t>
  </si>
  <si>
    <t>00111811_119</t>
  </si>
  <si>
    <t>00111812_119</t>
  </si>
  <si>
    <t>00111813_119</t>
  </si>
  <si>
    <t>00112049_119</t>
  </si>
  <si>
    <t>00112128_119</t>
  </si>
  <si>
    <t>00112129_119</t>
  </si>
  <si>
    <t>00112131_119</t>
  </si>
  <si>
    <t>00112132_119</t>
  </si>
  <si>
    <t>00112133_119</t>
  </si>
  <si>
    <t>00112135_119</t>
  </si>
  <si>
    <t>00112136_119</t>
  </si>
  <si>
    <t>00112180_119</t>
  </si>
  <si>
    <t>00112181_119</t>
  </si>
  <si>
    <t>00112182_119</t>
  </si>
  <si>
    <t>00112183_119</t>
  </si>
  <si>
    <t>00112185_119</t>
  </si>
  <si>
    <t>00112186_119</t>
  </si>
  <si>
    <t>00112187_119</t>
  </si>
  <si>
    <t>00112440_119</t>
  </si>
  <si>
    <t>00112441_119</t>
  </si>
  <si>
    <t>00112451_119</t>
  </si>
  <si>
    <t>00112472_119</t>
  </si>
  <si>
    <t>00112473_119</t>
  </si>
  <si>
    <t>IEO0260114</t>
  </si>
  <si>
    <t>00112476_119</t>
  </si>
  <si>
    <t>IEO063</t>
  </si>
  <si>
    <t>IN EXTENSO CONSEIL EN TOURISME HOTELLERIE ET RESTAURATION</t>
  </si>
  <si>
    <t>IEO0630214</t>
  </si>
  <si>
    <t>00112478_119</t>
  </si>
  <si>
    <t>NET028</t>
  </si>
  <si>
    <t>IN EXTENSO SOCIAL</t>
  </si>
  <si>
    <t>NET0280114</t>
  </si>
  <si>
    <t>00112479_119</t>
  </si>
  <si>
    <t>IEO0060214</t>
  </si>
  <si>
    <t>00112491_119</t>
  </si>
  <si>
    <t>00112499_119</t>
  </si>
  <si>
    <t>00112510_119</t>
  </si>
  <si>
    <t>DEL541</t>
  </si>
  <si>
    <t>DELOITTE GENERAL SERVICES</t>
  </si>
  <si>
    <t>DEL5410214</t>
  </si>
  <si>
    <t>00112626_119</t>
  </si>
  <si>
    <t>IEO0060102</t>
  </si>
  <si>
    <t>00112695_119</t>
  </si>
  <si>
    <t>DEL1757214</t>
  </si>
  <si>
    <t>00112884_119</t>
  </si>
  <si>
    <t>00112902_119</t>
  </si>
  <si>
    <t>IEO0060311</t>
  </si>
  <si>
    <t>00113041_119</t>
  </si>
  <si>
    <t>AME027</t>
  </si>
  <si>
    <t>Ameye Francois Xavier Audit</t>
  </si>
  <si>
    <t>AME0270109</t>
  </si>
  <si>
    <t>00113174_119</t>
  </si>
  <si>
    <t>ARA017</t>
  </si>
  <si>
    <t>CROISSANCE SUD CONSEILS</t>
  </si>
  <si>
    <t>ARA0170113</t>
  </si>
  <si>
    <t>00113179_119</t>
  </si>
  <si>
    <t>BEN033</t>
  </si>
  <si>
    <t>Benoit Thierry Audit</t>
  </si>
  <si>
    <t>BEN0330107</t>
  </si>
  <si>
    <t>00113181_119</t>
  </si>
  <si>
    <t>BLA052</t>
  </si>
  <si>
    <t>BLC</t>
  </si>
  <si>
    <t>BLA0520109</t>
  </si>
  <si>
    <t>00113183_119</t>
  </si>
  <si>
    <t>00113185_119</t>
  </si>
  <si>
    <t>BLE018</t>
  </si>
  <si>
    <t>Blestel Vincent Audit</t>
  </si>
  <si>
    <t>BLE0180111</t>
  </si>
  <si>
    <t>00113189_119</t>
  </si>
  <si>
    <t>00113190_119</t>
  </si>
  <si>
    <t>00113192_119</t>
  </si>
  <si>
    <t>BUR039</t>
  </si>
  <si>
    <t>Burger Philippe Conseil</t>
  </si>
  <si>
    <t>BUR0390111</t>
  </si>
  <si>
    <t>00113214_119</t>
  </si>
  <si>
    <t>BUZ005</t>
  </si>
  <si>
    <t>Buzy Francois Audit</t>
  </si>
  <si>
    <t>BUZ0050111</t>
  </si>
  <si>
    <t>00113216_119</t>
  </si>
  <si>
    <t>CHO024</t>
  </si>
  <si>
    <t>Choquet Patrice Audit</t>
  </si>
  <si>
    <t>CHO0240111</t>
  </si>
  <si>
    <t>00113218_119</t>
  </si>
  <si>
    <t>COL080</t>
  </si>
  <si>
    <t>Colin Pascal Audit</t>
  </si>
  <si>
    <t>COL0800107</t>
  </si>
  <si>
    <t>00113219_119</t>
  </si>
  <si>
    <t>DEP013</t>
  </si>
  <si>
    <t>De Planta Arnaud Audit</t>
  </si>
  <si>
    <t>DEP0130107</t>
  </si>
  <si>
    <t>00113220_119</t>
  </si>
  <si>
    <t>00113221_119</t>
  </si>
  <si>
    <t>DEV031</t>
  </si>
  <si>
    <t>De Villartay Marc Audit</t>
  </si>
  <si>
    <t>DEV0310110</t>
  </si>
  <si>
    <t>00113222_119</t>
  </si>
  <si>
    <t>ELM004</t>
  </si>
  <si>
    <t>Elmaleh Michel Audit</t>
  </si>
  <si>
    <t>ELM0040107</t>
  </si>
  <si>
    <t>00113224_119</t>
  </si>
  <si>
    <t>FAY007</t>
  </si>
  <si>
    <t>Fayol Gilbert Conseil</t>
  </si>
  <si>
    <t>FAY0070107</t>
  </si>
  <si>
    <t>00113225_119</t>
  </si>
  <si>
    <t>GAD005</t>
  </si>
  <si>
    <t>Gadret Emmanuel Audit</t>
  </si>
  <si>
    <t>GAD0050110</t>
  </si>
  <si>
    <t>00113227_119</t>
  </si>
  <si>
    <t>GAT012</t>
  </si>
  <si>
    <t>GATET PIERRE CONSEIL</t>
  </si>
  <si>
    <t>GAT0120107</t>
  </si>
  <si>
    <t>00113228_119</t>
  </si>
  <si>
    <t>GOU027</t>
  </si>
  <si>
    <t>Gourd Frederic Audit</t>
  </si>
  <si>
    <t>GOU0270111</t>
  </si>
  <si>
    <t>00113229_119</t>
  </si>
  <si>
    <t>GUE016</t>
  </si>
  <si>
    <t>GUERLAIN TRISTAN GOUVERNANCE ET CONSEIL</t>
  </si>
  <si>
    <t>GUE0160107</t>
  </si>
  <si>
    <t>00113230_119</t>
  </si>
  <si>
    <t>HAR032</t>
  </si>
  <si>
    <t>Harder Bernard Audit</t>
  </si>
  <si>
    <t>HAR0320109</t>
  </si>
  <si>
    <t>00113231_119</t>
  </si>
  <si>
    <t>LAU029</t>
  </si>
  <si>
    <t>Laurent Veronique Audit</t>
  </si>
  <si>
    <t>LAU0290110</t>
  </si>
  <si>
    <t>00113232_119</t>
  </si>
  <si>
    <t>LUM006</t>
  </si>
  <si>
    <t>Lumet Jean Marc Audit</t>
  </si>
  <si>
    <t>LUM0060107</t>
  </si>
  <si>
    <t>00113234_119</t>
  </si>
  <si>
    <t>NAT057</t>
  </si>
  <si>
    <t>Natale Dominique Audit</t>
  </si>
  <si>
    <t>NAT0570109</t>
  </si>
  <si>
    <t>00113235_119</t>
  </si>
  <si>
    <t>OBR001</t>
  </si>
  <si>
    <t>Obrecht Didier Audit</t>
  </si>
  <si>
    <t>OBR0010107</t>
  </si>
  <si>
    <t>00113236_119</t>
  </si>
  <si>
    <t>PAT030</t>
  </si>
  <si>
    <t>Patrier Christophe Audit</t>
  </si>
  <si>
    <t>PAT0300111</t>
  </si>
  <si>
    <t>00113237_119</t>
  </si>
  <si>
    <t>PED003</t>
  </si>
  <si>
    <t>Pedini Gilles Audit</t>
  </si>
  <si>
    <t>PED0030107</t>
  </si>
  <si>
    <t>00113238_119</t>
  </si>
  <si>
    <t>PHI024</t>
  </si>
  <si>
    <t>Philippeforgues Conseils</t>
  </si>
  <si>
    <t>PHI0240107</t>
  </si>
  <si>
    <t>00113239_119</t>
  </si>
  <si>
    <t>PIC024</t>
  </si>
  <si>
    <t>CABRIERE CONSEIL SARL</t>
  </si>
  <si>
    <t>PIC0240207</t>
  </si>
  <si>
    <t>00113240_119</t>
  </si>
  <si>
    <t>PIN034</t>
  </si>
  <si>
    <t>Pincemin Pascal  Audit</t>
  </si>
  <si>
    <t>PIN0340110</t>
  </si>
  <si>
    <t>00113242_119</t>
  </si>
  <si>
    <t>PIO012</t>
  </si>
  <si>
    <t>Piou Eric Audit</t>
  </si>
  <si>
    <t>PIO0120109</t>
  </si>
  <si>
    <t>00113243_119</t>
  </si>
  <si>
    <t>POS009</t>
  </si>
  <si>
    <t>Postel-vinay Christophe Audit</t>
  </si>
  <si>
    <t>POS0090107</t>
  </si>
  <si>
    <t>00113245_119</t>
  </si>
  <si>
    <t>OLI018</t>
  </si>
  <si>
    <t>Olivier Rosier Audit</t>
  </si>
  <si>
    <t>OLI0180107</t>
  </si>
  <si>
    <t>00113246_119</t>
  </si>
  <si>
    <t>SAN109</t>
  </si>
  <si>
    <t>Sanchez Francisco Audit</t>
  </si>
  <si>
    <t>SAN1090111</t>
  </si>
  <si>
    <t>00113247_119</t>
  </si>
  <si>
    <t>SEG027</t>
  </si>
  <si>
    <t>Seguret Jean-paul Audit</t>
  </si>
  <si>
    <t>SEG0270109</t>
  </si>
  <si>
    <t>00113248_119</t>
  </si>
  <si>
    <t>TRE055</t>
  </si>
  <si>
    <t>ARBITRAGE &amp; EXPERTISE SARL</t>
  </si>
  <si>
    <t>TRE0550111</t>
  </si>
  <si>
    <t>00113249_119</t>
  </si>
  <si>
    <t>VAL096</t>
  </si>
  <si>
    <t>Valette Dominique  Audit</t>
  </si>
  <si>
    <t>VAL0960107</t>
  </si>
  <si>
    <t>00113251_119</t>
  </si>
  <si>
    <t>00113257_119</t>
  </si>
  <si>
    <t>00113260_119</t>
  </si>
  <si>
    <t>00113261_119</t>
  </si>
  <si>
    <t>00113263_119</t>
  </si>
  <si>
    <t>00113264_119</t>
  </si>
  <si>
    <t>00113859_119</t>
  </si>
  <si>
    <t>00113860_119</t>
  </si>
  <si>
    <t>00113861_119</t>
  </si>
  <si>
    <t>00113863_119</t>
  </si>
  <si>
    <t>DEL1751913</t>
  </si>
  <si>
    <t>00113989_119</t>
  </si>
  <si>
    <t>00113990_119</t>
  </si>
  <si>
    <t>DEL1752013</t>
  </si>
  <si>
    <t>00113993_119</t>
  </si>
  <si>
    <t>00113994_119</t>
  </si>
  <si>
    <t>00114157_119</t>
  </si>
  <si>
    <t>00114158_119</t>
  </si>
  <si>
    <t>00114174_119</t>
  </si>
  <si>
    <t>00114177_119</t>
  </si>
  <si>
    <t>00114179_119</t>
  </si>
  <si>
    <t>00114272_119</t>
  </si>
  <si>
    <t>IEO0060614</t>
  </si>
  <si>
    <t>00114463_119</t>
  </si>
  <si>
    <t>00114468_119</t>
  </si>
  <si>
    <t>00114470_119</t>
  </si>
  <si>
    <t>00114483_119</t>
  </si>
  <si>
    <t>00114489_119</t>
  </si>
  <si>
    <t>00115073_119</t>
  </si>
  <si>
    <t>IEO0060313</t>
  </si>
  <si>
    <t>00115099_119</t>
  </si>
  <si>
    <t>00115103_119</t>
  </si>
  <si>
    <t>DEL5580614</t>
  </si>
  <si>
    <t>00115289_119</t>
  </si>
  <si>
    <t>DEL5581713</t>
  </si>
  <si>
    <t>00115290_119</t>
  </si>
  <si>
    <t>DEL5581913</t>
  </si>
  <si>
    <t>00115291_119</t>
  </si>
  <si>
    <t>00115313_119</t>
  </si>
  <si>
    <t>00115318_119</t>
  </si>
  <si>
    <t>00115320_119</t>
  </si>
  <si>
    <t>00115323_119</t>
  </si>
  <si>
    <t>00115327_119</t>
  </si>
  <si>
    <t>00115332_119</t>
  </si>
  <si>
    <t>00115336_119</t>
  </si>
  <si>
    <t>DEL132</t>
  </si>
  <si>
    <t>Galaz, Yamazaki, Ruiz Urquiza, S.c.</t>
  </si>
  <si>
    <t>DEL1320213</t>
  </si>
  <si>
    <t>00115592_119</t>
  </si>
  <si>
    <t>00115593_119</t>
  </si>
  <si>
    <t>00116575_119</t>
  </si>
  <si>
    <t>00116588_119</t>
  </si>
  <si>
    <t>00116589_119</t>
  </si>
  <si>
    <t>00116591_119</t>
  </si>
  <si>
    <t>00116616_119</t>
  </si>
  <si>
    <t>00116672_119</t>
  </si>
  <si>
    <t>00116674_119</t>
  </si>
  <si>
    <t>00116679_119</t>
  </si>
  <si>
    <t>00116682_119</t>
  </si>
  <si>
    <t>00116683_119</t>
  </si>
  <si>
    <t>00116684_119</t>
  </si>
  <si>
    <t>00116685_119</t>
  </si>
  <si>
    <t>00116686_119</t>
  </si>
  <si>
    <t>00116694_119</t>
  </si>
  <si>
    <t>00116695_119</t>
  </si>
  <si>
    <t>00116696_119</t>
  </si>
  <si>
    <t>00116697_119</t>
  </si>
  <si>
    <t>DEL058</t>
  </si>
  <si>
    <t>Deloitte Audit</t>
  </si>
  <si>
    <t>DEL0580910</t>
  </si>
  <si>
    <t>00116958_119</t>
  </si>
  <si>
    <t>00116983_119</t>
  </si>
  <si>
    <t>00117588_119</t>
  </si>
  <si>
    <t>00117589_119</t>
  </si>
  <si>
    <t>00117590_119</t>
  </si>
  <si>
    <t>00117591_119</t>
  </si>
  <si>
    <t>00117592_119</t>
  </si>
  <si>
    <t>00117599_119</t>
  </si>
  <si>
    <t>00117600_119</t>
  </si>
  <si>
    <t>00117601_119</t>
  </si>
  <si>
    <t>00117602_119</t>
  </si>
  <si>
    <t>00117604_119</t>
  </si>
  <si>
    <t>DEL422</t>
  </si>
  <si>
    <t>Deloitte Global Services Holding Limited (UK)</t>
  </si>
  <si>
    <t>DEL4222611</t>
  </si>
  <si>
    <t>00117643_119</t>
  </si>
  <si>
    <t>00117651_119</t>
  </si>
  <si>
    <t>00117719_119</t>
  </si>
  <si>
    <t>00117723_119</t>
  </si>
  <si>
    <t>00117724_119</t>
  </si>
  <si>
    <t>NET0280214</t>
  </si>
  <si>
    <t>00117775_119</t>
  </si>
  <si>
    <t>00118936_119</t>
  </si>
  <si>
    <t>00118940_119</t>
  </si>
  <si>
    <t>00118943_119</t>
  </si>
  <si>
    <t>00118974_119</t>
  </si>
  <si>
    <t>00119001_119</t>
  </si>
  <si>
    <t>00119002_119</t>
  </si>
  <si>
    <t>00119003_119</t>
  </si>
  <si>
    <t>IEO0060713</t>
  </si>
  <si>
    <t>00119004_119</t>
  </si>
  <si>
    <t>00119005_119</t>
  </si>
  <si>
    <t>00119006_119</t>
  </si>
  <si>
    <t>DTS008</t>
  </si>
  <si>
    <t>DELOITTE SENEGAL</t>
  </si>
  <si>
    <t>DTS0080314</t>
  </si>
  <si>
    <t>00119007_119</t>
  </si>
  <si>
    <t>00119014_119</t>
  </si>
  <si>
    <t>DEL254</t>
  </si>
  <si>
    <t>Deloitte &amp; Touche Spa</t>
  </si>
  <si>
    <t>DEL2540213</t>
  </si>
  <si>
    <t>00119017_119</t>
  </si>
  <si>
    <t>DEL4222111</t>
  </si>
  <si>
    <t>00119020_119</t>
  </si>
  <si>
    <t>00119041_119</t>
  </si>
  <si>
    <t>DEL280</t>
  </si>
  <si>
    <t>Deloitte Services &amp; Investments</t>
  </si>
  <si>
    <t>DEL2800214</t>
  </si>
  <si>
    <t>00119272_119</t>
  </si>
  <si>
    <t>DEL052</t>
  </si>
  <si>
    <t>Deloitte &amp; Touche Gmbh</t>
  </si>
  <si>
    <t>DEL0520114</t>
  </si>
  <si>
    <t>00119276_119</t>
  </si>
  <si>
    <t>DEL188</t>
  </si>
  <si>
    <t>Deloitte Consulting Gmbh</t>
  </si>
  <si>
    <t>DEL1880114</t>
  </si>
  <si>
    <t>00119277_119</t>
  </si>
  <si>
    <t>DLT031</t>
  </si>
  <si>
    <t>Deloitte &amp; Touche Corporate Finance GmbH</t>
  </si>
  <si>
    <t>DLT0310114</t>
  </si>
  <si>
    <t>00119278_119</t>
  </si>
  <si>
    <t>DEL048</t>
  </si>
  <si>
    <t>Deloitte Statsautoriseret Revisionspartnerselskab</t>
  </si>
  <si>
    <t>DEL0480214</t>
  </si>
  <si>
    <t>00119279_119</t>
  </si>
  <si>
    <t>DBS001</t>
  </si>
  <si>
    <t>DELOITTE BUSINESS SOLUTIONS HATZIPAVLOU SOFIANOS &amp; CAMBANIS</t>
  </si>
  <si>
    <t>DBS0010114</t>
  </si>
  <si>
    <t>00119280_119</t>
  </si>
  <si>
    <t>DEL2540214</t>
  </si>
  <si>
    <t>00119281_119</t>
  </si>
  <si>
    <t>DEL059</t>
  </si>
  <si>
    <t>Deloitte Belastingadviseurs B.V.</t>
  </si>
  <si>
    <t>DEL0590314</t>
  </si>
  <si>
    <t>00119282_119</t>
  </si>
  <si>
    <t>DEL065</t>
  </si>
  <si>
    <t>Deloitte &amp; Touche</t>
  </si>
  <si>
    <t>DEL0650114</t>
  </si>
  <si>
    <t>00119284_119</t>
  </si>
  <si>
    <t>DEL064</t>
  </si>
  <si>
    <t>Deloitte Ab</t>
  </si>
  <si>
    <t>DEL0640114</t>
  </si>
  <si>
    <t>00119286_119</t>
  </si>
  <si>
    <t>DEL067</t>
  </si>
  <si>
    <t>DELOITTE AG</t>
  </si>
  <si>
    <t>DEL0670214</t>
  </si>
  <si>
    <t>00119287_119</t>
  </si>
  <si>
    <t>ART033</t>
  </si>
  <si>
    <t>Deloitte, S.l.</t>
  </si>
  <si>
    <t>ART0330314</t>
  </si>
  <si>
    <t>00119289_119</t>
  </si>
  <si>
    <t>DEL576</t>
  </si>
  <si>
    <t>DELOITTE ADVISORY SL</t>
  </si>
  <si>
    <t>DEL5760114</t>
  </si>
  <si>
    <t>00119290_119</t>
  </si>
  <si>
    <t>DLT032</t>
  </si>
  <si>
    <t>DAEMON QUEST,SA</t>
  </si>
  <si>
    <t>DLT0320114</t>
  </si>
  <si>
    <t>00119292_119</t>
  </si>
  <si>
    <t>DLT033</t>
  </si>
  <si>
    <t>Deloitte Corporate Finance, S.L.U.</t>
  </si>
  <si>
    <t>DLT0330114</t>
  </si>
  <si>
    <t>00119296_119</t>
  </si>
  <si>
    <t>DEL444</t>
  </si>
  <si>
    <t>Drivers Jonas Deloitte</t>
  </si>
  <si>
    <t>DEL4440114</t>
  </si>
  <si>
    <t>00119297_119</t>
  </si>
  <si>
    <t>DEL223</t>
  </si>
  <si>
    <t>Deloitte Consultores, Sa</t>
  </si>
  <si>
    <t>DEL2230214</t>
  </si>
  <si>
    <t>00119299_119</t>
  </si>
  <si>
    <t>DLT034</t>
  </si>
  <si>
    <t>Deloitte Danısmanlık A.S.</t>
  </si>
  <si>
    <t>DLT0340114</t>
  </si>
  <si>
    <t>00119302_119</t>
  </si>
  <si>
    <t>00119692_119</t>
  </si>
  <si>
    <t>DEL330</t>
  </si>
  <si>
    <t>DELOITTE ITALY S.P.A.</t>
  </si>
  <si>
    <t>DEL3300114</t>
  </si>
  <si>
    <t>00119707_119</t>
  </si>
  <si>
    <t>00119788_119</t>
  </si>
  <si>
    <t>00120194_119</t>
  </si>
  <si>
    <t>00120222_119</t>
  </si>
  <si>
    <t>00120365_119</t>
  </si>
  <si>
    <t>00120388_119</t>
  </si>
  <si>
    <t>IEN0050309</t>
  </si>
  <si>
    <t>00120730_119</t>
  </si>
  <si>
    <t>IEN0040206</t>
  </si>
  <si>
    <t>00120731_119</t>
  </si>
  <si>
    <t>IEO0061212</t>
  </si>
  <si>
    <t>00120732_119</t>
  </si>
  <si>
    <t>00120745_119</t>
  </si>
  <si>
    <t>00120746_119</t>
  </si>
  <si>
    <t>00120749_119</t>
  </si>
  <si>
    <t>00120785_119</t>
  </si>
  <si>
    <t>00120788_119</t>
  </si>
  <si>
    <t>00120791_119</t>
  </si>
  <si>
    <t>00120792_119</t>
  </si>
  <si>
    <t>00120795_119</t>
  </si>
  <si>
    <t>00120797_119</t>
  </si>
  <si>
    <t>00120799_119</t>
  </si>
  <si>
    <t>00120801_119</t>
  </si>
  <si>
    <t>00120803_119</t>
  </si>
  <si>
    <t>00120811_119</t>
  </si>
  <si>
    <t>00120812_119</t>
  </si>
  <si>
    <t>00120813_119</t>
  </si>
  <si>
    <t>00120814_119</t>
  </si>
  <si>
    <t>00120816_119</t>
  </si>
  <si>
    <t>00120817_119</t>
  </si>
  <si>
    <t>00120818_119</t>
  </si>
  <si>
    <t>00120819_119</t>
  </si>
  <si>
    <t>00120820_119</t>
  </si>
  <si>
    <t>00120821_119</t>
  </si>
  <si>
    <t>00120822_119</t>
  </si>
  <si>
    <t>00120824_119</t>
  </si>
  <si>
    <t>00120825_119</t>
  </si>
  <si>
    <t>00120826_119</t>
  </si>
  <si>
    <t>00120828_119</t>
  </si>
  <si>
    <t>DEL3300214</t>
  </si>
  <si>
    <t>00120866_119</t>
  </si>
  <si>
    <t>DEL5010514</t>
  </si>
  <si>
    <t>00120898_119</t>
  </si>
  <si>
    <t>00120899_119</t>
  </si>
  <si>
    <t>00120902_119</t>
  </si>
  <si>
    <t>00120903_119</t>
  </si>
  <si>
    <t>00120904_119</t>
  </si>
  <si>
    <t>00120907_119</t>
  </si>
  <si>
    <t>00120939_119</t>
  </si>
  <si>
    <t>DEL574</t>
  </si>
  <si>
    <t>DRT Kurumsal Finans Danismanlik Hizmetleri A.S.</t>
  </si>
  <si>
    <t>DEL5740114</t>
  </si>
  <si>
    <t>00120941_119</t>
  </si>
  <si>
    <t>00120972_119</t>
  </si>
  <si>
    <t>00120973_119</t>
  </si>
  <si>
    <t>00120975_119</t>
  </si>
  <si>
    <t>00120977_119</t>
  </si>
  <si>
    <t>DEL121</t>
  </si>
  <si>
    <t>Deloitte &amp; Touche Oy</t>
  </si>
  <si>
    <t>DEL1210114</t>
  </si>
  <si>
    <t>00120981_119</t>
  </si>
  <si>
    <t>00120982_119</t>
  </si>
  <si>
    <t>DEL5410314</t>
  </si>
  <si>
    <t>00120986_119</t>
  </si>
  <si>
    <t>00120987_119</t>
  </si>
  <si>
    <t>DEL401</t>
  </si>
  <si>
    <t>Deloitte Audit S.r.o</t>
  </si>
  <si>
    <t>DEL4010114</t>
  </si>
  <si>
    <t>00120989_119</t>
  </si>
  <si>
    <t>00120991_119</t>
  </si>
  <si>
    <t>00120993_119</t>
  </si>
  <si>
    <t>00120995_119</t>
  </si>
  <si>
    <t>00120996_119</t>
  </si>
  <si>
    <t>00121317_119</t>
  </si>
  <si>
    <t>DLT035</t>
  </si>
  <si>
    <t>Deloitte &amp; Touche (M.E.)</t>
  </si>
  <si>
    <t>DLT0350114</t>
  </si>
  <si>
    <t>00122234_119</t>
  </si>
  <si>
    <t>00122603_119</t>
  </si>
  <si>
    <t>00122609_119</t>
  </si>
  <si>
    <t>00122627_119</t>
  </si>
  <si>
    <t>00122637_119</t>
  </si>
  <si>
    <t>00122645_119</t>
  </si>
  <si>
    <t>00122654_119</t>
  </si>
  <si>
    <t>00122660_119</t>
  </si>
  <si>
    <t>00122674_119</t>
  </si>
  <si>
    <t>00122680_119</t>
  </si>
  <si>
    <t>00122799_119</t>
  </si>
  <si>
    <t>00122950_119</t>
  </si>
  <si>
    <t>00122951_119</t>
  </si>
  <si>
    <t>00122995_119</t>
  </si>
  <si>
    <t>IEO0260212</t>
  </si>
  <si>
    <t>00123332_119</t>
  </si>
  <si>
    <t>00124136_119</t>
  </si>
  <si>
    <t>00124138_119</t>
  </si>
  <si>
    <t>00124139_119</t>
  </si>
  <si>
    <t>00124156_119</t>
  </si>
  <si>
    <t>DEL5580714</t>
  </si>
  <si>
    <t>00124285_119</t>
  </si>
  <si>
    <t>00124286_119</t>
  </si>
  <si>
    <t>00124287_119</t>
  </si>
  <si>
    <t>DEL5580814</t>
  </si>
  <si>
    <t>00124289_119</t>
  </si>
  <si>
    <t>00124355_119</t>
  </si>
  <si>
    <t>00124358_119</t>
  </si>
  <si>
    <t>00124365_119</t>
  </si>
  <si>
    <t>DEL525</t>
  </si>
  <si>
    <t>Deloitte Oy</t>
  </si>
  <si>
    <t>DEL5250114</t>
  </si>
  <si>
    <t>00124369_119</t>
  </si>
  <si>
    <t>00125371_119</t>
  </si>
  <si>
    <t>00125421_119</t>
  </si>
  <si>
    <t>00125627_119</t>
  </si>
  <si>
    <t>00125647_119</t>
  </si>
  <si>
    <t>DEL5010614</t>
  </si>
  <si>
    <t>00126502_119</t>
  </si>
  <si>
    <t>00126674_119</t>
  </si>
  <si>
    <t>00126678_119</t>
  </si>
  <si>
    <t>00126681_119</t>
  </si>
  <si>
    <t>00126770_119</t>
  </si>
  <si>
    <t>00126775_119</t>
  </si>
  <si>
    <t>00126784_119</t>
  </si>
  <si>
    <t>00126788_119</t>
  </si>
  <si>
    <t>00126852_119</t>
  </si>
  <si>
    <t>00127191_119</t>
  </si>
  <si>
    <t>00127202_119</t>
  </si>
  <si>
    <t>00127206_119</t>
  </si>
  <si>
    <t>00127207_119</t>
  </si>
  <si>
    <t>00127213_119</t>
  </si>
  <si>
    <t>00128013_119</t>
  </si>
  <si>
    <t>IEO0060108</t>
  </si>
  <si>
    <t>00128027_119</t>
  </si>
  <si>
    <t>00128520_119</t>
  </si>
  <si>
    <t>00128525_119</t>
  </si>
  <si>
    <t>00128527_119</t>
  </si>
  <si>
    <t>00128528_119</t>
  </si>
  <si>
    <t>00128533_119</t>
  </si>
  <si>
    <t>00128535_119</t>
  </si>
  <si>
    <t>00128616_119</t>
  </si>
  <si>
    <t>00128617_119</t>
  </si>
  <si>
    <t>00128661_119</t>
  </si>
  <si>
    <t>00128943_119</t>
  </si>
  <si>
    <t>00128958_119</t>
  </si>
  <si>
    <t>00128966_119</t>
  </si>
  <si>
    <t>00128969_119</t>
  </si>
  <si>
    <t>00128971_119</t>
  </si>
  <si>
    <t>00128973_119</t>
  </si>
  <si>
    <t>00128976_119</t>
  </si>
  <si>
    <t>00128979_119</t>
  </si>
  <si>
    <t>00128980_119</t>
  </si>
  <si>
    <t>00128981_119</t>
  </si>
  <si>
    <t>00128982_119</t>
  </si>
  <si>
    <t>00128983_119</t>
  </si>
  <si>
    <t>00128985_119</t>
  </si>
  <si>
    <t>00128986_119</t>
  </si>
  <si>
    <t>00130604_119</t>
  </si>
  <si>
    <t>00130609_119</t>
  </si>
  <si>
    <t>00130620_119</t>
  </si>
  <si>
    <t>00130623_119</t>
  </si>
  <si>
    <t>BIO110</t>
  </si>
  <si>
    <t>BIO INTELLIGENCE SERVICE</t>
  </si>
  <si>
    <t>BIO1100514</t>
  </si>
  <si>
    <t>00130630_119</t>
  </si>
  <si>
    <t>DEL5410113</t>
  </si>
  <si>
    <t>00131146_119</t>
  </si>
  <si>
    <t>DEL0670810</t>
  </si>
  <si>
    <t>00131148_119</t>
  </si>
  <si>
    <t>00131370_119</t>
  </si>
  <si>
    <t>00131376_119</t>
  </si>
  <si>
    <t>00131400_119</t>
  </si>
  <si>
    <t>00131403_119</t>
  </si>
  <si>
    <t>00131404_119</t>
  </si>
  <si>
    <t>00131546_119</t>
  </si>
  <si>
    <t>00132074_119</t>
  </si>
  <si>
    <t>00132081_119</t>
  </si>
  <si>
    <t>00132123_119</t>
  </si>
  <si>
    <t>00132165_119</t>
  </si>
  <si>
    <t>00132252_119</t>
  </si>
  <si>
    <t>00132256_119</t>
  </si>
  <si>
    <t>00132280_119</t>
  </si>
  <si>
    <t>00132584_119</t>
  </si>
  <si>
    <t>00132604_119</t>
  </si>
  <si>
    <t>00132619_119</t>
  </si>
  <si>
    <t>00132716_119</t>
  </si>
  <si>
    <t>00133938_119</t>
  </si>
  <si>
    <t>00134662_119</t>
  </si>
  <si>
    <t>00134665_119</t>
  </si>
  <si>
    <t>00134670_119</t>
  </si>
  <si>
    <t>00134673_119</t>
  </si>
  <si>
    <t>00134674_119</t>
  </si>
  <si>
    <t>00134676_119</t>
  </si>
  <si>
    <t>00134677_119</t>
  </si>
  <si>
    <t>00134680_119</t>
  </si>
  <si>
    <t>00134684_119</t>
  </si>
  <si>
    <t>00134689_119</t>
  </si>
  <si>
    <t>00134694_119</t>
  </si>
  <si>
    <t>00134698_119</t>
  </si>
  <si>
    <t>00134777_119</t>
  </si>
  <si>
    <t>00134782_119</t>
  </si>
  <si>
    <t>00134790_119</t>
  </si>
  <si>
    <t>00134797_119</t>
  </si>
  <si>
    <t>00134802_119</t>
  </si>
  <si>
    <t>00134805_119</t>
  </si>
  <si>
    <t>00134807_119</t>
  </si>
  <si>
    <t>00134810_119</t>
  </si>
  <si>
    <t>00134831_119</t>
  </si>
  <si>
    <t>00134840_119</t>
  </si>
  <si>
    <t>00134842_119</t>
  </si>
  <si>
    <t>00134846_119</t>
  </si>
  <si>
    <t>00134849_119</t>
  </si>
  <si>
    <t>00134852_119</t>
  </si>
  <si>
    <t>00134858_119</t>
  </si>
  <si>
    <t>00136354_119</t>
  </si>
  <si>
    <t>00136355_119</t>
  </si>
  <si>
    <t>00136358_119</t>
  </si>
  <si>
    <t>00136360_119</t>
  </si>
  <si>
    <t>00136361_119</t>
  </si>
  <si>
    <t>00136363_119</t>
  </si>
  <si>
    <t>00136368_119</t>
  </si>
  <si>
    <t>00136397_119</t>
  </si>
  <si>
    <t>00136398_119</t>
  </si>
  <si>
    <t>00136399_119</t>
  </si>
  <si>
    <t>00136400_119</t>
  </si>
  <si>
    <t>00136401_119</t>
  </si>
  <si>
    <t>00137314_119</t>
  </si>
  <si>
    <t>00137330_119</t>
  </si>
  <si>
    <t>00137337_119</t>
  </si>
  <si>
    <t>00137343_119</t>
  </si>
  <si>
    <t>00137734_119</t>
  </si>
  <si>
    <t>00138242_119</t>
  </si>
  <si>
    <t>00138687_119</t>
  </si>
  <si>
    <t>00138698_119</t>
  </si>
  <si>
    <t>00138706_119</t>
  </si>
  <si>
    <t>00138715_119</t>
  </si>
  <si>
    <t>00138726_119</t>
  </si>
  <si>
    <t>00138748_119</t>
  </si>
  <si>
    <t>00138760_119</t>
  </si>
  <si>
    <t>00138791_119</t>
  </si>
  <si>
    <t>00139402_119</t>
  </si>
  <si>
    <t>SER130</t>
  </si>
  <si>
    <t>Serval Jean-françois</t>
  </si>
  <si>
    <t>SER1300111</t>
  </si>
  <si>
    <t>00139838_119</t>
  </si>
  <si>
    <t>00140437_119</t>
  </si>
  <si>
    <t>00140438_119</t>
  </si>
  <si>
    <t>00140439_119</t>
  </si>
  <si>
    <t>00140441_119</t>
  </si>
  <si>
    <t>00140582_119</t>
  </si>
  <si>
    <t>00140584_119</t>
  </si>
  <si>
    <t>00141287_119</t>
  </si>
  <si>
    <t>00141299_119</t>
  </si>
  <si>
    <t>CED013</t>
  </si>
  <si>
    <t>Comité d'Entreprise de L'UES DELOITTE</t>
  </si>
  <si>
    <t>CED0130206</t>
  </si>
  <si>
    <t>00141312_119</t>
  </si>
  <si>
    <t>CED0130106</t>
  </si>
  <si>
    <t>00141313_119</t>
  </si>
  <si>
    <t>00141804_119</t>
  </si>
  <si>
    <t>00141809_119</t>
  </si>
  <si>
    <t>00142526_119</t>
  </si>
  <si>
    <t>00142535_119</t>
  </si>
  <si>
    <t>00142542_119</t>
  </si>
  <si>
    <t>00142544_119</t>
  </si>
  <si>
    <t>00142548_119</t>
  </si>
  <si>
    <t>00143094_119</t>
  </si>
  <si>
    <t>00143095_119</t>
  </si>
  <si>
    <t>00143096_119</t>
  </si>
  <si>
    <t>00143500_119</t>
  </si>
  <si>
    <t>00144844_119</t>
  </si>
  <si>
    <t>FRA332</t>
  </si>
  <si>
    <t>France IT</t>
  </si>
  <si>
    <t>FRA3320115</t>
  </si>
  <si>
    <t>00145109_119</t>
  </si>
  <si>
    <t>Total</t>
  </si>
  <si>
    <t>Grand Total</t>
  </si>
  <si>
    <t>Encaissement</t>
  </si>
  <si>
    <t>Actions menées</t>
  </si>
  <si>
    <t>Commentaires</t>
  </si>
  <si>
    <t>1ère relance</t>
  </si>
  <si>
    <t>2ème relance</t>
  </si>
  <si>
    <t>3ème relance</t>
  </si>
  <si>
    <t>Pas de relance</t>
  </si>
  <si>
    <t>Test 1</t>
  </si>
  <si>
    <t>Test 2</t>
  </si>
  <si>
    <t>Test 3</t>
  </si>
  <si>
    <t>Test 4</t>
  </si>
  <si>
    <t>xxxxxxxxx</t>
  </si>
  <si>
    <t>yyyyy</t>
  </si>
  <si>
    <t>zzzzz</t>
  </si>
  <si>
    <t>ttttt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</si>
</sst>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 ##0.00"/>
  </numFmts>
  <fonts count="3" x14ac:knownFonts="1">
    <font>
      <sz val="11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164" fontId="0" fillId="0" borderId="0" xfId="0" applyNumberFormat="1"/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64" fontId="0" fillId="0" borderId="0" xfId="0" applyNumberForma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vertical="center" wrapText="1"/>
    </xf>
    <xf numFmtId="0" fontId="1" fillId="7" borderId="0" xfId="0" applyFont="1" applyFill="1" applyAlignment="1">
      <alignment vertical="center" wrapText="1"/>
    </xf>
    <xf numFmtId="0" fontId="1" fillId="6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3" borderId="0" xfId="0" applyFont="1" applyFill="1" applyAlignment="1">
      <alignment vertical="center" wrapText="1"/>
    </xf>
    <xf numFmtId="0" fontId="1" fillId="0" borderId="0" xfId="0" applyFont="1" applyAlignment="1">
      <alignment wrapText="1"/>
    </xf>
    <xf numFmtId="0" fontId="1" fillId="6" borderId="0" xfId="0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14" fontId="1" fillId="0" borderId="0" xfId="0" applyNumberFormat="1" applyFont="1"/>
    <xf numFmtId="164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3" fontId="1" fillId="0" borderId="0" xfId="0" applyNumberFormat="1" applyFont="1"/>
    <xf numFmtId="3" fontId="1" fillId="5" borderId="0" xfId="0" applyNumberFormat="1" applyFont="1" applyFill="1" applyAlignment="1">
      <alignment vertical="center" wrapText="1"/>
    </xf>
    <xf numFmtId="3" fontId="1" fillId="0" borderId="0" xfId="0" pivotButton="1" applyNumberFormat="1" applyFont="1" applyAlignment="1">
      <alignment vertical="center" wrapText="1"/>
    </xf>
    <xf numFmtId="0" fontId="1" fillId="5" borderId="0" xfId="0" applyFont="1" applyFill="1" applyAlignment="1">
      <alignment vertical="center" wrapText="1"/>
    </xf>
    <xf numFmtId="0" fontId="1" fillId="6" borderId="0" xfId="0" applyFont="1" applyFill="1"/>
    <xf numFmtId="3" fontId="1" fillId="0" borderId="0" xfId="0" applyNumberFormat="1" applyFont="1" applyAlignment="1">
      <alignment vertical="center" wrapText="1"/>
    </xf>
    <xf numFmtId="0" fontId="1" fillId="0" borderId="0" xfId="0" applyFont="1" applyBorder="1"/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vertical="center"/>
    </xf>
    <xf numFmtId="0" fontId="1" fillId="4" borderId="3" xfId="0" applyFont="1" applyFill="1" applyBorder="1" applyAlignment="1">
      <alignment vertical="center"/>
    </xf>
    <xf numFmtId="0" fontId="1" fillId="4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vertical="center"/>
    </xf>
  </cellXfs>
  <cellStyles count="1">
    <cellStyle name="Normal" xfId="0" builtinId="0"/>
  </cellStyles>
  <dxfs count="91">
    <dxf>
      <fill>
        <patternFill patternType="solid">
          <bgColor theme="0"/>
        </patternFill>
      </fill>
    </dxf>
    <dxf>
      <fill>
        <patternFill>
          <bgColor rgb="FF00B050"/>
        </patternFill>
      </fill>
    </dxf>
    <dxf>
      <fill>
        <patternFill>
          <bgColor theme="4" tint="0.39997558519241921"/>
        </patternFill>
      </fill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sz val="10"/>
      </font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ill>
        <patternFill>
          <bgColor theme="4" tint="0.79998168889431442"/>
        </patternFill>
      </fill>
    </dxf>
    <dxf>
      <alignment wrapText="1" readingOrder="0"/>
    </dxf>
    <dxf>
      <fill>
        <patternFill patternType="solid"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 patternType="solid">
          <bgColor rgb="FFFFFF00"/>
        </patternFill>
      </fill>
    </dxf>
    <dxf>
      <numFmt numFmtId="164" formatCode="#\ ##0.00"/>
      <alignment horizontal="right" vertical="bottom" textRotation="0" wrapText="0" indent="0" justifyLastLine="0" shrinkToFit="0" readingOrder="0"/>
    </dxf>
    <dxf>
      <numFmt numFmtId="164" formatCode="#\ ##0.00"/>
      <alignment horizontal="right" vertical="bottom" textRotation="0" wrapText="0" indent="0" justifyLastLine="0" shrinkToFit="0" readingOrder="0"/>
    </dxf>
    <dxf>
      <numFmt numFmtId="164" formatCode="#\ ##0.00"/>
      <alignment horizontal="right" vertical="bottom" textRotation="0" wrapText="0" indent="0" justifyLastLine="0" shrinkToFit="0" readingOrder="0"/>
    </dxf>
    <dxf>
      <numFmt numFmtId="164" formatCode="#\ ##0.00"/>
      <alignment horizontal="right" vertical="bottom" textRotation="0" wrapText="0" indent="0" justifyLastLine="0" shrinkToFit="0" readingOrder="0"/>
    </dxf>
    <dxf>
      <numFmt numFmtId="164" formatCode="#\ ##0.00"/>
      <alignment horizontal="right" vertical="bottom" textRotation="0" wrapText="0" indent="0" justifyLastLine="0" shrinkToFit="0" readingOrder="0"/>
    </dxf>
    <dxf>
      <numFmt numFmtId="164" formatCode="#\ ##0.00"/>
      <alignment horizontal="right" vertical="bottom" textRotation="0" wrapText="0" indent="0" justifyLastLine="0" shrinkToFit="0" readingOrder="0"/>
    </dxf>
    <dxf>
      <numFmt numFmtId="164" formatCode="#\ ##0.00"/>
      <alignment horizontal="right" vertical="bottom" textRotation="0" wrapText="0" indent="0" justifyLastLine="0" shrinkToFit="0" readingOrder="0"/>
    </dxf>
    <dxf>
      <numFmt numFmtId="164" formatCode="#\ ##0.00"/>
    </dxf>
    <dxf>
      <numFmt numFmtId="164" formatCode="#\ ##0.00"/>
      <alignment horizontal="right" vertical="bottom" textRotation="0" wrapText="0" indent="0" justifyLastLine="0" shrinkToFit="0" readingOrder="0"/>
    </dxf>
    <dxf>
      <numFmt numFmtId="164" formatCode="#\ ##0.00"/>
      <alignment horizontal="right" vertical="bottom" textRotation="0" wrapText="0" indent="0" justifyLastLine="0" shrinkToFit="0" readingOrder="0"/>
    </dxf>
    <dxf>
      <numFmt numFmtId="164" formatCode="#\ ##0.00"/>
      <alignment horizontal="right" vertical="bottom" textRotation="0" wrapText="0" indent="0" justifyLastLine="0" shrinkToFit="0" readingOrder="0"/>
    </dxf>
    <dxf>
      <numFmt numFmtId="164" formatCode="#\ ##0.00"/>
      <alignment horizontal="righ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#\ ##0.00"/>
      <alignment horizontal="right" vertical="bottom" textRotation="0" wrapText="0" indent="0" justifyLastLine="0" shrinkToFit="0" readingOrder="0"/>
    </dxf>
    <dxf>
      <numFmt numFmtId="164" formatCode="#\ ##0.00"/>
      <alignment horizontal="right" vertical="bottom" textRotation="0" wrapText="0" indent="0" justifyLastLine="0" shrinkToFit="0" readingOrder="0"/>
    </dxf>
    <dxf>
      <numFmt numFmtId="164" formatCode="#\ ##0.00"/>
      <alignment horizontal="righ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164" formatCode="#\ ##0.00"/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381000</xdr:colOff>
          <xdr:row>12</xdr:row>
          <xdr:rowOff>28575</xdr:rowOff>
        </xdr:from>
        <xdr:to>
          <xdr:col>25</xdr:col>
          <xdr:colOff>523875</xdr:colOff>
          <xdr:row>14</xdr:row>
          <xdr:rowOff>200025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M.A.J. tableau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oise, Hannah (FR - Paris)" refreshedDate="41831.655874884258" createdVersion="4" refreshedVersion="4" minRefreshableVersion="3" recordCount="696">
  <cacheSource type="worksheet">
    <worksheetSource name="MyGrid"/>
  </cacheSource>
  <cacheFields count="14">
    <cacheField name="Client facturé" numFmtId="49">
      <sharedItems count="123">
        <s v="DEL175"/>
        <s v="SL0001"/>
        <s v="DEL501"/>
        <s v="IEO006"/>
        <s v="ALL137"/>
        <s v="BEL051"/>
        <s v="CHA190"/>
        <s v="DER017"/>
        <s v="GAR069"/>
        <s v="GIN006"/>
        <s v="LOR017"/>
        <s v="PER068"/>
        <s v="AIN006"/>
        <s v="CON147"/>
        <s v="IEO007"/>
        <s v="DLT017"/>
        <s v="SCM009"/>
        <s v="DEL558"/>
        <s v="DEL540"/>
        <s v="DEL333"/>
        <s v="SGA005"/>
        <s v="SEA013"/>
        <s v="SCA083"/>
        <s v="DEL069"/>
        <s v="SEL008"/>
        <s v="CMS005"/>
        <s v="IEO026"/>
        <s v="DEL345"/>
        <s v="IEN005"/>
        <s v="FID013"/>
        <s v="IEN004"/>
        <s v="DEL527"/>
        <s v="DEL348"/>
        <s v="DEL328"/>
        <s v="DEL568"/>
        <s v="DEL120"/>
        <s v="BDO002"/>
        <s v="BDO004"/>
        <s v="CAR430"/>
        <s v="CON146"/>
        <s v="CPH002"/>
        <s v="DEL247"/>
        <s v="DEL340"/>
        <s v="DEL383"/>
        <s v="DTA007"/>
        <s v="DTT055"/>
        <s v="DUR025"/>
        <s v="FID028"/>
        <s v="INF036"/>
        <s v="KOV002"/>
        <s v="VAL121"/>
        <s v="CIS008"/>
        <s v="JCM003"/>
        <s v="DEL123"/>
        <s v="IEO063"/>
        <s v="NET028"/>
        <s v="DEL541"/>
        <s v="AME027"/>
        <s v="ARA017"/>
        <s v="BEN033"/>
        <s v="BLA052"/>
        <s v="BLE018"/>
        <s v="BUR039"/>
        <s v="BUZ005"/>
        <s v="CHO024"/>
        <s v="COL080"/>
        <s v="DEP013"/>
        <s v="DEV031"/>
        <s v="ELM004"/>
        <s v="FAY007"/>
        <s v="GAD005"/>
        <s v="GAT012"/>
        <s v="GOU027"/>
        <s v="GUE016"/>
        <s v="HAR032"/>
        <s v="LAU029"/>
        <s v="LUM006"/>
        <s v="NAT057"/>
        <s v="OBR001"/>
        <s v="PAT030"/>
        <s v="PED003"/>
        <s v="PHI024"/>
        <s v="PIC024"/>
        <s v="PIN034"/>
        <s v="PIO012"/>
        <s v="POS009"/>
        <s v="OLI018"/>
        <s v="SAN109"/>
        <s v="SEG027"/>
        <s v="TRE055"/>
        <s v="VAL096"/>
        <s v="DEL132"/>
        <s v="DEL058"/>
        <s v="DEL422"/>
        <s v="DTS008"/>
        <s v="DEL254"/>
        <s v="DEL280"/>
        <s v="DEL052"/>
        <s v="DEL188"/>
        <s v="DLT031"/>
        <s v="DEL048"/>
        <s v="DBS001"/>
        <s v="DEL059"/>
        <s v="DEL065"/>
        <s v="DEL064"/>
        <s v="DEL067"/>
        <s v="ART033"/>
        <s v="DEL576"/>
        <s v="DLT032"/>
        <s v="DLT033"/>
        <s v="DEL444"/>
        <s v="DEL223"/>
        <s v="DLT034"/>
        <s v="DEL330"/>
        <s v="DEL574"/>
        <s v="DEL121"/>
        <s v="DEL401"/>
        <s v="DLT035"/>
        <s v="DEL525"/>
        <s v="BIO110"/>
        <s v="SER130"/>
        <s v="CED013"/>
        <s v="FRA332"/>
      </sharedItems>
    </cacheField>
    <cacheField name="Client - Nom raison sociale" numFmtId="49">
      <sharedItems count="123">
        <s v="TAJ SELAFA"/>
        <s v="S+L"/>
        <s v="DELOITTE GLOBAL SERVICES HOLDINGS LTD (US)"/>
        <s v="In Extenso Operationnel"/>
        <s v="ALLIMANT CONSEILS"/>
        <s v="ELST"/>
        <s v="PCD CONSEIL"/>
        <s v="De Rincquesen Arnaud Audit"/>
        <s v="JLG CONSEILS"/>
        <s v="EJGI CONSEIL"/>
        <s v="LORENZO-CASQUET NATHALIE AUDIT"/>
        <s v="CHRISTOPHE PERRAU CONSEILS"/>
        <s v="SCI AINEUIL"/>
        <s v="Constantin Entreprises"/>
        <s v="Deloitte Accounting Services"/>
        <s v="Altime Deloitte"/>
        <s v="Scm Bdi"/>
        <s v="DELOITTE EMEA CO-OPERATION LTD"/>
        <s v="DELOITTE TAX &amp; CONSULTING"/>
        <s v="Deloitte &amp; Touche Juridique Et Fiscal Gabon"/>
        <s v="Sga Société Générale D'archives"/>
        <s v="CWT FRANCE"/>
        <s v="Monsieur Pierre-Henri SCACCHI"/>
        <s v="Deloitte LLP"/>
        <s v="Cabinet Biais &amp; Associés"/>
        <s v="Cms-3s Informatique"/>
        <s v="IN EXTENSO Ile de France"/>
        <s v="Deloitte Algerie"/>
        <s v="Societe Financiere In Extenso National"/>
        <s v="In Extenso Strasbourg"/>
        <s v="In Extenso National"/>
        <s v="Deloitte Afrique"/>
        <s v="Deloitte Sa"/>
        <s v="Deloitte Szarvas, Falcsik and Partners Law Firm"/>
        <s v="Deloitte Central Europe Limited"/>
        <s v="Fiduciaire International Audit"/>
        <s v="Deloitte Marque &amp; Gendrot"/>
        <s v="Deloitte Marque Gendrot"/>
        <s v="Caritat Strategic Analytics Group"/>
        <s v="Constantin Associes"/>
        <s v="PHILIPPE HUBERT AUDIT"/>
        <s v="Deloitte Finance"/>
        <s v="Deloitte Finance TS"/>
        <s v="Deloitte Conseil Finance"/>
        <s v="Deloitte Conseil"/>
        <s v="Deloitte &amp; Associes"/>
        <s v="Durand Et Associes"/>
        <s v="Deloitte Audit It Financial Services"/>
        <s v="Infineo"/>
        <s v="Equitive"/>
        <s v="Cabinet Vally Et Associes"/>
        <s v="Cisane"/>
        <s v="J.C.M. AUDIT"/>
        <s v="Deloitte Touche Tohmatsu"/>
        <s v="IN EXTENSO CONSEIL EN TOURISME HOTELLERIE ET RESTAURATION"/>
        <s v="IN EXTENSO SOCIAL"/>
        <s v="DELOITTE GENERAL SERVICES"/>
        <s v="Ameye Francois Xavier Audit"/>
        <s v="CROISSANCE SUD CONSEILS"/>
        <s v="Benoit Thierry Audit"/>
        <s v="BLC"/>
        <s v="Blestel Vincent Audit"/>
        <s v="Burger Philippe Conseil"/>
        <s v="Buzy Francois Audit"/>
        <s v="Choquet Patrice Audit"/>
        <s v="Colin Pascal Audit"/>
        <s v="De Planta Arnaud Audit"/>
        <s v="De Villartay Marc Audit"/>
        <s v="Elmaleh Michel Audit"/>
        <s v="Fayol Gilbert Conseil"/>
        <s v="Gadret Emmanuel Audit"/>
        <s v="GATET PIERRE CONSEIL"/>
        <s v="Gourd Frederic Audit"/>
        <s v="GUERLAIN TRISTAN GOUVERNANCE ET CONSEIL"/>
        <s v="Harder Bernard Audit"/>
        <s v="Laurent Veronique Audit"/>
        <s v="Lumet Jean Marc Audit"/>
        <s v="Natale Dominique Audit"/>
        <s v="Obrecht Didier Audit"/>
        <s v="Patrier Christophe Audit"/>
        <s v="Pedini Gilles Audit"/>
        <s v="Philippeforgues Conseils"/>
        <s v="CABRIERE CONSEIL SARL"/>
        <s v="Pincemin Pascal  Audit"/>
        <s v="Piou Eric Audit"/>
        <s v="Postel-vinay Christophe Audit"/>
        <s v="Olivier Rosier Audit"/>
        <s v="Sanchez Francisco Audit"/>
        <s v="Seguret Jean-paul Audit"/>
        <s v="ARBITRAGE &amp; EXPERTISE SARL"/>
        <s v="Valette Dominique  Audit"/>
        <s v="Galaz, Yamazaki, Ruiz Urquiza, S.c."/>
        <s v="Deloitte Audit"/>
        <s v="Deloitte Global Services Holding Limited (UK)"/>
        <s v="DELOITTE SENEGAL"/>
        <s v="Deloitte &amp; Touche Spa"/>
        <s v="Deloitte Services &amp; Investments"/>
        <s v="Deloitte &amp; Touche Gmbh"/>
        <s v="Deloitte Consulting Gmbh"/>
        <s v="Deloitte &amp; Touche Corporate Finance GmbH"/>
        <s v="Deloitte Statsautoriseret Revisionspartnerselskab"/>
        <s v="DELOITTE BUSINESS SOLUTIONS HATZIPAVLOU SOFIANOS &amp; CAMBANIS"/>
        <s v="Deloitte Belastingadviseurs B.V."/>
        <s v="Deloitte &amp; Touche"/>
        <s v="Deloitte Ab"/>
        <s v="DELOITTE AG"/>
        <s v="Deloitte, S.l."/>
        <s v="DELOITTE ADVISORY SL"/>
        <s v="DAEMON QUEST,SA"/>
        <s v="Deloitte Corporate Finance, S.L.U."/>
        <s v="Drivers Jonas Deloitte"/>
        <s v="Deloitte Consultores, Sa"/>
        <s v="Deloitte Danısmanlık A.S."/>
        <s v="DELOITTE ITALY S.P.A."/>
        <s v="DRT Kurumsal Finans Danismanlik Hizmetleri A.S."/>
        <s v="Deloitte &amp; Touche Oy"/>
        <s v="Deloitte Audit S.r.o"/>
        <s v="Deloitte &amp; Touche (M.E.)"/>
        <s v="Deloitte Oy"/>
        <s v="BIO INTELLIGENCE SERVICE"/>
        <s v="Serval Jean-françois"/>
        <s v="Comité d'Entreprise de L'UES DELOITTE"/>
        <s v="France IT"/>
      </sharedItems>
    </cacheField>
    <cacheField name="Date facture" numFmtId="14">
      <sharedItems containsSemiMixedTypes="0" containsNonDate="0" containsDate="1" containsString="0" minDate="2013-06-27T00:00:00" maxDate="2014-07-12T00:00:00" count="93">
        <d v="2013-06-27T00:00:00"/>
        <d v="2013-06-28T00:00:00"/>
        <d v="2013-06-30T00:00:00"/>
        <d v="2013-07-04T00:00:00"/>
        <d v="2013-07-09T00:00:00"/>
        <d v="2013-07-19T00:00:00"/>
        <d v="2013-07-22T00:00:00"/>
        <d v="2013-07-26T00:00:00"/>
        <d v="2013-07-31T00:00:00"/>
        <d v="2013-07-30T00:00:00"/>
        <d v="2013-09-02T00:00:00"/>
        <d v="2013-08-31T00:00:00"/>
        <d v="2013-09-09T00:00:00"/>
        <d v="2013-09-16T00:00:00"/>
        <d v="2013-09-13T00:00:00"/>
        <d v="2013-09-19T00:00:00"/>
        <d v="2013-09-20T00:00:00"/>
        <d v="2013-09-23T00:00:00"/>
        <d v="2013-09-30T00:00:00"/>
        <d v="2013-10-14T00:00:00"/>
        <d v="2013-10-15T00:00:00"/>
        <d v="2013-10-17T00:00:00"/>
        <d v="2013-10-18T00:00:00"/>
        <d v="2013-10-21T00:00:00"/>
        <d v="2013-10-22T00:00:00"/>
        <d v="2013-10-24T00:00:00"/>
        <d v="2013-10-25T00:00:00"/>
        <d v="2013-10-28T00:00:00"/>
        <d v="2013-10-29T00:00:00"/>
        <d v="2013-10-31T00:00:00"/>
        <d v="2013-11-07T00:00:00"/>
        <d v="2013-11-04T00:00:00"/>
        <d v="2013-11-12T00:00:00"/>
        <d v="2013-11-14T00:00:00"/>
        <d v="2013-11-15T00:00:00"/>
        <d v="2013-11-21T00:00:00"/>
        <d v="2013-11-22T00:00:00"/>
        <d v="2013-11-26T00:00:00"/>
        <d v="2013-11-28T00:00:00"/>
        <d v="2013-11-30T00:00:00"/>
        <d v="2013-12-05T00:00:00"/>
        <d v="2013-12-13T00:00:00"/>
        <d v="2013-12-16T00:00:00"/>
        <d v="2013-12-17T00:00:00"/>
        <d v="2013-12-20T00:00:00"/>
        <d v="2013-12-09T00:00:00"/>
        <d v="2014-01-13T00:00:00"/>
        <d v="2014-01-14T00:00:00"/>
        <d v="2014-01-16T00:00:00"/>
        <d v="2014-01-17T00:00:00"/>
        <d v="2014-01-21T00:00:00"/>
        <d v="2014-01-23T00:00:00"/>
        <d v="2014-01-24T00:00:00"/>
        <d v="2014-01-28T00:00:00"/>
        <d v="2014-02-04T00:00:00"/>
        <d v="2014-01-31T00:00:00"/>
        <d v="2014-02-06T00:00:00"/>
        <d v="2014-02-10T00:00:00"/>
        <d v="2014-02-14T00:00:00"/>
        <d v="2014-02-17T00:00:00"/>
        <d v="2014-02-24T00:00:00"/>
        <d v="2014-02-25T00:00:00"/>
        <d v="2014-02-28T00:00:00"/>
        <d v="2014-03-01T00:00:00"/>
        <d v="2014-03-03T00:00:00"/>
        <d v="2014-03-04T00:00:00"/>
        <d v="2014-03-12T00:00:00"/>
        <d v="2014-03-18T00:00:00"/>
        <d v="2014-03-20T00:00:00"/>
        <d v="2014-03-31T00:00:00"/>
        <d v="2014-04-07T00:00:00"/>
        <d v="2014-04-08T00:00:00"/>
        <d v="2014-04-10T00:00:00"/>
        <d v="2014-04-14T00:00:00"/>
        <d v="2014-04-15T00:00:00"/>
        <d v="2014-04-17T00:00:00"/>
        <d v="2014-04-18T00:00:00"/>
        <d v="2014-04-29T00:00:00"/>
        <d v="2014-04-30T00:00:00"/>
        <d v="2014-05-16T00:00:00"/>
        <d v="2014-05-20T00:00:00"/>
        <d v="2014-05-21T00:00:00"/>
        <d v="2014-05-22T00:00:00"/>
        <d v="2014-05-23T00:00:00"/>
        <d v="2014-05-26T00:00:00"/>
        <d v="2014-05-27T00:00:00"/>
        <d v="2014-05-30T00:00:00"/>
        <d v="2014-05-31T00:00:00"/>
        <d v="2014-06-23T00:00:00"/>
        <d v="2014-06-27T00:00:00"/>
        <d v="2014-06-30T00:00:00"/>
        <d v="2014-07-10T00:00:00"/>
        <d v="2014-07-11T00:00:00"/>
      </sharedItems>
    </cacheField>
    <cacheField name="Code projet" numFmtId="49">
      <sharedItems count="234">
        <s v="DEL1750504"/>
        <s v="SL00010214"/>
        <s v="DEL5010813"/>
        <s v="IEO0060613"/>
        <s v="ALL1370112"/>
        <s v="BEL0510110"/>
        <s v="CHA1900107"/>
        <s v="DER0170107"/>
        <s v="GAR0690107"/>
        <s v="GIN0060107"/>
        <s v="LOR0170107"/>
        <s v="PER0680108"/>
        <s v="AIN0060214"/>
        <s v="DEL1750204"/>
        <s v="CON1470209"/>
        <s v="IEO0070609"/>
        <s v="DLT0170214"/>
        <s v="SCM0090110"/>
        <s v="DEL1750409"/>
        <s v="DEL5581213"/>
        <s v="DEL5400114"/>
        <s v="DEL3330313"/>
        <s v="DEL3330413"/>
        <s v="DEL1751005"/>
        <s v="SGA0050105"/>
        <s v="SEA0130205"/>
        <s v="SCA0830214"/>
        <s v="DEL0690407"/>
        <s v="DEL5010112"/>
        <s v="DEL5011412"/>
        <s v="DEL5010913"/>
        <s v="IEO0060205"/>
        <s v="SEL0080110"/>
        <s v="IEO0060314"/>
        <s v="DEL1751904"/>
        <s v="CMS0050109"/>
        <s v="IEO0260208"/>
        <s v="DEL3450709"/>
        <s v="DEL3450109"/>
        <s v="IEO0060305"/>
        <s v="IEN0050109"/>
        <s v="FID0130812_01"/>
        <s v="IEN0050212"/>
        <s v="IEN0040112"/>
        <s v="FID0130812"/>
        <s v="IEO0061212_01"/>
        <s v="IEN0050110_02"/>
        <s v="IEN0040112_01"/>
        <s v="IEO0061212_01_01"/>
        <s v="IEN0050212_01"/>
        <s v="IEN0040212"/>
        <s v="IEO0061212_01_02"/>
        <s v="IEO0060413"/>
        <s v="IEN0050110"/>
        <s v="IEN0040306"/>
        <s v="DEL5270112"/>
        <s v="DEL1740113"/>
        <s v="DEL5680113"/>
        <s v="DEL1200114"/>
        <s v="FIN1521911"/>
        <s v="DEL3450609"/>
        <s v="BDO0020109"/>
        <s v="BDO0040109"/>
        <s v="CAR4300114"/>
        <s v="CON1460711"/>
        <s v="CPH0020211"/>
        <s v="DEL2470205"/>
        <s v="DEL3400108"/>
        <s v="DEL3830111"/>
        <s v="DTA0070205"/>
        <s v="DTT0550305"/>
        <s v="DUR0250112"/>
        <s v="FID0280111"/>
        <s v="IEO0070214"/>
        <s v="INF0360410"/>
        <s v="KOV0020211"/>
        <s v="VAL1210110"/>
        <s v="CPH0020311"/>
        <s v="DEL2471105"/>
        <s v="DEL3400508"/>
        <s v="DEL3830211"/>
        <s v="BDO0040209"/>
        <s v="CIS0080212"/>
        <s v="BDO0020308"/>
        <s v="CON1460309"/>
        <s v="CON1470310"/>
        <s v="CPH0020110"/>
        <s v="DEL2470305"/>
        <s v="DEL3400208"/>
        <s v="DUR0250210"/>
        <s v="FID0280212"/>
        <s v="IEO0070310"/>
        <s v="INF0360110"/>
        <s v="JCM0030110"/>
        <s v="KOV0020310"/>
        <s v="VAL1210210"/>
        <s v="CON1460112"/>
        <s v="DEL2470605"/>
        <s v="DTT0550605"/>
        <s v="FID0280112"/>
        <s v="INF0360210"/>
        <s v="KOV0020212"/>
        <s v="BDO0020110"/>
        <s v="BDO0040110"/>
        <s v="CIS0080113"/>
        <s v="CON1460110"/>
        <s v="DTA0070207"/>
        <s v="DTT0551105"/>
        <s v="DUR0250212"/>
        <s v="JCM0030211"/>
        <s v="KOV0020810"/>
        <s v="VAL1210111"/>
        <s v="DEL3400408"/>
        <s v="DEL3830209"/>
        <s v="FID0280114"/>
        <s v="INF0360111"/>
        <s v="DEL2470108"/>
        <s v="DTT0550408"/>
        <s v="DEL2471611"/>
        <s v="DTA0073111"/>
        <s v="DTT055Q011"/>
        <s v="DTA0071612"/>
        <s v="CON1470213"/>
        <s v="DTT0550110"/>
        <s v="IEO0070113"/>
        <s v="DEL2470110"/>
        <s v="DTA0070210"/>
        <s v="DTT0550210"/>
        <s v="CON1470313"/>
        <s v="DTA0070714"/>
        <s v="DTT0550614"/>
        <s v="DTT0550514"/>
        <s v="DTT0551205"/>
        <s v="DEL3450512"/>
        <s v="DEL1230311"/>
        <s v="IEO0260114"/>
        <s v="IEO0630214"/>
        <s v="NET0280114"/>
        <s v="IEO0060214"/>
        <s v="DEL5410214"/>
        <s v="IEO0060102"/>
        <s v="DEL1757214"/>
        <s v="IEO0060311"/>
        <s v="AME0270109"/>
        <s v="ARA0170113"/>
        <s v="BEN0330107"/>
        <s v="BLA0520109"/>
        <s v="BLE0180111"/>
        <s v="BUR0390111"/>
        <s v="BUZ0050111"/>
        <s v="CHO0240111"/>
        <s v="COL0800107"/>
        <s v="DEP0130107"/>
        <s v="DEV0310110"/>
        <s v="ELM0040107"/>
        <s v="FAY0070107"/>
        <s v="GAD0050110"/>
        <s v="GAT0120107"/>
        <s v="GOU0270111"/>
        <s v="GUE0160107"/>
        <s v="HAR0320109"/>
        <s v="LAU0290110"/>
        <s v="LUM0060107"/>
        <s v="NAT0570109"/>
        <s v="OBR0010107"/>
        <s v="PAT0300111"/>
        <s v="PED0030107"/>
        <s v="PHI0240107"/>
        <s v="PIC0240207"/>
        <s v="PIN0340110"/>
        <s v="PIO0120109"/>
        <s v="POS0090107"/>
        <s v="OLI0180107"/>
        <s v="SAN1090111"/>
        <s v="SEG0270109"/>
        <s v="TRE0550111"/>
        <s v="VAL0960107"/>
        <s v="DEL1751913"/>
        <s v="DEL1752013"/>
        <s v="IEO0060614"/>
        <s v="IEO0060313"/>
        <s v="DEL5580614"/>
        <s v="DEL5581713"/>
        <s v="DEL5581913"/>
        <s v="DEL1320213"/>
        <s v="DEL0580910"/>
        <s v="DEL4222611"/>
        <s v="NET0280214"/>
        <s v="IEO0060713"/>
        <s v="DTS0080314"/>
        <s v="DEL2540213"/>
        <s v="DEL4222111"/>
        <s v="DEL2800214"/>
        <s v="DEL0520114"/>
        <s v="DEL1880114"/>
        <s v="DLT0310114"/>
        <s v="DEL0480214"/>
        <s v="DBS0010114"/>
        <s v="DEL2540214"/>
        <s v="DEL0590314"/>
        <s v="DEL0650114"/>
        <s v="DEL0640114"/>
        <s v="DEL0670214"/>
        <s v="ART0330314"/>
        <s v="DEL5760114"/>
        <s v="DLT0320114"/>
        <s v="DLT0330114"/>
        <s v="DEL4440114"/>
        <s v="DEL2230214"/>
        <s v="DLT0340114"/>
        <s v="DEL3300114"/>
        <s v="IEN0050309"/>
        <s v="IEN0040206"/>
        <s v="IEO0061212"/>
        <s v="DEL3300214"/>
        <s v="DEL5010514"/>
        <s v="DEL5740114"/>
        <s v="DEL1210114"/>
        <s v="DEL5410314"/>
        <s v="DEL4010114"/>
        <s v="DLT0350114"/>
        <s v="IEO0260212"/>
        <s v="DEL5580714"/>
        <s v="DEL5580814"/>
        <s v="DEL5250114"/>
        <s v="DEL5010614"/>
        <s v="IEO0060108"/>
        <s v="BIO1100514"/>
        <s v="DEL5410113"/>
        <s v="DEL0670810"/>
        <s v="SER1300111"/>
        <s v="CED0130206"/>
        <s v="CED0130106"/>
        <s v="FRA3320115"/>
      </sharedItems>
    </cacheField>
    <cacheField name="Numéro facture" numFmtId="0">
      <sharedItems count="696">
        <s v="00099708_119"/>
        <s v="00099913_119"/>
        <s v="00100377_119"/>
        <s v="00100378_119"/>
        <s v="00100379_119"/>
        <s v="00100380_119"/>
        <s v="00100776_119"/>
        <s v="00100777_119"/>
        <s v="00100779_119"/>
        <s v="00100780_119"/>
        <s v="00100782_119"/>
        <s v="00100783_119"/>
        <s v="00100784_119"/>
        <s v="00100785_119"/>
        <s v="00100786_119"/>
        <s v="00100787_119"/>
        <s v="00101085_119"/>
        <s v="00103008_119"/>
        <s v="00103026_119"/>
        <s v="00103060_119"/>
        <s v="00103061_119"/>
        <s v="00103076_119"/>
        <s v="00103178_119"/>
        <s v="00103189_119"/>
        <s v="00103349_119"/>
        <s v="00104220_119"/>
        <s v="00104225_119"/>
        <s v="00104238_119"/>
        <s v="00104652_119"/>
        <s v="00104653_119"/>
        <s v="00104762_119"/>
        <s v="00104765_119"/>
        <s v="00105350_119"/>
        <s v="00105352_119"/>
        <s v="00105354_119"/>
        <s v="00105374_119"/>
        <s v="00105375_119"/>
        <s v="00106083_119"/>
        <s v="00106084_119"/>
        <s v="00106565_119"/>
        <s v="00106566_119"/>
        <s v="00107036_119"/>
        <s v="00107048_119"/>
        <s v="00107291_119"/>
        <s v="00107295_119"/>
        <s v="00107296_119"/>
        <s v="00107297_119"/>
        <s v="00107303_119"/>
        <s v="00107309_119"/>
        <s v="00107369_119"/>
        <s v="00107377_119"/>
        <s v="00107380_119"/>
        <s v="00107473_119"/>
        <s v="00107603_119"/>
        <s v="00108243_119"/>
        <s v="00108245_119"/>
        <s v="00108246_119"/>
        <s v="00108248_119"/>
        <s v="00108249_119"/>
        <s v="00108255_119"/>
        <s v="00108258_119"/>
        <s v="00108262_119"/>
        <s v="00108268_119"/>
        <s v="00108271_119"/>
        <s v="00108540_119"/>
        <s v="00108541_119"/>
        <s v="00108542_119"/>
        <s v="00108543_119"/>
        <s v="00108546_119"/>
        <s v="00108600_119"/>
        <s v="00108601_119"/>
        <s v="00108604_119"/>
        <s v="00108616_119"/>
        <s v="00108618_119"/>
        <s v="00108627_119"/>
        <s v="00108636_119"/>
        <s v="00108639_119"/>
        <s v="00108651_119"/>
        <s v="00108659_119"/>
        <s v="00108661_119"/>
        <s v="00108662_119"/>
        <s v="00109805_119"/>
        <s v="00109813_119"/>
        <s v="00109838_119"/>
        <s v="00109840_119"/>
        <s v="00109841_119"/>
        <s v="00109843_119"/>
        <s v="00109847_119"/>
        <s v="00109882_119"/>
        <s v="00109883_119"/>
        <s v="00109884_119"/>
        <s v="00109889_119"/>
        <s v="00109896_119"/>
        <s v="00109901_119"/>
        <s v="00109903_119"/>
        <s v="00109905_119"/>
        <s v="00109906_119"/>
        <s v="00109910_119"/>
        <s v="00109912_119"/>
        <s v="00109915_119"/>
        <s v="00109921_119"/>
        <s v="00109923_119"/>
        <s v="00109927_119"/>
        <s v="00109932_119"/>
        <s v="00109937_119"/>
        <s v="00109938_119"/>
        <s v="00109939_119"/>
        <s v="00109941_119"/>
        <s v="00109942_119"/>
        <s v="00109943_119"/>
        <s v="00109944_119"/>
        <s v="00109945_119"/>
        <s v="00109947_119"/>
        <s v="00110252_119"/>
        <s v="00110255_119"/>
        <s v="00110258_119"/>
        <s v="00110261_119"/>
        <s v="00110397_119"/>
        <s v="00110434_119"/>
        <s v="00110435_119"/>
        <s v="00110436_119"/>
        <s v="00110437_119"/>
        <s v="00110438_119"/>
        <s v="00110440_119"/>
        <s v="00110443_119"/>
        <s v="00110444_119"/>
        <s v="00110445_119"/>
        <s v="00110446_119"/>
        <s v="00110674_119"/>
        <s v="00110675_119"/>
        <s v="00110677_119"/>
        <s v="00110678_119"/>
        <s v="00110679_119"/>
        <s v="00110680_119"/>
        <s v="00110681_119"/>
        <s v="00110682_119"/>
        <s v="00110684_119"/>
        <s v="00110685_119"/>
        <s v="00110686_119"/>
        <s v="00110687_119"/>
        <s v="00110688_119"/>
        <s v="00110689_119"/>
        <s v="00110690_119"/>
        <s v="00110693_119"/>
        <s v="00110708_119"/>
        <s v="00110710_119"/>
        <s v="00110711_119"/>
        <s v="00110713_119"/>
        <s v="00110715_119"/>
        <s v="00110718_119"/>
        <s v="00110719_119"/>
        <s v="00110721_119"/>
        <s v="00110723_119"/>
        <s v="00110724_119"/>
        <s v="00110725_119"/>
        <s v="00110726_119"/>
        <s v="00110727_119"/>
        <s v="00110728_119"/>
        <s v="00110729_119"/>
        <s v="00110730_119"/>
        <s v="00110731_119"/>
        <s v="00110732_119"/>
        <s v="00110733_119"/>
        <s v="00110734_119"/>
        <s v="00110735_119"/>
        <s v="00110736_119"/>
        <s v="00110737_119"/>
        <s v="00110857_119"/>
        <s v="00110859_119"/>
        <s v="00110864_119"/>
        <s v="00110865_119"/>
        <s v="00110867_119"/>
        <s v="00110870_119"/>
        <s v="00110872_119"/>
        <s v="00110874_119"/>
        <s v="00110876_119"/>
        <s v="00110881_119"/>
        <s v="00110882_119"/>
        <s v="00110884_119"/>
        <s v="00110885_119"/>
        <s v="00110889_119"/>
        <s v="00110890_119"/>
        <s v="00110891_119"/>
        <s v="00110892_119"/>
        <s v="00110893_119"/>
        <s v="00110894_119"/>
        <s v="00110897_119"/>
        <s v="00110899_119"/>
        <s v="00110900_119"/>
        <s v="00110902_119"/>
        <s v="00110903_119"/>
        <s v="00110904_119"/>
        <s v="00110906_119"/>
        <s v="00110908_119"/>
        <s v="00110909_119"/>
        <s v="00110910_119"/>
        <s v="00110911_119"/>
        <s v="00110913_119"/>
        <s v="00110914_119"/>
        <s v="00110915_119"/>
        <s v="00110916_119"/>
        <s v="00110917_119"/>
        <s v="00110918_119"/>
        <s v="00110919_119"/>
        <s v="00110921_119"/>
        <s v="00110923_119"/>
        <s v="00110925_119"/>
        <s v="00110927_119"/>
        <s v="00110929_119"/>
        <s v="00110931_119"/>
        <s v="00110932_119"/>
        <s v="00110933_119"/>
        <s v="00110934_119"/>
        <s v="00110936_119"/>
        <s v="00110938_119"/>
        <s v="00110939_119"/>
        <s v="00110940_119"/>
        <s v="00110941_119"/>
        <s v="00110945_119"/>
        <s v="00110946_119"/>
        <s v="00110947_119"/>
        <s v="00110949_119"/>
        <s v="00110950_119"/>
        <s v="00110951_119"/>
        <s v="00110952_119"/>
        <s v="00110953_119"/>
        <s v="00110998_119"/>
        <s v="00110999_119"/>
        <s v="00111000_119"/>
        <s v="00111001_119"/>
        <s v="00111002_119"/>
        <s v="00111003_119"/>
        <s v="00111004_119"/>
        <s v="00111005_119"/>
        <s v="00111006_119"/>
        <s v="00111007_119"/>
        <s v="00111008_119"/>
        <s v="00111009_119"/>
        <s v="00111010_119"/>
        <s v="00111011_119"/>
        <s v="00111012_119"/>
        <s v="00111013_119"/>
        <s v="00111014_119"/>
        <s v="00111015_119"/>
        <s v="00111017_119"/>
        <s v="00111018_119"/>
        <s v="00111019_119"/>
        <s v="00111020_119"/>
        <s v="00111021_119"/>
        <s v="00111023_119"/>
        <s v="00111046_119"/>
        <s v="00111102_119"/>
        <s v="00111337_119"/>
        <s v="00111338_119"/>
        <s v="00111347_119"/>
        <s v="00111351_119"/>
        <s v="00111361_119"/>
        <s v="00111363_119"/>
        <s v="00111520_119"/>
        <s v="00111523_119"/>
        <s v="00111524_119"/>
        <s v="00111737_119"/>
        <s v="00111742_119"/>
        <s v="00111744_119"/>
        <s v="00111783_119"/>
        <s v="00111785_119"/>
        <s v="00111787_119"/>
        <s v="00111789_119"/>
        <s v="00111791_119"/>
        <s v="00111792_119"/>
        <s v="00111793_119"/>
        <s v="00111794_119"/>
        <s v="00111795_119"/>
        <s v="00111797_119"/>
        <s v="00111798_119"/>
        <s v="00111799_119"/>
        <s v="00111800_119"/>
        <s v="00111802_119"/>
        <s v="00111803_119"/>
        <s v="00111804_119"/>
        <s v="00111805_119"/>
        <s v="00111806_119"/>
        <s v="00111807_119"/>
        <s v="00111808_119"/>
        <s v="00111811_119"/>
        <s v="00111812_119"/>
        <s v="00111813_119"/>
        <s v="00112049_119"/>
        <s v="00112128_119"/>
        <s v="00112129_119"/>
        <s v="00112131_119"/>
        <s v="00112132_119"/>
        <s v="00112133_119"/>
        <s v="00112135_119"/>
        <s v="00112136_119"/>
        <s v="00112180_119"/>
        <s v="00112181_119"/>
        <s v="00112182_119"/>
        <s v="00112183_119"/>
        <s v="00112185_119"/>
        <s v="00112186_119"/>
        <s v="00112187_119"/>
        <s v="00112440_119"/>
        <s v="00112441_119"/>
        <s v="00112451_119"/>
        <s v="00112472_119"/>
        <s v="00112473_119"/>
        <s v="00112476_119"/>
        <s v="00112478_119"/>
        <s v="00112479_119"/>
        <s v="00112491_119"/>
        <s v="00112499_119"/>
        <s v="00112510_119"/>
        <s v="00112626_119"/>
        <s v="00112695_119"/>
        <s v="00112884_119"/>
        <s v="00112902_119"/>
        <s v="00113041_119"/>
        <s v="00113174_119"/>
        <s v="00113179_119"/>
        <s v="00113181_119"/>
        <s v="00113183_119"/>
        <s v="00113185_119"/>
        <s v="00113189_119"/>
        <s v="00113190_119"/>
        <s v="00113192_119"/>
        <s v="00113214_119"/>
        <s v="00113216_119"/>
        <s v="00113218_119"/>
        <s v="00113219_119"/>
        <s v="00113220_119"/>
        <s v="00113221_119"/>
        <s v="00113222_119"/>
        <s v="00113224_119"/>
        <s v="00113225_119"/>
        <s v="00113227_119"/>
        <s v="00113228_119"/>
        <s v="00113229_119"/>
        <s v="00113230_119"/>
        <s v="00113231_119"/>
        <s v="00113232_119"/>
        <s v="00113234_119"/>
        <s v="00113235_119"/>
        <s v="00113236_119"/>
        <s v="00113237_119"/>
        <s v="00113238_119"/>
        <s v="00113239_119"/>
        <s v="00113240_119"/>
        <s v="00113242_119"/>
        <s v="00113243_119"/>
        <s v="00113245_119"/>
        <s v="00113246_119"/>
        <s v="00113247_119"/>
        <s v="00113248_119"/>
        <s v="00113249_119"/>
        <s v="00113251_119"/>
        <s v="00113257_119"/>
        <s v="00113260_119"/>
        <s v="00113261_119"/>
        <s v="00113263_119"/>
        <s v="00113264_119"/>
        <s v="00113859_119"/>
        <s v="00113860_119"/>
        <s v="00113861_119"/>
        <s v="00113863_119"/>
        <s v="00113989_119"/>
        <s v="00113990_119"/>
        <s v="00113993_119"/>
        <s v="00113994_119"/>
        <s v="00114157_119"/>
        <s v="00114158_119"/>
        <s v="00114174_119"/>
        <s v="00114177_119"/>
        <s v="00114179_119"/>
        <s v="00114272_119"/>
        <s v="00114463_119"/>
        <s v="00114468_119"/>
        <s v="00114470_119"/>
        <s v="00114483_119"/>
        <s v="00114489_119"/>
        <s v="00115073_119"/>
        <s v="00115099_119"/>
        <s v="00115103_119"/>
        <s v="00115289_119"/>
        <s v="00115290_119"/>
        <s v="00115291_119"/>
        <s v="00115313_119"/>
        <s v="00115318_119"/>
        <s v="00115320_119"/>
        <s v="00115323_119"/>
        <s v="00115327_119"/>
        <s v="00115332_119"/>
        <s v="00115336_119"/>
        <s v="00115592_119"/>
        <s v="00115593_119"/>
        <s v="00116575_119"/>
        <s v="00116588_119"/>
        <s v="00116589_119"/>
        <s v="00116591_119"/>
        <s v="00116616_119"/>
        <s v="00116672_119"/>
        <s v="00116674_119"/>
        <s v="00116679_119"/>
        <s v="00116682_119"/>
        <s v="00116683_119"/>
        <s v="00116684_119"/>
        <s v="00116685_119"/>
        <s v="00116686_119"/>
        <s v="00116694_119"/>
        <s v="00116695_119"/>
        <s v="00116696_119"/>
        <s v="00116697_119"/>
        <s v="00116958_119"/>
        <s v="00116983_119"/>
        <s v="00117588_119"/>
        <s v="00117589_119"/>
        <s v="00117590_119"/>
        <s v="00117591_119"/>
        <s v="00117592_119"/>
        <s v="00117599_119"/>
        <s v="00117600_119"/>
        <s v="00117601_119"/>
        <s v="00117602_119"/>
        <s v="00117604_119"/>
        <s v="00117643_119"/>
        <s v="00117651_119"/>
        <s v="00117719_119"/>
        <s v="00117723_119"/>
        <s v="00117724_119"/>
        <s v="00117775_119"/>
        <s v="00118936_119"/>
        <s v="00118940_119"/>
        <s v="00118943_119"/>
        <s v="00118974_119"/>
        <s v="00119001_119"/>
        <s v="00119002_119"/>
        <s v="00119003_119"/>
        <s v="00119004_119"/>
        <s v="00119005_119"/>
        <s v="00119006_119"/>
        <s v="00119007_119"/>
        <s v="00119014_119"/>
        <s v="00119017_119"/>
        <s v="00119020_119"/>
        <s v="00119041_119"/>
        <s v="00119272_119"/>
        <s v="00119276_119"/>
        <s v="00119277_119"/>
        <s v="00119278_119"/>
        <s v="00119279_119"/>
        <s v="00119280_119"/>
        <s v="00119281_119"/>
        <s v="00119282_119"/>
        <s v="00119284_119"/>
        <s v="00119286_119"/>
        <s v="00119287_119"/>
        <s v="00119289_119"/>
        <s v="00119290_119"/>
        <s v="00119292_119"/>
        <s v="00119296_119"/>
        <s v="00119297_119"/>
        <s v="00119299_119"/>
        <s v="00119302_119"/>
        <s v="00119692_119"/>
        <s v="00119707_119"/>
        <s v="00119788_119"/>
        <s v="00120194_119"/>
        <s v="00120222_119"/>
        <s v="00120365_119"/>
        <s v="00120388_119"/>
        <s v="00120730_119"/>
        <s v="00120731_119"/>
        <s v="00120732_119"/>
        <s v="00120745_119"/>
        <s v="00120746_119"/>
        <s v="00120749_119"/>
        <s v="00120785_119"/>
        <s v="00120788_119"/>
        <s v="00120791_119"/>
        <s v="00120792_119"/>
        <s v="00120795_119"/>
        <s v="00120797_119"/>
        <s v="00120799_119"/>
        <s v="00120801_119"/>
        <s v="00120803_119"/>
        <s v="00120811_119"/>
        <s v="00120812_119"/>
        <s v="00120813_119"/>
        <s v="00120814_119"/>
        <s v="00120816_119"/>
        <s v="00120817_119"/>
        <s v="00120818_119"/>
        <s v="00120819_119"/>
        <s v="00120820_119"/>
        <s v="00120821_119"/>
        <s v="00120822_119"/>
        <s v="00120824_119"/>
        <s v="00120825_119"/>
        <s v="00120826_119"/>
        <s v="00120828_119"/>
        <s v="00120866_119"/>
        <s v="00120898_119"/>
        <s v="00120899_119"/>
        <s v="00120902_119"/>
        <s v="00120903_119"/>
        <s v="00120904_119"/>
        <s v="00120907_119"/>
        <s v="00120939_119"/>
        <s v="00120941_119"/>
        <s v="00120972_119"/>
        <s v="00120973_119"/>
        <s v="00120975_119"/>
        <s v="00120977_119"/>
        <s v="00120981_119"/>
        <s v="00120982_119"/>
        <s v="00120986_119"/>
        <s v="00120987_119"/>
        <s v="00120989_119"/>
        <s v="00120991_119"/>
        <s v="00120993_119"/>
        <s v="00120995_119"/>
        <s v="00120996_119"/>
        <s v="00121317_119"/>
        <s v="00122234_119"/>
        <s v="00122603_119"/>
        <s v="00122609_119"/>
        <s v="00122627_119"/>
        <s v="00122637_119"/>
        <s v="00122645_119"/>
        <s v="00122654_119"/>
        <s v="00122660_119"/>
        <s v="00122674_119"/>
        <s v="00122680_119"/>
        <s v="00122799_119"/>
        <s v="00122950_119"/>
        <s v="00122951_119"/>
        <s v="00122995_119"/>
        <s v="00123332_119"/>
        <s v="00124136_119"/>
        <s v="00124138_119"/>
        <s v="00124139_119"/>
        <s v="00124156_119"/>
        <s v="00124285_119"/>
        <s v="00124286_119"/>
        <s v="00124287_119"/>
        <s v="00124289_119"/>
        <s v="00124355_119"/>
        <s v="00124358_119"/>
        <s v="00124365_119"/>
        <s v="00124369_119"/>
        <s v="00125371_119"/>
        <s v="00125421_119"/>
        <s v="00125627_119"/>
        <s v="00125647_119"/>
        <s v="00126502_119"/>
        <s v="00126674_119"/>
        <s v="00126678_119"/>
        <s v="00126681_119"/>
        <s v="00126770_119"/>
        <s v="00126775_119"/>
        <s v="00126784_119"/>
        <s v="00126788_119"/>
        <s v="00126852_119"/>
        <s v="00127191_119"/>
        <s v="00127202_119"/>
        <s v="00127206_119"/>
        <s v="00127207_119"/>
        <s v="00127213_119"/>
        <s v="00128013_119"/>
        <s v="00128027_119"/>
        <s v="00128520_119"/>
        <s v="00128525_119"/>
        <s v="00128527_119"/>
        <s v="00128528_119"/>
        <s v="00128533_119"/>
        <s v="00128535_119"/>
        <s v="00128616_119"/>
        <s v="00128617_119"/>
        <s v="00128661_119"/>
        <s v="00128943_119"/>
        <s v="00128958_119"/>
        <s v="00128966_119"/>
        <s v="00128969_119"/>
        <s v="00128971_119"/>
        <s v="00128973_119"/>
        <s v="00128976_119"/>
        <s v="00128979_119"/>
        <s v="00128980_119"/>
        <s v="00128981_119"/>
        <s v="00128982_119"/>
        <s v="00128983_119"/>
        <s v="00128985_119"/>
        <s v="00128986_119"/>
        <s v="00130604_119"/>
        <s v="00130609_119"/>
        <s v="00130620_119"/>
        <s v="00130623_119"/>
        <s v="00130630_119"/>
        <s v="00131146_119"/>
        <s v="00131148_119"/>
        <s v="00131370_119"/>
        <s v="00131376_119"/>
        <s v="00131400_119"/>
        <s v="00131403_119"/>
        <s v="00131404_119"/>
        <s v="00131546_119"/>
        <s v="00132074_119"/>
        <s v="00132081_119"/>
        <s v="00132123_119"/>
        <s v="00132165_119"/>
        <s v="00132252_119"/>
        <s v="00132256_119"/>
        <s v="00132280_119"/>
        <s v="00132584_119"/>
        <s v="00132604_119"/>
        <s v="00132619_119"/>
        <s v="00132716_119"/>
        <s v="00133938_119"/>
        <s v="00134662_119"/>
        <s v="00134665_119"/>
        <s v="00134670_119"/>
        <s v="00134673_119"/>
        <s v="00134674_119"/>
        <s v="00134676_119"/>
        <s v="00134677_119"/>
        <s v="00134680_119"/>
        <s v="00134684_119"/>
        <s v="00134689_119"/>
        <s v="00134694_119"/>
        <s v="00134698_119"/>
        <s v="00134777_119"/>
        <s v="00134782_119"/>
        <s v="00134790_119"/>
        <s v="00134797_119"/>
        <s v="00134802_119"/>
        <s v="00134805_119"/>
        <s v="00134807_119"/>
        <s v="00134810_119"/>
        <s v="00134831_119"/>
        <s v="00134840_119"/>
        <s v="00134842_119"/>
        <s v="00134846_119"/>
        <s v="00134849_119"/>
        <s v="00134852_119"/>
        <s v="00134858_119"/>
        <s v="00136354_119"/>
        <s v="00136355_119"/>
        <s v="00136358_119"/>
        <s v="00136360_119"/>
        <s v="00136361_119"/>
        <s v="00136363_119"/>
        <s v="00136368_119"/>
        <s v="00136397_119"/>
        <s v="00136398_119"/>
        <s v="00136399_119"/>
        <s v="00136400_119"/>
        <s v="00136401_119"/>
        <s v="00137314_119"/>
        <s v="00137330_119"/>
        <s v="00137337_119"/>
        <s v="00137343_119"/>
        <s v="00137734_119"/>
        <s v="00138242_119"/>
        <s v="00138687_119"/>
        <s v="00138698_119"/>
        <s v="00138706_119"/>
        <s v="00138715_119"/>
        <s v="00138726_119"/>
        <s v="00138748_119"/>
        <s v="00138760_119"/>
        <s v="00138791_119"/>
        <s v="00139402_119"/>
        <s v="00139838_119"/>
        <s v="00140437_119"/>
        <s v="00140438_119"/>
        <s v="00140439_119"/>
        <s v="00140441_119"/>
        <s v="00140582_119"/>
        <s v="00140584_119"/>
        <s v="00141287_119"/>
        <s v="00141299_119"/>
        <s v="00141312_119"/>
        <s v="00141313_119"/>
        <s v="00141804_119"/>
        <s v="00141809_119"/>
        <s v="00142526_119"/>
        <s v="00142535_119"/>
        <s v="00142542_119"/>
        <s v="00142544_119"/>
        <s v="00142548_119"/>
        <s v="00143094_119"/>
        <s v="00143095_119"/>
        <s v="00143096_119"/>
        <s v="00143500_119"/>
        <s v="00144844_119"/>
        <s v="00145109_119"/>
      </sharedItems>
    </cacheField>
    <cacheField name="Facture HT Euro" numFmtId="164">
      <sharedItems containsSemiMixedTypes="0" containsString="0" containsNumber="1" minValue="-9744000" maxValue="20111468.41" count="489">
        <n v="816333"/>
        <n v="7296.65"/>
        <n v="184734.35"/>
        <n v="0"/>
        <n v="210307.94"/>
        <n v="80126.490000000005"/>
        <n v="22582.58"/>
        <n v="1000"/>
        <n v="1500"/>
        <n v="1150000"/>
        <n v="166546.38"/>
        <n v="4812.5"/>
        <n v="2750.53"/>
        <n v="140664"/>
        <n v="1941.26"/>
        <n v="138456.29"/>
        <n v="85000"/>
        <n v="-1941.26"/>
        <n v="-2500"/>
        <n v="-10531.5"/>
        <n v="57417.86"/>
        <n v="-228.31"/>
        <n v="1399.34"/>
        <n v="1219.1199999999999"/>
        <n v="30.6"/>
        <n v="139610.09"/>
        <n v="137197.6"/>
        <n v="-1150000"/>
        <n v="14351.56"/>
        <n v="57643.9"/>
        <n v="16788.52"/>
        <n v="2287.6999999999998"/>
        <n v="15806.58"/>
        <n v="234073.69"/>
        <n v="2457.38"/>
        <n v="727.47"/>
        <n v="215.59"/>
        <n v="4168.55"/>
        <n v="52600"/>
        <n v="111971.47"/>
        <n v="115310.71"/>
        <n v="343275.55"/>
        <n v="-15539.02"/>
        <n v="-9083.24"/>
        <n v="-1718.23"/>
        <n v="-9144.6200000000008"/>
        <n v="-52600"/>
        <n v="13150"/>
        <n v="-111971.47"/>
        <n v="-115310.71"/>
        <n v="-343275.55"/>
        <n v="15539.02"/>
        <n v="17085.52"/>
        <n v="-17085.52"/>
        <n v="341898.75"/>
        <n v="12907.9"/>
        <n v="13780.19"/>
        <n v="-33907.9"/>
        <n v="9966.35"/>
        <n v="10034.43"/>
        <n v="9778.6200000000008"/>
        <n v="10057.129999999999"/>
        <n v="10092.200000000001"/>
        <n v="44698"/>
        <n v="48274"/>
        <n v="162242"/>
        <n v="155220"/>
        <n v="20000"/>
        <n v="167638"/>
        <n v="50352"/>
        <n v="54381"/>
        <n v="58731"/>
        <n v="262723"/>
        <n v="283741"/>
        <n v="306440"/>
        <n v="-21294"/>
        <n v="-22997"/>
        <n v="-24837"/>
        <n v="-4164"/>
        <n v="-5893"/>
        <n v="-5456"/>
        <n v="-6364"/>
        <n v="-28360"/>
        <n v="-30629"/>
        <n v="-33079"/>
        <n v="-3570"/>
        <n v="-3856"/>
        <n v="-481000"/>
        <n v="-1845.39"/>
        <n v="-746.97"/>
        <n v="746.97"/>
        <n v="-1018.42"/>
        <n v="-4082.97"/>
        <n v="18750"/>
        <n v="750"/>
        <n v="12500"/>
        <n v="500"/>
        <n v="25621.48"/>
        <n v="1024.8599999999999"/>
        <n v="1183519.71"/>
        <n v="-1183519.71"/>
        <n v="2233600"/>
        <n v="47611.15"/>
        <n v="89344"/>
        <n v="6250"/>
        <n v="250"/>
        <n v="320662"/>
        <n v="1312759.6599999999"/>
        <n v="2170600"/>
        <n v="52510.39"/>
        <n v="86824"/>
        <n v="408277.52"/>
        <n v="1723600"/>
        <n v="16331.1"/>
        <n v="68944"/>
        <n v="25000"/>
        <n v="1188319"/>
        <n v="5383811.4900000002"/>
        <n v="2661800"/>
        <n v="215352.46"/>
        <n v="106472"/>
        <n v="3116433"/>
        <n v="20111468.41"/>
        <n v="18265000"/>
        <n v="804458.74"/>
        <n v="730600"/>
        <n v="230593.28"/>
        <n v="9223.73"/>
        <n v="92263"/>
        <n v="333079.18"/>
        <n v="13323.17"/>
        <n v="101009.03"/>
        <n v="127800"/>
        <n v="4040.36"/>
        <n v="5112"/>
        <n v="9947.61"/>
        <n v="298.43"/>
        <n v="854365.93"/>
        <n v="25630.98"/>
        <n v="318417.99"/>
        <n v="9552.5400000000009"/>
        <n v="57245.3"/>
        <n v="1717.36"/>
        <n v="373000"/>
        <n v="28000"/>
        <n v="-1370000"/>
        <n v="1370000"/>
        <n v="8087000"/>
        <n v="287000"/>
        <n v="300000"/>
        <n v="346000"/>
        <n v="260000"/>
        <n v="2998000"/>
        <n v="1125000"/>
        <n v="411000"/>
        <n v="35000"/>
        <n v="122000"/>
        <n v="1700"/>
        <n v="83000"/>
        <n v="6000"/>
        <n v="21000"/>
        <n v="64000"/>
        <n v="87000"/>
        <n v="80000"/>
        <n v="237000"/>
        <n v="2207000"/>
        <n v="9744000"/>
        <n v="42000"/>
        <n v="19287000"/>
        <n v="149000"/>
        <n v="188000"/>
        <n v="662000"/>
        <n v="275000"/>
        <n v="48299.58"/>
        <n v="1448.99"/>
        <n v="10026.25"/>
        <n v="300.79000000000002"/>
        <n v="2230.44"/>
        <n v="66.91"/>
        <n v="558151.65"/>
        <n v="16744.55"/>
        <n v="2049346.84"/>
        <n v="61480.41"/>
        <n v="6766328.7999999998"/>
        <n v="202989.86"/>
        <n v="19923.2"/>
        <n v="597.70000000000005"/>
        <n v="2411.87"/>
        <n v="72.36"/>
        <n v="85798.99"/>
        <n v="2573.9699999999998"/>
        <n v="5235.6099999999997"/>
        <n v="157.07"/>
        <n v="-9744000"/>
        <n v="1971000"/>
        <n v="2763000"/>
        <n v="5000"/>
        <n v="19000"/>
        <n v="2546000"/>
        <n v="157000"/>
        <n v="215000"/>
        <n v="2039000"/>
        <n v="1356000"/>
        <n v="120000"/>
        <n v="201000"/>
        <n v="1511000"/>
        <n v="554000"/>
        <n v="55000"/>
        <n v="7336000"/>
        <n v="228000"/>
        <n v="871000"/>
        <n v="163000"/>
        <n v="1500000"/>
        <n v="1600000"/>
        <n v="1215000"/>
        <n v="1578.38"/>
        <n v="481000"/>
        <n v="-48274"/>
        <n v="-20000"/>
        <n v="739.65"/>
        <n v="-2095.9899999999998"/>
        <n v="-2086.35"/>
        <n v="136807.01"/>
        <n v="-79357.19"/>
        <n v="74000"/>
        <n v="7463.17"/>
        <n v="1275.83"/>
        <n v="3324.38"/>
        <n v="546.98"/>
        <n v="1508.65"/>
        <n v="248.23"/>
        <n v="41593.199999999997"/>
        <n v="696.32"/>
        <n v="21866.97"/>
        <n v="20694.93"/>
        <n v="46591.8"/>
        <n v="9264.73"/>
        <n v="7921.88"/>
        <n v="17684.830000000002"/>
        <n v="5790.36"/>
        <n v="801.55"/>
        <n v="4519.5"/>
        <n v="4615.33"/>
        <n v="3108.83"/>
        <n v="3114.58"/>
        <n v="5205.96"/>
        <n v="27148.33"/>
        <n v="10543.67"/>
        <n v="3856"/>
        <n v="30629"/>
        <n v="5893"/>
        <n v="22997"/>
        <n v="-283741"/>
        <n v="-155220"/>
        <n v="-54381"/>
        <n v="-952"/>
        <n v="-238"/>
        <n v="18500"/>
        <n v="2643.55"/>
        <n v="319.02"/>
        <n v="193.45"/>
        <n v="2648.03"/>
        <n v="5552.83"/>
        <n v="800"/>
        <n v="-3156.02"/>
        <n v="19190"/>
        <n v="10224.23"/>
        <n v="3000"/>
        <n v="-1500"/>
        <n v="-3000"/>
        <n v="-18500"/>
        <n v="-74000"/>
        <n v="238"/>
        <n v="952"/>
        <n v="133927.39000000001"/>
        <n v="5220.37"/>
        <n v="4629.84"/>
        <n v="222014.78"/>
        <n v="38152.6"/>
        <n v="169750"/>
        <n v="42437.5"/>
        <n v="14767"/>
        <n v="88910.78"/>
        <n v="8895.4699999999993"/>
        <n v="107835.27"/>
        <n v="17698.82"/>
        <n v="-8895.4699999999993"/>
        <n v="8899.7199999999993"/>
        <n v="12747.82"/>
        <n v="13193.15"/>
        <n v="2277.27"/>
        <n v="10339.76"/>
        <n v="-13150"/>
        <n v="816332"/>
        <n v="8940"/>
        <n v="9655"/>
        <n v="32449"/>
        <n v="31044"/>
        <n v="4000"/>
        <n v="33528"/>
        <n v="10070"/>
        <n v="10876"/>
        <n v="11746"/>
        <n v="52545"/>
        <n v="56748"/>
        <n v="61288"/>
        <n v="112000"/>
        <n v="134163.38"/>
        <n v="47556.82"/>
        <n v="16965.82"/>
        <n v="-341898.75"/>
        <n v="-16965.82"/>
        <n v="-2269.19"/>
        <n v="-7330.32"/>
        <n v="1681.19"/>
        <n v="588"/>
        <n v="7330.32"/>
        <n v="24032.33"/>
        <n v="2557.41"/>
        <n v="133253.06"/>
        <n v="20174.330000000002"/>
        <n v="42438"/>
        <n v="6650"/>
        <n v="-672.72"/>
        <n v="5781.18"/>
        <n v="4102"/>
        <n v="10255"/>
        <n v="2930"/>
        <n v="1465"/>
        <n v="5567"/>
        <n v="2344"/>
        <n v="23147"/>
        <n v="-1465"/>
        <n v="35950"/>
        <n v="4762.7299999999996"/>
        <n v="-4762.7299999999996"/>
        <n v="5007.92"/>
        <n v="1697885"/>
        <n v="1833716"/>
        <n v="1980413"/>
        <n v="242555"/>
        <n v="261959"/>
        <n v="282916"/>
        <n v="672.72"/>
        <n v="265539.59999999998"/>
        <n v="-4519.5"/>
        <n v="-4615.33"/>
        <n v="31654"/>
        <n v="21103"/>
        <n v="52757"/>
        <n v="10551"/>
        <n v="-21103"/>
        <n v="-537"/>
        <n v="42206"/>
        <n v="10490.35"/>
        <n v="55515.46"/>
        <n v="111030.92"/>
        <n v="73752.62"/>
        <n v="147505.24"/>
        <n v="3227"/>
        <n v="10610.01"/>
        <n v="-10610.01"/>
        <n v="9511.7199999999993"/>
        <n v="89217.15"/>
        <n v="9705.9"/>
        <n v="7340"/>
        <n v="35501.78"/>
        <n v="-7340"/>
        <n v="14013.48"/>
        <n v="-150"/>
        <n v="-68.25"/>
        <n v="-10551"/>
        <n v="134173.4"/>
        <n v="1715.32"/>
        <n v="2521"/>
        <n v="-2344"/>
        <n v="4647.62"/>
        <n v="4383.33"/>
        <n v="8766.67"/>
        <n v="242.49"/>
        <n v="484.98"/>
        <n v="71.86"/>
        <n v="143.72999999999999"/>
        <n v="944.69"/>
        <n v="-944.69"/>
        <n v="1779.27"/>
        <n v="861.25"/>
        <n v="449.6"/>
        <n v="23000"/>
        <n v="133692.07"/>
        <n v="16223.65"/>
        <n v="64114.31"/>
        <n v="18978.650000000001"/>
        <n v="2158.31"/>
        <n v="16929.77"/>
        <n v="-2158.31"/>
        <n v="4158.3999999999996"/>
        <n v="10727.6"/>
        <n v="132396.23000000001"/>
        <n v="17880"/>
        <n v="19310"/>
        <n v="64898"/>
        <n v="62088"/>
        <n v="67056"/>
        <n v="8000"/>
        <n v="20140"/>
        <n v="21752"/>
        <n v="23492"/>
        <n v="105090"/>
        <n v="113496"/>
        <n v="122576"/>
        <n v="1047836"/>
        <n v="970220"/>
        <n v="565832"/>
        <n v="385994"/>
        <n v="8344"/>
        <n v="5426"/>
        <n v="132105.91"/>
        <n v="10793.62"/>
        <n v="-10793.62"/>
        <n v="32000"/>
        <n v="4781.12"/>
        <n v="1020.26"/>
        <n v="1310.0999999999999"/>
        <n v="-2643.55"/>
        <n v="-193.45"/>
        <n v="2837"/>
        <n v="9616"/>
        <n v="25965.97"/>
        <n v="10535.66"/>
        <n v="339"/>
        <n v="9420"/>
        <n v="634000"/>
        <n v="316000"/>
        <n v="1400000"/>
        <n v="34835"/>
        <n v="6039"/>
        <n v="5982"/>
        <n v="24321"/>
        <n v="92958"/>
        <n v="2875"/>
        <n v="421154"/>
        <n v="16846"/>
        <n v="487500"/>
        <n v="19500"/>
        <n v="131068"/>
        <n v="3932"/>
        <n v="8939"/>
        <n v="9654"/>
        <n v="32446"/>
        <n v="31042"/>
        <n v="33525"/>
        <n v="10072"/>
        <n v="10878"/>
        <n v="11748"/>
        <n v="52544"/>
        <n v="56747"/>
        <n v="61287"/>
        <n v="220500.94"/>
        <n v="11006.1"/>
        <n v="598.87"/>
        <n v="132201.54999999999"/>
        <n v="12691.14"/>
        <n v="49173.38"/>
        <n v="15046.59"/>
        <n v="3058.31"/>
        <n v="13123.01"/>
        <n v="3535"/>
        <n v="806333"/>
        <n v="-8307.5"/>
        <n v="17236.87"/>
        <n v="36851.660000000003"/>
        <n v="14980.67"/>
        <n v="2336.4299999999998"/>
        <n v="-17236.87"/>
        <n v="20364.87"/>
        <n v="10000"/>
        <n v="396.4"/>
        <n v="4365.63"/>
        <n v="399.17"/>
        <n v="-13716"/>
        <n v="13716"/>
        <n v="115404.12"/>
        <n v="342481.86"/>
        <n v="11162.89"/>
        <n v="1397.42"/>
        <n v="2583.87"/>
        <n v="4349"/>
        <n v="2338.2199999999998"/>
      </sharedItems>
    </cacheField>
    <cacheField name="Facture TTC Euro" numFmtId="164">
      <sharedItems containsSemiMixedTypes="0" containsString="0" containsNumber="1" minValue="-11653824" maxValue="24053316.219999999" count="520">
        <n v="976334.27"/>
        <n v="8726.7900000000009"/>
        <n v="184734.35"/>
        <n v="0"/>
        <n v="210307.94"/>
        <n v="80126.490000000005"/>
        <n v="22582.58"/>
        <n v="1196"/>
        <n v="1794"/>
        <n v="1375400"/>
        <n v="199189.47"/>
        <n v="4812.5"/>
        <n v="3289.63"/>
        <n v="168234.14"/>
        <n v="1941.26"/>
        <n v="165593.72"/>
        <n v="85000"/>
        <n v="-1941.26"/>
        <n v="-2500"/>
        <n v="-10531.5"/>
        <n v="68671.759999999995"/>
        <n v="-273.06"/>
        <n v="1673.61"/>
        <n v="1458.07"/>
        <n v="30.6"/>
        <n v="166973.67000000001"/>
        <n v="164088.32999999999"/>
        <n v="-1375400"/>
        <n v="14351.56"/>
        <n v="57643.9"/>
        <n v="16788.52"/>
        <n v="2287.6999999999998"/>
        <n v="15806.58"/>
        <n v="279952.13"/>
        <n v="2939.03"/>
        <n v="870.05"/>
        <n v="257.85000000000002"/>
        <n v="4985.59"/>
        <n v="62909.599999999999"/>
        <n v="133917.88"/>
        <n v="137911.60999999999"/>
        <n v="410557.56"/>
        <n v="-18584.669999999998"/>
        <n v="-9083.24"/>
        <n v="-1718.23"/>
        <n v="-9144.6200000000008"/>
        <n v="-62909.599999999999"/>
        <n v="15727.4"/>
        <n v="-133917.88"/>
        <n v="-137911.60999999999"/>
        <n v="-410557.56"/>
        <n v="18584.669999999998"/>
        <n v="20434.28"/>
        <n v="-20434.28"/>
        <n v="408910.91"/>
        <n v="15437.85"/>
        <n v="16481.11"/>
        <n v="-40553.85"/>
        <n v="11919.75"/>
        <n v="12001.18"/>
        <n v="11695.23"/>
        <n v="12028.33"/>
        <n v="12070.27"/>
        <n v="53458.81"/>
        <n v="57735.7"/>
        <n v="194041.43"/>
        <n v="155220"/>
        <n v="23920"/>
        <n v="200495.05"/>
        <n v="60220.99"/>
        <n v="54381"/>
        <n v="70242.28"/>
        <n v="314216.71000000002"/>
        <n v="283741"/>
        <n v="366502.24"/>
        <n v="-25467.62"/>
        <n v="-22997"/>
        <n v="-29705.05"/>
        <n v="-4980.1400000000003"/>
        <n v="-5893"/>
        <n v="-6525.38"/>
        <n v="-7611.34"/>
        <n v="-33918.559999999998"/>
        <n v="-30629"/>
        <n v="-39562.480000000003"/>
        <n v="-4269.72"/>
        <n v="-3856"/>
        <n v="-575276"/>
        <n v="-1845.39"/>
        <n v="-746.97"/>
        <n v="746.97"/>
        <n v="-1018.42"/>
        <n v="-4082.97"/>
        <n v="22425"/>
        <n v="897"/>
        <n v="14950"/>
        <n v="598"/>
        <n v="30643.29"/>
        <n v="1225.73"/>
        <n v="1183519.71"/>
        <n v="-1183519.71"/>
        <n v="1415489.57"/>
        <n v="2671385.6000000001"/>
        <n v="56942.94"/>
        <n v="106855.42"/>
        <n v="7475"/>
        <n v="299"/>
        <n v="383511.75"/>
        <n v="1570060.55"/>
        <n v="2596037.6"/>
        <n v="62802.43"/>
        <n v="103841.5"/>
        <n v="488299.91"/>
        <n v="2061425.6"/>
        <n v="19532"/>
        <n v="82457.02"/>
        <n v="29900"/>
        <n v="1421229.52"/>
        <n v="6439038.54"/>
        <n v="3183512.8"/>
        <n v="257561.54"/>
        <n v="127340.51"/>
        <n v="3727253.87"/>
        <n v="24053316.219999999"/>
        <n v="21844940"/>
        <n v="962132.65"/>
        <n v="873797.6"/>
        <n v="275789.56"/>
        <n v="11031.58"/>
        <n v="110346.55"/>
        <n v="398362.7"/>
        <n v="15934.51"/>
        <n v="120806.8"/>
        <n v="152848.79999999999"/>
        <n v="4832.2700000000004"/>
        <n v="6113.95"/>
        <n v="11897.34"/>
        <n v="356.92"/>
        <n v="1021821.65"/>
        <n v="30654.65"/>
        <n v="380827.92"/>
        <n v="11424.84"/>
        <n v="68465.38"/>
        <n v="2053.96"/>
        <n v="446108"/>
        <n v="33488"/>
        <n v="-1638520"/>
        <n v="1638520"/>
        <n v="9672052"/>
        <n v="343252"/>
        <n v="358800"/>
        <n v="413816"/>
        <n v="310960"/>
        <n v="3585608"/>
        <n v="1345500"/>
        <n v="491556"/>
        <n v="41860"/>
        <n v="145912"/>
        <n v="2033.2"/>
        <n v="99268"/>
        <n v="7176"/>
        <n v="25116"/>
        <n v="76544"/>
        <n v="104052"/>
        <n v="95680"/>
        <n v="283452"/>
        <n v="2639572"/>
        <n v="11653824"/>
        <n v="50232"/>
        <n v="23067252"/>
        <n v="178204"/>
        <n v="224848"/>
        <n v="791752"/>
        <n v="328900"/>
        <n v="57766.3"/>
        <n v="1732.99"/>
        <n v="11991.4"/>
        <n v="359.74"/>
        <n v="2667.61"/>
        <n v="80.02"/>
        <n v="667549.37"/>
        <n v="20026.48"/>
        <n v="2451018.8199999998"/>
        <n v="73530.570000000007"/>
        <n v="8092529.2400000002"/>
        <n v="242775.87"/>
        <n v="23828.15"/>
        <n v="714.85"/>
        <n v="2884.6"/>
        <n v="86.54"/>
        <n v="102615.59"/>
        <n v="3078.47"/>
        <n v="6261.79"/>
        <n v="187.86"/>
        <n v="-11653824"/>
        <n v="2357316"/>
        <n v="3304548"/>
        <n v="5980"/>
        <n v="22724"/>
        <n v="3045016"/>
        <n v="187772"/>
        <n v="257140"/>
        <n v="2438644"/>
        <n v="1621776"/>
        <n v="143520"/>
        <n v="240396"/>
        <n v="1807156"/>
        <n v="662584"/>
        <n v="65780"/>
        <n v="8773856"/>
        <n v="272688"/>
        <n v="1041716"/>
        <n v="194948"/>
        <n v="1794000"/>
        <n v="1913600"/>
        <n v="1453140"/>
        <n v="1578.38"/>
        <n v="481000"/>
        <n v="-57735.7"/>
        <n v="-23920"/>
        <n v="-481000"/>
        <n v="739.65"/>
        <n v="-2095.9899999999998"/>
        <n v="-2086.35"/>
        <n v="163621.18"/>
        <n v="-94911.2"/>
        <n v="88504"/>
        <n v="7463.17"/>
        <n v="1275.83"/>
        <n v="3324.38"/>
        <n v="546.98"/>
        <n v="1508.65"/>
        <n v="248.23"/>
        <n v="41593.199999999997"/>
        <n v="696.32"/>
        <n v="21866.97"/>
        <n v="20694.93"/>
        <n v="46591.8"/>
        <n v="9264.73"/>
        <n v="7921.88"/>
        <n v="17684.830000000002"/>
        <n v="5790.36"/>
        <n v="801.55"/>
        <n v="4519.5"/>
        <n v="4615.33"/>
        <n v="3108.83"/>
        <n v="3114.58"/>
        <n v="5205.96"/>
        <n v="27148.33"/>
        <n v="10543.67"/>
        <n v="3856"/>
        <n v="30629"/>
        <n v="5893"/>
        <n v="22997"/>
        <n v="-283741"/>
        <n v="-155220"/>
        <n v="-54381"/>
        <n v="-4611.78"/>
        <n v="-36632.28"/>
        <n v="-7048.03"/>
        <n v="339354.24"/>
        <n v="185643.12"/>
        <n v="65039.68"/>
        <n v="-27504.41"/>
        <n v="-1138.5899999999999"/>
        <n v="-284.64999999999998"/>
        <n v="22126"/>
        <n v="3161.69"/>
        <n v="381.55"/>
        <n v="231.37"/>
        <n v="3167.04"/>
        <n v="6641.18"/>
        <n v="800"/>
        <n v="-3774.6"/>
        <n v="22951.24"/>
        <n v="12228.18"/>
        <n v="3588"/>
        <n v="-1794"/>
        <n v="-3588"/>
        <n v="-22126"/>
        <n v="-88504"/>
        <n v="284.64999999999998"/>
        <n v="1138.5899999999999"/>
        <n v="160177.16"/>
        <n v="6243.56"/>
        <n v="5537.29"/>
        <n v="265529.68"/>
        <n v="38152.6"/>
        <n v="203021"/>
        <n v="50755.25"/>
        <n v="14767"/>
        <n v="88910.78"/>
        <n v="8895.4699999999993"/>
        <n v="107835.27"/>
        <n v="17698.82"/>
        <n v="-8895.4699999999993"/>
        <n v="8899.7199999999993"/>
        <n v="12747.82"/>
        <n v="13193.15"/>
        <n v="2277.27"/>
        <n v="12366.35"/>
        <n v="-15727.4"/>
        <n v="976333.07"/>
        <n v="10692.24"/>
        <n v="11547.38"/>
        <n v="38809"/>
        <n v="37128.620000000003"/>
        <n v="4784"/>
        <n v="40099.49"/>
        <n v="12043.72"/>
        <n v="13007.7"/>
        <n v="14048.22"/>
        <n v="62843.82"/>
        <n v="67870.61"/>
        <n v="73300.45"/>
        <n v="112000"/>
        <n v="160459.4"/>
        <n v="56877.96"/>
        <n v="20291.12"/>
        <n v="-408910.91"/>
        <n v="-20291.12"/>
        <n v="-2269.19"/>
        <n v="-7330.32"/>
        <n v="1681.19"/>
        <n v="588"/>
        <n v="7330.32"/>
        <n v="28742.67"/>
        <n v="3300.64"/>
        <n v="3058.66"/>
        <n v="159903.67000000001"/>
        <n v="24128.5"/>
        <n v="979599.6"/>
        <n v="88800"/>
        <n v="203700"/>
        <n v="50925.599999999999"/>
        <n v="138372.85"/>
        <n v="20502.62"/>
        <n v="6650"/>
        <n v="410278.5"/>
        <n v="-672.72"/>
        <n v="5781.18"/>
        <n v="22200"/>
        <n v="4102"/>
        <n v="10255"/>
        <n v="2930"/>
        <n v="1465"/>
        <n v="5567"/>
        <n v="2344"/>
        <n v="23147"/>
        <n v="-1465"/>
        <n v="43140"/>
        <n v="5696.23"/>
        <n v="-5696.23"/>
        <n v="5989.47"/>
        <n v="2030670.46"/>
        <n v="2193124.34"/>
        <n v="2368573.9500000002"/>
        <n v="291066"/>
        <n v="314350.8"/>
        <n v="339499.2"/>
        <n v="10728"/>
        <n v="11586"/>
        <n v="4800"/>
        <n v="38938.800000000003"/>
        <n v="37252.800000000003"/>
        <n v="40233.599999999999"/>
        <n v="12084"/>
        <n v="13051.2"/>
        <n v="14095.2"/>
        <n v="63054"/>
        <n v="68097.600000000006"/>
        <n v="73545.600000000006"/>
        <n v="672.72"/>
        <n v="265539.59999999998"/>
        <n v="-4519.5"/>
        <n v="-4615.33"/>
        <n v="31654"/>
        <n v="21103"/>
        <n v="52757"/>
        <n v="10551"/>
        <n v="-21103"/>
        <n v="-642.25"/>
        <n v="42206"/>
        <n v="12546.46"/>
        <n v="66396.490000000005"/>
        <n v="133237.1"/>
        <n v="88208.13"/>
        <n v="177006.29"/>
        <n v="3859.49"/>
        <n v="12732.01"/>
        <n v="-12732.01"/>
        <n v="11376.02"/>
        <n v="106703.71"/>
        <n v="11608.26"/>
        <n v="7340"/>
        <n v="35501.78"/>
        <n v="-7340"/>
        <n v="14013.48"/>
        <n v="-179.4"/>
        <n v="-81.63"/>
        <n v="-10551"/>
        <n v="161008.07999999999"/>
        <n v="2058.38"/>
        <n v="3015.12"/>
        <n v="-2344"/>
        <n v="4647.62"/>
        <n v="5242.46"/>
        <n v="10520"/>
        <n v="290.02"/>
        <n v="581.98"/>
        <n v="85.94"/>
        <n v="172.48"/>
        <n v="1129.8499999999999"/>
        <n v="-1129.8499999999999"/>
        <n v="2135.12"/>
        <n v="1030.06"/>
        <n v="539.52"/>
        <n v="27508"/>
        <n v="160430.48000000001"/>
        <n v="16223.65"/>
        <n v="64114.31"/>
        <n v="18978.650000000001"/>
        <n v="2158.31"/>
        <n v="16929.77"/>
        <n v="-2158.31"/>
        <n v="4158.3999999999996"/>
        <n v="12873.12"/>
        <n v="158875.48000000001"/>
        <n v="21456"/>
        <n v="23172"/>
        <n v="77877.600000000006"/>
        <n v="74505.600000000006"/>
        <n v="80467.199999999997"/>
        <n v="9600"/>
        <n v="24168"/>
        <n v="26102.400000000001"/>
        <n v="28190.400000000001"/>
        <n v="126108"/>
        <n v="136195.20000000001"/>
        <n v="147091.20000000001"/>
        <n v="1257403.2"/>
        <n v="1164264"/>
        <n v="678998.4"/>
        <n v="461648.82"/>
        <n v="8344"/>
        <n v="5426"/>
        <n v="158527.09"/>
        <n v="12952.34"/>
        <n v="-12952.34"/>
        <n v="38272"/>
        <n v="5737.34"/>
        <n v="1224.31"/>
        <n v="1572.12"/>
        <n v="-3161.69"/>
        <n v="-231.37"/>
        <n v="3393.05"/>
        <n v="9616"/>
        <n v="25965.97"/>
        <n v="10535.66"/>
        <n v="406.8"/>
        <n v="11266.32"/>
        <n v="760800"/>
        <n v="379200"/>
        <n v="1680000"/>
        <n v="34835"/>
        <n v="6039"/>
        <n v="5982"/>
        <n v="24321"/>
        <n v="92958"/>
        <n v="2875"/>
        <n v="505384.8"/>
        <n v="20215.2"/>
        <n v="585000"/>
        <n v="23400"/>
        <n v="157281.60000000001"/>
        <n v="4718.3999999999996"/>
        <n v="10726.8"/>
        <n v="11584.8"/>
        <n v="38935.199999999997"/>
        <n v="37250.400000000001"/>
        <n v="40230"/>
        <n v="12086.4"/>
        <n v="13053.6"/>
        <n v="14097.6"/>
        <n v="63052.800000000003"/>
        <n v="68096.399999999994"/>
        <n v="73544.399999999994"/>
        <n v="264601.13"/>
        <n v="13207.32"/>
        <n v="199855.66"/>
        <n v="718.64"/>
        <n v="158641.85999999999"/>
        <n v="12691.14"/>
        <n v="49173.38"/>
        <n v="15046.59"/>
        <n v="3058.31"/>
        <n v="13123.01"/>
        <n v="15780"/>
        <n v="4242"/>
        <n v="967599.6"/>
        <n v="-8307.5"/>
        <n v="17236.87"/>
        <n v="36851.660000000003"/>
        <n v="14980.67"/>
        <n v="2803.72"/>
        <n v="-17236.87"/>
        <n v="20364.87"/>
        <n v="10000"/>
        <n v="475.68"/>
        <n v="4365.63"/>
        <n v="399.17"/>
        <n v="-13716"/>
        <n v="13716"/>
        <n v="138484.94"/>
        <n v="410978.23"/>
        <n v="13395.47"/>
        <n v="1676.9"/>
        <n v="3100.64"/>
        <n v="5218.8"/>
        <n v="2805.86"/>
      </sharedItems>
    </cacheField>
    <cacheField name="Règlement TTC Euro" numFmtId="164">
      <sharedItems containsSemiMixedTypes="0" containsString="0" containsNumber="1" minValue="-11653824" maxValue="24053316.219999999" count="503">
        <n v="976334.27"/>
        <n v="8726.7900000000009"/>
        <n v="184734.35"/>
        <n v="0"/>
        <n v="210307.94"/>
        <n v="80126.490000000005"/>
        <n v="22582.58"/>
        <n v="1196"/>
        <n v="1794"/>
        <n v="1375400"/>
        <n v="199189.47"/>
        <n v="3289.63"/>
        <n v="168234.14"/>
        <n v="1941.26"/>
        <n v="165593.72"/>
        <n v="85000"/>
        <n v="-1941.26"/>
        <n v="-2500"/>
        <n v="-10531.5"/>
        <n v="68671.759999999995"/>
        <n v="-273.06"/>
        <n v="1673.61"/>
        <n v="1458.07"/>
        <n v="30.6"/>
        <n v="166973.67000000001"/>
        <n v="164088.32999999999"/>
        <n v="-1375400"/>
        <n v="14351.56"/>
        <n v="57643.9"/>
        <n v="16788.52"/>
        <n v="2287.6999999999998"/>
        <n v="15806.58"/>
        <n v="279952.13"/>
        <n v="2939.03"/>
        <n v="870.05"/>
        <n v="257.85000000000002"/>
        <n v="4985.59"/>
        <n v="62909.599999999999"/>
        <n v="133917.88"/>
        <n v="137911.60999999999"/>
        <n v="410557.56"/>
        <n v="-18584.669999999998"/>
        <n v="-9083.24"/>
        <n v="-1718.23"/>
        <n v="-9144.6200000000008"/>
        <n v="-62909.599999999999"/>
        <n v="15727.4"/>
        <n v="-133917.88"/>
        <n v="-137911.60999999999"/>
        <n v="-410557.56"/>
        <n v="18584.669999999998"/>
        <n v="70000"/>
        <n v="20434.28"/>
        <n v="-20434.28"/>
        <n v="408910.91"/>
        <n v="-40553.85"/>
        <n v="11919.75"/>
        <n v="12001.18"/>
        <n v="11695.23"/>
        <n v="12028.33"/>
        <n v="12070.27"/>
        <n v="53458.81"/>
        <n v="57735.7"/>
        <n v="194041.43"/>
        <n v="155220"/>
        <n v="23920"/>
        <n v="200495.05"/>
        <n v="60220.99"/>
        <n v="54381"/>
        <n v="70242.28"/>
        <n v="314216.71000000002"/>
        <n v="283741"/>
        <n v="366502.24"/>
        <n v="-25467.62"/>
        <n v="-22997"/>
        <n v="-29705.05"/>
        <n v="-4980.1400000000003"/>
        <n v="-5893"/>
        <n v="-6525.38"/>
        <n v="-7611.34"/>
        <n v="-33918.559999999998"/>
        <n v="-30629"/>
        <n v="-39562.480000000003"/>
        <n v="-4269.72"/>
        <n v="-3856"/>
        <n v="-575276"/>
        <n v="-1845.39"/>
        <n v="-746.97"/>
        <n v="746.97"/>
        <n v="-1018.42"/>
        <n v="-4082.97"/>
        <n v="22425"/>
        <n v="897"/>
        <n v="14950"/>
        <n v="598"/>
        <n v="30643.29"/>
        <n v="1225.73"/>
        <n v="1183519.71"/>
        <n v="-1183519.71"/>
        <n v="1415489.57"/>
        <n v="2671385.6000000001"/>
        <n v="56942.94"/>
        <n v="106855.42"/>
        <n v="7475"/>
        <n v="299"/>
        <n v="383511.75"/>
        <n v="1570060.55"/>
        <n v="2596037.6"/>
        <n v="62802.43"/>
        <n v="103841.5"/>
        <n v="488299.91"/>
        <n v="2061425.6"/>
        <n v="19532"/>
        <n v="82457.02"/>
        <n v="29900"/>
        <n v="1421229.52"/>
        <n v="6439038.54"/>
        <n v="3183512.8"/>
        <n v="257561.54"/>
        <n v="127340.51"/>
        <n v="3727253.87"/>
        <n v="24053316.219999999"/>
        <n v="21844940"/>
        <n v="962132.65"/>
        <n v="873797.6"/>
        <n v="275789.56"/>
        <n v="11031.58"/>
        <n v="110346.55"/>
        <n v="398362.7"/>
        <n v="15934.51"/>
        <n v="120806.8"/>
        <n v="152848.79999999999"/>
        <n v="4832.2700000000004"/>
        <n v="6113.95"/>
        <n v="11897.34"/>
        <n v="356.92"/>
        <n v="1021821.65"/>
        <n v="30654.65"/>
        <n v="380827.92"/>
        <n v="11424.84"/>
        <n v="68465.38"/>
        <n v="2053.96"/>
        <n v="446108"/>
        <n v="33488"/>
        <n v="-1638520"/>
        <n v="1638520"/>
        <n v="9672052"/>
        <n v="343252"/>
        <n v="358800"/>
        <n v="413816"/>
        <n v="310960"/>
        <n v="3585608"/>
        <n v="1345500"/>
        <n v="491556"/>
        <n v="41860"/>
        <n v="145912"/>
        <n v="2033.2"/>
        <n v="99268"/>
        <n v="7176"/>
        <n v="25116"/>
        <n v="76544"/>
        <n v="104052"/>
        <n v="95680"/>
        <n v="283452"/>
        <n v="2639572"/>
        <n v="11653824"/>
        <n v="50232"/>
        <n v="23067252"/>
        <n v="178204"/>
        <n v="224848"/>
        <n v="791752"/>
        <n v="328900"/>
        <n v="57766.3"/>
        <n v="1732.99"/>
        <n v="11991.4"/>
        <n v="359.74"/>
        <n v="2667.61"/>
        <n v="80.02"/>
        <n v="667549.37"/>
        <n v="20026.48"/>
        <n v="2451018.8199999998"/>
        <n v="73530.570000000007"/>
        <n v="8092529.2400000002"/>
        <n v="242775.87"/>
        <n v="23828.15"/>
        <n v="714.85"/>
        <n v="2884.6"/>
        <n v="86.54"/>
        <n v="102615.59"/>
        <n v="3078.47"/>
        <n v="6261.79"/>
        <n v="187.86"/>
        <n v="-11653824"/>
        <n v="2357316"/>
        <n v="3304548"/>
        <n v="5980"/>
        <n v="22724"/>
        <n v="3045016"/>
        <n v="187772"/>
        <n v="257140"/>
        <n v="2438644"/>
        <n v="1621776"/>
        <n v="143520"/>
        <n v="240396"/>
        <n v="1807156"/>
        <n v="662584"/>
        <n v="65780"/>
        <n v="8773856"/>
        <n v="272688"/>
        <n v="1041716"/>
        <n v="194948"/>
        <n v="1794000"/>
        <n v="1913600"/>
        <n v="1453140"/>
        <n v="1578.38"/>
        <n v="481000"/>
        <n v="-57735.7"/>
        <n v="-23920"/>
        <n v="-481000"/>
        <n v="739.65"/>
        <n v="-2095.9899999999998"/>
        <n v="-2086.35"/>
        <n v="163621.18"/>
        <n v="-94911.2"/>
        <n v="88504"/>
        <n v="7463.17"/>
        <n v="1275.83"/>
        <n v="3324.38"/>
        <n v="546.98"/>
        <n v="1508.65"/>
        <n v="248.23"/>
        <n v="41593.199999999997"/>
        <n v="696.32"/>
        <n v="21866.97"/>
        <n v="20694.93"/>
        <n v="46591.8"/>
        <n v="9264.73"/>
        <n v="7921.88"/>
        <n v="17684.830000000002"/>
        <n v="5790.36"/>
        <n v="801.55"/>
        <n v="4519.5"/>
        <n v="4615.33"/>
        <n v="3108.83"/>
        <n v="3114.58"/>
        <n v="5205.96"/>
        <n v="27148.33"/>
        <n v="10543.67"/>
        <n v="3856"/>
        <n v="30629"/>
        <n v="5893"/>
        <n v="22997"/>
        <n v="-283741"/>
        <n v="-155220"/>
        <n v="-54381"/>
        <n v="-4611.78"/>
        <n v="-36632.28"/>
        <n v="-7048.03"/>
        <n v="339354.24"/>
        <n v="185643.12"/>
        <n v="65039.68"/>
        <n v="-27504.41"/>
        <n v="-1138.5899999999999"/>
        <n v="-284.64999999999998"/>
        <n v="22126"/>
        <n v="3161.69"/>
        <n v="381.55"/>
        <n v="231.37"/>
        <n v="3167.04"/>
        <n v="6641.18"/>
        <n v="800"/>
        <n v="-3774.6"/>
        <n v="22951.24"/>
        <n v="12228.18"/>
        <n v="3588"/>
        <n v="-1794"/>
        <n v="-3588"/>
        <n v="-22126"/>
        <n v="-88504"/>
        <n v="284.64999999999998"/>
        <n v="1138.5899999999999"/>
        <n v="160177.16"/>
        <n v="6243.56"/>
        <n v="5537.29"/>
        <n v="265529.68"/>
        <n v="38152.6"/>
        <n v="203021"/>
        <n v="50755.25"/>
        <n v="14767"/>
        <n v="88910.78"/>
        <n v="8895.4699999999993"/>
        <n v="107835.27"/>
        <n v="17698.82"/>
        <n v="-8895.4699999999993"/>
        <n v="8899.7199999999993"/>
        <n v="12747.82"/>
        <n v="13193.15"/>
        <n v="2277.27"/>
        <n v="12366.35"/>
        <n v="-15727.4"/>
        <n v="976333.07"/>
        <n v="10692.24"/>
        <n v="11547.38"/>
        <n v="38809"/>
        <n v="37128.620000000003"/>
        <n v="4784"/>
        <n v="40099.49"/>
        <n v="12043.72"/>
        <n v="13007.7"/>
        <n v="14048.22"/>
        <n v="62843.82"/>
        <n v="67870.61"/>
        <n v="73300.45"/>
        <n v="112000"/>
        <n v="160459.4"/>
        <n v="20291.12"/>
        <n v="-408910.91"/>
        <n v="-20291.12"/>
        <n v="-2269.19"/>
        <n v="-7330.32"/>
        <n v="1681.19"/>
        <n v="588"/>
        <n v="7330.32"/>
        <n v="28742.67"/>
        <n v="3300.64"/>
        <n v="3058.66"/>
        <n v="159903.67000000001"/>
        <n v="24128.5"/>
        <n v="979599.6"/>
        <n v="88800"/>
        <n v="203700"/>
        <n v="50925.599999999999"/>
        <n v="410278.5"/>
        <n v="-672.72"/>
        <n v="5781.18"/>
        <n v="22200"/>
        <n v="4102"/>
        <n v="10255"/>
        <n v="2930"/>
        <n v="1465"/>
        <n v="5567"/>
        <n v="2344"/>
        <n v="23147"/>
        <n v="-1465"/>
        <n v="43140"/>
        <n v="5696.23"/>
        <n v="-5696.23"/>
        <n v="5989.47"/>
        <n v="2030670.46"/>
        <n v="2193124.34"/>
        <n v="2368573.9500000002"/>
        <n v="291066"/>
        <n v="314350.8"/>
        <n v="339499.2"/>
        <n v="10728"/>
        <n v="11586"/>
        <n v="4800"/>
        <n v="38938.800000000003"/>
        <n v="37252.800000000003"/>
        <n v="40233.599999999999"/>
        <n v="12084"/>
        <n v="13051.2"/>
        <n v="14095.2"/>
        <n v="63054"/>
        <n v="68097.600000000006"/>
        <n v="73545.600000000006"/>
        <n v="672.72"/>
        <n v="265539.59999999998"/>
        <n v="-4519.5"/>
        <n v="-4615.33"/>
        <n v="31654"/>
        <n v="21103"/>
        <n v="52757"/>
        <n v="10551"/>
        <n v="-21103"/>
        <n v="-642.25"/>
        <n v="42206"/>
        <n v="12546.46"/>
        <n v="66396.490000000005"/>
        <n v="133237.1"/>
        <n v="88208.13"/>
        <n v="177006.29"/>
        <n v="3859.49"/>
        <n v="12732.01"/>
        <n v="-12732.01"/>
        <n v="106703.71"/>
        <n v="11608.26"/>
        <n v="7340"/>
        <n v="35501.78"/>
        <n v="-7340"/>
        <n v="14013.48"/>
        <n v="-179.4"/>
        <n v="-81.63"/>
        <n v="-10551"/>
        <n v="161008.07999999999"/>
        <n v="2058.38"/>
        <n v="3015.12"/>
        <n v="-2344"/>
        <n v="4647.62"/>
        <n v="5242.46"/>
        <n v="10520"/>
        <n v="290.02"/>
        <n v="85.94"/>
        <n v="172.48"/>
        <n v="1129.8499999999999"/>
        <n v="-1129.8499999999999"/>
        <n v="2135.12"/>
        <n v="1030.06"/>
        <n v="539.52"/>
        <n v="27508"/>
        <n v="160430.48000000001"/>
        <n v="16223.65"/>
        <n v="64114.31"/>
        <n v="18978.650000000001"/>
        <n v="2158.31"/>
        <n v="16929.77"/>
        <n v="-2158.31"/>
        <n v="4158.3999999999996"/>
        <n v="12873.12"/>
        <n v="21456"/>
        <n v="23172"/>
        <n v="77877.600000000006"/>
        <n v="74505.600000000006"/>
        <n v="80467.199999999997"/>
        <n v="9600"/>
        <n v="24168"/>
        <n v="26102.400000000001"/>
        <n v="28190.400000000001"/>
        <n v="126108"/>
        <n v="136195.20000000001"/>
        <n v="147091.20000000001"/>
        <n v="1257403.2"/>
        <n v="1164264"/>
        <n v="678998.4"/>
        <n v="8344"/>
        <n v="5426"/>
        <n v="158527.09"/>
        <n v="12952.34"/>
        <n v="-12952.34"/>
        <n v="38272"/>
        <n v="5737.34"/>
        <n v="1224.31"/>
        <n v="1572.12"/>
        <n v="-3161.69"/>
        <n v="-231.37"/>
        <n v="3393.05"/>
        <n v="9616"/>
        <n v="25965.97"/>
        <n v="10535.66"/>
        <n v="406.8"/>
        <n v="11266.32"/>
        <n v="760800"/>
        <n v="379200"/>
        <n v="1680000"/>
        <n v="34835"/>
        <n v="6039"/>
        <n v="5982"/>
        <n v="24321"/>
        <n v="92958"/>
        <n v="2875"/>
        <n v="505384.8"/>
        <n v="20215.2"/>
        <n v="585000"/>
        <n v="23400"/>
        <n v="157281.60000000001"/>
        <n v="4718.3999999999996"/>
        <n v="10726.8"/>
        <n v="11584.8"/>
        <n v="38935.199999999997"/>
        <n v="37250.400000000001"/>
        <n v="40230"/>
        <n v="12086.4"/>
        <n v="13053.6"/>
        <n v="14097.6"/>
        <n v="63052.800000000003"/>
        <n v="68096.399999999994"/>
        <n v="73544.399999999994"/>
        <n v="264601.13"/>
        <n v="13207.32"/>
        <n v="718.64"/>
        <n v="158641.85999999999"/>
        <n v="12691.14"/>
        <n v="49173.38"/>
        <n v="15046.59"/>
        <n v="3058.31"/>
        <n v="13123.01"/>
        <n v="15780"/>
        <n v="4242"/>
        <n v="967599.6"/>
        <n v="-8307.5"/>
        <n v="17236.87"/>
        <n v="36851.660000000003"/>
        <n v="14980.67"/>
        <n v="2803.72"/>
        <n v="-17236.87"/>
        <n v="20364.87"/>
        <n v="10000"/>
        <n v="4365.63"/>
        <n v="399.17"/>
        <n v="-13716"/>
        <n v="13716"/>
        <n v="138484.94"/>
        <n v="20502.62"/>
      </sharedItems>
    </cacheField>
    <cacheField name="Créé par" numFmtId="0">
      <sharedItems/>
    </cacheField>
    <cacheField name="Age créance 0-3m TTC" numFmtId="164">
      <sharedItems containsSemiMixedTypes="0" containsString="0" containsNumber="1" minValue="0" maxValue="967599.6" count="10">
        <n v="0"/>
        <n v="199855.66"/>
        <n v="475.68"/>
        <n v="410978.23"/>
        <n v="13395.47"/>
        <n v="967599.6"/>
        <n v="1676.9"/>
        <n v="3100.64"/>
        <n v="5218.8"/>
        <n v="2805.86"/>
      </sharedItems>
    </cacheField>
    <cacheField name="Age créance 4-6m TTC" numFmtId="164">
      <sharedItems containsSemiMixedTypes="0" containsString="0" containsNumber="1" minValue="0" maxValue="461648.82" count="10">
        <n v="0"/>
        <n v="138372.85"/>
        <n v="20502.62"/>
        <n v="6650"/>
        <n v="1465"/>
        <n v="29900"/>
        <n v="11376.02"/>
        <n v="581.98"/>
        <n v="158875.48000000001"/>
        <n v="461648.82"/>
      </sharedItems>
    </cacheField>
    <cacheField name="Age créance 7-9m TTC" numFmtId="164">
      <sharedItems containsSemiMixedTypes="0" containsString="0" containsNumber="1" minValue="0" maxValue="481000" count="3">
        <n v="0"/>
        <n v="481000"/>
        <n v="56877.96"/>
      </sharedItems>
    </cacheField>
    <cacheField name="Age créance 10-12m TTC" numFmtId="164">
      <sharedItems containsSemiMixedTypes="0" containsString="0" containsNumber="1" minValue="0" maxValue="137911.60999999999" count="6">
        <n v="0"/>
        <n v="63917.88"/>
        <n v="137911.60999999999"/>
        <n v="20434.28"/>
        <n v="15437.85"/>
        <n v="16481.11"/>
      </sharedItems>
    </cacheField>
    <cacheField name="Age créance 12m TTC" numFmtId="164">
      <sharedItems containsSemiMixedTypes="0" containsString="0" containsNumber="1" containsInteger="1" minValue="0" maxValue="0" count="1"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96">
  <r>
    <x v="0"/>
    <x v="0"/>
    <x v="0"/>
    <x v="0"/>
    <x v="0"/>
    <x v="0"/>
    <x v="0"/>
    <x v="0"/>
    <s v="VScam"/>
    <x v="0"/>
    <x v="0"/>
    <x v="0"/>
    <x v="0"/>
    <x v="0"/>
  </r>
  <r>
    <x v="1"/>
    <x v="1"/>
    <x v="1"/>
    <x v="1"/>
    <x v="1"/>
    <x v="1"/>
    <x v="1"/>
    <x v="1"/>
    <s v="VScam"/>
    <x v="0"/>
    <x v="0"/>
    <x v="0"/>
    <x v="0"/>
    <x v="0"/>
  </r>
  <r>
    <x v="2"/>
    <x v="2"/>
    <x v="2"/>
    <x v="2"/>
    <x v="2"/>
    <x v="2"/>
    <x v="2"/>
    <x v="2"/>
    <s v="VScam"/>
    <x v="0"/>
    <x v="0"/>
    <x v="0"/>
    <x v="0"/>
    <x v="0"/>
  </r>
  <r>
    <x v="2"/>
    <x v="2"/>
    <x v="2"/>
    <x v="2"/>
    <x v="3"/>
    <x v="3"/>
    <x v="3"/>
    <x v="3"/>
    <s v="VScam"/>
    <x v="0"/>
    <x v="0"/>
    <x v="0"/>
    <x v="0"/>
    <x v="0"/>
  </r>
  <r>
    <x v="2"/>
    <x v="2"/>
    <x v="2"/>
    <x v="2"/>
    <x v="4"/>
    <x v="4"/>
    <x v="4"/>
    <x v="4"/>
    <s v="VScam"/>
    <x v="0"/>
    <x v="0"/>
    <x v="0"/>
    <x v="0"/>
    <x v="0"/>
  </r>
  <r>
    <x v="2"/>
    <x v="2"/>
    <x v="2"/>
    <x v="2"/>
    <x v="5"/>
    <x v="3"/>
    <x v="3"/>
    <x v="3"/>
    <s v="VScam"/>
    <x v="0"/>
    <x v="0"/>
    <x v="0"/>
    <x v="0"/>
    <x v="0"/>
  </r>
  <r>
    <x v="3"/>
    <x v="3"/>
    <x v="3"/>
    <x v="3"/>
    <x v="6"/>
    <x v="5"/>
    <x v="5"/>
    <x v="5"/>
    <s v="VScam"/>
    <x v="0"/>
    <x v="0"/>
    <x v="0"/>
    <x v="0"/>
    <x v="0"/>
  </r>
  <r>
    <x v="3"/>
    <x v="3"/>
    <x v="3"/>
    <x v="3"/>
    <x v="7"/>
    <x v="6"/>
    <x v="6"/>
    <x v="6"/>
    <s v="VScam"/>
    <x v="0"/>
    <x v="0"/>
    <x v="0"/>
    <x v="0"/>
    <x v="0"/>
  </r>
  <r>
    <x v="4"/>
    <x v="4"/>
    <x v="3"/>
    <x v="4"/>
    <x v="8"/>
    <x v="7"/>
    <x v="7"/>
    <x v="7"/>
    <s v="VScam"/>
    <x v="0"/>
    <x v="0"/>
    <x v="0"/>
    <x v="0"/>
    <x v="0"/>
  </r>
  <r>
    <x v="5"/>
    <x v="5"/>
    <x v="3"/>
    <x v="5"/>
    <x v="9"/>
    <x v="8"/>
    <x v="8"/>
    <x v="8"/>
    <s v="VScam"/>
    <x v="0"/>
    <x v="0"/>
    <x v="0"/>
    <x v="0"/>
    <x v="0"/>
  </r>
  <r>
    <x v="6"/>
    <x v="6"/>
    <x v="3"/>
    <x v="6"/>
    <x v="10"/>
    <x v="8"/>
    <x v="8"/>
    <x v="8"/>
    <s v="VScam"/>
    <x v="0"/>
    <x v="0"/>
    <x v="0"/>
    <x v="0"/>
    <x v="0"/>
  </r>
  <r>
    <x v="7"/>
    <x v="7"/>
    <x v="3"/>
    <x v="7"/>
    <x v="11"/>
    <x v="7"/>
    <x v="7"/>
    <x v="7"/>
    <s v="VScam"/>
    <x v="0"/>
    <x v="0"/>
    <x v="0"/>
    <x v="0"/>
    <x v="0"/>
  </r>
  <r>
    <x v="8"/>
    <x v="8"/>
    <x v="3"/>
    <x v="8"/>
    <x v="12"/>
    <x v="8"/>
    <x v="8"/>
    <x v="8"/>
    <s v="VScam"/>
    <x v="0"/>
    <x v="0"/>
    <x v="0"/>
    <x v="0"/>
    <x v="0"/>
  </r>
  <r>
    <x v="9"/>
    <x v="9"/>
    <x v="3"/>
    <x v="9"/>
    <x v="13"/>
    <x v="8"/>
    <x v="8"/>
    <x v="8"/>
    <s v="VScam"/>
    <x v="0"/>
    <x v="0"/>
    <x v="0"/>
    <x v="0"/>
    <x v="0"/>
  </r>
  <r>
    <x v="10"/>
    <x v="10"/>
    <x v="3"/>
    <x v="10"/>
    <x v="14"/>
    <x v="7"/>
    <x v="7"/>
    <x v="7"/>
    <s v="VScam"/>
    <x v="0"/>
    <x v="0"/>
    <x v="0"/>
    <x v="0"/>
    <x v="0"/>
  </r>
  <r>
    <x v="11"/>
    <x v="11"/>
    <x v="3"/>
    <x v="11"/>
    <x v="15"/>
    <x v="8"/>
    <x v="8"/>
    <x v="8"/>
    <s v="VScam"/>
    <x v="0"/>
    <x v="0"/>
    <x v="0"/>
    <x v="0"/>
    <x v="0"/>
  </r>
  <r>
    <x v="12"/>
    <x v="12"/>
    <x v="4"/>
    <x v="12"/>
    <x v="16"/>
    <x v="9"/>
    <x v="9"/>
    <x v="9"/>
    <s v="VScam"/>
    <x v="0"/>
    <x v="0"/>
    <x v="0"/>
    <x v="0"/>
    <x v="0"/>
  </r>
  <r>
    <x v="0"/>
    <x v="0"/>
    <x v="5"/>
    <x v="13"/>
    <x v="17"/>
    <x v="0"/>
    <x v="0"/>
    <x v="0"/>
    <s v="VScam"/>
    <x v="0"/>
    <x v="0"/>
    <x v="0"/>
    <x v="0"/>
    <x v="0"/>
  </r>
  <r>
    <x v="13"/>
    <x v="13"/>
    <x v="5"/>
    <x v="14"/>
    <x v="18"/>
    <x v="10"/>
    <x v="10"/>
    <x v="10"/>
    <s v="VScam"/>
    <x v="0"/>
    <x v="0"/>
    <x v="0"/>
    <x v="0"/>
    <x v="0"/>
  </r>
  <r>
    <x v="14"/>
    <x v="14"/>
    <x v="5"/>
    <x v="15"/>
    <x v="19"/>
    <x v="10"/>
    <x v="10"/>
    <x v="10"/>
    <s v="VScam"/>
    <x v="0"/>
    <x v="0"/>
    <x v="0"/>
    <x v="0"/>
    <x v="0"/>
  </r>
  <r>
    <x v="15"/>
    <x v="15"/>
    <x v="4"/>
    <x v="16"/>
    <x v="20"/>
    <x v="11"/>
    <x v="11"/>
    <x v="3"/>
    <s v="VScam"/>
    <x v="0"/>
    <x v="0"/>
    <x v="0"/>
    <x v="0"/>
    <x v="0"/>
  </r>
  <r>
    <x v="16"/>
    <x v="16"/>
    <x v="5"/>
    <x v="17"/>
    <x v="21"/>
    <x v="12"/>
    <x v="12"/>
    <x v="11"/>
    <s v="VScam"/>
    <x v="0"/>
    <x v="0"/>
    <x v="0"/>
    <x v="0"/>
    <x v="0"/>
  </r>
  <r>
    <x v="16"/>
    <x v="16"/>
    <x v="5"/>
    <x v="17"/>
    <x v="22"/>
    <x v="12"/>
    <x v="12"/>
    <x v="11"/>
    <s v="VScam"/>
    <x v="0"/>
    <x v="0"/>
    <x v="0"/>
    <x v="0"/>
    <x v="0"/>
  </r>
  <r>
    <x v="0"/>
    <x v="0"/>
    <x v="5"/>
    <x v="18"/>
    <x v="23"/>
    <x v="13"/>
    <x v="13"/>
    <x v="12"/>
    <s v="VScam"/>
    <x v="0"/>
    <x v="0"/>
    <x v="0"/>
    <x v="0"/>
    <x v="0"/>
  </r>
  <r>
    <x v="17"/>
    <x v="17"/>
    <x v="6"/>
    <x v="19"/>
    <x v="24"/>
    <x v="14"/>
    <x v="14"/>
    <x v="13"/>
    <s v="VScam"/>
    <x v="0"/>
    <x v="0"/>
    <x v="0"/>
    <x v="0"/>
    <x v="0"/>
  </r>
  <r>
    <x v="0"/>
    <x v="0"/>
    <x v="7"/>
    <x v="18"/>
    <x v="25"/>
    <x v="15"/>
    <x v="15"/>
    <x v="14"/>
    <s v="VScam"/>
    <x v="0"/>
    <x v="0"/>
    <x v="0"/>
    <x v="0"/>
    <x v="0"/>
  </r>
  <r>
    <x v="18"/>
    <x v="18"/>
    <x v="7"/>
    <x v="20"/>
    <x v="26"/>
    <x v="16"/>
    <x v="16"/>
    <x v="15"/>
    <s v="VScam"/>
    <x v="0"/>
    <x v="0"/>
    <x v="0"/>
    <x v="0"/>
    <x v="0"/>
  </r>
  <r>
    <x v="17"/>
    <x v="17"/>
    <x v="7"/>
    <x v="19"/>
    <x v="27"/>
    <x v="17"/>
    <x v="17"/>
    <x v="16"/>
    <s v="VScam"/>
    <x v="0"/>
    <x v="0"/>
    <x v="0"/>
    <x v="0"/>
    <x v="0"/>
  </r>
  <r>
    <x v="0"/>
    <x v="0"/>
    <x v="8"/>
    <x v="13"/>
    <x v="28"/>
    <x v="0"/>
    <x v="0"/>
    <x v="0"/>
    <s v="VScam"/>
    <x v="0"/>
    <x v="0"/>
    <x v="0"/>
    <x v="0"/>
    <x v="0"/>
  </r>
  <r>
    <x v="16"/>
    <x v="16"/>
    <x v="8"/>
    <x v="17"/>
    <x v="29"/>
    <x v="12"/>
    <x v="12"/>
    <x v="11"/>
    <s v="VScam"/>
    <x v="0"/>
    <x v="0"/>
    <x v="0"/>
    <x v="0"/>
    <x v="0"/>
  </r>
  <r>
    <x v="19"/>
    <x v="19"/>
    <x v="9"/>
    <x v="21"/>
    <x v="30"/>
    <x v="18"/>
    <x v="18"/>
    <x v="17"/>
    <s v="VScam"/>
    <x v="0"/>
    <x v="0"/>
    <x v="0"/>
    <x v="0"/>
    <x v="0"/>
  </r>
  <r>
    <x v="19"/>
    <x v="19"/>
    <x v="9"/>
    <x v="22"/>
    <x v="31"/>
    <x v="19"/>
    <x v="19"/>
    <x v="18"/>
    <s v="VScam"/>
    <x v="0"/>
    <x v="0"/>
    <x v="0"/>
    <x v="0"/>
    <x v="0"/>
  </r>
  <r>
    <x v="0"/>
    <x v="0"/>
    <x v="8"/>
    <x v="23"/>
    <x v="32"/>
    <x v="20"/>
    <x v="20"/>
    <x v="19"/>
    <s v="VScam"/>
    <x v="0"/>
    <x v="0"/>
    <x v="0"/>
    <x v="0"/>
    <x v="0"/>
  </r>
  <r>
    <x v="20"/>
    <x v="20"/>
    <x v="8"/>
    <x v="24"/>
    <x v="33"/>
    <x v="21"/>
    <x v="21"/>
    <x v="20"/>
    <s v="VScam"/>
    <x v="0"/>
    <x v="0"/>
    <x v="0"/>
    <x v="0"/>
    <x v="0"/>
  </r>
  <r>
    <x v="21"/>
    <x v="21"/>
    <x v="8"/>
    <x v="25"/>
    <x v="34"/>
    <x v="22"/>
    <x v="22"/>
    <x v="21"/>
    <s v="VScam"/>
    <x v="0"/>
    <x v="0"/>
    <x v="0"/>
    <x v="0"/>
    <x v="0"/>
  </r>
  <r>
    <x v="22"/>
    <x v="22"/>
    <x v="8"/>
    <x v="26"/>
    <x v="35"/>
    <x v="23"/>
    <x v="23"/>
    <x v="22"/>
    <s v="VScam"/>
    <x v="0"/>
    <x v="0"/>
    <x v="0"/>
    <x v="0"/>
    <x v="0"/>
  </r>
  <r>
    <x v="22"/>
    <x v="22"/>
    <x v="8"/>
    <x v="26"/>
    <x v="36"/>
    <x v="24"/>
    <x v="24"/>
    <x v="23"/>
    <s v="VScam"/>
    <x v="0"/>
    <x v="0"/>
    <x v="0"/>
    <x v="0"/>
    <x v="0"/>
  </r>
  <r>
    <x v="16"/>
    <x v="16"/>
    <x v="10"/>
    <x v="17"/>
    <x v="37"/>
    <x v="12"/>
    <x v="12"/>
    <x v="11"/>
    <s v="VScam"/>
    <x v="0"/>
    <x v="0"/>
    <x v="0"/>
    <x v="0"/>
    <x v="0"/>
  </r>
  <r>
    <x v="0"/>
    <x v="0"/>
    <x v="11"/>
    <x v="18"/>
    <x v="38"/>
    <x v="25"/>
    <x v="25"/>
    <x v="24"/>
    <s v="VScam"/>
    <x v="0"/>
    <x v="0"/>
    <x v="0"/>
    <x v="0"/>
    <x v="0"/>
  </r>
  <r>
    <x v="0"/>
    <x v="0"/>
    <x v="12"/>
    <x v="18"/>
    <x v="39"/>
    <x v="26"/>
    <x v="26"/>
    <x v="25"/>
    <s v="VScam"/>
    <x v="0"/>
    <x v="0"/>
    <x v="0"/>
    <x v="0"/>
    <x v="0"/>
  </r>
  <r>
    <x v="0"/>
    <x v="0"/>
    <x v="12"/>
    <x v="13"/>
    <x v="40"/>
    <x v="0"/>
    <x v="0"/>
    <x v="0"/>
    <s v="VScam"/>
    <x v="0"/>
    <x v="0"/>
    <x v="0"/>
    <x v="0"/>
    <x v="0"/>
  </r>
  <r>
    <x v="12"/>
    <x v="12"/>
    <x v="13"/>
    <x v="12"/>
    <x v="41"/>
    <x v="27"/>
    <x v="27"/>
    <x v="26"/>
    <s v="VScam"/>
    <x v="0"/>
    <x v="0"/>
    <x v="0"/>
    <x v="0"/>
    <x v="0"/>
  </r>
  <r>
    <x v="12"/>
    <x v="12"/>
    <x v="14"/>
    <x v="12"/>
    <x v="42"/>
    <x v="9"/>
    <x v="9"/>
    <x v="9"/>
    <s v="VScam"/>
    <x v="0"/>
    <x v="0"/>
    <x v="0"/>
    <x v="0"/>
    <x v="0"/>
  </r>
  <r>
    <x v="23"/>
    <x v="23"/>
    <x v="15"/>
    <x v="27"/>
    <x v="43"/>
    <x v="28"/>
    <x v="28"/>
    <x v="27"/>
    <s v="VScam"/>
    <x v="0"/>
    <x v="0"/>
    <x v="0"/>
    <x v="0"/>
    <x v="0"/>
  </r>
  <r>
    <x v="2"/>
    <x v="2"/>
    <x v="15"/>
    <x v="28"/>
    <x v="44"/>
    <x v="29"/>
    <x v="29"/>
    <x v="28"/>
    <s v="VScam"/>
    <x v="0"/>
    <x v="0"/>
    <x v="0"/>
    <x v="0"/>
    <x v="0"/>
  </r>
  <r>
    <x v="2"/>
    <x v="2"/>
    <x v="15"/>
    <x v="28"/>
    <x v="45"/>
    <x v="30"/>
    <x v="30"/>
    <x v="29"/>
    <s v="VScam"/>
    <x v="0"/>
    <x v="0"/>
    <x v="0"/>
    <x v="0"/>
    <x v="0"/>
  </r>
  <r>
    <x v="2"/>
    <x v="2"/>
    <x v="15"/>
    <x v="29"/>
    <x v="46"/>
    <x v="31"/>
    <x v="31"/>
    <x v="30"/>
    <s v="VScam"/>
    <x v="0"/>
    <x v="0"/>
    <x v="0"/>
    <x v="0"/>
    <x v="0"/>
  </r>
  <r>
    <x v="2"/>
    <x v="2"/>
    <x v="15"/>
    <x v="30"/>
    <x v="47"/>
    <x v="32"/>
    <x v="32"/>
    <x v="31"/>
    <s v="VScam"/>
    <x v="0"/>
    <x v="0"/>
    <x v="0"/>
    <x v="0"/>
    <x v="0"/>
  </r>
  <r>
    <x v="3"/>
    <x v="3"/>
    <x v="15"/>
    <x v="31"/>
    <x v="48"/>
    <x v="33"/>
    <x v="33"/>
    <x v="32"/>
    <s v="VScam"/>
    <x v="0"/>
    <x v="0"/>
    <x v="0"/>
    <x v="0"/>
    <x v="0"/>
  </r>
  <r>
    <x v="24"/>
    <x v="24"/>
    <x v="15"/>
    <x v="32"/>
    <x v="49"/>
    <x v="34"/>
    <x v="34"/>
    <x v="33"/>
    <s v="VScam"/>
    <x v="0"/>
    <x v="0"/>
    <x v="0"/>
    <x v="0"/>
    <x v="0"/>
  </r>
  <r>
    <x v="21"/>
    <x v="21"/>
    <x v="15"/>
    <x v="25"/>
    <x v="50"/>
    <x v="35"/>
    <x v="35"/>
    <x v="34"/>
    <s v="VScam"/>
    <x v="0"/>
    <x v="0"/>
    <x v="0"/>
    <x v="0"/>
    <x v="0"/>
  </r>
  <r>
    <x v="20"/>
    <x v="20"/>
    <x v="15"/>
    <x v="24"/>
    <x v="51"/>
    <x v="36"/>
    <x v="36"/>
    <x v="35"/>
    <s v="VScam"/>
    <x v="0"/>
    <x v="0"/>
    <x v="0"/>
    <x v="0"/>
    <x v="0"/>
  </r>
  <r>
    <x v="3"/>
    <x v="3"/>
    <x v="16"/>
    <x v="33"/>
    <x v="52"/>
    <x v="37"/>
    <x v="37"/>
    <x v="36"/>
    <s v="VScam"/>
    <x v="0"/>
    <x v="0"/>
    <x v="0"/>
    <x v="0"/>
    <x v="0"/>
  </r>
  <r>
    <x v="0"/>
    <x v="0"/>
    <x v="17"/>
    <x v="34"/>
    <x v="53"/>
    <x v="38"/>
    <x v="38"/>
    <x v="37"/>
    <s v="VScam"/>
    <x v="0"/>
    <x v="0"/>
    <x v="0"/>
    <x v="0"/>
    <x v="0"/>
  </r>
  <r>
    <x v="25"/>
    <x v="25"/>
    <x v="18"/>
    <x v="35"/>
    <x v="54"/>
    <x v="39"/>
    <x v="39"/>
    <x v="38"/>
    <s v="VScam"/>
    <x v="0"/>
    <x v="0"/>
    <x v="0"/>
    <x v="0"/>
    <x v="0"/>
  </r>
  <r>
    <x v="25"/>
    <x v="25"/>
    <x v="18"/>
    <x v="35"/>
    <x v="55"/>
    <x v="40"/>
    <x v="40"/>
    <x v="39"/>
    <s v="VScam"/>
    <x v="0"/>
    <x v="0"/>
    <x v="0"/>
    <x v="0"/>
    <x v="0"/>
  </r>
  <r>
    <x v="26"/>
    <x v="26"/>
    <x v="18"/>
    <x v="36"/>
    <x v="56"/>
    <x v="41"/>
    <x v="41"/>
    <x v="40"/>
    <s v="VScam"/>
    <x v="0"/>
    <x v="0"/>
    <x v="0"/>
    <x v="0"/>
    <x v="0"/>
  </r>
  <r>
    <x v="26"/>
    <x v="26"/>
    <x v="18"/>
    <x v="36"/>
    <x v="57"/>
    <x v="41"/>
    <x v="41"/>
    <x v="40"/>
    <s v="VScam"/>
    <x v="0"/>
    <x v="0"/>
    <x v="0"/>
    <x v="0"/>
    <x v="0"/>
  </r>
  <r>
    <x v="26"/>
    <x v="26"/>
    <x v="18"/>
    <x v="36"/>
    <x v="58"/>
    <x v="42"/>
    <x v="42"/>
    <x v="41"/>
    <s v="VScam"/>
    <x v="0"/>
    <x v="0"/>
    <x v="0"/>
    <x v="0"/>
    <x v="0"/>
  </r>
  <r>
    <x v="27"/>
    <x v="27"/>
    <x v="18"/>
    <x v="37"/>
    <x v="59"/>
    <x v="43"/>
    <x v="43"/>
    <x v="42"/>
    <s v="VScam"/>
    <x v="0"/>
    <x v="0"/>
    <x v="0"/>
    <x v="0"/>
    <x v="0"/>
  </r>
  <r>
    <x v="27"/>
    <x v="27"/>
    <x v="18"/>
    <x v="37"/>
    <x v="60"/>
    <x v="44"/>
    <x v="44"/>
    <x v="43"/>
    <s v="VScam"/>
    <x v="0"/>
    <x v="0"/>
    <x v="0"/>
    <x v="0"/>
    <x v="0"/>
  </r>
  <r>
    <x v="27"/>
    <x v="27"/>
    <x v="18"/>
    <x v="38"/>
    <x v="61"/>
    <x v="45"/>
    <x v="45"/>
    <x v="44"/>
    <s v="VScam"/>
    <x v="0"/>
    <x v="0"/>
    <x v="0"/>
    <x v="0"/>
    <x v="0"/>
  </r>
  <r>
    <x v="0"/>
    <x v="0"/>
    <x v="18"/>
    <x v="34"/>
    <x v="62"/>
    <x v="46"/>
    <x v="46"/>
    <x v="45"/>
    <s v="VScam"/>
    <x v="0"/>
    <x v="0"/>
    <x v="0"/>
    <x v="0"/>
    <x v="0"/>
  </r>
  <r>
    <x v="0"/>
    <x v="0"/>
    <x v="18"/>
    <x v="34"/>
    <x v="63"/>
    <x v="47"/>
    <x v="47"/>
    <x v="46"/>
    <s v="VScam"/>
    <x v="0"/>
    <x v="0"/>
    <x v="0"/>
    <x v="0"/>
    <x v="0"/>
  </r>
  <r>
    <x v="25"/>
    <x v="25"/>
    <x v="18"/>
    <x v="35"/>
    <x v="64"/>
    <x v="48"/>
    <x v="48"/>
    <x v="47"/>
    <s v="VScam"/>
    <x v="0"/>
    <x v="0"/>
    <x v="0"/>
    <x v="0"/>
    <x v="0"/>
  </r>
  <r>
    <x v="25"/>
    <x v="25"/>
    <x v="18"/>
    <x v="35"/>
    <x v="65"/>
    <x v="49"/>
    <x v="49"/>
    <x v="48"/>
    <s v="VScam"/>
    <x v="0"/>
    <x v="0"/>
    <x v="0"/>
    <x v="0"/>
    <x v="0"/>
  </r>
  <r>
    <x v="26"/>
    <x v="26"/>
    <x v="18"/>
    <x v="36"/>
    <x v="66"/>
    <x v="50"/>
    <x v="50"/>
    <x v="49"/>
    <s v="VScam"/>
    <x v="0"/>
    <x v="0"/>
    <x v="0"/>
    <x v="0"/>
    <x v="0"/>
  </r>
  <r>
    <x v="26"/>
    <x v="26"/>
    <x v="18"/>
    <x v="36"/>
    <x v="67"/>
    <x v="51"/>
    <x v="51"/>
    <x v="50"/>
    <s v="VScam"/>
    <x v="0"/>
    <x v="0"/>
    <x v="0"/>
    <x v="0"/>
    <x v="0"/>
  </r>
  <r>
    <x v="26"/>
    <x v="26"/>
    <x v="18"/>
    <x v="36"/>
    <x v="68"/>
    <x v="50"/>
    <x v="50"/>
    <x v="49"/>
    <s v="VScam"/>
    <x v="0"/>
    <x v="0"/>
    <x v="0"/>
    <x v="0"/>
    <x v="0"/>
  </r>
  <r>
    <x v="25"/>
    <x v="25"/>
    <x v="18"/>
    <x v="35"/>
    <x v="69"/>
    <x v="39"/>
    <x v="39"/>
    <x v="51"/>
    <s v="VScam"/>
    <x v="0"/>
    <x v="0"/>
    <x v="0"/>
    <x v="1"/>
    <x v="0"/>
  </r>
  <r>
    <x v="25"/>
    <x v="25"/>
    <x v="18"/>
    <x v="35"/>
    <x v="70"/>
    <x v="40"/>
    <x v="40"/>
    <x v="3"/>
    <s v="VScam"/>
    <x v="0"/>
    <x v="0"/>
    <x v="0"/>
    <x v="2"/>
    <x v="0"/>
  </r>
  <r>
    <x v="25"/>
    <x v="25"/>
    <x v="18"/>
    <x v="35"/>
    <x v="71"/>
    <x v="52"/>
    <x v="52"/>
    <x v="52"/>
    <s v="VScam"/>
    <x v="0"/>
    <x v="0"/>
    <x v="0"/>
    <x v="0"/>
    <x v="0"/>
  </r>
  <r>
    <x v="25"/>
    <x v="25"/>
    <x v="18"/>
    <x v="35"/>
    <x v="72"/>
    <x v="52"/>
    <x v="52"/>
    <x v="3"/>
    <s v="VScam"/>
    <x v="0"/>
    <x v="0"/>
    <x v="0"/>
    <x v="3"/>
    <x v="0"/>
  </r>
  <r>
    <x v="25"/>
    <x v="25"/>
    <x v="18"/>
    <x v="35"/>
    <x v="73"/>
    <x v="53"/>
    <x v="53"/>
    <x v="53"/>
    <s v="VScam"/>
    <x v="0"/>
    <x v="0"/>
    <x v="0"/>
    <x v="0"/>
    <x v="0"/>
  </r>
  <r>
    <x v="25"/>
    <x v="25"/>
    <x v="18"/>
    <x v="35"/>
    <x v="74"/>
    <x v="52"/>
    <x v="52"/>
    <x v="3"/>
    <s v="VScam"/>
    <x v="0"/>
    <x v="0"/>
    <x v="0"/>
    <x v="3"/>
    <x v="0"/>
  </r>
  <r>
    <x v="26"/>
    <x v="26"/>
    <x v="18"/>
    <x v="36"/>
    <x v="75"/>
    <x v="54"/>
    <x v="54"/>
    <x v="54"/>
    <s v="VScam"/>
    <x v="0"/>
    <x v="0"/>
    <x v="0"/>
    <x v="0"/>
    <x v="0"/>
  </r>
  <r>
    <x v="26"/>
    <x v="26"/>
    <x v="18"/>
    <x v="36"/>
    <x v="76"/>
    <x v="54"/>
    <x v="54"/>
    <x v="54"/>
    <s v="VScam"/>
    <x v="0"/>
    <x v="0"/>
    <x v="0"/>
    <x v="0"/>
    <x v="0"/>
  </r>
  <r>
    <x v="26"/>
    <x v="26"/>
    <x v="18"/>
    <x v="36"/>
    <x v="77"/>
    <x v="42"/>
    <x v="42"/>
    <x v="41"/>
    <s v="VScam"/>
    <x v="0"/>
    <x v="0"/>
    <x v="0"/>
    <x v="0"/>
    <x v="0"/>
  </r>
  <r>
    <x v="25"/>
    <x v="25"/>
    <x v="18"/>
    <x v="35"/>
    <x v="78"/>
    <x v="55"/>
    <x v="55"/>
    <x v="3"/>
    <s v="VScam"/>
    <x v="0"/>
    <x v="0"/>
    <x v="0"/>
    <x v="4"/>
    <x v="0"/>
  </r>
  <r>
    <x v="25"/>
    <x v="25"/>
    <x v="18"/>
    <x v="35"/>
    <x v="79"/>
    <x v="56"/>
    <x v="56"/>
    <x v="3"/>
    <s v="VScam"/>
    <x v="0"/>
    <x v="0"/>
    <x v="0"/>
    <x v="5"/>
    <x v="0"/>
  </r>
  <r>
    <x v="25"/>
    <x v="25"/>
    <x v="18"/>
    <x v="35"/>
    <x v="80"/>
    <x v="57"/>
    <x v="57"/>
    <x v="55"/>
    <s v="VScam"/>
    <x v="0"/>
    <x v="0"/>
    <x v="0"/>
    <x v="0"/>
    <x v="0"/>
  </r>
  <r>
    <x v="16"/>
    <x v="16"/>
    <x v="19"/>
    <x v="17"/>
    <x v="81"/>
    <x v="12"/>
    <x v="12"/>
    <x v="11"/>
    <s v="VScam"/>
    <x v="0"/>
    <x v="0"/>
    <x v="0"/>
    <x v="0"/>
    <x v="0"/>
  </r>
  <r>
    <x v="0"/>
    <x v="0"/>
    <x v="19"/>
    <x v="13"/>
    <x v="82"/>
    <x v="0"/>
    <x v="0"/>
    <x v="0"/>
    <s v="VScam"/>
    <x v="0"/>
    <x v="0"/>
    <x v="0"/>
    <x v="0"/>
    <x v="0"/>
  </r>
  <r>
    <x v="3"/>
    <x v="3"/>
    <x v="19"/>
    <x v="39"/>
    <x v="83"/>
    <x v="58"/>
    <x v="58"/>
    <x v="56"/>
    <s v="VScam"/>
    <x v="0"/>
    <x v="0"/>
    <x v="0"/>
    <x v="0"/>
    <x v="0"/>
  </r>
  <r>
    <x v="3"/>
    <x v="3"/>
    <x v="19"/>
    <x v="39"/>
    <x v="84"/>
    <x v="59"/>
    <x v="59"/>
    <x v="57"/>
    <s v="VScam"/>
    <x v="0"/>
    <x v="0"/>
    <x v="0"/>
    <x v="0"/>
    <x v="0"/>
  </r>
  <r>
    <x v="3"/>
    <x v="3"/>
    <x v="19"/>
    <x v="39"/>
    <x v="85"/>
    <x v="60"/>
    <x v="60"/>
    <x v="58"/>
    <s v="VScam"/>
    <x v="0"/>
    <x v="0"/>
    <x v="0"/>
    <x v="0"/>
    <x v="0"/>
  </r>
  <r>
    <x v="3"/>
    <x v="3"/>
    <x v="19"/>
    <x v="39"/>
    <x v="86"/>
    <x v="61"/>
    <x v="61"/>
    <x v="59"/>
    <s v="VScam"/>
    <x v="0"/>
    <x v="0"/>
    <x v="0"/>
    <x v="0"/>
    <x v="0"/>
  </r>
  <r>
    <x v="3"/>
    <x v="3"/>
    <x v="19"/>
    <x v="39"/>
    <x v="87"/>
    <x v="62"/>
    <x v="62"/>
    <x v="60"/>
    <s v="VScam"/>
    <x v="0"/>
    <x v="0"/>
    <x v="0"/>
    <x v="0"/>
    <x v="0"/>
  </r>
  <r>
    <x v="28"/>
    <x v="28"/>
    <x v="19"/>
    <x v="40"/>
    <x v="88"/>
    <x v="63"/>
    <x v="63"/>
    <x v="61"/>
    <s v="VScam"/>
    <x v="0"/>
    <x v="0"/>
    <x v="0"/>
    <x v="0"/>
    <x v="0"/>
  </r>
  <r>
    <x v="29"/>
    <x v="29"/>
    <x v="19"/>
    <x v="41"/>
    <x v="89"/>
    <x v="64"/>
    <x v="64"/>
    <x v="62"/>
    <s v="VScam"/>
    <x v="0"/>
    <x v="0"/>
    <x v="0"/>
    <x v="0"/>
    <x v="0"/>
  </r>
  <r>
    <x v="28"/>
    <x v="28"/>
    <x v="19"/>
    <x v="42"/>
    <x v="90"/>
    <x v="65"/>
    <x v="65"/>
    <x v="63"/>
    <s v="VScam"/>
    <x v="0"/>
    <x v="0"/>
    <x v="0"/>
    <x v="0"/>
    <x v="0"/>
  </r>
  <r>
    <x v="30"/>
    <x v="30"/>
    <x v="19"/>
    <x v="43"/>
    <x v="91"/>
    <x v="66"/>
    <x v="66"/>
    <x v="64"/>
    <s v="VScam"/>
    <x v="0"/>
    <x v="0"/>
    <x v="0"/>
    <x v="0"/>
    <x v="0"/>
  </r>
  <r>
    <x v="29"/>
    <x v="29"/>
    <x v="19"/>
    <x v="44"/>
    <x v="92"/>
    <x v="67"/>
    <x v="67"/>
    <x v="65"/>
    <s v="VScam"/>
    <x v="0"/>
    <x v="0"/>
    <x v="0"/>
    <x v="0"/>
    <x v="0"/>
  </r>
  <r>
    <x v="3"/>
    <x v="3"/>
    <x v="19"/>
    <x v="45"/>
    <x v="93"/>
    <x v="68"/>
    <x v="68"/>
    <x v="66"/>
    <s v="VScam"/>
    <x v="0"/>
    <x v="0"/>
    <x v="0"/>
    <x v="0"/>
    <x v="0"/>
  </r>
  <r>
    <x v="28"/>
    <x v="28"/>
    <x v="19"/>
    <x v="46"/>
    <x v="94"/>
    <x v="69"/>
    <x v="69"/>
    <x v="67"/>
    <s v="VScam"/>
    <x v="0"/>
    <x v="0"/>
    <x v="0"/>
    <x v="0"/>
    <x v="0"/>
  </r>
  <r>
    <x v="30"/>
    <x v="30"/>
    <x v="19"/>
    <x v="47"/>
    <x v="95"/>
    <x v="70"/>
    <x v="70"/>
    <x v="68"/>
    <s v="VScam"/>
    <x v="0"/>
    <x v="0"/>
    <x v="0"/>
    <x v="0"/>
    <x v="0"/>
  </r>
  <r>
    <x v="3"/>
    <x v="3"/>
    <x v="19"/>
    <x v="48"/>
    <x v="96"/>
    <x v="71"/>
    <x v="71"/>
    <x v="69"/>
    <s v="VScam"/>
    <x v="0"/>
    <x v="0"/>
    <x v="0"/>
    <x v="0"/>
    <x v="0"/>
  </r>
  <r>
    <x v="28"/>
    <x v="28"/>
    <x v="19"/>
    <x v="49"/>
    <x v="97"/>
    <x v="72"/>
    <x v="72"/>
    <x v="70"/>
    <s v="VScam"/>
    <x v="0"/>
    <x v="0"/>
    <x v="0"/>
    <x v="0"/>
    <x v="0"/>
  </r>
  <r>
    <x v="30"/>
    <x v="30"/>
    <x v="19"/>
    <x v="50"/>
    <x v="98"/>
    <x v="73"/>
    <x v="73"/>
    <x v="71"/>
    <s v="VScam"/>
    <x v="0"/>
    <x v="0"/>
    <x v="0"/>
    <x v="0"/>
    <x v="0"/>
  </r>
  <r>
    <x v="3"/>
    <x v="3"/>
    <x v="19"/>
    <x v="51"/>
    <x v="99"/>
    <x v="74"/>
    <x v="74"/>
    <x v="72"/>
    <s v="VScam"/>
    <x v="0"/>
    <x v="0"/>
    <x v="0"/>
    <x v="0"/>
    <x v="0"/>
  </r>
  <r>
    <x v="28"/>
    <x v="28"/>
    <x v="19"/>
    <x v="42"/>
    <x v="100"/>
    <x v="75"/>
    <x v="75"/>
    <x v="73"/>
    <s v="VScam"/>
    <x v="0"/>
    <x v="0"/>
    <x v="0"/>
    <x v="0"/>
    <x v="0"/>
  </r>
  <r>
    <x v="30"/>
    <x v="30"/>
    <x v="19"/>
    <x v="43"/>
    <x v="101"/>
    <x v="76"/>
    <x v="76"/>
    <x v="74"/>
    <s v="VScam"/>
    <x v="0"/>
    <x v="0"/>
    <x v="0"/>
    <x v="0"/>
    <x v="0"/>
  </r>
  <r>
    <x v="3"/>
    <x v="3"/>
    <x v="19"/>
    <x v="45"/>
    <x v="102"/>
    <x v="77"/>
    <x v="77"/>
    <x v="75"/>
    <s v="VScam"/>
    <x v="0"/>
    <x v="0"/>
    <x v="0"/>
    <x v="0"/>
    <x v="0"/>
  </r>
  <r>
    <x v="3"/>
    <x v="3"/>
    <x v="19"/>
    <x v="52"/>
    <x v="103"/>
    <x v="78"/>
    <x v="78"/>
    <x v="76"/>
    <s v="VScam"/>
    <x v="0"/>
    <x v="0"/>
    <x v="0"/>
    <x v="0"/>
    <x v="0"/>
  </r>
  <r>
    <x v="30"/>
    <x v="30"/>
    <x v="19"/>
    <x v="47"/>
    <x v="104"/>
    <x v="79"/>
    <x v="79"/>
    <x v="77"/>
    <s v="VScam"/>
    <x v="0"/>
    <x v="0"/>
    <x v="0"/>
    <x v="0"/>
    <x v="0"/>
  </r>
  <r>
    <x v="28"/>
    <x v="28"/>
    <x v="19"/>
    <x v="46"/>
    <x v="105"/>
    <x v="80"/>
    <x v="80"/>
    <x v="78"/>
    <s v="VScam"/>
    <x v="0"/>
    <x v="0"/>
    <x v="0"/>
    <x v="0"/>
    <x v="0"/>
  </r>
  <r>
    <x v="3"/>
    <x v="3"/>
    <x v="19"/>
    <x v="48"/>
    <x v="106"/>
    <x v="81"/>
    <x v="81"/>
    <x v="79"/>
    <s v="VScam"/>
    <x v="0"/>
    <x v="0"/>
    <x v="0"/>
    <x v="0"/>
    <x v="0"/>
  </r>
  <r>
    <x v="28"/>
    <x v="28"/>
    <x v="19"/>
    <x v="49"/>
    <x v="107"/>
    <x v="82"/>
    <x v="82"/>
    <x v="80"/>
    <s v="VScam"/>
    <x v="0"/>
    <x v="0"/>
    <x v="0"/>
    <x v="0"/>
    <x v="0"/>
  </r>
  <r>
    <x v="30"/>
    <x v="30"/>
    <x v="19"/>
    <x v="50"/>
    <x v="108"/>
    <x v="83"/>
    <x v="83"/>
    <x v="81"/>
    <s v="VScam"/>
    <x v="0"/>
    <x v="0"/>
    <x v="0"/>
    <x v="0"/>
    <x v="0"/>
  </r>
  <r>
    <x v="3"/>
    <x v="3"/>
    <x v="19"/>
    <x v="51"/>
    <x v="109"/>
    <x v="84"/>
    <x v="84"/>
    <x v="82"/>
    <s v="VScam"/>
    <x v="0"/>
    <x v="0"/>
    <x v="0"/>
    <x v="0"/>
    <x v="0"/>
  </r>
  <r>
    <x v="28"/>
    <x v="28"/>
    <x v="19"/>
    <x v="53"/>
    <x v="110"/>
    <x v="85"/>
    <x v="85"/>
    <x v="83"/>
    <s v="VScam"/>
    <x v="0"/>
    <x v="0"/>
    <x v="0"/>
    <x v="0"/>
    <x v="0"/>
  </r>
  <r>
    <x v="30"/>
    <x v="30"/>
    <x v="19"/>
    <x v="54"/>
    <x v="111"/>
    <x v="86"/>
    <x v="86"/>
    <x v="84"/>
    <s v="VScam"/>
    <x v="0"/>
    <x v="0"/>
    <x v="0"/>
    <x v="0"/>
    <x v="0"/>
  </r>
  <r>
    <x v="31"/>
    <x v="31"/>
    <x v="19"/>
    <x v="55"/>
    <x v="112"/>
    <x v="87"/>
    <x v="87"/>
    <x v="85"/>
    <s v="VScam"/>
    <x v="0"/>
    <x v="0"/>
    <x v="0"/>
    <x v="0"/>
    <x v="0"/>
  </r>
  <r>
    <x v="32"/>
    <x v="32"/>
    <x v="20"/>
    <x v="56"/>
    <x v="113"/>
    <x v="88"/>
    <x v="88"/>
    <x v="86"/>
    <s v="VScam"/>
    <x v="0"/>
    <x v="0"/>
    <x v="0"/>
    <x v="0"/>
    <x v="0"/>
  </r>
  <r>
    <x v="33"/>
    <x v="32"/>
    <x v="20"/>
    <x v="56"/>
    <x v="114"/>
    <x v="88"/>
    <x v="88"/>
    <x v="86"/>
    <s v="VScam"/>
    <x v="0"/>
    <x v="0"/>
    <x v="0"/>
    <x v="0"/>
    <x v="0"/>
  </r>
  <r>
    <x v="34"/>
    <x v="33"/>
    <x v="20"/>
    <x v="57"/>
    <x v="115"/>
    <x v="89"/>
    <x v="89"/>
    <x v="87"/>
    <s v="VScam"/>
    <x v="0"/>
    <x v="0"/>
    <x v="0"/>
    <x v="0"/>
    <x v="0"/>
  </r>
  <r>
    <x v="35"/>
    <x v="34"/>
    <x v="20"/>
    <x v="58"/>
    <x v="116"/>
    <x v="90"/>
    <x v="90"/>
    <x v="88"/>
    <s v="VScam"/>
    <x v="0"/>
    <x v="0"/>
    <x v="0"/>
    <x v="0"/>
    <x v="0"/>
  </r>
  <r>
    <x v="27"/>
    <x v="35"/>
    <x v="21"/>
    <x v="59"/>
    <x v="117"/>
    <x v="91"/>
    <x v="91"/>
    <x v="89"/>
    <s v="VScam"/>
    <x v="0"/>
    <x v="0"/>
    <x v="0"/>
    <x v="0"/>
    <x v="0"/>
  </r>
  <r>
    <x v="27"/>
    <x v="27"/>
    <x v="21"/>
    <x v="60"/>
    <x v="118"/>
    <x v="92"/>
    <x v="92"/>
    <x v="90"/>
    <s v="VScam"/>
    <x v="0"/>
    <x v="0"/>
    <x v="0"/>
    <x v="0"/>
    <x v="0"/>
  </r>
  <r>
    <x v="36"/>
    <x v="36"/>
    <x v="21"/>
    <x v="61"/>
    <x v="119"/>
    <x v="93"/>
    <x v="93"/>
    <x v="91"/>
    <s v="VScam"/>
    <x v="0"/>
    <x v="0"/>
    <x v="0"/>
    <x v="0"/>
    <x v="0"/>
  </r>
  <r>
    <x v="36"/>
    <x v="36"/>
    <x v="21"/>
    <x v="61"/>
    <x v="120"/>
    <x v="94"/>
    <x v="94"/>
    <x v="92"/>
    <s v="VScam"/>
    <x v="0"/>
    <x v="0"/>
    <x v="0"/>
    <x v="0"/>
    <x v="0"/>
  </r>
  <r>
    <x v="37"/>
    <x v="37"/>
    <x v="21"/>
    <x v="62"/>
    <x v="121"/>
    <x v="95"/>
    <x v="95"/>
    <x v="93"/>
    <s v="VScam"/>
    <x v="0"/>
    <x v="0"/>
    <x v="0"/>
    <x v="0"/>
    <x v="0"/>
  </r>
  <r>
    <x v="37"/>
    <x v="37"/>
    <x v="21"/>
    <x v="62"/>
    <x v="122"/>
    <x v="96"/>
    <x v="96"/>
    <x v="94"/>
    <s v="VScam"/>
    <x v="0"/>
    <x v="0"/>
    <x v="0"/>
    <x v="0"/>
    <x v="0"/>
  </r>
  <r>
    <x v="38"/>
    <x v="38"/>
    <x v="21"/>
    <x v="63"/>
    <x v="123"/>
    <x v="97"/>
    <x v="97"/>
    <x v="95"/>
    <s v="VScam"/>
    <x v="0"/>
    <x v="0"/>
    <x v="0"/>
    <x v="0"/>
    <x v="0"/>
  </r>
  <r>
    <x v="38"/>
    <x v="38"/>
    <x v="21"/>
    <x v="63"/>
    <x v="124"/>
    <x v="98"/>
    <x v="98"/>
    <x v="96"/>
    <s v="VScam"/>
    <x v="0"/>
    <x v="0"/>
    <x v="0"/>
    <x v="0"/>
    <x v="0"/>
  </r>
  <r>
    <x v="39"/>
    <x v="39"/>
    <x v="21"/>
    <x v="64"/>
    <x v="125"/>
    <x v="99"/>
    <x v="99"/>
    <x v="97"/>
    <s v="VScam"/>
    <x v="0"/>
    <x v="0"/>
    <x v="0"/>
    <x v="0"/>
    <x v="0"/>
  </r>
  <r>
    <x v="39"/>
    <x v="39"/>
    <x v="21"/>
    <x v="64"/>
    <x v="126"/>
    <x v="100"/>
    <x v="100"/>
    <x v="98"/>
    <s v="VScam"/>
    <x v="0"/>
    <x v="0"/>
    <x v="0"/>
    <x v="0"/>
    <x v="0"/>
  </r>
  <r>
    <x v="39"/>
    <x v="39"/>
    <x v="21"/>
    <x v="64"/>
    <x v="127"/>
    <x v="99"/>
    <x v="101"/>
    <x v="99"/>
    <s v="VScam"/>
    <x v="0"/>
    <x v="0"/>
    <x v="0"/>
    <x v="0"/>
    <x v="0"/>
  </r>
  <r>
    <x v="39"/>
    <x v="39"/>
    <x v="22"/>
    <x v="64"/>
    <x v="128"/>
    <x v="101"/>
    <x v="102"/>
    <x v="100"/>
    <s v="VScam"/>
    <x v="0"/>
    <x v="0"/>
    <x v="0"/>
    <x v="0"/>
    <x v="0"/>
  </r>
  <r>
    <x v="39"/>
    <x v="39"/>
    <x v="22"/>
    <x v="64"/>
    <x v="129"/>
    <x v="102"/>
    <x v="103"/>
    <x v="101"/>
    <s v="VScam"/>
    <x v="0"/>
    <x v="0"/>
    <x v="0"/>
    <x v="0"/>
    <x v="0"/>
  </r>
  <r>
    <x v="39"/>
    <x v="39"/>
    <x v="22"/>
    <x v="64"/>
    <x v="130"/>
    <x v="103"/>
    <x v="104"/>
    <x v="102"/>
    <s v="VScam"/>
    <x v="0"/>
    <x v="0"/>
    <x v="0"/>
    <x v="0"/>
    <x v="0"/>
  </r>
  <r>
    <x v="40"/>
    <x v="40"/>
    <x v="22"/>
    <x v="65"/>
    <x v="131"/>
    <x v="104"/>
    <x v="105"/>
    <x v="103"/>
    <s v="VScam"/>
    <x v="0"/>
    <x v="0"/>
    <x v="0"/>
    <x v="0"/>
    <x v="0"/>
  </r>
  <r>
    <x v="40"/>
    <x v="40"/>
    <x v="22"/>
    <x v="65"/>
    <x v="132"/>
    <x v="105"/>
    <x v="106"/>
    <x v="104"/>
    <s v="VScam"/>
    <x v="0"/>
    <x v="0"/>
    <x v="0"/>
    <x v="0"/>
    <x v="0"/>
  </r>
  <r>
    <x v="41"/>
    <x v="41"/>
    <x v="22"/>
    <x v="66"/>
    <x v="133"/>
    <x v="106"/>
    <x v="107"/>
    <x v="105"/>
    <s v="VScam"/>
    <x v="0"/>
    <x v="0"/>
    <x v="0"/>
    <x v="0"/>
    <x v="0"/>
  </r>
  <r>
    <x v="41"/>
    <x v="41"/>
    <x v="22"/>
    <x v="66"/>
    <x v="134"/>
    <x v="107"/>
    <x v="108"/>
    <x v="106"/>
    <s v="VScam"/>
    <x v="0"/>
    <x v="0"/>
    <x v="0"/>
    <x v="0"/>
    <x v="0"/>
  </r>
  <r>
    <x v="41"/>
    <x v="41"/>
    <x v="22"/>
    <x v="66"/>
    <x v="135"/>
    <x v="108"/>
    <x v="109"/>
    <x v="107"/>
    <s v="VScam"/>
    <x v="0"/>
    <x v="0"/>
    <x v="0"/>
    <x v="0"/>
    <x v="0"/>
  </r>
  <r>
    <x v="41"/>
    <x v="41"/>
    <x v="22"/>
    <x v="66"/>
    <x v="136"/>
    <x v="109"/>
    <x v="110"/>
    <x v="108"/>
    <s v="VScam"/>
    <x v="0"/>
    <x v="0"/>
    <x v="0"/>
    <x v="0"/>
    <x v="0"/>
  </r>
  <r>
    <x v="41"/>
    <x v="41"/>
    <x v="22"/>
    <x v="66"/>
    <x v="137"/>
    <x v="110"/>
    <x v="111"/>
    <x v="109"/>
    <s v="VScam"/>
    <x v="0"/>
    <x v="0"/>
    <x v="0"/>
    <x v="0"/>
    <x v="0"/>
  </r>
  <r>
    <x v="42"/>
    <x v="42"/>
    <x v="22"/>
    <x v="67"/>
    <x v="138"/>
    <x v="111"/>
    <x v="112"/>
    <x v="110"/>
    <s v="VScam"/>
    <x v="0"/>
    <x v="0"/>
    <x v="0"/>
    <x v="0"/>
    <x v="0"/>
  </r>
  <r>
    <x v="42"/>
    <x v="42"/>
    <x v="22"/>
    <x v="67"/>
    <x v="139"/>
    <x v="112"/>
    <x v="113"/>
    <x v="111"/>
    <s v="VScam"/>
    <x v="0"/>
    <x v="0"/>
    <x v="0"/>
    <x v="0"/>
    <x v="0"/>
  </r>
  <r>
    <x v="42"/>
    <x v="42"/>
    <x v="22"/>
    <x v="67"/>
    <x v="140"/>
    <x v="113"/>
    <x v="114"/>
    <x v="112"/>
    <s v="VScam"/>
    <x v="0"/>
    <x v="0"/>
    <x v="0"/>
    <x v="0"/>
    <x v="0"/>
  </r>
  <r>
    <x v="42"/>
    <x v="42"/>
    <x v="22"/>
    <x v="67"/>
    <x v="141"/>
    <x v="114"/>
    <x v="115"/>
    <x v="113"/>
    <s v="VScam"/>
    <x v="0"/>
    <x v="0"/>
    <x v="0"/>
    <x v="0"/>
    <x v="0"/>
  </r>
  <r>
    <x v="43"/>
    <x v="43"/>
    <x v="22"/>
    <x v="68"/>
    <x v="142"/>
    <x v="115"/>
    <x v="116"/>
    <x v="114"/>
    <s v="VScam"/>
    <x v="0"/>
    <x v="0"/>
    <x v="0"/>
    <x v="0"/>
    <x v="0"/>
  </r>
  <r>
    <x v="43"/>
    <x v="43"/>
    <x v="22"/>
    <x v="68"/>
    <x v="143"/>
    <x v="7"/>
    <x v="7"/>
    <x v="7"/>
    <s v="VScam"/>
    <x v="0"/>
    <x v="0"/>
    <x v="0"/>
    <x v="0"/>
    <x v="0"/>
  </r>
  <r>
    <x v="44"/>
    <x v="44"/>
    <x v="22"/>
    <x v="69"/>
    <x v="144"/>
    <x v="116"/>
    <x v="117"/>
    <x v="115"/>
    <s v="VScam"/>
    <x v="0"/>
    <x v="0"/>
    <x v="0"/>
    <x v="0"/>
    <x v="0"/>
  </r>
  <r>
    <x v="44"/>
    <x v="44"/>
    <x v="22"/>
    <x v="69"/>
    <x v="145"/>
    <x v="117"/>
    <x v="118"/>
    <x v="116"/>
    <s v="VScam"/>
    <x v="0"/>
    <x v="0"/>
    <x v="0"/>
    <x v="0"/>
    <x v="0"/>
  </r>
  <r>
    <x v="44"/>
    <x v="44"/>
    <x v="22"/>
    <x v="69"/>
    <x v="146"/>
    <x v="118"/>
    <x v="119"/>
    <x v="117"/>
    <s v="VScam"/>
    <x v="0"/>
    <x v="0"/>
    <x v="0"/>
    <x v="0"/>
    <x v="0"/>
  </r>
  <r>
    <x v="44"/>
    <x v="44"/>
    <x v="22"/>
    <x v="69"/>
    <x v="147"/>
    <x v="119"/>
    <x v="120"/>
    <x v="118"/>
    <s v="VScam"/>
    <x v="0"/>
    <x v="0"/>
    <x v="0"/>
    <x v="0"/>
    <x v="0"/>
  </r>
  <r>
    <x v="44"/>
    <x v="44"/>
    <x v="22"/>
    <x v="69"/>
    <x v="148"/>
    <x v="120"/>
    <x v="121"/>
    <x v="119"/>
    <s v="VScam"/>
    <x v="0"/>
    <x v="0"/>
    <x v="0"/>
    <x v="0"/>
    <x v="0"/>
  </r>
  <r>
    <x v="45"/>
    <x v="45"/>
    <x v="22"/>
    <x v="70"/>
    <x v="149"/>
    <x v="121"/>
    <x v="122"/>
    <x v="120"/>
    <s v="VScam"/>
    <x v="0"/>
    <x v="0"/>
    <x v="0"/>
    <x v="0"/>
    <x v="0"/>
  </r>
  <r>
    <x v="45"/>
    <x v="45"/>
    <x v="22"/>
    <x v="70"/>
    <x v="150"/>
    <x v="122"/>
    <x v="123"/>
    <x v="121"/>
    <s v="VScam"/>
    <x v="0"/>
    <x v="0"/>
    <x v="0"/>
    <x v="0"/>
    <x v="0"/>
  </r>
  <r>
    <x v="45"/>
    <x v="45"/>
    <x v="22"/>
    <x v="70"/>
    <x v="151"/>
    <x v="123"/>
    <x v="124"/>
    <x v="122"/>
    <s v="VScam"/>
    <x v="0"/>
    <x v="0"/>
    <x v="0"/>
    <x v="0"/>
    <x v="0"/>
  </r>
  <r>
    <x v="45"/>
    <x v="45"/>
    <x v="22"/>
    <x v="70"/>
    <x v="152"/>
    <x v="124"/>
    <x v="125"/>
    <x v="123"/>
    <s v="VScam"/>
    <x v="0"/>
    <x v="0"/>
    <x v="0"/>
    <x v="0"/>
    <x v="0"/>
  </r>
  <r>
    <x v="45"/>
    <x v="45"/>
    <x v="22"/>
    <x v="70"/>
    <x v="153"/>
    <x v="125"/>
    <x v="126"/>
    <x v="124"/>
    <s v="VScam"/>
    <x v="0"/>
    <x v="0"/>
    <x v="0"/>
    <x v="0"/>
    <x v="0"/>
  </r>
  <r>
    <x v="46"/>
    <x v="46"/>
    <x v="22"/>
    <x v="71"/>
    <x v="154"/>
    <x v="95"/>
    <x v="95"/>
    <x v="93"/>
    <s v="VScam"/>
    <x v="0"/>
    <x v="0"/>
    <x v="0"/>
    <x v="0"/>
    <x v="0"/>
  </r>
  <r>
    <x v="46"/>
    <x v="46"/>
    <x v="22"/>
    <x v="71"/>
    <x v="155"/>
    <x v="96"/>
    <x v="96"/>
    <x v="94"/>
    <s v="VScam"/>
    <x v="0"/>
    <x v="0"/>
    <x v="0"/>
    <x v="0"/>
    <x v="0"/>
  </r>
  <r>
    <x v="47"/>
    <x v="47"/>
    <x v="22"/>
    <x v="72"/>
    <x v="156"/>
    <x v="126"/>
    <x v="127"/>
    <x v="125"/>
    <s v="VScam"/>
    <x v="0"/>
    <x v="0"/>
    <x v="0"/>
    <x v="0"/>
    <x v="0"/>
  </r>
  <r>
    <x v="47"/>
    <x v="47"/>
    <x v="22"/>
    <x v="72"/>
    <x v="157"/>
    <x v="127"/>
    <x v="128"/>
    <x v="126"/>
    <s v="VScam"/>
    <x v="0"/>
    <x v="0"/>
    <x v="0"/>
    <x v="0"/>
    <x v="0"/>
  </r>
  <r>
    <x v="14"/>
    <x v="14"/>
    <x v="22"/>
    <x v="73"/>
    <x v="158"/>
    <x v="128"/>
    <x v="129"/>
    <x v="127"/>
    <s v="VScam"/>
    <x v="0"/>
    <x v="0"/>
    <x v="0"/>
    <x v="0"/>
    <x v="0"/>
  </r>
  <r>
    <x v="48"/>
    <x v="48"/>
    <x v="22"/>
    <x v="74"/>
    <x v="159"/>
    <x v="129"/>
    <x v="130"/>
    <x v="128"/>
    <s v="VScam"/>
    <x v="0"/>
    <x v="0"/>
    <x v="0"/>
    <x v="0"/>
    <x v="0"/>
  </r>
  <r>
    <x v="48"/>
    <x v="48"/>
    <x v="22"/>
    <x v="74"/>
    <x v="160"/>
    <x v="130"/>
    <x v="131"/>
    <x v="129"/>
    <s v="VScam"/>
    <x v="0"/>
    <x v="0"/>
    <x v="0"/>
    <x v="0"/>
    <x v="0"/>
  </r>
  <r>
    <x v="49"/>
    <x v="49"/>
    <x v="22"/>
    <x v="75"/>
    <x v="161"/>
    <x v="131"/>
    <x v="132"/>
    <x v="130"/>
    <s v="VScam"/>
    <x v="0"/>
    <x v="0"/>
    <x v="0"/>
    <x v="0"/>
    <x v="0"/>
  </r>
  <r>
    <x v="49"/>
    <x v="49"/>
    <x v="22"/>
    <x v="75"/>
    <x v="162"/>
    <x v="132"/>
    <x v="133"/>
    <x v="131"/>
    <s v="VScam"/>
    <x v="0"/>
    <x v="0"/>
    <x v="0"/>
    <x v="0"/>
    <x v="0"/>
  </r>
  <r>
    <x v="49"/>
    <x v="49"/>
    <x v="22"/>
    <x v="75"/>
    <x v="163"/>
    <x v="133"/>
    <x v="134"/>
    <x v="132"/>
    <s v="VScam"/>
    <x v="0"/>
    <x v="0"/>
    <x v="0"/>
    <x v="0"/>
    <x v="0"/>
  </r>
  <r>
    <x v="49"/>
    <x v="49"/>
    <x v="22"/>
    <x v="75"/>
    <x v="164"/>
    <x v="134"/>
    <x v="135"/>
    <x v="133"/>
    <s v="VScam"/>
    <x v="0"/>
    <x v="0"/>
    <x v="0"/>
    <x v="0"/>
    <x v="0"/>
  </r>
  <r>
    <x v="50"/>
    <x v="50"/>
    <x v="22"/>
    <x v="76"/>
    <x v="165"/>
    <x v="104"/>
    <x v="105"/>
    <x v="103"/>
    <s v="VScam"/>
    <x v="0"/>
    <x v="0"/>
    <x v="0"/>
    <x v="0"/>
    <x v="0"/>
  </r>
  <r>
    <x v="50"/>
    <x v="50"/>
    <x v="22"/>
    <x v="76"/>
    <x v="166"/>
    <x v="105"/>
    <x v="106"/>
    <x v="104"/>
    <s v="VScam"/>
    <x v="0"/>
    <x v="0"/>
    <x v="0"/>
    <x v="0"/>
    <x v="0"/>
  </r>
  <r>
    <x v="40"/>
    <x v="40"/>
    <x v="23"/>
    <x v="77"/>
    <x v="167"/>
    <x v="135"/>
    <x v="136"/>
    <x v="134"/>
    <s v="VScam"/>
    <x v="0"/>
    <x v="0"/>
    <x v="0"/>
    <x v="0"/>
    <x v="0"/>
  </r>
  <r>
    <x v="40"/>
    <x v="40"/>
    <x v="23"/>
    <x v="77"/>
    <x v="168"/>
    <x v="136"/>
    <x v="137"/>
    <x v="135"/>
    <s v="VScam"/>
    <x v="0"/>
    <x v="0"/>
    <x v="0"/>
    <x v="0"/>
    <x v="0"/>
  </r>
  <r>
    <x v="41"/>
    <x v="41"/>
    <x v="23"/>
    <x v="78"/>
    <x v="169"/>
    <x v="137"/>
    <x v="138"/>
    <x v="136"/>
    <s v="VScam"/>
    <x v="0"/>
    <x v="0"/>
    <x v="0"/>
    <x v="0"/>
    <x v="0"/>
  </r>
  <r>
    <x v="41"/>
    <x v="41"/>
    <x v="23"/>
    <x v="78"/>
    <x v="170"/>
    <x v="138"/>
    <x v="139"/>
    <x v="137"/>
    <s v="VScam"/>
    <x v="0"/>
    <x v="0"/>
    <x v="0"/>
    <x v="0"/>
    <x v="0"/>
  </r>
  <r>
    <x v="42"/>
    <x v="42"/>
    <x v="23"/>
    <x v="79"/>
    <x v="171"/>
    <x v="139"/>
    <x v="140"/>
    <x v="138"/>
    <s v="VScam"/>
    <x v="0"/>
    <x v="0"/>
    <x v="0"/>
    <x v="0"/>
    <x v="0"/>
  </r>
  <r>
    <x v="42"/>
    <x v="42"/>
    <x v="23"/>
    <x v="79"/>
    <x v="172"/>
    <x v="140"/>
    <x v="141"/>
    <x v="139"/>
    <s v="VScam"/>
    <x v="0"/>
    <x v="0"/>
    <x v="0"/>
    <x v="0"/>
    <x v="0"/>
  </r>
  <r>
    <x v="43"/>
    <x v="43"/>
    <x v="23"/>
    <x v="80"/>
    <x v="173"/>
    <x v="141"/>
    <x v="142"/>
    <x v="140"/>
    <s v="VScam"/>
    <x v="0"/>
    <x v="0"/>
    <x v="0"/>
    <x v="0"/>
    <x v="0"/>
  </r>
  <r>
    <x v="43"/>
    <x v="43"/>
    <x v="23"/>
    <x v="80"/>
    <x v="174"/>
    <x v="142"/>
    <x v="143"/>
    <x v="141"/>
    <s v="VScam"/>
    <x v="0"/>
    <x v="0"/>
    <x v="0"/>
    <x v="0"/>
    <x v="0"/>
  </r>
  <r>
    <x v="37"/>
    <x v="37"/>
    <x v="23"/>
    <x v="81"/>
    <x v="175"/>
    <x v="143"/>
    <x v="144"/>
    <x v="142"/>
    <s v="VScam"/>
    <x v="0"/>
    <x v="0"/>
    <x v="0"/>
    <x v="0"/>
    <x v="0"/>
  </r>
  <r>
    <x v="51"/>
    <x v="51"/>
    <x v="23"/>
    <x v="82"/>
    <x v="176"/>
    <x v="144"/>
    <x v="145"/>
    <x v="143"/>
    <s v="VScam"/>
    <x v="0"/>
    <x v="0"/>
    <x v="0"/>
    <x v="0"/>
    <x v="0"/>
  </r>
  <r>
    <x v="36"/>
    <x v="36"/>
    <x v="23"/>
    <x v="83"/>
    <x v="177"/>
    <x v="145"/>
    <x v="146"/>
    <x v="144"/>
    <s v="VScam"/>
    <x v="0"/>
    <x v="0"/>
    <x v="0"/>
    <x v="0"/>
    <x v="0"/>
  </r>
  <r>
    <x v="36"/>
    <x v="36"/>
    <x v="23"/>
    <x v="83"/>
    <x v="178"/>
    <x v="146"/>
    <x v="147"/>
    <x v="145"/>
    <s v="VScam"/>
    <x v="0"/>
    <x v="0"/>
    <x v="0"/>
    <x v="0"/>
    <x v="0"/>
  </r>
  <r>
    <x v="39"/>
    <x v="39"/>
    <x v="23"/>
    <x v="84"/>
    <x v="179"/>
    <x v="147"/>
    <x v="148"/>
    <x v="146"/>
    <s v="VScam"/>
    <x v="0"/>
    <x v="0"/>
    <x v="0"/>
    <x v="0"/>
    <x v="0"/>
  </r>
  <r>
    <x v="13"/>
    <x v="13"/>
    <x v="23"/>
    <x v="85"/>
    <x v="180"/>
    <x v="148"/>
    <x v="149"/>
    <x v="147"/>
    <s v="VScam"/>
    <x v="0"/>
    <x v="0"/>
    <x v="0"/>
    <x v="0"/>
    <x v="0"/>
  </r>
  <r>
    <x v="13"/>
    <x v="13"/>
    <x v="23"/>
    <x v="85"/>
    <x v="181"/>
    <x v="149"/>
    <x v="150"/>
    <x v="148"/>
    <s v="VScam"/>
    <x v="0"/>
    <x v="0"/>
    <x v="0"/>
    <x v="0"/>
    <x v="0"/>
  </r>
  <r>
    <x v="13"/>
    <x v="13"/>
    <x v="23"/>
    <x v="85"/>
    <x v="182"/>
    <x v="150"/>
    <x v="151"/>
    <x v="149"/>
    <s v="VScam"/>
    <x v="0"/>
    <x v="0"/>
    <x v="0"/>
    <x v="0"/>
    <x v="0"/>
  </r>
  <r>
    <x v="40"/>
    <x v="40"/>
    <x v="23"/>
    <x v="86"/>
    <x v="183"/>
    <x v="151"/>
    <x v="152"/>
    <x v="150"/>
    <s v="VScam"/>
    <x v="0"/>
    <x v="0"/>
    <x v="0"/>
    <x v="0"/>
    <x v="0"/>
  </r>
  <r>
    <x v="41"/>
    <x v="41"/>
    <x v="23"/>
    <x v="87"/>
    <x v="184"/>
    <x v="152"/>
    <x v="153"/>
    <x v="151"/>
    <s v="VScam"/>
    <x v="0"/>
    <x v="0"/>
    <x v="0"/>
    <x v="0"/>
    <x v="0"/>
  </r>
  <r>
    <x v="42"/>
    <x v="42"/>
    <x v="23"/>
    <x v="88"/>
    <x v="185"/>
    <x v="153"/>
    <x v="154"/>
    <x v="152"/>
    <s v="VScam"/>
    <x v="0"/>
    <x v="0"/>
    <x v="0"/>
    <x v="0"/>
    <x v="0"/>
  </r>
  <r>
    <x v="46"/>
    <x v="46"/>
    <x v="23"/>
    <x v="89"/>
    <x v="186"/>
    <x v="154"/>
    <x v="155"/>
    <x v="153"/>
    <s v="VScam"/>
    <x v="0"/>
    <x v="0"/>
    <x v="0"/>
    <x v="0"/>
    <x v="0"/>
  </r>
  <r>
    <x v="47"/>
    <x v="47"/>
    <x v="23"/>
    <x v="90"/>
    <x v="187"/>
    <x v="155"/>
    <x v="156"/>
    <x v="154"/>
    <s v="VScam"/>
    <x v="0"/>
    <x v="0"/>
    <x v="0"/>
    <x v="0"/>
    <x v="0"/>
  </r>
  <r>
    <x v="47"/>
    <x v="47"/>
    <x v="23"/>
    <x v="90"/>
    <x v="188"/>
    <x v="156"/>
    <x v="157"/>
    <x v="155"/>
    <s v="VScam"/>
    <x v="0"/>
    <x v="0"/>
    <x v="0"/>
    <x v="0"/>
    <x v="0"/>
  </r>
  <r>
    <x v="14"/>
    <x v="14"/>
    <x v="23"/>
    <x v="91"/>
    <x v="189"/>
    <x v="157"/>
    <x v="158"/>
    <x v="156"/>
    <s v="VScam"/>
    <x v="0"/>
    <x v="0"/>
    <x v="0"/>
    <x v="0"/>
    <x v="0"/>
  </r>
  <r>
    <x v="14"/>
    <x v="14"/>
    <x v="23"/>
    <x v="91"/>
    <x v="190"/>
    <x v="150"/>
    <x v="151"/>
    <x v="149"/>
    <s v="VScam"/>
    <x v="0"/>
    <x v="0"/>
    <x v="0"/>
    <x v="0"/>
    <x v="0"/>
  </r>
  <r>
    <x v="14"/>
    <x v="14"/>
    <x v="23"/>
    <x v="91"/>
    <x v="191"/>
    <x v="158"/>
    <x v="159"/>
    <x v="157"/>
    <s v="VScam"/>
    <x v="0"/>
    <x v="0"/>
    <x v="0"/>
    <x v="0"/>
    <x v="0"/>
  </r>
  <r>
    <x v="48"/>
    <x v="48"/>
    <x v="23"/>
    <x v="92"/>
    <x v="192"/>
    <x v="159"/>
    <x v="160"/>
    <x v="158"/>
    <s v="VScam"/>
    <x v="0"/>
    <x v="0"/>
    <x v="0"/>
    <x v="0"/>
    <x v="0"/>
  </r>
  <r>
    <x v="48"/>
    <x v="48"/>
    <x v="23"/>
    <x v="92"/>
    <x v="193"/>
    <x v="160"/>
    <x v="161"/>
    <x v="159"/>
    <s v="VScam"/>
    <x v="0"/>
    <x v="0"/>
    <x v="0"/>
    <x v="0"/>
    <x v="0"/>
  </r>
  <r>
    <x v="52"/>
    <x v="52"/>
    <x v="23"/>
    <x v="93"/>
    <x v="194"/>
    <x v="161"/>
    <x v="162"/>
    <x v="160"/>
    <s v="VScam"/>
    <x v="0"/>
    <x v="0"/>
    <x v="0"/>
    <x v="0"/>
    <x v="0"/>
  </r>
  <r>
    <x v="49"/>
    <x v="49"/>
    <x v="23"/>
    <x v="94"/>
    <x v="195"/>
    <x v="162"/>
    <x v="163"/>
    <x v="161"/>
    <s v="VScam"/>
    <x v="0"/>
    <x v="0"/>
    <x v="0"/>
    <x v="0"/>
    <x v="0"/>
  </r>
  <r>
    <x v="50"/>
    <x v="50"/>
    <x v="23"/>
    <x v="95"/>
    <x v="196"/>
    <x v="163"/>
    <x v="164"/>
    <x v="162"/>
    <s v="VScam"/>
    <x v="0"/>
    <x v="0"/>
    <x v="0"/>
    <x v="0"/>
    <x v="0"/>
  </r>
  <r>
    <x v="39"/>
    <x v="39"/>
    <x v="23"/>
    <x v="96"/>
    <x v="197"/>
    <x v="164"/>
    <x v="165"/>
    <x v="163"/>
    <s v="VScam"/>
    <x v="0"/>
    <x v="0"/>
    <x v="0"/>
    <x v="0"/>
    <x v="0"/>
  </r>
  <r>
    <x v="41"/>
    <x v="41"/>
    <x v="23"/>
    <x v="97"/>
    <x v="198"/>
    <x v="165"/>
    <x v="166"/>
    <x v="164"/>
    <s v="VScam"/>
    <x v="0"/>
    <x v="0"/>
    <x v="0"/>
    <x v="0"/>
    <x v="0"/>
  </r>
  <r>
    <x v="45"/>
    <x v="45"/>
    <x v="23"/>
    <x v="98"/>
    <x v="199"/>
    <x v="166"/>
    <x v="167"/>
    <x v="165"/>
    <s v="VScam"/>
    <x v="0"/>
    <x v="0"/>
    <x v="0"/>
    <x v="0"/>
    <x v="0"/>
  </r>
  <r>
    <x v="47"/>
    <x v="47"/>
    <x v="23"/>
    <x v="99"/>
    <x v="200"/>
    <x v="167"/>
    <x v="168"/>
    <x v="166"/>
    <s v="VScam"/>
    <x v="0"/>
    <x v="0"/>
    <x v="0"/>
    <x v="0"/>
    <x v="0"/>
  </r>
  <r>
    <x v="45"/>
    <x v="45"/>
    <x v="23"/>
    <x v="98"/>
    <x v="201"/>
    <x v="168"/>
    <x v="169"/>
    <x v="167"/>
    <s v="VScam"/>
    <x v="0"/>
    <x v="0"/>
    <x v="0"/>
    <x v="0"/>
    <x v="0"/>
  </r>
  <r>
    <x v="47"/>
    <x v="47"/>
    <x v="23"/>
    <x v="99"/>
    <x v="202"/>
    <x v="169"/>
    <x v="170"/>
    <x v="168"/>
    <s v="VScam"/>
    <x v="0"/>
    <x v="0"/>
    <x v="0"/>
    <x v="0"/>
    <x v="0"/>
  </r>
  <r>
    <x v="48"/>
    <x v="48"/>
    <x v="23"/>
    <x v="100"/>
    <x v="203"/>
    <x v="170"/>
    <x v="171"/>
    <x v="169"/>
    <s v="VScam"/>
    <x v="0"/>
    <x v="0"/>
    <x v="0"/>
    <x v="0"/>
    <x v="0"/>
  </r>
  <r>
    <x v="48"/>
    <x v="48"/>
    <x v="23"/>
    <x v="100"/>
    <x v="204"/>
    <x v="171"/>
    <x v="172"/>
    <x v="170"/>
    <s v="VScam"/>
    <x v="0"/>
    <x v="0"/>
    <x v="0"/>
    <x v="0"/>
    <x v="0"/>
  </r>
  <r>
    <x v="49"/>
    <x v="49"/>
    <x v="23"/>
    <x v="101"/>
    <x v="205"/>
    <x v="172"/>
    <x v="173"/>
    <x v="171"/>
    <s v="VScam"/>
    <x v="0"/>
    <x v="0"/>
    <x v="0"/>
    <x v="0"/>
    <x v="0"/>
  </r>
  <r>
    <x v="36"/>
    <x v="36"/>
    <x v="23"/>
    <x v="102"/>
    <x v="206"/>
    <x v="173"/>
    <x v="174"/>
    <x v="172"/>
    <s v="VScam"/>
    <x v="0"/>
    <x v="0"/>
    <x v="0"/>
    <x v="0"/>
    <x v="0"/>
  </r>
  <r>
    <x v="36"/>
    <x v="36"/>
    <x v="23"/>
    <x v="102"/>
    <x v="207"/>
    <x v="174"/>
    <x v="175"/>
    <x v="173"/>
    <s v="VScam"/>
    <x v="0"/>
    <x v="0"/>
    <x v="0"/>
    <x v="0"/>
    <x v="0"/>
  </r>
  <r>
    <x v="37"/>
    <x v="37"/>
    <x v="23"/>
    <x v="103"/>
    <x v="208"/>
    <x v="175"/>
    <x v="176"/>
    <x v="174"/>
    <s v="VScam"/>
    <x v="0"/>
    <x v="0"/>
    <x v="0"/>
    <x v="0"/>
    <x v="0"/>
  </r>
  <r>
    <x v="37"/>
    <x v="37"/>
    <x v="23"/>
    <x v="103"/>
    <x v="209"/>
    <x v="176"/>
    <x v="177"/>
    <x v="175"/>
    <s v="VScam"/>
    <x v="0"/>
    <x v="0"/>
    <x v="0"/>
    <x v="0"/>
    <x v="0"/>
  </r>
  <r>
    <x v="51"/>
    <x v="51"/>
    <x v="23"/>
    <x v="104"/>
    <x v="210"/>
    <x v="177"/>
    <x v="178"/>
    <x v="176"/>
    <s v="VScam"/>
    <x v="0"/>
    <x v="0"/>
    <x v="0"/>
    <x v="0"/>
    <x v="0"/>
  </r>
  <r>
    <x v="51"/>
    <x v="51"/>
    <x v="23"/>
    <x v="104"/>
    <x v="211"/>
    <x v="178"/>
    <x v="179"/>
    <x v="177"/>
    <s v="VScam"/>
    <x v="0"/>
    <x v="0"/>
    <x v="0"/>
    <x v="0"/>
    <x v="0"/>
  </r>
  <r>
    <x v="39"/>
    <x v="39"/>
    <x v="23"/>
    <x v="105"/>
    <x v="212"/>
    <x v="179"/>
    <x v="180"/>
    <x v="178"/>
    <s v="VScam"/>
    <x v="0"/>
    <x v="0"/>
    <x v="0"/>
    <x v="0"/>
    <x v="0"/>
  </r>
  <r>
    <x v="39"/>
    <x v="39"/>
    <x v="23"/>
    <x v="105"/>
    <x v="213"/>
    <x v="180"/>
    <x v="181"/>
    <x v="179"/>
    <s v="VScam"/>
    <x v="0"/>
    <x v="0"/>
    <x v="0"/>
    <x v="0"/>
    <x v="0"/>
  </r>
  <r>
    <x v="44"/>
    <x v="44"/>
    <x v="23"/>
    <x v="106"/>
    <x v="214"/>
    <x v="181"/>
    <x v="182"/>
    <x v="180"/>
    <s v="VScam"/>
    <x v="0"/>
    <x v="0"/>
    <x v="0"/>
    <x v="0"/>
    <x v="0"/>
  </r>
  <r>
    <x v="44"/>
    <x v="44"/>
    <x v="23"/>
    <x v="106"/>
    <x v="215"/>
    <x v="182"/>
    <x v="183"/>
    <x v="181"/>
    <s v="VScam"/>
    <x v="0"/>
    <x v="0"/>
    <x v="0"/>
    <x v="0"/>
    <x v="0"/>
  </r>
  <r>
    <x v="45"/>
    <x v="45"/>
    <x v="23"/>
    <x v="107"/>
    <x v="216"/>
    <x v="183"/>
    <x v="184"/>
    <x v="182"/>
    <s v="VScam"/>
    <x v="0"/>
    <x v="0"/>
    <x v="0"/>
    <x v="0"/>
    <x v="0"/>
  </r>
  <r>
    <x v="45"/>
    <x v="45"/>
    <x v="23"/>
    <x v="107"/>
    <x v="217"/>
    <x v="184"/>
    <x v="185"/>
    <x v="183"/>
    <s v="VScam"/>
    <x v="0"/>
    <x v="0"/>
    <x v="0"/>
    <x v="0"/>
    <x v="0"/>
  </r>
  <r>
    <x v="46"/>
    <x v="46"/>
    <x v="23"/>
    <x v="108"/>
    <x v="218"/>
    <x v="185"/>
    <x v="186"/>
    <x v="184"/>
    <s v="VScam"/>
    <x v="0"/>
    <x v="0"/>
    <x v="0"/>
    <x v="0"/>
    <x v="0"/>
  </r>
  <r>
    <x v="46"/>
    <x v="46"/>
    <x v="23"/>
    <x v="108"/>
    <x v="219"/>
    <x v="186"/>
    <x v="187"/>
    <x v="185"/>
    <s v="VScam"/>
    <x v="0"/>
    <x v="0"/>
    <x v="0"/>
    <x v="0"/>
    <x v="0"/>
  </r>
  <r>
    <x v="52"/>
    <x v="52"/>
    <x v="23"/>
    <x v="109"/>
    <x v="220"/>
    <x v="187"/>
    <x v="188"/>
    <x v="186"/>
    <s v="VScam"/>
    <x v="0"/>
    <x v="0"/>
    <x v="0"/>
    <x v="0"/>
    <x v="0"/>
  </r>
  <r>
    <x v="52"/>
    <x v="52"/>
    <x v="23"/>
    <x v="109"/>
    <x v="221"/>
    <x v="188"/>
    <x v="189"/>
    <x v="187"/>
    <s v="VScam"/>
    <x v="0"/>
    <x v="0"/>
    <x v="0"/>
    <x v="0"/>
    <x v="0"/>
  </r>
  <r>
    <x v="49"/>
    <x v="49"/>
    <x v="23"/>
    <x v="110"/>
    <x v="222"/>
    <x v="189"/>
    <x v="190"/>
    <x v="188"/>
    <s v="VScam"/>
    <x v="0"/>
    <x v="0"/>
    <x v="0"/>
    <x v="0"/>
    <x v="0"/>
  </r>
  <r>
    <x v="49"/>
    <x v="49"/>
    <x v="23"/>
    <x v="110"/>
    <x v="223"/>
    <x v="190"/>
    <x v="191"/>
    <x v="189"/>
    <s v="VScam"/>
    <x v="0"/>
    <x v="0"/>
    <x v="0"/>
    <x v="0"/>
    <x v="0"/>
  </r>
  <r>
    <x v="50"/>
    <x v="50"/>
    <x v="23"/>
    <x v="111"/>
    <x v="224"/>
    <x v="191"/>
    <x v="192"/>
    <x v="190"/>
    <s v="VScam"/>
    <x v="0"/>
    <x v="0"/>
    <x v="0"/>
    <x v="0"/>
    <x v="0"/>
  </r>
  <r>
    <x v="50"/>
    <x v="50"/>
    <x v="23"/>
    <x v="111"/>
    <x v="225"/>
    <x v="192"/>
    <x v="193"/>
    <x v="191"/>
    <s v="VScam"/>
    <x v="0"/>
    <x v="0"/>
    <x v="0"/>
    <x v="0"/>
    <x v="0"/>
  </r>
  <r>
    <x v="45"/>
    <x v="45"/>
    <x v="24"/>
    <x v="98"/>
    <x v="226"/>
    <x v="193"/>
    <x v="194"/>
    <x v="192"/>
    <s v="VScam"/>
    <x v="0"/>
    <x v="0"/>
    <x v="0"/>
    <x v="0"/>
    <x v="0"/>
  </r>
  <r>
    <x v="42"/>
    <x v="42"/>
    <x v="23"/>
    <x v="112"/>
    <x v="227"/>
    <x v="194"/>
    <x v="195"/>
    <x v="193"/>
    <s v="VScam"/>
    <x v="0"/>
    <x v="0"/>
    <x v="0"/>
    <x v="0"/>
    <x v="0"/>
  </r>
  <r>
    <x v="43"/>
    <x v="43"/>
    <x v="23"/>
    <x v="113"/>
    <x v="228"/>
    <x v="195"/>
    <x v="196"/>
    <x v="194"/>
    <s v="VScam"/>
    <x v="0"/>
    <x v="0"/>
    <x v="0"/>
    <x v="0"/>
    <x v="0"/>
  </r>
  <r>
    <x v="47"/>
    <x v="47"/>
    <x v="23"/>
    <x v="114"/>
    <x v="229"/>
    <x v="196"/>
    <x v="197"/>
    <x v="195"/>
    <s v="VScam"/>
    <x v="0"/>
    <x v="0"/>
    <x v="0"/>
    <x v="0"/>
    <x v="0"/>
  </r>
  <r>
    <x v="47"/>
    <x v="47"/>
    <x v="23"/>
    <x v="114"/>
    <x v="230"/>
    <x v="197"/>
    <x v="198"/>
    <x v="196"/>
    <s v="VScam"/>
    <x v="0"/>
    <x v="0"/>
    <x v="0"/>
    <x v="0"/>
    <x v="0"/>
  </r>
  <r>
    <x v="48"/>
    <x v="48"/>
    <x v="23"/>
    <x v="115"/>
    <x v="231"/>
    <x v="7"/>
    <x v="7"/>
    <x v="7"/>
    <s v="VScam"/>
    <x v="0"/>
    <x v="0"/>
    <x v="0"/>
    <x v="0"/>
    <x v="0"/>
  </r>
  <r>
    <x v="48"/>
    <x v="48"/>
    <x v="23"/>
    <x v="115"/>
    <x v="232"/>
    <x v="196"/>
    <x v="197"/>
    <x v="195"/>
    <s v="VScam"/>
    <x v="0"/>
    <x v="0"/>
    <x v="0"/>
    <x v="0"/>
    <x v="0"/>
  </r>
  <r>
    <x v="41"/>
    <x v="41"/>
    <x v="23"/>
    <x v="116"/>
    <x v="233"/>
    <x v="198"/>
    <x v="199"/>
    <x v="197"/>
    <s v="VScam"/>
    <x v="0"/>
    <x v="0"/>
    <x v="0"/>
    <x v="0"/>
    <x v="0"/>
  </r>
  <r>
    <x v="45"/>
    <x v="45"/>
    <x v="23"/>
    <x v="117"/>
    <x v="234"/>
    <x v="199"/>
    <x v="200"/>
    <x v="198"/>
    <s v="VScam"/>
    <x v="0"/>
    <x v="0"/>
    <x v="0"/>
    <x v="0"/>
    <x v="0"/>
  </r>
  <r>
    <x v="41"/>
    <x v="41"/>
    <x v="23"/>
    <x v="118"/>
    <x v="235"/>
    <x v="200"/>
    <x v="201"/>
    <x v="199"/>
    <s v="VScam"/>
    <x v="0"/>
    <x v="0"/>
    <x v="0"/>
    <x v="0"/>
    <x v="0"/>
  </r>
  <r>
    <x v="44"/>
    <x v="44"/>
    <x v="23"/>
    <x v="119"/>
    <x v="236"/>
    <x v="201"/>
    <x v="202"/>
    <x v="200"/>
    <s v="VScam"/>
    <x v="0"/>
    <x v="0"/>
    <x v="0"/>
    <x v="0"/>
    <x v="0"/>
  </r>
  <r>
    <x v="45"/>
    <x v="45"/>
    <x v="23"/>
    <x v="120"/>
    <x v="237"/>
    <x v="202"/>
    <x v="203"/>
    <x v="201"/>
    <s v="VScam"/>
    <x v="0"/>
    <x v="0"/>
    <x v="0"/>
    <x v="0"/>
    <x v="0"/>
  </r>
  <r>
    <x v="44"/>
    <x v="44"/>
    <x v="23"/>
    <x v="121"/>
    <x v="238"/>
    <x v="203"/>
    <x v="204"/>
    <x v="202"/>
    <s v="VScam"/>
    <x v="0"/>
    <x v="0"/>
    <x v="0"/>
    <x v="0"/>
    <x v="0"/>
  </r>
  <r>
    <x v="13"/>
    <x v="13"/>
    <x v="23"/>
    <x v="122"/>
    <x v="239"/>
    <x v="204"/>
    <x v="205"/>
    <x v="203"/>
    <s v="VScam"/>
    <x v="0"/>
    <x v="0"/>
    <x v="0"/>
    <x v="0"/>
    <x v="0"/>
  </r>
  <r>
    <x v="45"/>
    <x v="45"/>
    <x v="23"/>
    <x v="123"/>
    <x v="240"/>
    <x v="205"/>
    <x v="206"/>
    <x v="204"/>
    <s v="VScam"/>
    <x v="0"/>
    <x v="0"/>
    <x v="0"/>
    <x v="0"/>
    <x v="0"/>
  </r>
  <r>
    <x v="14"/>
    <x v="14"/>
    <x v="23"/>
    <x v="124"/>
    <x v="241"/>
    <x v="206"/>
    <x v="207"/>
    <x v="205"/>
    <s v="VScam"/>
    <x v="0"/>
    <x v="0"/>
    <x v="0"/>
    <x v="0"/>
    <x v="0"/>
  </r>
  <r>
    <x v="41"/>
    <x v="41"/>
    <x v="23"/>
    <x v="125"/>
    <x v="242"/>
    <x v="207"/>
    <x v="208"/>
    <x v="206"/>
    <s v="VScam"/>
    <x v="0"/>
    <x v="0"/>
    <x v="0"/>
    <x v="0"/>
    <x v="0"/>
  </r>
  <r>
    <x v="44"/>
    <x v="44"/>
    <x v="23"/>
    <x v="126"/>
    <x v="243"/>
    <x v="208"/>
    <x v="209"/>
    <x v="207"/>
    <s v="VScam"/>
    <x v="0"/>
    <x v="0"/>
    <x v="0"/>
    <x v="0"/>
    <x v="0"/>
  </r>
  <r>
    <x v="45"/>
    <x v="45"/>
    <x v="23"/>
    <x v="127"/>
    <x v="244"/>
    <x v="209"/>
    <x v="210"/>
    <x v="208"/>
    <s v="VScam"/>
    <x v="0"/>
    <x v="0"/>
    <x v="0"/>
    <x v="0"/>
    <x v="0"/>
  </r>
  <r>
    <x v="13"/>
    <x v="13"/>
    <x v="23"/>
    <x v="128"/>
    <x v="245"/>
    <x v="210"/>
    <x v="211"/>
    <x v="209"/>
    <s v="VScam"/>
    <x v="0"/>
    <x v="0"/>
    <x v="0"/>
    <x v="0"/>
    <x v="0"/>
  </r>
  <r>
    <x v="44"/>
    <x v="44"/>
    <x v="23"/>
    <x v="129"/>
    <x v="246"/>
    <x v="211"/>
    <x v="212"/>
    <x v="210"/>
    <s v="VScam"/>
    <x v="0"/>
    <x v="0"/>
    <x v="0"/>
    <x v="0"/>
    <x v="0"/>
  </r>
  <r>
    <x v="45"/>
    <x v="45"/>
    <x v="23"/>
    <x v="130"/>
    <x v="247"/>
    <x v="212"/>
    <x v="213"/>
    <x v="211"/>
    <s v="VScam"/>
    <x v="0"/>
    <x v="0"/>
    <x v="0"/>
    <x v="0"/>
    <x v="0"/>
  </r>
  <r>
    <x v="45"/>
    <x v="45"/>
    <x v="23"/>
    <x v="131"/>
    <x v="248"/>
    <x v="213"/>
    <x v="214"/>
    <x v="212"/>
    <s v="VScam"/>
    <x v="0"/>
    <x v="0"/>
    <x v="0"/>
    <x v="0"/>
    <x v="0"/>
  </r>
  <r>
    <x v="45"/>
    <x v="45"/>
    <x v="23"/>
    <x v="132"/>
    <x v="249"/>
    <x v="214"/>
    <x v="215"/>
    <x v="213"/>
    <s v="VScam"/>
    <x v="0"/>
    <x v="0"/>
    <x v="0"/>
    <x v="0"/>
    <x v="0"/>
  </r>
  <r>
    <x v="3"/>
    <x v="3"/>
    <x v="24"/>
    <x v="3"/>
    <x v="250"/>
    <x v="215"/>
    <x v="216"/>
    <x v="214"/>
    <s v="VScam"/>
    <x v="0"/>
    <x v="0"/>
    <x v="0"/>
    <x v="0"/>
    <x v="0"/>
  </r>
  <r>
    <x v="27"/>
    <x v="27"/>
    <x v="24"/>
    <x v="133"/>
    <x v="251"/>
    <x v="216"/>
    <x v="217"/>
    <x v="215"/>
    <s v="VScam"/>
    <x v="0"/>
    <x v="0"/>
    <x v="0"/>
    <x v="0"/>
    <x v="0"/>
  </r>
  <r>
    <x v="29"/>
    <x v="29"/>
    <x v="25"/>
    <x v="41"/>
    <x v="252"/>
    <x v="217"/>
    <x v="218"/>
    <x v="216"/>
    <s v="VScam"/>
    <x v="0"/>
    <x v="0"/>
    <x v="0"/>
    <x v="0"/>
    <x v="0"/>
  </r>
  <r>
    <x v="29"/>
    <x v="29"/>
    <x v="25"/>
    <x v="44"/>
    <x v="253"/>
    <x v="218"/>
    <x v="219"/>
    <x v="217"/>
    <s v="VScam"/>
    <x v="0"/>
    <x v="0"/>
    <x v="0"/>
    <x v="0"/>
    <x v="0"/>
  </r>
  <r>
    <x v="29"/>
    <x v="29"/>
    <x v="25"/>
    <x v="41"/>
    <x v="254"/>
    <x v="64"/>
    <x v="64"/>
    <x v="62"/>
    <s v="VScam"/>
    <x v="0"/>
    <x v="0"/>
    <x v="0"/>
    <x v="0"/>
    <x v="0"/>
  </r>
  <r>
    <x v="29"/>
    <x v="29"/>
    <x v="25"/>
    <x v="44"/>
    <x v="255"/>
    <x v="67"/>
    <x v="67"/>
    <x v="65"/>
    <s v="VScam"/>
    <x v="0"/>
    <x v="0"/>
    <x v="0"/>
    <x v="0"/>
    <x v="0"/>
  </r>
  <r>
    <x v="27"/>
    <x v="27"/>
    <x v="25"/>
    <x v="133"/>
    <x v="256"/>
    <x v="87"/>
    <x v="220"/>
    <x v="218"/>
    <s v="VScam"/>
    <x v="0"/>
    <x v="0"/>
    <x v="0"/>
    <x v="0"/>
    <x v="0"/>
  </r>
  <r>
    <x v="27"/>
    <x v="27"/>
    <x v="25"/>
    <x v="133"/>
    <x v="257"/>
    <x v="216"/>
    <x v="217"/>
    <x v="3"/>
    <s v="VScam"/>
    <x v="0"/>
    <x v="0"/>
    <x v="1"/>
    <x v="0"/>
    <x v="0"/>
  </r>
  <r>
    <x v="53"/>
    <x v="53"/>
    <x v="26"/>
    <x v="134"/>
    <x v="258"/>
    <x v="219"/>
    <x v="221"/>
    <x v="219"/>
    <s v="VScam"/>
    <x v="0"/>
    <x v="0"/>
    <x v="0"/>
    <x v="0"/>
    <x v="0"/>
  </r>
  <r>
    <x v="53"/>
    <x v="53"/>
    <x v="26"/>
    <x v="134"/>
    <x v="259"/>
    <x v="220"/>
    <x v="222"/>
    <x v="220"/>
    <s v="VScam"/>
    <x v="0"/>
    <x v="0"/>
    <x v="0"/>
    <x v="0"/>
    <x v="0"/>
  </r>
  <r>
    <x v="53"/>
    <x v="53"/>
    <x v="26"/>
    <x v="134"/>
    <x v="260"/>
    <x v="221"/>
    <x v="223"/>
    <x v="221"/>
    <s v="VScam"/>
    <x v="0"/>
    <x v="0"/>
    <x v="0"/>
    <x v="0"/>
    <x v="0"/>
  </r>
  <r>
    <x v="0"/>
    <x v="0"/>
    <x v="27"/>
    <x v="18"/>
    <x v="261"/>
    <x v="222"/>
    <x v="224"/>
    <x v="222"/>
    <s v="VScam"/>
    <x v="0"/>
    <x v="0"/>
    <x v="0"/>
    <x v="0"/>
    <x v="0"/>
  </r>
  <r>
    <x v="0"/>
    <x v="0"/>
    <x v="27"/>
    <x v="18"/>
    <x v="262"/>
    <x v="223"/>
    <x v="225"/>
    <x v="223"/>
    <s v="VScam"/>
    <x v="0"/>
    <x v="0"/>
    <x v="0"/>
    <x v="0"/>
    <x v="0"/>
  </r>
  <r>
    <x v="0"/>
    <x v="0"/>
    <x v="27"/>
    <x v="18"/>
    <x v="263"/>
    <x v="224"/>
    <x v="226"/>
    <x v="224"/>
    <s v="VScam"/>
    <x v="0"/>
    <x v="0"/>
    <x v="0"/>
    <x v="0"/>
    <x v="0"/>
  </r>
  <r>
    <x v="3"/>
    <x v="3"/>
    <x v="28"/>
    <x v="3"/>
    <x v="264"/>
    <x v="225"/>
    <x v="227"/>
    <x v="225"/>
    <s v="VScam"/>
    <x v="0"/>
    <x v="0"/>
    <x v="0"/>
    <x v="0"/>
    <x v="0"/>
  </r>
  <r>
    <x v="3"/>
    <x v="3"/>
    <x v="28"/>
    <x v="3"/>
    <x v="265"/>
    <x v="226"/>
    <x v="228"/>
    <x v="226"/>
    <s v="VScam"/>
    <x v="0"/>
    <x v="0"/>
    <x v="0"/>
    <x v="0"/>
    <x v="0"/>
  </r>
  <r>
    <x v="3"/>
    <x v="3"/>
    <x v="28"/>
    <x v="3"/>
    <x v="266"/>
    <x v="227"/>
    <x v="229"/>
    <x v="227"/>
    <s v="VScam"/>
    <x v="0"/>
    <x v="0"/>
    <x v="0"/>
    <x v="0"/>
    <x v="0"/>
  </r>
  <r>
    <x v="3"/>
    <x v="3"/>
    <x v="28"/>
    <x v="3"/>
    <x v="267"/>
    <x v="228"/>
    <x v="230"/>
    <x v="228"/>
    <s v="VScam"/>
    <x v="0"/>
    <x v="0"/>
    <x v="0"/>
    <x v="0"/>
    <x v="0"/>
  </r>
  <r>
    <x v="3"/>
    <x v="3"/>
    <x v="28"/>
    <x v="3"/>
    <x v="268"/>
    <x v="229"/>
    <x v="231"/>
    <x v="229"/>
    <s v="VScam"/>
    <x v="0"/>
    <x v="0"/>
    <x v="0"/>
    <x v="0"/>
    <x v="0"/>
  </r>
  <r>
    <x v="3"/>
    <x v="3"/>
    <x v="28"/>
    <x v="3"/>
    <x v="269"/>
    <x v="230"/>
    <x v="232"/>
    <x v="230"/>
    <s v="VScam"/>
    <x v="0"/>
    <x v="0"/>
    <x v="0"/>
    <x v="0"/>
    <x v="0"/>
  </r>
  <r>
    <x v="3"/>
    <x v="3"/>
    <x v="28"/>
    <x v="3"/>
    <x v="270"/>
    <x v="231"/>
    <x v="233"/>
    <x v="231"/>
    <s v="VScam"/>
    <x v="0"/>
    <x v="0"/>
    <x v="0"/>
    <x v="0"/>
    <x v="0"/>
  </r>
  <r>
    <x v="3"/>
    <x v="3"/>
    <x v="28"/>
    <x v="3"/>
    <x v="271"/>
    <x v="232"/>
    <x v="234"/>
    <x v="232"/>
    <s v="VScam"/>
    <x v="0"/>
    <x v="0"/>
    <x v="0"/>
    <x v="0"/>
    <x v="0"/>
  </r>
  <r>
    <x v="3"/>
    <x v="3"/>
    <x v="28"/>
    <x v="3"/>
    <x v="272"/>
    <x v="233"/>
    <x v="235"/>
    <x v="233"/>
    <s v="VScam"/>
    <x v="0"/>
    <x v="0"/>
    <x v="0"/>
    <x v="0"/>
    <x v="0"/>
  </r>
  <r>
    <x v="3"/>
    <x v="3"/>
    <x v="28"/>
    <x v="3"/>
    <x v="273"/>
    <x v="234"/>
    <x v="236"/>
    <x v="234"/>
    <s v="VScam"/>
    <x v="0"/>
    <x v="0"/>
    <x v="0"/>
    <x v="0"/>
    <x v="0"/>
  </r>
  <r>
    <x v="3"/>
    <x v="3"/>
    <x v="28"/>
    <x v="3"/>
    <x v="274"/>
    <x v="235"/>
    <x v="237"/>
    <x v="235"/>
    <s v="VScam"/>
    <x v="0"/>
    <x v="0"/>
    <x v="0"/>
    <x v="0"/>
    <x v="0"/>
  </r>
  <r>
    <x v="3"/>
    <x v="3"/>
    <x v="28"/>
    <x v="3"/>
    <x v="275"/>
    <x v="236"/>
    <x v="238"/>
    <x v="236"/>
    <s v="VScam"/>
    <x v="0"/>
    <x v="0"/>
    <x v="0"/>
    <x v="0"/>
    <x v="0"/>
  </r>
  <r>
    <x v="3"/>
    <x v="3"/>
    <x v="28"/>
    <x v="3"/>
    <x v="276"/>
    <x v="237"/>
    <x v="239"/>
    <x v="237"/>
    <s v="VScam"/>
    <x v="0"/>
    <x v="0"/>
    <x v="0"/>
    <x v="0"/>
    <x v="0"/>
  </r>
  <r>
    <x v="3"/>
    <x v="3"/>
    <x v="28"/>
    <x v="3"/>
    <x v="277"/>
    <x v="238"/>
    <x v="240"/>
    <x v="238"/>
    <s v="VScam"/>
    <x v="0"/>
    <x v="0"/>
    <x v="0"/>
    <x v="0"/>
    <x v="0"/>
  </r>
  <r>
    <x v="3"/>
    <x v="3"/>
    <x v="28"/>
    <x v="3"/>
    <x v="278"/>
    <x v="239"/>
    <x v="241"/>
    <x v="239"/>
    <s v="VScam"/>
    <x v="0"/>
    <x v="0"/>
    <x v="0"/>
    <x v="0"/>
    <x v="0"/>
  </r>
  <r>
    <x v="3"/>
    <x v="3"/>
    <x v="28"/>
    <x v="3"/>
    <x v="279"/>
    <x v="240"/>
    <x v="242"/>
    <x v="240"/>
    <s v="VScam"/>
    <x v="0"/>
    <x v="0"/>
    <x v="0"/>
    <x v="0"/>
    <x v="0"/>
  </r>
  <r>
    <x v="3"/>
    <x v="3"/>
    <x v="28"/>
    <x v="3"/>
    <x v="280"/>
    <x v="241"/>
    <x v="243"/>
    <x v="241"/>
    <s v="VScam"/>
    <x v="0"/>
    <x v="0"/>
    <x v="0"/>
    <x v="0"/>
    <x v="0"/>
  </r>
  <r>
    <x v="3"/>
    <x v="3"/>
    <x v="28"/>
    <x v="3"/>
    <x v="281"/>
    <x v="242"/>
    <x v="244"/>
    <x v="242"/>
    <s v="VScam"/>
    <x v="0"/>
    <x v="0"/>
    <x v="0"/>
    <x v="0"/>
    <x v="0"/>
  </r>
  <r>
    <x v="3"/>
    <x v="3"/>
    <x v="28"/>
    <x v="3"/>
    <x v="282"/>
    <x v="243"/>
    <x v="245"/>
    <x v="243"/>
    <s v="VScam"/>
    <x v="0"/>
    <x v="0"/>
    <x v="0"/>
    <x v="0"/>
    <x v="0"/>
  </r>
  <r>
    <x v="3"/>
    <x v="3"/>
    <x v="28"/>
    <x v="3"/>
    <x v="283"/>
    <x v="244"/>
    <x v="246"/>
    <x v="244"/>
    <s v="VScam"/>
    <x v="0"/>
    <x v="0"/>
    <x v="0"/>
    <x v="0"/>
    <x v="0"/>
  </r>
  <r>
    <x v="3"/>
    <x v="3"/>
    <x v="28"/>
    <x v="3"/>
    <x v="284"/>
    <x v="245"/>
    <x v="247"/>
    <x v="245"/>
    <s v="VScam"/>
    <x v="0"/>
    <x v="0"/>
    <x v="0"/>
    <x v="0"/>
    <x v="0"/>
  </r>
  <r>
    <x v="3"/>
    <x v="3"/>
    <x v="28"/>
    <x v="3"/>
    <x v="285"/>
    <x v="246"/>
    <x v="248"/>
    <x v="246"/>
    <s v="VScam"/>
    <x v="0"/>
    <x v="0"/>
    <x v="0"/>
    <x v="0"/>
    <x v="0"/>
  </r>
  <r>
    <x v="3"/>
    <x v="3"/>
    <x v="28"/>
    <x v="3"/>
    <x v="286"/>
    <x v="247"/>
    <x v="249"/>
    <x v="247"/>
    <s v="VScam"/>
    <x v="0"/>
    <x v="0"/>
    <x v="0"/>
    <x v="0"/>
    <x v="0"/>
  </r>
  <r>
    <x v="3"/>
    <x v="3"/>
    <x v="29"/>
    <x v="3"/>
    <x v="287"/>
    <x v="3"/>
    <x v="3"/>
    <x v="3"/>
    <s v="VScam"/>
    <x v="0"/>
    <x v="0"/>
    <x v="0"/>
    <x v="0"/>
    <x v="0"/>
  </r>
  <r>
    <x v="30"/>
    <x v="30"/>
    <x v="29"/>
    <x v="54"/>
    <x v="288"/>
    <x v="248"/>
    <x v="250"/>
    <x v="248"/>
    <s v="VScam"/>
    <x v="0"/>
    <x v="0"/>
    <x v="0"/>
    <x v="0"/>
    <x v="0"/>
  </r>
  <r>
    <x v="30"/>
    <x v="30"/>
    <x v="29"/>
    <x v="50"/>
    <x v="289"/>
    <x v="249"/>
    <x v="251"/>
    <x v="249"/>
    <s v="VScam"/>
    <x v="0"/>
    <x v="0"/>
    <x v="0"/>
    <x v="0"/>
    <x v="0"/>
  </r>
  <r>
    <x v="30"/>
    <x v="30"/>
    <x v="29"/>
    <x v="47"/>
    <x v="290"/>
    <x v="250"/>
    <x v="252"/>
    <x v="250"/>
    <s v="VScam"/>
    <x v="0"/>
    <x v="0"/>
    <x v="0"/>
    <x v="0"/>
    <x v="0"/>
  </r>
  <r>
    <x v="30"/>
    <x v="30"/>
    <x v="29"/>
    <x v="43"/>
    <x v="291"/>
    <x v="251"/>
    <x v="253"/>
    <x v="251"/>
    <s v="VScam"/>
    <x v="0"/>
    <x v="0"/>
    <x v="0"/>
    <x v="0"/>
    <x v="0"/>
  </r>
  <r>
    <x v="30"/>
    <x v="30"/>
    <x v="29"/>
    <x v="50"/>
    <x v="292"/>
    <x v="252"/>
    <x v="254"/>
    <x v="252"/>
    <s v="VScam"/>
    <x v="0"/>
    <x v="0"/>
    <x v="0"/>
    <x v="0"/>
    <x v="0"/>
  </r>
  <r>
    <x v="30"/>
    <x v="30"/>
    <x v="29"/>
    <x v="43"/>
    <x v="293"/>
    <x v="253"/>
    <x v="255"/>
    <x v="253"/>
    <s v="VScam"/>
    <x v="0"/>
    <x v="0"/>
    <x v="0"/>
    <x v="0"/>
    <x v="0"/>
  </r>
  <r>
    <x v="30"/>
    <x v="30"/>
    <x v="29"/>
    <x v="47"/>
    <x v="294"/>
    <x v="254"/>
    <x v="256"/>
    <x v="254"/>
    <s v="VScam"/>
    <x v="0"/>
    <x v="0"/>
    <x v="0"/>
    <x v="0"/>
    <x v="0"/>
  </r>
  <r>
    <x v="30"/>
    <x v="30"/>
    <x v="29"/>
    <x v="54"/>
    <x v="295"/>
    <x v="86"/>
    <x v="257"/>
    <x v="255"/>
    <s v="VScam"/>
    <x v="0"/>
    <x v="0"/>
    <x v="0"/>
    <x v="0"/>
    <x v="0"/>
  </r>
  <r>
    <x v="30"/>
    <x v="30"/>
    <x v="29"/>
    <x v="50"/>
    <x v="296"/>
    <x v="83"/>
    <x v="258"/>
    <x v="256"/>
    <s v="VScam"/>
    <x v="0"/>
    <x v="0"/>
    <x v="0"/>
    <x v="0"/>
    <x v="0"/>
  </r>
  <r>
    <x v="30"/>
    <x v="30"/>
    <x v="29"/>
    <x v="47"/>
    <x v="297"/>
    <x v="79"/>
    <x v="259"/>
    <x v="257"/>
    <s v="VScam"/>
    <x v="0"/>
    <x v="0"/>
    <x v="0"/>
    <x v="0"/>
    <x v="0"/>
  </r>
  <r>
    <x v="30"/>
    <x v="30"/>
    <x v="29"/>
    <x v="50"/>
    <x v="298"/>
    <x v="73"/>
    <x v="260"/>
    <x v="258"/>
    <s v="VScam"/>
    <x v="0"/>
    <x v="0"/>
    <x v="0"/>
    <x v="0"/>
    <x v="0"/>
  </r>
  <r>
    <x v="30"/>
    <x v="30"/>
    <x v="29"/>
    <x v="43"/>
    <x v="299"/>
    <x v="66"/>
    <x v="261"/>
    <x v="259"/>
    <s v="VScam"/>
    <x v="0"/>
    <x v="0"/>
    <x v="0"/>
    <x v="0"/>
    <x v="0"/>
  </r>
  <r>
    <x v="30"/>
    <x v="30"/>
    <x v="29"/>
    <x v="47"/>
    <x v="300"/>
    <x v="70"/>
    <x v="262"/>
    <x v="260"/>
    <s v="VScam"/>
    <x v="0"/>
    <x v="0"/>
    <x v="0"/>
    <x v="0"/>
    <x v="0"/>
  </r>
  <r>
    <x v="30"/>
    <x v="30"/>
    <x v="29"/>
    <x v="43"/>
    <x v="301"/>
    <x v="76"/>
    <x v="263"/>
    <x v="261"/>
    <s v="VScam"/>
    <x v="0"/>
    <x v="0"/>
    <x v="0"/>
    <x v="0"/>
    <x v="0"/>
  </r>
  <r>
    <x v="22"/>
    <x v="22"/>
    <x v="29"/>
    <x v="26"/>
    <x v="302"/>
    <x v="24"/>
    <x v="24"/>
    <x v="23"/>
    <s v="VScam"/>
    <x v="0"/>
    <x v="0"/>
    <x v="0"/>
    <x v="0"/>
    <x v="0"/>
  </r>
  <r>
    <x v="22"/>
    <x v="22"/>
    <x v="29"/>
    <x v="26"/>
    <x v="303"/>
    <x v="23"/>
    <x v="23"/>
    <x v="22"/>
    <s v="VScam"/>
    <x v="0"/>
    <x v="0"/>
    <x v="0"/>
    <x v="0"/>
    <x v="0"/>
  </r>
  <r>
    <x v="0"/>
    <x v="0"/>
    <x v="29"/>
    <x v="18"/>
    <x v="304"/>
    <x v="255"/>
    <x v="264"/>
    <x v="262"/>
    <s v="VScam"/>
    <x v="0"/>
    <x v="0"/>
    <x v="0"/>
    <x v="0"/>
    <x v="0"/>
  </r>
  <r>
    <x v="0"/>
    <x v="0"/>
    <x v="29"/>
    <x v="18"/>
    <x v="305"/>
    <x v="256"/>
    <x v="265"/>
    <x v="263"/>
    <s v="VScam"/>
    <x v="0"/>
    <x v="0"/>
    <x v="0"/>
    <x v="0"/>
    <x v="0"/>
  </r>
  <r>
    <x v="0"/>
    <x v="0"/>
    <x v="29"/>
    <x v="18"/>
    <x v="306"/>
    <x v="257"/>
    <x v="266"/>
    <x v="264"/>
    <s v="VScam"/>
    <x v="0"/>
    <x v="0"/>
    <x v="0"/>
    <x v="0"/>
    <x v="0"/>
  </r>
  <r>
    <x v="26"/>
    <x v="26"/>
    <x v="29"/>
    <x v="135"/>
    <x v="307"/>
    <x v="258"/>
    <x v="267"/>
    <x v="265"/>
    <s v="VScam"/>
    <x v="0"/>
    <x v="0"/>
    <x v="0"/>
    <x v="0"/>
    <x v="0"/>
  </r>
  <r>
    <x v="54"/>
    <x v="54"/>
    <x v="29"/>
    <x v="136"/>
    <x v="308"/>
    <x v="259"/>
    <x v="268"/>
    <x v="266"/>
    <s v="VScam"/>
    <x v="0"/>
    <x v="0"/>
    <x v="0"/>
    <x v="0"/>
    <x v="0"/>
  </r>
  <r>
    <x v="55"/>
    <x v="55"/>
    <x v="29"/>
    <x v="137"/>
    <x v="309"/>
    <x v="260"/>
    <x v="269"/>
    <x v="267"/>
    <s v="VScam"/>
    <x v="0"/>
    <x v="0"/>
    <x v="0"/>
    <x v="0"/>
    <x v="0"/>
  </r>
  <r>
    <x v="3"/>
    <x v="3"/>
    <x v="29"/>
    <x v="138"/>
    <x v="310"/>
    <x v="261"/>
    <x v="270"/>
    <x v="268"/>
    <s v="VScam"/>
    <x v="0"/>
    <x v="0"/>
    <x v="0"/>
    <x v="0"/>
    <x v="0"/>
  </r>
  <r>
    <x v="45"/>
    <x v="45"/>
    <x v="29"/>
    <x v="98"/>
    <x v="311"/>
    <x v="166"/>
    <x v="167"/>
    <x v="165"/>
    <s v="VScam"/>
    <x v="0"/>
    <x v="0"/>
    <x v="0"/>
    <x v="0"/>
    <x v="0"/>
  </r>
  <r>
    <x v="0"/>
    <x v="0"/>
    <x v="29"/>
    <x v="34"/>
    <x v="312"/>
    <x v="262"/>
    <x v="271"/>
    <x v="269"/>
    <s v="VScam"/>
    <x v="0"/>
    <x v="0"/>
    <x v="0"/>
    <x v="0"/>
    <x v="0"/>
  </r>
  <r>
    <x v="56"/>
    <x v="56"/>
    <x v="30"/>
    <x v="139"/>
    <x v="313"/>
    <x v="263"/>
    <x v="272"/>
    <x v="270"/>
    <s v="VScam"/>
    <x v="0"/>
    <x v="0"/>
    <x v="0"/>
    <x v="0"/>
    <x v="0"/>
  </r>
  <r>
    <x v="3"/>
    <x v="3"/>
    <x v="31"/>
    <x v="140"/>
    <x v="314"/>
    <x v="264"/>
    <x v="273"/>
    <x v="271"/>
    <s v="VScam"/>
    <x v="0"/>
    <x v="0"/>
    <x v="0"/>
    <x v="0"/>
    <x v="0"/>
  </r>
  <r>
    <x v="0"/>
    <x v="0"/>
    <x v="32"/>
    <x v="141"/>
    <x v="315"/>
    <x v="265"/>
    <x v="274"/>
    <x v="272"/>
    <s v="VScam"/>
    <x v="0"/>
    <x v="0"/>
    <x v="0"/>
    <x v="0"/>
    <x v="0"/>
  </r>
  <r>
    <x v="3"/>
    <x v="3"/>
    <x v="32"/>
    <x v="39"/>
    <x v="316"/>
    <x v="266"/>
    <x v="275"/>
    <x v="273"/>
    <s v="VScam"/>
    <x v="0"/>
    <x v="0"/>
    <x v="0"/>
    <x v="0"/>
    <x v="0"/>
  </r>
  <r>
    <x v="3"/>
    <x v="3"/>
    <x v="33"/>
    <x v="142"/>
    <x v="317"/>
    <x v="3"/>
    <x v="3"/>
    <x v="3"/>
    <s v="VScam"/>
    <x v="0"/>
    <x v="0"/>
    <x v="0"/>
    <x v="0"/>
    <x v="0"/>
  </r>
  <r>
    <x v="57"/>
    <x v="57"/>
    <x v="34"/>
    <x v="143"/>
    <x v="318"/>
    <x v="267"/>
    <x v="276"/>
    <x v="274"/>
    <s v="VScam"/>
    <x v="0"/>
    <x v="0"/>
    <x v="0"/>
    <x v="0"/>
    <x v="0"/>
  </r>
  <r>
    <x v="58"/>
    <x v="58"/>
    <x v="34"/>
    <x v="144"/>
    <x v="319"/>
    <x v="267"/>
    <x v="276"/>
    <x v="274"/>
    <s v="VScam"/>
    <x v="0"/>
    <x v="0"/>
    <x v="0"/>
    <x v="0"/>
    <x v="0"/>
  </r>
  <r>
    <x v="59"/>
    <x v="59"/>
    <x v="34"/>
    <x v="145"/>
    <x v="320"/>
    <x v="267"/>
    <x v="276"/>
    <x v="274"/>
    <s v="VScam"/>
    <x v="0"/>
    <x v="0"/>
    <x v="0"/>
    <x v="0"/>
    <x v="0"/>
  </r>
  <r>
    <x v="60"/>
    <x v="60"/>
    <x v="34"/>
    <x v="146"/>
    <x v="321"/>
    <x v="8"/>
    <x v="8"/>
    <x v="8"/>
    <s v="VScam"/>
    <x v="0"/>
    <x v="0"/>
    <x v="0"/>
    <x v="0"/>
    <x v="0"/>
  </r>
  <r>
    <x v="60"/>
    <x v="60"/>
    <x v="34"/>
    <x v="146"/>
    <x v="322"/>
    <x v="268"/>
    <x v="277"/>
    <x v="275"/>
    <s v="VScam"/>
    <x v="0"/>
    <x v="0"/>
    <x v="0"/>
    <x v="0"/>
    <x v="0"/>
  </r>
  <r>
    <x v="61"/>
    <x v="61"/>
    <x v="34"/>
    <x v="147"/>
    <x v="323"/>
    <x v="267"/>
    <x v="276"/>
    <x v="274"/>
    <s v="VScam"/>
    <x v="0"/>
    <x v="0"/>
    <x v="0"/>
    <x v="0"/>
    <x v="0"/>
  </r>
  <r>
    <x v="61"/>
    <x v="61"/>
    <x v="34"/>
    <x v="147"/>
    <x v="324"/>
    <x v="269"/>
    <x v="278"/>
    <x v="276"/>
    <s v="VScam"/>
    <x v="0"/>
    <x v="0"/>
    <x v="0"/>
    <x v="0"/>
    <x v="0"/>
  </r>
  <r>
    <x v="61"/>
    <x v="61"/>
    <x v="34"/>
    <x v="147"/>
    <x v="325"/>
    <x v="267"/>
    <x v="276"/>
    <x v="274"/>
    <s v="VScam"/>
    <x v="0"/>
    <x v="0"/>
    <x v="0"/>
    <x v="0"/>
    <x v="0"/>
  </r>
  <r>
    <x v="62"/>
    <x v="62"/>
    <x v="34"/>
    <x v="148"/>
    <x v="326"/>
    <x v="267"/>
    <x v="276"/>
    <x v="274"/>
    <s v="VScam"/>
    <x v="0"/>
    <x v="0"/>
    <x v="0"/>
    <x v="0"/>
    <x v="0"/>
  </r>
  <r>
    <x v="63"/>
    <x v="63"/>
    <x v="34"/>
    <x v="149"/>
    <x v="327"/>
    <x v="267"/>
    <x v="276"/>
    <x v="274"/>
    <s v="VScam"/>
    <x v="0"/>
    <x v="0"/>
    <x v="0"/>
    <x v="0"/>
    <x v="0"/>
  </r>
  <r>
    <x v="64"/>
    <x v="64"/>
    <x v="34"/>
    <x v="150"/>
    <x v="328"/>
    <x v="267"/>
    <x v="276"/>
    <x v="274"/>
    <s v="VScam"/>
    <x v="0"/>
    <x v="0"/>
    <x v="0"/>
    <x v="0"/>
    <x v="0"/>
  </r>
  <r>
    <x v="65"/>
    <x v="65"/>
    <x v="34"/>
    <x v="151"/>
    <x v="329"/>
    <x v="267"/>
    <x v="276"/>
    <x v="274"/>
    <s v="VScam"/>
    <x v="0"/>
    <x v="0"/>
    <x v="0"/>
    <x v="0"/>
    <x v="0"/>
  </r>
  <r>
    <x v="66"/>
    <x v="66"/>
    <x v="34"/>
    <x v="152"/>
    <x v="330"/>
    <x v="267"/>
    <x v="276"/>
    <x v="274"/>
    <s v="VScam"/>
    <x v="0"/>
    <x v="0"/>
    <x v="0"/>
    <x v="0"/>
    <x v="0"/>
  </r>
  <r>
    <x v="7"/>
    <x v="7"/>
    <x v="34"/>
    <x v="7"/>
    <x v="331"/>
    <x v="96"/>
    <x v="96"/>
    <x v="94"/>
    <s v="VScam"/>
    <x v="0"/>
    <x v="0"/>
    <x v="0"/>
    <x v="0"/>
    <x v="0"/>
  </r>
  <r>
    <x v="67"/>
    <x v="67"/>
    <x v="34"/>
    <x v="153"/>
    <x v="332"/>
    <x v="267"/>
    <x v="276"/>
    <x v="274"/>
    <s v="VScam"/>
    <x v="0"/>
    <x v="0"/>
    <x v="0"/>
    <x v="0"/>
    <x v="0"/>
  </r>
  <r>
    <x v="68"/>
    <x v="68"/>
    <x v="34"/>
    <x v="154"/>
    <x v="333"/>
    <x v="267"/>
    <x v="276"/>
    <x v="274"/>
    <s v="VScam"/>
    <x v="0"/>
    <x v="0"/>
    <x v="0"/>
    <x v="0"/>
    <x v="0"/>
  </r>
  <r>
    <x v="69"/>
    <x v="69"/>
    <x v="34"/>
    <x v="155"/>
    <x v="334"/>
    <x v="267"/>
    <x v="276"/>
    <x v="274"/>
    <s v="VScam"/>
    <x v="0"/>
    <x v="0"/>
    <x v="0"/>
    <x v="0"/>
    <x v="0"/>
  </r>
  <r>
    <x v="70"/>
    <x v="70"/>
    <x v="34"/>
    <x v="156"/>
    <x v="335"/>
    <x v="267"/>
    <x v="276"/>
    <x v="274"/>
    <s v="VScam"/>
    <x v="0"/>
    <x v="0"/>
    <x v="0"/>
    <x v="0"/>
    <x v="0"/>
  </r>
  <r>
    <x v="71"/>
    <x v="71"/>
    <x v="34"/>
    <x v="157"/>
    <x v="336"/>
    <x v="267"/>
    <x v="276"/>
    <x v="274"/>
    <s v="VScam"/>
    <x v="0"/>
    <x v="0"/>
    <x v="0"/>
    <x v="0"/>
    <x v="0"/>
  </r>
  <r>
    <x v="72"/>
    <x v="72"/>
    <x v="34"/>
    <x v="158"/>
    <x v="337"/>
    <x v="267"/>
    <x v="276"/>
    <x v="274"/>
    <s v="VScam"/>
    <x v="0"/>
    <x v="0"/>
    <x v="0"/>
    <x v="0"/>
    <x v="0"/>
  </r>
  <r>
    <x v="73"/>
    <x v="73"/>
    <x v="34"/>
    <x v="159"/>
    <x v="338"/>
    <x v="267"/>
    <x v="276"/>
    <x v="274"/>
    <s v="VScam"/>
    <x v="0"/>
    <x v="0"/>
    <x v="0"/>
    <x v="0"/>
    <x v="0"/>
  </r>
  <r>
    <x v="74"/>
    <x v="74"/>
    <x v="34"/>
    <x v="160"/>
    <x v="339"/>
    <x v="267"/>
    <x v="276"/>
    <x v="274"/>
    <s v="VScam"/>
    <x v="0"/>
    <x v="0"/>
    <x v="0"/>
    <x v="0"/>
    <x v="0"/>
  </r>
  <r>
    <x v="75"/>
    <x v="75"/>
    <x v="34"/>
    <x v="161"/>
    <x v="340"/>
    <x v="267"/>
    <x v="276"/>
    <x v="274"/>
    <s v="VScam"/>
    <x v="0"/>
    <x v="0"/>
    <x v="0"/>
    <x v="0"/>
    <x v="0"/>
  </r>
  <r>
    <x v="76"/>
    <x v="76"/>
    <x v="34"/>
    <x v="162"/>
    <x v="341"/>
    <x v="267"/>
    <x v="276"/>
    <x v="274"/>
    <s v="VScam"/>
    <x v="0"/>
    <x v="0"/>
    <x v="0"/>
    <x v="0"/>
    <x v="0"/>
  </r>
  <r>
    <x v="77"/>
    <x v="77"/>
    <x v="34"/>
    <x v="163"/>
    <x v="342"/>
    <x v="267"/>
    <x v="276"/>
    <x v="274"/>
    <s v="VScam"/>
    <x v="0"/>
    <x v="0"/>
    <x v="0"/>
    <x v="0"/>
    <x v="0"/>
  </r>
  <r>
    <x v="78"/>
    <x v="78"/>
    <x v="34"/>
    <x v="164"/>
    <x v="343"/>
    <x v="267"/>
    <x v="276"/>
    <x v="274"/>
    <s v="VScam"/>
    <x v="0"/>
    <x v="0"/>
    <x v="0"/>
    <x v="0"/>
    <x v="0"/>
  </r>
  <r>
    <x v="79"/>
    <x v="79"/>
    <x v="34"/>
    <x v="165"/>
    <x v="344"/>
    <x v="267"/>
    <x v="276"/>
    <x v="274"/>
    <s v="VScam"/>
    <x v="0"/>
    <x v="0"/>
    <x v="0"/>
    <x v="0"/>
    <x v="0"/>
  </r>
  <r>
    <x v="80"/>
    <x v="80"/>
    <x v="34"/>
    <x v="166"/>
    <x v="345"/>
    <x v="267"/>
    <x v="276"/>
    <x v="274"/>
    <s v="VScam"/>
    <x v="0"/>
    <x v="0"/>
    <x v="0"/>
    <x v="0"/>
    <x v="0"/>
  </r>
  <r>
    <x v="81"/>
    <x v="81"/>
    <x v="34"/>
    <x v="167"/>
    <x v="346"/>
    <x v="267"/>
    <x v="276"/>
    <x v="274"/>
    <s v="VScam"/>
    <x v="0"/>
    <x v="0"/>
    <x v="0"/>
    <x v="0"/>
    <x v="0"/>
  </r>
  <r>
    <x v="82"/>
    <x v="82"/>
    <x v="34"/>
    <x v="168"/>
    <x v="347"/>
    <x v="267"/>
    <x v="276"/>
    <x v="274"/>
    <s v="VScam"/>
    <x v="0"/>
    <x v="0"/>
    <x v="0"/>
    <x v="0"/>
    <x v="0"/>
  </r>
  <r>
    <x v="83"/>
    <x v="83"/>
    <x v="34"/>
    <x v="169"/>
    <x v="348"/>
    <x v="267"/>
    <x v="276"/>
    <x v="274"/>
    <s v="VScam"/>
    <x v="0"/>
    <x v="0"/>
    <x v="0"/>
    <x v="0"/>
    <x v="0"/>
  </r>
  <r>
    <x v="84"/>
    <x v="84"/>
    <x v="34"/>
    <x v="170"/>
    <x v="349"/>
    <x v="267"/>
    <x v="276"/>
    <x v="274"/>
    <s v="VScam"/>
    <x v="0"/>
    <x v="0"/>
    <x v="0"/>
    <x v="0"/>
    <x v="0"/>
  </r>
  <r>
    <x v="85"/>
    <x v="85"/>
    <x v="34"/>
    <x v="171"/>
    <x v="350"/>
    <x v="267"/>
    <x v="276"/>
    <x v="274"/>
    <s v="VScam"/>
    <x v="0"/>
    <x v="0"/>
    <x v="0"/>
    <x v="0"/>
    <x v="0"/>
  </r>
  <r>
    <x v="86"/>
    <x v="86"/>
    <x v="34"/>
    <x v="172"/>
    <x v="351"/>
    <x v="267"/>
    <x v="276"/>
    <x v="274"/>
    <s v="VScam"/>
    <x v="0"/>
    <x v="0"/>
    <x v="0"/>
    <x v="0"/>
    <x v="0"/>
  </r>
  <r>
    <x v="87"/>
    <x v="87"/>
    <x v="34"/>
    <x v="173"/>
    <x v="352"/>
    <x v="267"/>
    <x v="276"/>
    <x v="274"/>
    <s v="VScam"/>
    <x v="0"/>
    <x v="0"/>
    <x v="0"/>
    <x v="0"/>
    <x v="0"/>
  </r>
  <r>
    <x v="88"/>
    <x v="88"/>
    <x v="34"/>
    <x v="174"/>
    <x v="353"/>
    <x v="267"/>
    <x v="276"/>
    <x v="274"/>
    <s v="VScam"/>
    <x v="0"/>
    <x v="0"/>
    <x v="0"/>
    <x v="0"/>
    <x v="0"/>
  </r>
  <r>
    <x v="89"/>
    <x v="89"/>
    <x v="34"/>
    <x v="175"/>
    <x v="354"/>
    <x v="267"/>
    <x v="276"/>
    <x v="274"/>
    <s v="VScam"/>
    <x v="0"/>
    <x v="0"/>
    <x v="0"/>
    <x v="0"/>
    <x v="0"/>
  </r>
  <r>
    <x v="90"/>
    <x v="90"/>
    <x v="34"/>
    <x v="176"/>
    <x v="355"/>
    <x v="267"/>
    <x v="276"/>
    <x v="274"/>
    <s v="VScam"/>
    <x v="0"/>
    <x v="0"/>
    <x v="0"/>
    <x v="0"/>
    <x v="0"/>
  </r>
  <r>
    <x v="60"/>
    <x v="60"/>
    <x v="34"/>
    <x v="146"/>
    <x v="356"/>
    <x v="8"/>
    <x v="8"/>
    <x v="8"/>
    <s v="VScam"/>
    <x v="0"/>
    <x v="0"/>
    <x v="0"/>
    <x v="0"/>
    <x v="0"/>
  </r>
  <r>
    <x v="89"/>
    <x v="89"/>
    <x v="34"/>
    <x v="175"/>
    <x v="357"/>
    <x v="269"/>
    <x v="278"/>
    <x v="276"/>
    <s v="VScam"/>
    <x v="0"/>
    <x v="0"/>
    <x v="0"/>
    <x v="0"/>
    <x v="0"/>
  </r>
  <r>
    <x v="72"/>
    <x v="72"/>
    <x v="34"/>
    <x v="158"/>
    <x v="358"/>
    <x v="269"/>
    <x v="278"/>
    <x v="276"/>
    <s v="VScam"/>
    <x v="0"/>
    <x v="0"/>
    <x v="0"/>
    <x v="0"/>
    <x v="0"/>
  </r>
  <r>
    <x v="72"/>
    <x v="72"/>
    <x v="34"/>
    <x v="158"/>
    <x v="359"/>
    <x v="267"/>
    <x v="276"/>
    <x v="274"/>
    <s v="VScam"/>
    <x v="0"/>
    <x v="0"/>
    <x v="0"/>
    <x v="0"/>
    <x v="0"/>
  </r>
  <r>
    <x v="89"/>
    <x v="89"/>
    <x v="34"/>
    <x v="175"/>
    <x v="360"/>
    <x v="267"/>
    <x v="276"/>
    <x v="274"/>
    <s v="VScam"/>
    <x v="0"/>
    <x v="0"/>
    <x v="0"/>
    <x v="0"/>
    <x v="0"/>
  </r>
  <r>
    <x v="0"/>
    <x v="0"/>
    <x v="35"/>
    <x v="18"/>
    <x v="361"/>
    <x v="270"/>
    <x v="279"/>
    <x v="277"/>
    <s v="VScam"/>
    <x v="0"/>
    <x v="0"/>
    <x v="0"/>
    <x v="0"/>
    <x v="0"/>
  </r>
  <r>
    <x v="0"/>
    <x v="0"/>
    <x v="35"/>
    <x v="18"/>
    <x v="362"/>
    <x v="271"/>
    <x v="280"/>
    <x v="278"/>
    <s v="VScam"/>
    <x v="0"/>
    <x v="0"/>
    <x v="0"/>
    <x v="0"/>
    <x v="0"/>
  </r>
  <r>
    <x v="0"/>
    <x v="0"/>
    <x v="35"/>
    <x v="18"/>
    <x v="363"/>
    <x v="272"/>
    <x v="281"/>
    <x v="279"/>
    <s v="VScam"/>
    <x v="0"/>
    <x v="0"/>
    <x v="0"/>
    <x v="0"/>
    <x v="0"/>
  </r>
  <r>
    <x v="0"/>
    <x v="0"/>
    <x v="35"/>
    <x v="18"/>
    <x v="364"/>
    <x v="273"/>
    <x v="282"/>
    <x v="280"/>
    <s v="VScam"/>
    <x v="0"/>
    <x v="0"/>
    <x v="0"/>
    <x v="0"/>
    <x v="0"/>
  </r>
  <r>
    <x v="0"/>
    <x v="0"/>
    <x v="36"/>
    <x v="177"/>
    <x v="365"/>
    <x v="255"/>
    <x v="264"/>
    <x v="262"/>
    <s v="VScam"/>
    <x v="0"/>
    <x v="0"/>
    <x v="0"/>
    <x v="0"/>
    <x v="0"/>
  </r>
  <r>
    <x v="0"/>
    <x v="0"/>
    <x v="36"/>
    <x v="177"/>
    <x v="366"/>
    <x v="224"/>
    <x v="226"/>
    <x v="224"/>
    <s v="VScam"/>
    <x v="0"/>
    <x v="0"/>
    <x v="0"/>
    <x v="0"/>
    <x v="0"/>
  </r>
  <r>
    <x v="0"/>
    <x v="0"/>
    <x v="36"/>
    <x v="178"/>
    <x v="367"/>
    <x v="256"/>
    <x v="265"/>
    <x v="263"/>
    <s v="VScam"/>
    <x v="0"/>
    <x v="0"/>
    <x v="0"/>
    <x v="0"/>
    <x v="0"/>
  </r>
  <r>
    <x v="0"/>
    <x v="0"/>
    <x v="36"/>
    <x v="178"/>
    <x v="368"/>
    <x v="257"/>
    <x v="266"/>
    <x v="264"/>
    <s v="VScam"/>
    <x v="0"/>
    <x v="0"/>
    <x v="0"/>
    <x v="0"/>
    <x v="0"/>
  </r>
  <r>
    <x v="0"/>
    <x v="0"/>
    <x v="37"/>
    <x v="13"/>
    <x v="369"/>
    <x v="0"/>
    <x v="0"/>
    <x v="0"/>
    <s v="VScam"/>
    <x v="0"/>
    <x v="0"/>
    <x v="0"/>
    <x v="0"/>
    <x v="0"/>
  </r>
  <r>
    <x v="0"/>
    <x v="0"/>
    <x v="37"/>
    <x v="18"/>
    <x v="370"/>
    <x v="274"/>
    <x v="283"/>
    <x v="281"/>
    <s v="VScam"/>
    <x v="0"/>
    <x v="0"/>
    <x v="0"/>
    <x v="0"/>
    <x v="0"/>
  </r>
  <r>
    <x v="16"/>
    <x v="16"/>
    <x v="37"/>
    <x v="17"/>
    <x v="371"/>
    <x v="12"/>
    <x v="12"/>
    <x v="11"/>
    <s v="VScam"/>
    <x v="0"/>
    <x v="0"/>
    <x v="0"/>
    <x v="0"/>
    <x v="0"/>
  </r>
  <r>
    <x v="13"/>
    <x v="13"/>
    <x v="37"/>
    <x v="14"/>
    <x v="372"/>
    <x v="10"/>
    <x v="10"/>
    <x v="10"/>
    <s v="VScam"/>
    <x v="0"/>
    <x v="0"/>
    <x v="0"/>
    <x v="0"/>
    <x v="0"/>
  </r>
  <r>
    <x v="14"/>
    <x v="14"/>
    <x v="37"/>
    <x v="15"/>
    <x v="373"/>
    <x v="10"/>
    <x v="10"/>
    <x v="10"/>
    <s v="VScam"/>
    <x v="0"/>
    <x v="0"/>
    <x v="0"/>
    <x v="0"/>
    <x v="0"/>
  </r>
  <r>
    <x v="0"/>
    <x v="0"/>
    <x v="37"/>
    <x v="34"/>
    <x v="374"/>
    <x v="47"/>
    <x v="47"/>
    <x v="46"/>
    <s v="VScam"/>
    <x v="0"/>
    <x v="0"/>
    <x v="0"/>
    <x v="0"/>
    <x v="0"/>
  </r>
  <r>
    <x v="3"/>
    <x v="3"/>
    <x v="38"/>
    <x v="179"/>
    <x v="375"/>
    <x v="275"/>
    <x v="284"/>
    <x v="282"/>
    <s v="VScam"/>
    <x v="0"/>
    <x v="0"/>
    <x v="0"/>
    <x v="0"/>
    <x v="0"/>
  </r>
  <r>
    <x v="20"/>
    <x v="20"/>
    <x v="38"/>
    <x v="24"/>
    <x v="376"/>
    <x v="36"/>
    <x v="36"/>
    <x v="35"/>
    <s v="VScam"/>
    <x v="0"/>
    <x v="0"/>
    <x v="0"/>
    <x v="0"/>
    <x v="0"/>
  </r>
  <r>
    <x v="21"/>
    <x v="21"/>
    <x v="38"/>
    <x v="25"/>
    <x v="377"/>
    <x v="35"/>
    <x v="35"/>
    <x v="34"/>
    <s v="VScam"/>
    <x v="0"/>
    <x v="0"/>
    <x v="0"/>
    <x v="0"/>
    <x v="0"/>
  </r>
  <r>
    <x v="3"/>
    <x v="3"/>
    <x v="38"/>
    <x v="33"/>
    <x v="378"/>
    <x v="276"/>
    <x v="285"/>
    <x v="283"/>
    <s v="VScam"/>
    <x v="0"/>
    <x v="0"/>
    <x v="0"/>
    <x v="0"/>
    <x v="0"/>
  </r>
  <r>
    <x v="3"/>
    <x v="3"/>
    <x v="38"/>
    <x v="31"/>
    <x v="379"/>
    <x v="277"/>
    <x v="286"/>
    <x v="284"/>
    <s v="VScam"/>
    <x v="0"/>
    <x v="0"/>
    <x v="0"/>
    <x v="0"/>
    <x v="0"/>
  </r>
  <r>
    <x v="17"/>
    <x v="17"/>
    <x v="39"/>
    <x v="19"/>
    <x v="380"/>
    <x v="278"/>
    <x v="287"/>
    <x v="285"/>
    <s v="VScam"/>
    <x v="0"/>
    <x v="0"/>
    <x v="0"/>
    <x v="0"/>
    <x v="0"/>
  </r>
  <r>
    <x v="3"/>
    <x v="3"/>
    <x v="39"/>
    <x v="180"/>
    <x v="381"/>
    <x v="279"/>
    <x v="288"/>
    <x v="286"/>
    <s v="VScam"/>
    <x v="0"/>
    <x v="0"/>
    <x v="0"/>
    <x v="0"/>
    <x v="0"/>
  </r>
  <r>
    <x v="3"/>
    <x v="3"/>
    <x v="39"/>
    <x v="180"/>
    <x v="382"/>
    <x v="280"/>
    <x v="289"/>
    <x v="287"/>
    <s v="VScam"/>
    <x v="0"/>
    <x v="0"/>
    <x v="0"/>
    <x v="0"/>
    <x v="0"/>
  </r>
  <r>
    <x v="17"/>
    <x v="17"/>
    <x v="39"/>
    <x v="181"/>
    <x v="383"/>
    <x v="281"/>
    <x v="290"/>
    <x v="288"/>
    <s v="VScam"/>
    <x v="0"/>
    <x v="0"/>
    <x v="0"/>
    <x v="0"/>
    <x v="0"/>
  </r>
  <r>
    <x v="17"/>
    <x v="17"/>
    <x v="39"/>
    <x v="182"/>
    <x v="384"/>
    <x v="282"/>
    <x v="291"/>
    <x v="289"/>
    <s v="VScam"/>
    <x v="0"/>
    <x v="0"/>
    <x v="0"/>
    <x v="0"/>
    <x v="0"/>
  </r>
  <r>
    <x v="17"/>
    <x v="17"/>
    <x v="39"/>
    <x v="183"/>
    <x v="385"/>
    <x v="283"/>
    <x v="292"/>
    <x v="290"/>
    <s v="VScam"/>
    <x v="0"/>
    <x v="0"/>
    <x v="0"/>
    <x v="0"/>
    <x v="0"/>
  </r>
  <r>
    <x v="2"/>
    <x v="2"/>
    <x v="39"/>
    <x v="28"/>
    <x v="386"/>
    <x v="284"/>
    <x v="293"/>
    <x v="291"/>
    <s v="VScam"/>
    <x v="0"/>
    <x v="0"/>
    <x v="0"/>
    <x v="0"/>
    <x v="0"/>
  </r>
  <r>
    <x v="2"/>
    <x v="2"/>
    <x v="39"/>
    <x v="28"/>
    <x v="387"/>
    <x v="285"/>
    <x v="294"/>
    <x v="292"/>
    <s v="VScam"/>
    <x v="0"/>
    <x v="0"/>
    <x v="0"/>
    <x v="0"/>
    <x v="0"/>
  </r>
  <r>
    <x v="17"/>
    <x v="17"/>
    <x v="39"/>
    <x v="183"/>
    <x v="388"/>
    <x v="286"/>
    <x v="295"/>
    <x v="293"/>
    <s v="VScam"/>
    <x v="0"/>
    <x v="0"/>
    <x v="0"/>
    <x v="0"/>
    <x v="0"/>
  </r>
  <r>
    <x v="17"/>
    <x v="17"/>
    <x v="39"/>
    <x v="183"/>
    <x v="389"/>
    <x v="287"/>
    <x v="296"/>
    <x v="294"/>
    <s v="VScam"/>
    <x v="0"/>
    <x v="0"/>
    <x v="0"/>
    <x v="0"/>
    <x v="0"/>
  </r>
  <r>
    <x v="23"/>
    <x v="23"/>
    <x v="39"/>
    <x v="27"/>
    <x v="390"/>
    <x v="288"/>
    <x v="297"/>
    <x v="295"/>
    <s v="VScam"/>
    <x v="0"/>
    <x v="0"/>
    <x v="0"/>
    <x v="0"/>
    <x v="0"/>
  </r>
  <r>
    <x v="2"/>
    <x v="2"/>
    <x v="39"/>
    <x v="30"/>
    <x v="391"/>
    <x v="289"/>
    <x v="298"/>
    <x v="296"/>
    <s v="VScam"/>
    <x v="0"/>
    <x v="0"/>
    <x v="0"/>
    <x v="0"/>
    <x v="0"/>
  </r>
  <r>
    <x v="2"/>
    <x v="2"/>
    <x v="39"/>
    <x v="29"/>
    <x v="392"/>
    <x v="290"/>
    <x v="299"/>
    <x v="297"/>
    <s v="VScam"/>
    <x v="0"/>
    <x v="0"/>
    <x v="0"/>
    <x v="0"/>
    <x v="0"/>
  </r>
  <r>
    <x v="91"/>
    <x v="91"/>
    <x v="40"/>
    <x v="184"/>
    <x v="393"/>
    <x v="89"/>
    <x v="89"/>
    <x v="87"/>
    <s v="VScam"/>
    <x v="0"/>
    <x v="0"/>
    <x v="0"/>
    <x v="0"/>
    <x v="0"/>
  </r>
  <r>
    <x v="91"/>
    <x v="91"/>
    <x v="40"/>
    <x v="184"/>
    <x v="394"/>
    <x v="90"/>
    <x v="90"/>
    <x v="88"/>
    <s v="VScam"/>
    <x v="0"/>
    <x v="0"/>
    <x v="0"/>
    <x v="0"/>
    <x v="0"/>
  </r>
  <r>
    <x v="3"/>
    <x v="3"/>
    <x v="41"/>
    <x v="39"/>
    <x v="395"/>
    <x v="291"/>
    <x v="300"/>
    <x v="298"/>
    <s v="VScam"/>
    <x v="0"/>
    <x v="0"/>
    <x v="0"/>
    <x v="0"/>
    <x v="0"/>
  </r>
  <r>
    <x v="0"/>
    <x v="0"/>
    <x v="41"/>
    <x v="34"/>
    <x v="396"/>
    <x v="47"/>
    <x v="47"/>
    <x v="46"/>
    <s v="VScam"/>
    <x v="0"/>
    <x v="0"/>
    <x v="0"/>
    <x v="0"/>
    <x v="0"/>
  </r>
  <r>
    <x v="0"/>
    <x v="0"/>
    <x v="41"/>
    <x v="34"/>
    <x v="397"/>
    <x v="292"/>
    <x v="301"/>
    <x v="299"/>
    <s v="VScam"/>
    <x v="0"/>
    <x v="0"/>
    <x v="0"/>
    <x v="0"/>
    <x v="0"/>
  </r>
  <r>
    <x v="16"/>
    <x v="16"/>
    <x v="41"/>
    <x v="17"/>
    <x v="398"/>
    <x v="12"/>
    <x v="12"/>
    <x v="11"/>
    <s v="VScam"/>
    <x v="0"/>
    <x v="0"/>
    <x v="0"/>
    <x v="0"/>
    <x v="0"/>
  </r>
  <r>
    <x v="0"/>
    <x v="0"/>
    <x v="41"/>
    <x v="13"/>
    <x v="399"/>
    <x v="293"/>
    <x v="302"/>
    <x v="300"/>
    <s v="VScam"/>
    <x v="0"/>
    <x v="0"/>
    <x v="0"/>
    <x v="0"/>
    <x v="0"/>
  </r>
  <r>
    <x v="28"/>
    <x v="28"/>
    <x v="42"/>
    <x v="40"/>
    <x v="400"/>
    <x v="294"/>
    <x v="303"/>
    <x v="301"/>
    <s v="VScam"/>
    <x v="0"/>
    <x v="0"/>
    <x v="0"/>
    <x v="0"/>
    <x v="0"/>
  </r>
  <r>
    <x v="29"/>
    <x v="29"/>
    <x v="42"/>
    <x v="41"/>
    <x v="401"/>
    <x v="295"/>
    <x v="304"/>
    <x v="302"/>
    <s v="VScam"/>
    <x v="0"/>
    <x v="0"/>
    <x v="0"/>
    <x v="0"/>
    <x v="0"/>
  </r>
  <r>
    <x v="28"/>
    <x v="28"/>
    <x v="42"/>
    <x v="42"/>
    <x v="402"/>
    <x v="296"/>
    <x v="305"/>
    <x v="303"/>
    <s v="VScam"/>
    <x v="0"/>
    <x v="0"/>
    <x v="0"/>
    <x v="0"/>
    <x v="0"/>
  </r>
  <r>
    <x v="30"/>
    <x v="30"/>
    <x v="42"/>
    <x v="43"/>
    <x v="403"/>
    <x v="297"/>
    <x v="306"/>
    <x v="304"/>
    <s v="VScam"/>
    <x v="0"/>
    <x v="0"/>
    <x v="0"/>
    <x v="0"/>
    <x v="0"/>
  </r>
  <r>
    <x v="29"/>
    <x v="29"/>
    <x v="42"/>
    <x v="44"/>
    <x v="404"/>
    <x v="298"/>
    <x v="307"/>
    <x v="305"/>
    <s v="VScam"/>
    <x v="0"/>
    <x v="0"/>
    <x v="0"/>
    <x v="0"/>
    <x v="0"/>
  </r>
  <r>
    <x v="3"/>
    <x v="3"/>
    <x v="42"/>
    <x v="45"/>
    <x v="405"/>
    <x v="299"/>
    <x v="308"/>
    <x v="306"/>
    <s v="VScam"/>
    <x v="0"/>
    <x v="0"/>
    <x v="0"/>
    <x v="0"/>
    <x v="0"/>
  </r>
  <r>
    <x v="28"/>
    <x v="28"/>
    <x v="42"/>
    <x v="46"/>
    <x v="406"/>
    <x v="300"/>
    <x v="309"/>
    <x v="307"/>
    <s v="VScam"/>
    <x v="0"/>
    <x v="0"/>
    <x v="0"/>
    <x v="0"/>
    <x v="0"/>
  </r>
  <r>
    <x v="30"/>
    <x v="30"/>
    <x v="42"/>
    <x v="47"/>
    <x v="407"/>
    <x v="301"/>
    <x v="310"/>
    <x v="308"/>
    <s v="VScam"/>
    <x v="0"/>
    <x v="0"/>
    <x v="0"/>
    <x v="0"/>
    <x v="0"/>
  </r>
  <r>
    <x v="3"/>
    <x v="3"/>
    <x v="42"/>
    <x v="48"/>
    <x v="408"/>
    <x v="302"/>
    <x v="311"/>
    <x v="309"/>
    <s v="VScam"/>
    <x v="0"/>
    <x v="0"/>
    <x v="0"/>
    <x v="0"/>
    <x v="0"/>
  </r>
  <r>
    <x v="28"/>
    <x v="28"/>
    <x v="42"/>
    <x v="49"/>
    <x v="409"/>
    <x v="303"/>
    <x v="312"/>
    <x v="310"/>
    <s v="VScam"/>
    <x v="0"/>
    <x v="0"/>
    <x v="0"/>
    <x v="0"/>
    <x v="0"/>
  </r>
  <r>
    <x v="30"/>
    <x v="30"/>
    <x v="42"/>
    <x v="50"/>
    <x v="410"/>
    <x v="304"/>
    <x v="313"/>
    <x v="311"/>
    <s v="VScam"/>
    <x v="0"/>
    <x v="0"/>
    <x v="0"/>
    <x v="0"/>
    <x v="0"/>
  </r>
  <r>
    <x v="3"/>
    <x v="3"/>
    <x v="42"/>
    <x v="51"/>
    <x v="411"/>
    <x v="305"/>
    <x v="314"/>
    <x v="312"/>
    <s v="VScam"/>
    <x v="0"/>
    <x v="0"/>
    <x v="0"/>
    <x v="0"/>
    <x v="0"/>
  </r>
  <r>
    <x v="92"/>
    <x v="92"/>
    <x v="42"/>
    <x v="185"/>
    <x v="412"/>
    <x v="306"/>
    <x v="315"/>
    <x v="313"/>
    <s v="VScam"/>
    <x v="0"/>
    <x v="0"/>
    <x v="0"/>
    <x v="0"/>
    <x v="0"/>
  </r>
  <r>
    <x v="0"/>
    <x v="0"/>
    <x v="43"/>
    <x v="18"/>
    <x v="413"/>
    <x v="307"/>
    <x v="316"/>
    <x v="314"/>
    <s v="VScam"/>
    <x v="0"/>
    <x v="0"/>
    <x v="0"/>
    <x v="0"/>
    <x v="0"/>
  </r>
  <r>
    <x v="25"/>
    <x v="25"/>
    <x v="44"/>
    <x v="35"/>
    <x v="414"/>
    <x v="40"/>
    <x v="40"/>
    <x v="39"/>
    <s v="VScam"/>
    <x v="0"/>
    <x v="0"/>
    <x v="0"/>
    <x v="0"/>
    <x v="0"/>
  </r>
  <r>
    <x v="25"/>
    <x v="25"/>
    <x v="44"/>
    <x v="35"/>
    <x v="415"/>
    <x v="52"/>
    <x v="52"/>
    <x v="52"/>
    <s v="VScam"/>
    <x v="0"/>
    <x v="0"/>
    <x v="0"/>
    <x v="0"/>
    <x v="0"/>
  </r>
  <r>
    <x v="25"/>
    <x v="25"/>
    <x v="44"/>
    <x v="35"/>
    <x v="416"/>
    <x v="308"/>
    <x v="317"/>
    <x v="3"/>
    <s v="VScam"/>
    <x v="0"/>
    <x v="0"/>
    <x v="2"/>
    <x v="0"/>
    <x v="0"/>
  </r>
  <r>
    <x v="26"/>
    <x v="26"/>
    <x v="44"/>
    <x v="36"/>
    <x v="417"/>
    <x v="54"/>
    <x v="54"/>
    <x v="54"/>
    <s v="VScam"/>
    <x v="0"/>
    <x v="0"/>
    <x v="0"/>
    <x v="0"/>
    <x v="0"/>
  </r>
  <r>
    <x v="26"/>
    <x v="26"/>
    <x v="44"/>
    <x v="36"/>
    <x v="418"/>
    <x v="309"/>
    <x v="318"/>
    <x v="315"/>
    <s v="VScam"/>
    <x v="0"/>
    <x v="0"/>
    <x v="0"/>
    <x v="0"/>
    <x v="0"/>
  </r>
  <r>
    <x v="25"/>
    <x v="25"/>
    <x v="44"/>
    <x v="35"/>
    <x v="419"/>
    <x v="49"/>
    <x v="49"/>
    <x v="48"/>
    <s v="VScam"/>
    <x v="0"/>
    <x v="0"/>
    <x v="0"/>
    <x v="0"/>
    <x v="0"/>
  </r>
  <r>
    <x v="25"/>
    <x v="25"/>
    <x v="44"/>
    <x v="35"/>
    <x v="420"/>
    <x v="53"/>
    <x v="53"/>
    <x v="53"/>
    <s v="VScam"/>
    <x v="0"/>
    <x v="0"/>
    <x v="0"/>
    <x v="0"/>
    <x v="0"/>
  </r>
  <r>
    <x v="26"/>
    <x v="26"/>
    <x v="44"/>
    <x v="36"/>
    <x v="421"/>
    <x v="310"/>
    <x v="319"/>
    <x v="316"/>
    <s v="VScam"/>
    <x v="0"/>
    <x v="0"/>
    <x v="0"/>
    <x v="0"/>
    <x v="0"/>
  </r>
  <r>
    <x v="26"/>
    <x v="26"/>
    <x v="44"/>
    <x v="36"/>
    <x v="422"/>
    <x v="311"/>
    <x v="320"/>
    <x v="317"/>
    <s v="VScam"/>
    <x v="0"/>
    <x v="0"/>
    <x v="0"/>
    <x v="0"/>
    <x v="0"/>
  </r>
  <r>
    <x v="26"/>
    <x v="26"/>
    <x v="44"/>
    <x v="36"/>
    <x v="423"/>
    <x v="309"/>
    <x v="318"/>
    <x v="315"/>
    <s v="VScam"/>
    <x v="0"/>
    <x v="0"/>
    <x v="0"/>
    <x v="0"/>
    <x v="0"/>
  </r>
  <r>
    <x v="93"/>
    <x v="93"/>
    <x v="44"/>
    <x v="186"/>
    <x v="424"/>
    <x v="312"/>
    <x v="321"/>
    <x v="318"/>
    <s v="VScam"/>
    <x v="0"/>
    <x v="0"/>
    <x v="0"/>
    <x v="0"/>
    <x v="0"/>
  </r>
  <r>
    <x v="93"/>
    <x v="93"/>
    <x v="44"/>
    <x v="186"/>
    <x v="425"/>
    <x v="313"/>
    <x v="322"/>
    <x v="319"/>
    <s v="VScam"/>
    <x v="0"/>
    <x v="0"/>
    <x v="0"/>
    <x v="0"/>
    <x v="0"/>
  </r>
  <r>
    <x v="93"/>
    <x v="93"/>
    <x v="45"/>
    <x v="186"/>
    <x v="426"/>
    <x v="314"/>
    <x v="323"/>
    <x v="320"/>
    <s v="VScam"/>
    <x v="0"/>
    <x v="0"/>
    <x v="0"/>
    <x v="0"/>
    <x v="0"/>
  </r>
  <r>
    <x v="93"/>
    <x v="93"/>
    <x v="45"/>
    <x v="186"/>
    <x v="427"/>
    <x v="315"/>
    <x v="324"/>
    <x v="321"/>
    <s v="VScam"/>
    <x v="0"/>
    <x v="0"/>
    <x v="0"/>
    <x v="0"/>
    <x v="0"/>
  </r>
  <r>
    <x v="93"/>
    <x v="93"/>
    <x v="45"/>
    <x v="186"/>
    <x v="428"/>
    <x v="316"/>
    <x v="325"/>
    <x v="322"/>
    <s v="VScam"/>
    <x v="0"/>
    <x v="0"/>
    <x v="0"/>
    <x v="0"/>
    <x v="0"/>
  </r>
  <r>
    <x v="55"/>
    <x v="55"/>
    <x v="44"/>
    <x v="187"/>
    <x v="429"/>
    <x v="317"/>
    <x v="326"/>
    <x v="323"/>
    <s v="VScam"/>
    <x v="0"/>
    <x v="0"/>
    <x v="0"/>
    <x v="0"/>
    <x v="0"/>
  </r>
  <r>
    <x v="16"/>
    <x v="16"/>
    <x v="46"/>
    <x v="17"/>
    <x v="430"/>
    <x v="12"/>
    <x v="327"/>
    <x v="324"/>
    <s v="VScam"/>
    <x v="0"/>
    <x v="0"/>
    <x v="0"/>
    <x v="0"/>
    <x v="0"/>
  </r>
  <r>
    <x v="24"/>
    <x v="24"/>
    <x v="46"/>
    <x v="32"/>
    <x v="431"/>
    <x v="318"/>
    <x v="328"/>
    <x v="325"/>
    <s v="VScam"/>
    <x v="0"/>
    <x v="0"/>
    <x v="0"/>
    <x v="0"/>
    <x v="0"/>
  </r>
  <r>
    <x v="0"/>
    <x v="0"/>
    <x v="46"/>
    <x v="18"/>
    <x v="432"/>
    <x v="319"/>
    <x v="329"/>
    <x v="326"/>
    <s v="VScam"/>
    <x v="0"/>
    <x v="0"/>
    <x v="0"/>
    <x v="0"/>
    <x v="0"/>
  </r>
  <r>
    <x v="0"/>
    <x v="0"/>
    <x v="46"/>
    <x v="141"/>
    <x v="433"/>
    <x v="320"/>
    <x v="330"/>
    <x v="327"/>
    <s v="VScam"/>
    <x v="0"/>
    <x v="0"/>
    <x v="0"/>
    <x v="0"/>
    <x v="0"/>
  </r>
  <r>
    <x v="0"/>
    <x v="0"/>
    <x v="46"/>
    <x v="13"/>
    <x v="434"/>
    <x v="0"/>
    <x v="331"/>
    <x v="328"/>
    <s v="VScam"/>
    <x v="0"/>
    <x v="0"/>
    <x v="0"/>
    <x v="0"/>
    <x v="0"/>
  </r>
  <r>
    <x v="0"/>
    <x v="0"/>
    <x v="46"/>
    <x v="177"/>
    <x v="435"/>
    <x v="224"/>
    <x v="332"/>
    <x v="329"/>
    <s v="VScam"/>
    <x v="0"/>
    <x v="0"/>
    <x v="0"/>
    <x v="0"/>
    <x v="0"/>
  </r>
  <r>
    <x v="3"/>
    <x v="3"/>
    <x v="46"/>
    <x v="180"/>
    <x v="436"/>
    <x v="279"/>
    <x v="333"/>
    <x v="330"/>
    <s v="VScam"/>
    <x v="0"/>
    <x v="0"/>
    <x v="0"/>
    <x v="0"/>
    <x v="0"/>
  </r>
  <r>
    <x v="3"/>
    <x v="3"/>
    <x v="46"/>
    <x v="188"/>
    <x v="437"/>
    <x v="321"/>
    <x v="334"/>
    <x v="331"/>
    <s v="VScam"/>
    <x v="0"/>
    <x v="0"/>
    <x v="0"/>
    <x v="0"/>
    <x v="0"/>
  </r>
  <r>
    <x v="25"/>
    <x v="25"/>
    <x v="46"/>
    <x v="35"/>
    <x v="438"/>
    <x v="40"/>
    <x v="335"/>
    <x v="3"/>
    <s v="VScam"/>
    <x v="0"/>
    <x v="1"/>
    <x v="0"/>
    <x v="0"/>
    <x v="0"/>
  </r>
  <r>
    <x v="25"/>
    <x v="25"/>
    <x v="46"/>
    <x v="35"/>
    <x v="439"/>
    <x v="52"/>
    <x v="336"/>
    <x v="3"/>
    <s v="VScam"/>
    <x v="0"/>
    <x v="2"/>
    <x v="0"/>
    <x v="0"/>
    <x v="0"/>
  </r>
  <r>
    <x v="94"/>
    <x v="94"/>
    <x v="46"/>
    <x v="189"/>
    <x v="440"/>
    <x v="322"/>
    <x v="337"/>
    <x v="3"/>
    <s v="VScam"/>
    <x v="0"/>
    <x v="3"/>
    <x v="0"/>
    <x v="0"/>
    <x v="0"/>
  </r>
  <r>
    <x v="26"/>
    <x v="26"/>
    <x v="46"/>
    <x v="36"/>
    <x v="441"/>
    <x v="54"/>
    <x v="338"/>
    <x v="332"/>
    <s v="VScam"/>
    <x v="0"/>
    <x v="0"/>
    <x v="0"/>
    <x v="0"/>
    <x v="0"/>
  </r>
  <r>
    <x v="95"/>
    <x v="95"/>
    <x v="46"/>
    <x v="190"/>
    <x v="442"/>
    <x v="323"/>
    <x v="339"/>
    <x v="333"/>
    <s v="VScam"/>
    <x v="0"/>
    <x v="0"/>
    <x v="0"/>
    <x v="0"/>
    <x v="0"/>
  </r>
  <r>
    <x v="93"/>
    <x v="93"/>
    <x v="46"/>
    <x v="191"/>
    <x v="443"/>
    <x v="324"/>
    <x v="340"/>
    <x v="334"/>
    <s v="VScam"/>
    <x v="0"/>
    <x v="0"/>
    <x v="0"/>
    <x v="0"/>
    <x v="0"/>
  </r>
  <r>
    <x v="0"/>
    <x v="0"/>
    <x v="46"/>
    <x v="178"/>
    <x v="444"/>
    <x v="257"/>
    <x v="341"/>
    <x v="335"/>
    <s v="VScam"/>
    <x v="0"/>
    <x v="0"/>
    <x v="0"/>
    <x v="0"/>
    <x v="0"/>
  </r>
  <r>
    <x v="96"/>
    <x v="96"/>
    <x v="47"/>
    <x v="192"/>
    <x v="445"/>
    <x v="325"/>
    <x v="342"/>
    <x v="336"/>
    <s v="VScam"/>
    <x v="0"/>
    <x v="0"/>
    <x v="0"/>
    <x v="0"/>
    <x v="0"/>
  </r>
  <r>
    <x v="97"/>
    <x v="97"/>
    <x v="47"/>
    <x v="193"/>
    <x v="446"/>
    <x v="326"/>
    <x v="343"/>
    <x v="337"/>
    <s v="VScam"/>
    <x v="0"/>
    <x v="0"/>
    <x v="0"/>
    <x v="0"/>
    <x v="0"/>
  </r>
  <r>
    <x v="98"/>
    <x v="98"/>
    <x v="47"/>
    <x v="194"/>
    <x v="447"/>
    <x v="327"/>
    <x v="344"/>
    <x v="338"/>
    <s v="VScam"/>
    <x v="0"/>
    <x v="0"/>
    <x v="0"/>
    <x v="0"/>
    <x v="0"/>
  </r>
  <r>
    <x v="99"/>
    <x v="99"/>
    <x v="47"/>
    <x v="195"/>
    <x v="448"/>
    <x v="328"/>
    <x v="345"/>
    <x v="339"/>
    <s v="VScam"/>
    <x v="0"/>
    <x v="0"/>
    <x v="0"/>
    <x v="0"/>
    <x v="0"/>
  </r>
  <r>
    <x v="100"/>
    <x v="100"/>
    <x v="47"/>
    <x v="196"/>
    <x v="449"/>
    <x v="327"/>
    <x v="344"/>
    <x v="338"/>
    <s v="VScam"/>
    <x v="0"/>
    <x v="0"/>
    <x v="0"/>
    <x v="0"/>
    <x v="0"/>
  </r>
  <r>
    <x v="101"/>
    <x v="101"/>
    <x v="47"/>
    <x v="197"/>
    <x v="450"/>
    <x v="328"/>
    <x v="345"/>
    <x v="3"/>
    <s v="VScam"/>
    <x v="0"/>
    <x v="4"/>
    <x v="0"/>
    <x v="0"/>
    <x v="0"/>
  </r>
  <r>
    <x v="95"/>
    <x v="95"/>
    <x v="47"/>
    <x v="198"/>
    <x v="451"/>
    <x v="328"/>
    <x v="345"/>
    <x v="339"/>
    <s v="VScam"/>
    <x v="0"/>
    <x v="0"/>
    <x v="0"/>
    <x v="0"/>
    <x v="0"/>
  </r>
  <r>
    <x v="102"/>
    <x v="102"/>
    <x v="47"/>
    <x v="199"/>
    <x v="452"/>
    <x v="329"/>
    <x v="346"/>
    <x v="340"/>
    <s v="VScam"/>
    <x v="0"/>
    <x v="0"/>
    <x v="0"/>
    <x v="0"/>
    <x v="0"/>
  </r>
  <r>
    <x v="103"/>
    <x v="103"/>
    <x v="47"/>
    <x v="200"/>
    <x v="453"/>
    <x v="328"/>
    <x v="345"/>
    <x v="339"/>
    <s v="VScam"/>
    <x v="0"/>
    <x v="0"/>
    <x v="0"/>
    <x v="0"/>
    <x v="0"/>
  </r>
  <r>
    <x v="104"/>
    <x v="104"/>
    <x v="47"/>
    <x v="201"/>
    <x v="454"/>
    <x v="330"/>
    <x v="347"/>
    <x v="341"/>
    <s v="VScam"/>
    <x v="0"/>
    <x v="0"/>
    <x v="0"/>
    <x v="0"/>
    <x v="0"/>
  </r>
  <r>
    <x v="105"/>
    <x v="105"/>
    <x v="47"/>
    <x v="202"/>
    <x v="455"/>
    <x v="327"/>
    <x v="344"/>
    <x v="338"/>
    <s v="VScam"/>
    <x v="0"/>
    <x v="0"/>
    <x v="0"/>
    <x v="0"/>
    <x v="0"/>
  </r>
  <r>
    <x v="106"/>
    <x v="106"/>
    <x v="47"/>
    <x v="203"/>
    <x v="456"/>
    <x v="327"/>
    <x v="344"/>
    <x v="338"/>
    <s v="VScam"/>
    <x v="0"/>
    <x v="0"/>
    <x v="0"/>
    <x v="0"/>
    <x v="0"/>
  </r>
  <r>
    <x v="107"/>
    <x v="107"/>
    <x v="47"/>
    <x v="204"/>
    <x v="457"/>
    <x v="328"/>
    <x v="345"/>
    <x v="339"/>
    <s v="VScam"/>
    <x v="0"/>
    <x v="0"/>
    <x v="0"/>
    <x v="0"/>
    <x v="0"/>
  </r>
  <r>
    <x v="108"/>
    <x v="108"/>
    <x v="47"/>
    <x v="205"/>
    <x v="458"/>
    <x v="328"/>
    <x v="345"/>
    <x v="339"/>
    <s v="VScam"/>
    <x v="0"/>
    <x v="0"/>
    <x v="0"/>
    <x v="0"/>
    <x v="0"/>
  </r>
  <r>
    <x v="109"/>
    <x v="109"/>
    <x v="47"/>
    <x v="206"/>
    <x v="459"/>
    <x v="328"/>
    <x v="345"/>
    <x v="339"/>
    <s v="VScam"/>
    <x v="0"/>
    <x v="0"/>
    <x v="0"/>
    <x v="0"/>
    <x v="0"/>
  </r>
  <r>
    <x v="110"/>
    <x v="110"/>
    <x v="47"/>
    <x v="207"/>
    <x v="460"/>
    <x v="331"/>
    <x v="348"/>
    <x v="342"/>
    <s v="VScam"/>
    <x v="0"/>
    <x v="0"/>
    <x v="0"/>
    <x v="0"/>
    <x v="0"/>
  </r>
  <r>
    <x v="111"/>
    <x v="111"/>
    <x v="47"/>
    <x v="208"/>
    <x v="461"/>
    <x v="328"/>
    <x v="345"/>
    <x v="339"/>
    <s v="VScam"/>
    <x v="0"/>
    <x v="0"/>
    <x v="0"/>
    <x v="0"/>
    <x v="0"/>
  </r>
  <r>
    <x v="112"/>
    <x v="112"/>
    <x v="47"/>
    <x v="209"/>
    <x v="462"/>
    <x v="328"/>
    <x v="345"/>
    <x v="339"/>
    <s v="VScam"/>
    <x v="0"/>
    <x v="0"/>
    <x v="0"/>
    <x v="0"/>
    <x v="0"/>
  </r>
  <r>
    <x v="95"/>
    <x v="95"/>
    <x v="48"/>
    <x v="198"/>
    <x v="463"/>
    <x v="332"/>
    <x v="349"/>
    <x v="343"/>
    <s v="VScam"/>
    <x v="0"/>
    <x v="0"/>
    <x v="0"/>
    <x v="0"/>
    <x v="0"/>
  </r>
  <r>
    <x v="113"/>
    <x v="113"/>
    <x v="47"/>
    <x v="210"/>
    <x v="464"/>
    <x v="328"/>
    <x v="345"/>
    <x v="339"/>
    <s v="VScam"/>
    <x v="0"/>
    <x v="0"/>
    <x v="0"/>
    <x v="0"/>
    <x v="0"/>
  </r>
  <r>
    <x v="55"/>
    <x v="55"/>
    <x v="49"/>
    <x v="187"/>
    <x v="465"/>
    <x v="333"/>
    <x v="350"/>
    <x v="344"/>
    <s v="VScam"/>
    <x v="0"/>
    <x v="0"/>
    <x v="0"/>
    <x v="0"/>
    <x v="0"/>
  </r>
  <r>
    <x v="3"/>
    <x v="3"/>
    <x v="50"/>
    <x v="138"/>
    <x v="466"/>
    <x v="334"/>
    <x v="351"/>
    <x v="345"/>
    <s v="VScam"/>
    <x v="0"/>
    <x v="0"/>
    <x v="0"/>
    <x v="0"/>
    <x v="0"/>
  </r>
  <r>
    <x v="3"/>
    <x v="3"/>
    <x v="50"/>
    <x v="138"/>
    <x v="467"/>
    <x v="335"/>
    <x v="352"/>
    <x v="346"/>
    <s v="VScam"/>
    <x v="0"/>
    <x v="0"/>
    <x v="0"/>
    <x v="0"/>
    <x v="0"/>
  </r>
  <r>
    <x v="0"/>
    <x v="0"/>
    <x v="50"/>
    <x v="34"/>
    <x v="468"/>
    <x v="336"/>
    <x v="353"/>
    <x v="347"/>
    <s v="VScam"/>
    <x v="0"/>
    <x v="0"/>
    <x v="0"/>
    <x v="0"/>
    <x v="0"/>
  </r>
  <r>
    <x v="3"/>
    <x v="3"/>
    <x v="50"/>
    <x v="138"/>
    <x v="469"/>
    <x v="334"/>
    <x v="351"/>
    <x v="345"/>
    <s v="VScam"/>
    <x v="0"/>
    <x v="0"/>
    <x v="0"/>
    <x v="0"/>
    <x v="0"/>
  </r>
  <r>
    <x v="28"/>
    <x v="28"/>
    <x v="51"/>
    <x v="211"/>
    <x v="470"/>
    <x v="337"/>
    <x v="354"/>
    <x v="348"/>
    <s v="VScam"/>
    <x v="0"/>
    <x v="0"/>
    <x v="0"/>
    <x v="0"/>
    <x v="0"/>
  </r>
  <r>
    <x v="30"/>
    <x v="30"/>
    <x v="51"/>
    <x v="212"/>
    <x v="471"/>
    <x v="338"/>
    <x v="355"/>
    <x v="349"/>
    <s v="VScam"/>
    <x v="0"/>
    <x v="0"/>
    <x v="0"/>
    <x v="0"/>
    <x v="0"/>
  </r>
  <r>
    <x v="3"/>
    <x v="3"/>
    <x v="51"/>
    <x v="213"/>
    <x v="472"/>
    <x v="339"/>
    <x v="356"/>
    <x v="350"/>
    <s v="VScam"/>
    <x v="0"/>
    <x v="0"/>
    <x v="0"/>
    <x v="0"/>
    <x v="0"/>
  </r>
  <r>
    <x v="28"/>
    <x v="28"/>
    <x v="51"/>
    <x v="211"/>
    <x v="473"/>
    <x v="340"/>
    <x v="357"/>
    <x v="351"/>
    <s v="VScam"/>
    <x v="0"/>
    <x v="0"/>
    <x v="0"/>
    <x v="0"/>
    <x v="0"/>
  </r>
  <r>
    <x v="30"/>
    <x v="30"/>
    <x v="51"/>
    <x v="212"/>
    <x v="474"/>
    <x v="341"/>
    <x v="358"/>
    <x v="352"/>
    <s v="VScam"/>
    <x v="0"/>
    <x v="0"/>
    <x v="0"/>
    <x v="0"/>
    <x v="0"/>
  </r>
  <r>
    <x v="3"/>
    <x v="3"/>
    <x v="51"/>
    <x v="213"/>
    <x v="475"/>
    <x v="342"/>
    <x v="359"/>
    <x v="353"/>
    <s v="VScam"/>
    <x v="0"/>
    <x v="0"/>
    <x v="0"/>
    <x v="0"/>
    <x v="0"/>
  </r>
  <r>
    <x v="28"/>
    <x v="28"/>
    <x v="51"/>
    <x v="40"/>
    <x v="476"/>
    <x v="294"/>
    <x v="360"/>
    <x v="354"/>
    <s v="VScam"/>
    <x v="0"/>
    <x v="0"/>
    <x v="0"/>
    <x v="0"/>
    <x v="0"/>
  </r>
  <r>
    <x v="29"/>
    <x v="29"/>
    <x v="51"/>
    <x v="41"/>
    <x v="477"/>
    <x v="295"/>
    <x v="361"/>
    <x v="355"/>
    <s v="VScam"/>
    <x v="0"/>
    <x v="0"/>
    <x v="0"/>
    <x v="0"/>
    <x v="0"/>
  </r>
  <r>
    <x v="28"/>
    <x v="28"/>
    <x v="51"/>
    <x v="40"/>
    <x v="478"/>
    <x v="294"/>
    <x v="303"/>
    <x v="301"/>
    <s v="VScam"/>
    <x v="0"/>
    <x v="0"/>
    <x v="0"/>
    <x v="0"/>
    <x v="0"/>
  </r>
  <r>
    <x v="29"/>
    <x v="29"/>
    <x v="51"/>
    <x v="41"/>
    <x v="479"/>
    <x v="295"/>
    <x v="304"/>
    <x v="302"/>
    <s v="VScam"/>
    <x v="0"/>
    <x v="0"/>
    <x v="0"/>
    <x v="0"/>
    <x v="0"/>
  </r>
  <r>
    <x v="28"/>
    <x v="28"/>
    <x v="51"/>
    <x v="42"/>
    <x v="480"/>
    <x v="296"/>
    <x v="305"/>
    <x v="303"/>
    <s v="VScam"/>
    <x v="0"/>
    <x v="0"/>
    <x v="0"/>
    <x v="0"/>
    <x v="0"/>
  </r>
  <r>
    <x v="30"/>
    <x v="30"/>
    <x v="51"/>
    <x v="43"/>
    <x v="481"/>
    <x v="297"/>
    <x v="306"/>
    <x v="304"/>
    <s v="VScam"/>
    <x v="0"/>
    <x v="0"/>
    <x v="0"/>
    <x v="0"/>
    <x v="0"/>
  </r>
  <r>
    <x v="29"/>
    <x v="29"/>
    <x v="51"/>
    <x v="44"/>
    <x v="482"/>
    <x v="298"/>
    <x v="307"/>
    <x v="305"/>
    <s v="VScam"/>
    <x v="0"/>
    <x v="0"/>
    <x v="0"/>
    <x v="0"/>
    <x v="0"/>
  </r>
  <r>
    <x v="29"/>
    <x v="29"/>
    <x v="51"/>
    <x v="44"/>
    <x v="483"/>
    <x v="298"/>
    <x v="362"/>
    <x v="356"/>
    <s v="VScam"/>
    <x v="0"/>
    <x v="0"/>
    <x v="0"/>
    <x v="0"/>
    <x v="0"/>
  </r>
  <r>
    <x v="3"/>
    <x v="3"/>
    <x v="51"/>
    <x v="45"/>
    <x v="484"/>
    <x v="299"/>
    <x v="308"/>
    <x v="306"/>
    <s v="VScam"/>
    <x v="0"/>
    <x v="0"/>
    <x v="0"/>
    <x v="0"/>
    <x v="0"/>
  </r>
  <r>
    <x v="28"/>
    <x v="28"/>
    <x v="51"/>
    <x v="42"/>
    <x v="485"/>
    <x v="296"/>
    <x v="363"/>
    <x v="357"/>
    <s v="VScam"/>
    <x v="0"/>
    <x v="0"/>
    <x v="0"/>
    <x v="0"/>
    <x v="0"/>
  </r>
  <r>
    <x v="30"/>
    <x v="30"/>
    <x v="51"/>
    <x v="43"/>
    <x v="486"/>
    <x v="297"/>
    <x v="364"/>
    <x v="358"/>
    <s v="VScam"/>
    <x v="0"/>
    <x v="0"/>
    <x v="0"/>
    <x v="0"/>
    <x v="0"/>
  </r>
  <r>
    <x v="3"/>
    <x v="3"/>
    <x v="51"/>
    <x v="45"/>
    <x v="487"/>
    <x v="299"/>
    <x v="365"/>
    <x v="359"/>
    <s v="VScam"/>
    <x v="0"/>
    <x v="0"/>
    <x v="0"/>
    <x v="0"/>
    <x v="0"/>
  </r>
  <r>
    <x v="28"/>
    <x v="28"/>
    <x v="51"/>
    <x v="46"/>
    <x v="488"/>
    <x v="300"/>
    <x v="309"/>
    <x v="307"/>
    <s v="VScam"/>
    <x v="0"/>
    <x v="0"/>
    <x v="0"/>
    <x v="0"/>
    <x v="0"/>
  </r>
  <r>
    <x v="30"/>
    <x v="30"/>
    <x v="51"/>
    <x v="47"/>
    <x v="489"/>
    <x v="301"/>
    <x v="310"/>
    <x v="308"/>
    <s v="VScam"/>
    <x v="0"/>
    <x v="0"/>
    <x v="0"/>
    <x v="0"/>
    <x v="0"/>
  </r>
  <r>
    <x v="3"/>
    <x v="3"/>
    <x v="51"/>
    <x v="48"/>
    <x v="490"/>
    <x v="302"/>
    <x v="311"/>
    <x v="309"/>
    <s v="VScam"/>
    <x v="0"/>
    <x v="0"/>
    <x v="0"/>
    <x v="0"/>
    <x v="0"/>
  </r>
  <r>
    <x v="28"/>
    <x v="28"/>
    <x v="51"/>
    <x v="46"/>
    <x v="491"/>
    <x v="300"/>
    <x v="366"/>
    <x v="360"/>
    <s v="VScam"/>
    <x v="0"/>
    <x v="0"/>
    <x v="0"/>
    <x v="0"/>
    <x v="0"/>
  </r>
  <r>
    <x v="30"/>
    <x v="30"/>
    <x v="51"/>
    <x v="47"/>
    <x v="492"/>
    <x v="301"/>
    <x v="367"/>
    <x v="361"/>
    <s v="VScam"/>
    <x v="0"/>
    <x v="0"/>
    <x v="0"/>
    <x v="0"/>
    <x v="0"/>
  </r>
  <r>
    <x v="3"/>
    <x v="3"/>
    <x v="51"/>
    <x v="48"/>
    <x v="493"/>
    <x v="302"/>
    <x v="368"/>
    <x v="362"/>
    <s v="VScam"/>
    <x v="0"/>
    <x v="0"/>
    <x v="0"/>
    <x v="0"/>
    <x v="0"/>
  </r>
  <r>
    <x v="28"/>
    <x v="28"/>
    <x v="51"/>
    <x v="49"/>
    <x v="494"/>
    <x v="303"/>
    <x v="312"/>
    <x v="310"/>
    <s v="VScam"/>
    <x v="0"/>
    <x v="0"/>
    <x v="0"/>
    <x v="0"/>
    <x v="0"/>
  </r>
  <r>
    <x v="30"/>
    <x v="30"/>
    <x v="51"/>
    <x v="50"/>
    <x v="495"/>
    <x v="304"/>
    <x v="313"/>
    <x v="311"/>
    <s v="VScam"/>
    <x v="0"/>
    <x v="0"/>
    <x v="0"/>
    <x v="0"/>
    <x v="0"/>
  </r>
  <r>
    <x v="3"/>
    <x v="3"/>
    <x v="51"/>
    <x v="51"/>
    <x v="496"/>
    <x v="305"/>
    <x v="314"/>
    <x v="312"/>
    <s v="VScam"/>
    <x v="0"/>
    <x v="0"/>
    <x v="0"/>
    <x v="0"/>
    <x v="0"/>
  </r>
  <r>
    <x v="28"/>
    <x v="28"/>
    <x v="51"/>
    <x v="49"/>
    <x v="497"/>
    <x v="303"/>
    <x v="369"/>
    <x v="363"/>
    <s v="VScam"/>
    <x v="0"/>
    <x v="0"/>
    <x v="0"/>
    <x v="0"/>
    <x v="0"/>
  </r>
  <r>
    <x v="30"/>
    <x v="30"/>
    <x v="51"/>
    <x v="50"/>
    <x v="498"/>
    <x v="304"/>
    <x v="370"/>
    <x v="364"/>
    <s v="VScam"/>
    <x v="0"/>
    <x v="0"/>
    <x v="0"/>
    <x v="0"/>
    <x v="0"/>
  </r>
  <r>
    <x v="3"/>
    <x v="3"/>
    <x v="51"/>
    <x v="51"/>
    <x v="499"/>
    <x v="305"/>
    <x v="371"/>
    <x v="365"/>
    <s v="VScam"/>
    <x v="0"/>
    <x v="0"/>
    <x v="0"/>
    <x v="0"/>
    <x v="0"/>
  </r>
  <r>
    <x v="113"/>
    <x v="113"/>
    <x v="51"/>
    <x v="214"/>
    <x v="500"/>
    <x v="343"/>
    <x v="372"/>
    <x v="366"/>
    <s v="VScam"/>
    <x v="0"/>
    <x v="0"/>
    <x v="0"/>
    <x v="0"/>
    <x v="0"/>
  </r>
  <r>
    <x v="2"/>
    <x v="2"/>
    <x v="52"/>
    <x v="215"/>
    <x v="501"/>
    <x v="344"/>
    <x v="373"/>
    <x v="367"/>
    <s v="VScam"/>
    <x v="0"/>
    <x v="0"/>
    <x v="0"/>
    <x v="0"/>
    <x v="0"/>
  </r>
  <r>
    <x v="2"/>
    <x v="2"/>
    <x v="52"/>
    <x v="215"/>
    <x v="502"/>
    <x v="3"/>
    <x v="3"/>
    <x v="3"/>
    <s v="VScam"/>
    <x v="0"/>
    <x v="0"/>
    <x v="0"/>
    <x v="0"/>
    <x v="0"/>
  </r>
  <r>
    <x v="3"/>
    <x v="3"/>
    <x v="52"/>
    <x v="3"/>
    <x v="503"/>
    <x v="345"/>
    <x v="374"/>
    <x v="368"/>
    <s v="VScam"/>
    <x v="0"/>
    <x v="0"/>
    <x v="0"/>
    <x v="0"/>
    <x v="0"/>
  </r>
  <r>
    <x v="3"/>
    <x v="3"/>
    <x v="52"/>
    <x v="3"/>
    <x v="504"/>
    <x v="346"/>
    <x v="375"/>
    <x v="369"/>
    <s v="VScam"/>
    <x v="0"/>
    <x v="0"/>
    <x v="0"/>
    <x v="0"/>
    <x v="0"/>
  </r>
  <r>
    <x v="3"/>
    <x v="3"/>
    <x v="52"/>
    <x v="3"/>
    <x v="505"/>
    <x v="241"/>
    <x v="243"/>
    <x v="241"/>
    <s v="VScam"/>
    <x v="0"/>
    <x v="0"/>
    <x v="0"/>
    <x v="0"/>
    <x v="0"/>
  </r>
  <r>
    <x v="3"/>
    <x v="3"/>
    <x v="52"/>
    <x v="3"/>
    <x v="506"/>
    <x v="242"/>
    <x v="244"/>
    <x v="242"/>
    <s v="VScam"/>
    <x v="0"/>
    <x v="0"/>
    <x v="0"/>
    <x v="0"/>
    <x v="0"/>
  </r>
  <r>
    <x v="112"/>
    <x v="112"/>
    <x v="52"/>
    <x v="209"/>
    <x v="507"/>
    <x v="332"/>
    <x v="349"/>
    <x v="343"/>
    <s v="VScam"/>
    <x v="0"/>
    <x v="0"/>
    <x v="0"/>
    <x v="0"/>
    <x v="0"/>
  </r>
  <r>
    <x v="114"/>
    <x v="114"/>
    <x v="52"/>
    <x v="216"/>
    <x v="508"/>
    <x v="328"/>
    <x v="345"/>
    <x v="3"/>
    <s v="VScam"/>
    <x v="0"/>
    <x v="4"/>
    <x v="0"/>
    <x v="0"/>
    <x v="0"/>
  </r>
  <r>
    <x v="96"/>
    <x v="96"/>
    <x v="52"/>
    <x v="192"/>
    <x v="509"/>
    <x v="347"/>
    <x v="376"/>
    <x v="370"/>
    <s v="VScam"/>
    <x v="0"/>
    <x v="0"/>
    <x v="0"/>
    <x v="0"/>
    <x v="0"/>
  </r>
  <r>
    <x v="98"/>
    <x v="98"/>
    <x v="52"/>
    <x v="194"/>
    <x v="510"/>
    <x v="348"/>
    <x v="377"/>
    <x v="371"/>
    <s v="VScam"/>
    <x v="0"/>
    <x v="0"/>
    <x v="0"/>
    <x v="0"/>
    <x v="0"/>
  </r>
  <r>
    <x v="97"/>
    <x v="97"/>
    <x v="52"/>
    <x v="193"/>
    <x v="511"/>
    <x v="348"/>
    <x v="377"/>
    <x v="371"/>
    <s v="VScam"/>
    <x v="0"/>
    <x v="0"/>
    <x v="0"/>
    <x v="0"/>
    <x v="0"/>
  </r>
  <r>
    <x v="100"/>
    <x v="100"/>
    <x v="52"/>
    <x v="196"/>
    <x v="512"/>
    <x v="349"/>
    <x v="378"/>
    <x v="372"/>
    <s v="VScam"/>
    <x v="0"/>
    <x v="0"/>
    <x v="0"/>
    <x v="0"/>
    <x v="0"/>
  </r>
  <r>
    <x v="115"/>
    <x v="115"/>
    <x v="52"/>
    <x v="217"/>
    <x v="513"/>
    <x v="350"/>
    <x v="379"/>
    <x v="373"/>
    <s v="VScam"/>
    <x v="0"/>
    <x v="0"/>
    <x v="0"/>
    <x v="0"/>
    <x v="0"/>
  </r>
  <r>
    <x v="113"/>
    <x v="113"/>
    <x v="52"/>
    <x v="210"/>
    <x v="514"/>
    <x v="348"/>
    <x v="377"/>
    <x v="371"/>
    <s v="VScam"/>
    <x v="0"/>
    <x v="0"/>
    <x v="0"/>
    <x v="0"/>
    <x v="0"/>
  </r>
  <r>
    <x v="56"/>
    <x v="56"/>
    <x v="52"/>
    <x v="218"/>
    <x v="515"/>
    <x v="350"/>
    <x v="379"/>
    <x v="373"/>
    <s v="VScam"/>
    <x v="0"/>
    <x v="0"/>
    <x v="0"/>
    <x v="0"/>
    <x v="0"/>
  </r>
  <r>
    <x v="102"/>
    <x v="102"/>
    <x v="52"/>
    <x v="199"/>
    <x v="516"/>
    <x v="349"/>
    <x v="378"/>
    <x v="372"/>
    <s v="VScam"/>
    <x v="0"/>
    <x v="0"/>
    <x v="0"/>
    <x v="0"/>
    <x v="0"/>
  </r>
  <r>
    <x v="116"/>
    <x v="116"/>
    <x v="52"/>
    <x v="219"/>
    <x v="517"/>
    <x v="350"/>
    <x v="379"/>
    <x v="373"/>
    <s v="VScam"/>
    <x v="0"/>
    <x v="0"/>
    <x v="0"/>
    <x v="0"/>
    <x v="0"/>
  </r>
  <r>
    <x v="102"/>
    <x v="102"/>
    <x v="52"/>
    <x v="199"/>
    <x v="518"/>
    <x v="348"/>
    <x v="377"/>
    <x v="371"/>
    <s v="VScam"/>
    <x v="0"/>
    <x v="0"/>
    <x v="0"/>
    <x v="0"/>
    <x v="0"/>
  </r>
  <r>
    <x v="102"/>
    <x v="102"/>
    <x v="52"/>
    <x v="199"/>
    <x v="519"/>
    <x v="351"/>
    <x v="380"/>
    <x v="374"/>
    <s v="VScam"/>
    <x v="0"/>
    <x v="0"/>
    <x v="0"/>
    <x v="0"/>
    <x v="0"/>
  </r>
  <r>
    <x v="104"/>
    <x v="104"/>
    <x v="52"/>
    <x v="201"/>
    <x v="520"/>
    <x v="348"/>
    <x v="377"/>
    <x v="371"/>
    <s v="VScam"/>
    <x v="0"/>
    <x v="0"/>
    <x v="0"/>
    <x v="0"/>
    <x v="0"/>
  </r>
  <r>
    <x v="110"/>
    <x v="110"/>
    <x v="52"/>
    <x v="207"/>
    <x v="521"/>
    <x v="350"/>
    <x v="379"/>
    <x v="373"/>
    <s v="VScam"/>
    <x v="0"/>
    <x v="0"/>
    <x v="0"/>
    <x v="0"/>
    <x v="0"/>
  </r>
  <r>
    <x v="3"/>
    <x v="3"/>
    <x v="53"/>
    <x v="179"/>
    <x v="522"/>
    <x v="352"/>
    <x v="381"/>
    <x v="375"/>
    <s v="VScam"/>
    <x v="0"/>
    <x v="0"/>
    <x v="0"/>
    <x v="0"/>
    <x v="0"/>
  </r>
  <r>
    <x v="117"/>
    <x v="117"/>
    <x v="52"/>
    <x v="220"/>
    <x v="523"/>
    <x v="353"/>
    <x v="382"/>
    <x v="376"/>
    <s v="VScam"/>
    <x v="0"/>
    <x v="0"/>
    <x v="0"/>
    <x v="0"/>
    <x v="0"/>
  </r>
  <r>
    <x v="16"/>
    <x v="16"/>
    <x v="54"/>
    <x v="17"/>
    <x v="524"/>
    <x v="12"/>
    <x v="327"/>
    <x v="324"/>
    <s v="VScam"/>
    <x v="0"/>
    <x v="0"/>
    <x v="0"/>
    <x v="0"/>
    <x v="0"/>
  </r>
  <r>
    <x v="0"/>
    <x v="0"/>
    <x v="54"/>
    <x v="13"/>
    <x v="525"/>
    <x v="0"/>
    <x v="331"/>
    <x v="328"/>
    <s v="VScam"/>
    <x v="0"/>
    <x v="0"/>
    <x v="0"/>
    <x v="0"/>
    <x v="0"/>
  </r>
  <r>
    <x v="3"/>
    <x v="3"/>
    <x v="55"/>
    <x v="39"/>
    <x v="526"/>
    <x v="354"/>
    <x v="383"/>
    <x v="377"/>
    <s v="VScam"/>
    <x v="0"/>
    <x v="0"/>
    <x v="0"/>
    <x v="0"/>
    <x v="0"/>
  </r>
  <r>
    <x v="13"/>
    <x v="13"/>
    <x v="54"/>
    <x v="14"/>
    <x v="527"/>
    <x v="355"/>
    <x v="384"/>
    <x v="378"/>
    <s v="VScam"/>
    <x v="0"/>
    <x v="0"/>
    <x v="0"/>
    <x v="0"/>
    <x v="0"/>
  </r>
  <r>
    <x v="13"/>
    <x v="13"/>
    <x v="54"/>
    <x v="14"/>
    <x v="528"/>
    <x v="356"/>
    <x v="385"/>
    <x v="379"/>
    <s v="VScam"/>
    <x v="0"/>
    <x v="0"/>
    <x v="0"/>
    <x v="0"/>
    <x v="0"/>
  </r>
  <r>
    <x v="14"/>
    <x v="14"/>
    <x v="54"/>
    <x v="15"/>
    <x v="529"/>
    <x v="355"/>
    <x v="384"/>
    <x v="378"/>
    <s v="VScam"/>
    <x v="0"/>
    <x v="0"/>
    <x v="0"/>
    <x v="0"/>
    <x v="0"/>
  </r>
  <r>
    <x v="14"/>
    <x v="14"/>
    <x v="54"/>
    <x v="15"/>
    <x v="530"/>
    <x v="356"/>
    <x v="385"/>
    <x v="379"/>
    <s v="VScam"/>
    <x v="0"/>
    <x v="0"/>
    <x v="0"/>
    <x v="0"/>
    <x v="0"/>
  </r>
  <r>
    <x v="3"/>
    <x v="3"/>
    <x v="54"/>
    <x v="31"/>
    <x v="531"/>
    <x v="357"/>
    <x v="386"/>
    <x v="380"/>
    <s v="VScam"/>
    <x v="0"/>
    <x v="0"/>
    <x v="0"/>
    <x v="0"/>
    <x v="0"/>
  </r>
  <r>
    <x v="3"/>
    <x v="3"/>
    <x v="54"/>
    <x v="31"/>
    <x v="532"/>
    <x v="358"/>
    <x v="387"/>
    <x v="381"/>
    <s v="VScam"/>
    <x v="0"/>
    <x v="0"/>
    <x v="0"/>
    <x v="0"/>
    <x v="0"/>
  </r>
  <r>
    <x v="3"/>
    <x v="3"/>
    <x v="54"/>
    <x v="179"/>
    <x v="533"/>
    <x v="359"/>
    <x v="388"/>
    <x v="382"/>
    <s v="VScam"/>
    <x v="0"/>
    <x v="0"/>
    <x v="0"/>
    <x v="0"/>
    <x v="0"/>
  </r>
  <r>
    <x v="3"/>
    <x v="3"/>
    <x v="54"/>
    <x v="39"/>
    <x v="534"/>
    <x v="360"/>
    <x v="389"/>
    <x v="383"/>
    <s v="VScam"/>
    <x v="0"/>
    <x v="0"/>
    <x v="0"/>
    <x v="0"/>
    <x v="0"/>
  </r>
  <r>
    <x v="3"/>
    <x v="3"/>
    <x v="56"/>
    <x v="39"/>
    <x v="535"/>
    <x v="361"/>
    <x v="390"/>
    <x v="384"/>
    <s v="VScam"/>
    <x v="0"/>
    <x v="0"/>
    <x v="0"/>
    <x v="0"/>
    <x v="0"/>
  </r>
  <r>
    <x v="3"/>
    <x v="3"/>
    <x v="54"/>
    <x v="39"/>
    <x v="536"/>
    <x v="360"/>
    <x v="389"/>
    <x v="383"/>
    <s v="VScam"/>
    <x v="0"/>
    <x v="0"/>
    <x v="0"/>
    <x v="0"/>
    <x v="0"/>
  </r>
  <r>
    <x v="26"/>
    <x v="26"/>
    <x v="57"/>
    <x v="221"/>
    <x v="537"/>
    <x v="115"/>
    <x v="116"/>
    <x v="3"/>
    <s v="VScam"/>
    <x v="0"/>
    <x v="5"/>
    <x v="0"/>
    <x v="0"/>
    <x v="0"/>
  </r>
  <r>
    <x v="25"/>
    <x v="25"/>
    <x v="58"/>
    <x v="35"/>
    <x v="538"/>
    <x v="362"/>
    <x v="391"/>
    <x v="3"/>
    <s v="VScam"/>
    <x v="0"/>
    <x v="6"/>
    <x v="0"/>
    <x v="0"/>
    <x v="0"/>
  </r>
  <r>
    <x v="26"/>
    <x v="26"/>
    <x v="58"/>
    <x v="36"/>
    <x v="539"/>
    <x v="363"/>
    <x v="392"/>
    <x v="385"/>
    <s v="VScam"/>
    <x v="0"/>
    <x v="0"/>
    <x v="0"/>
    <x v="0"/>
    <x v="0"/>
  </r>
  <r>
    <x v="26"/>
    <x v="26"/>
    <x v="58"/>
    <x v="36"/>
    <x v="540"/>
    <x v="364"/>
    <x v="393"/>
    <x v="386"/>
    <s v="VScam"/>
    <x v="0"/>
    <x v="0"/>
    <x v="0"/>
    <x v="0"/>
    <x v="0"/>
  </r>
  <r>
    <x v="17"/>
    <x v="17"/>
    <x v="58"/>
    <x v="181"/>
    <x v="541"/>
    <x v="365"/>
    <x v="394"/>
    <x v="387"/>
    <s v="VScam"/>
    <x v="0"/>
    <x v="0"/>
    <x v="0"/>
    <x v="0"/>
    <x v="0"/>
  </r>
  <r>
    <x v="17"/>
    <x v="17"/>
    <x v="58"/>
    <x v="222"/>
    <x v="542"/>
    <x v="366"/>
    <x v="395"/>
    <x v="388"/>
    <s v="VScam"/>
    <x v="0"/>
    <x v="0"/>
    <x v="0"/>
    <x v="0"/>
    <x v="0"/>
  </r>
  <r>
    <x v="17"/>
    <x v="17"/>
    <x v="58"/>
    <x v="181"/>
    <x v="543"/>
    <x v="367"/>
    <x v="396"/>
    <x v="389"/>
    <s v="VScam"/>
    <x v="0"/>
    <x v="0"/>
    <x v="0"/>
    <x v="0"/>
    <x v="0"/>
  </r>
  <r>
    <x v="17"/>
    <x v="17"/>
    <x v="58"/>
    <x v="181"/>
    <x v="544"/>
    <x v="365"/>
    <x v="394"/>
    <x v="387"/>
    <s v="VScam"/>
    <x v="0"/>
    <x v="0"/>
    <x v="0"/>
    <x v="0"/>
    <x v="0"/>
  </r>
  <r>
    <x v="17"/>
    <x v="17"/>
    <x v="58"/>
    <x v="223"/>
    <x v="545"/>
    <x v="368"/>
    <x v="397"/>
    <x v="390"/>
    <s v="VScam"/>
    <x v="0"/>
    <x v="0"/>
    <x v="0"/>
    <x v="0"/>
    <x v="0"/>
  </r>
  <r>
    <x v="0"/>
    <x v="0"/>
    <x v="59"/>
    <x v="34"/>
    <x v="546"/>
    <x v="369"/>
    <x v="398"/>
    <x v="391"/>
    <s v="VScam"/>
    <x v="0"/>
    <x v="0"/>
    <x v="0"/>
    <x v="0"/>
    <x v="0"/>
  </r>
  <r>
    <x v="0"/>
    <x v="0"/>
    <x v="59"/>
    <x v="34"/>
    <x v="547"/>
    <x v="370"/>
    <x v="399"/>
    <x v="392"/>
    <s v="VScam"/>
    <x v="0"/>
    <x v="0"/>
    <x v="0"/>
    <x v="0"/>
    <x v="0"/>
  </r>
  <r>
    <x v="115"/>
    <x v="115"/>
    <x v="59"/>
    <x v="217"/>
    <x v="548"/>
    <x v="371"/>
    <x v="400"/>
    <x v="393"/>
    <s v="VScam"/>
    <x v="0"/>
    <x v="0"/>
    <x v="0"/>
    <x v="0"/>
    <x v="0"/>
  </r>
  <r>
    <x v="118"/>
    <x v="118"/>
    <x v="59"/>
    <x v="224"/>
    <x v="549"/>
    <x v="350"/>
    <x v="379"/>
    <x v="373"/>
    <s v="VScam"/>
    <x v="0"/>
    <x v="0"/>
    <x v="0"/>
    <x v="0"/>
    <x v="0"/>
  </r>
  <r>
    <x v="0"/>
    <x v="0"/>
    <x v="60"/>
    <x v="18"/>
    <x v="550"/>
    <x v="372"/>
    <x v="401"/>
    <x v="394"/>
    <s v="VScam"/>
    <x v="0"/>
    <x v="0"/>
    <x v="0"/>
    <x v="0"/>
    <x v="0"/>
  </r>
  <r>
    <x v="3"/>
    <x v="3"/>
    <x v="60"/>
    <x v="138"/>
    <x v="551"/>
    <x v="373"/>
    <x v="402"/>
    <x v="395"/>
    <s v="VScam"/>
    <x v="0"/>
    <x v="0"/>
    <x v="0"/>
    <x v="0"/>
    <x v="0"/>
  </r>
  <r>
    <x v="3"/>
    <x v="3"/>
    <x v="61"/>
    <x v="138"/>
    <x v="552"/>
    <x v="374"/>
    <x v="403"/>
    <x v="396"/>
    <s v="VScam"/>
    <x v="0"/>
    <x v="0"/>
    <x v="0"/>
    <x v="0"/>
    <x v="0"/>
  </r>
  <r>
    <x v="104"/>
    <x v="104"/>
    <x v="61"/>
    <x v="201"/>
    <x v="553"/>
    <x v="375"/>
    <x v="404"/>
    <x v="397"/>
    <s v="VScam"/>
    <x v="0"/>
    <x v="0"/>
    <x v="0"/>
    <x v="0"/>
    <x v="0"/>
  </r>
  <r>
    <x v="2"/>
    <x v="2"/>
    <x v="62"/>
    <x v="225"/>
    <x v="554"/>
    <x v="376"/>
    <x v="405"/>
    <x v="398"/>
    <s v="VScam"/>
    <x v="0"/>
    <x v="0"/>
    <x v="0"/>
    <x v="0"/>
    <x v="0"/>
  </r>
  <r>
    <x v="0"/>
    <x v="0"/>
    <x v="63"/>
    <x v="34"/>
    <x v="555"/>
    <x v="377"/>
    <x v="406"/>
    <x v="399"/>
    <s v="VScam"/>
    <x v="0"/>
    <x v="0"/>
    <x v="0"/>
    <x v="0"/>
    <x v="0"/>
  </r>
  <r>
    <x v="0"/>
    <x v="0"/>
    <x v="63"/>
    <x v="34"/>
    <x v="556"/>
    <x v="378"/>
    <x v="407"/>
    <x v="400"/>
    <s v="VScam"/>
    <x v="0"/>
    <x v="0"/>
    <x v="0"/>
    <x v="0"/>
    <x v="0"/>
  </r>
  <r>
    <x v="16"/>
    <x v="16"/>
    <x v="64"/>
    <x v="17"/>
    <x v="557"/>
    <x v="12"/>
    <x v="327"/>
    <x v="324"/>
    <s v="VScam"/>
    <x v="0"/>
    <x v="0"/>
    <x v="0"/>
    <x v="0"/>
    <x v="0"/>
  </r>
  <r>
    <x v="21"/>
    <x v="21"/>
    <x v="64"/>
    <x v="25"/>
    <x v="558"/>
    <x v="379"/>
    <x v="408"/>
    <x v="401"/>
    <s v="VScam"/>
    <x v="0"/>
    <x v="0"/>
    <x v="0"/>
    <x v="0"/>
    <x v="0"/>
  </r>
  <r>
    <x v="21"/>
    <x v="21"/>
    <x v="64"/>
    <x v="25"/>
    <x v="559"/>
    <x v="380"/>
    <x v="409"/>
    <x v="3"/>
    <s v="VScam"/>
    <x v="0"/>
    <x v="7"/>
    <x v="0"/>
    <x v="0"/>
    <x v="0"/>
  </r>
  <r>
    <x v="20"/>
    <x v="20"/>
    <x v="64"/>
    <x v="24"/>
    <x v="560"/>
    <x v="381"/>
    <x v="410"/>
    <x v="402"/>
    <s v="VScam"/>
    <x v="0"/>
    <x v="0"/>
    <x v="0"/>
    <x v="0"/>
    <x v="0"/>
  </r>
  <r>
    <x v="20"/>
    <x v="20"/>
    <x v="64"/>
    <x v="24"/>
    <x v="561"/>
    <x v="382"/>
    <x v="411"/>
    <x v="403"/>
    <s v="VScam"/>
    <x v="0"/>
    <x v="0"/>
    <x v="0"/>
    <x v="0"/>
    <x v="0"/>
  </r>
  <r>
    <x v="0"/>
    <x v="0"/>
    <x v="65"/>
    <x v="13"/>
    <x v="562"/>
    <x v="0"/>
    <x v="331"/>
    <x v="328"/>
    <s v="VScam"/>
    <x v="0"/>
    <x v="0"/>
    <x v="0"/>
    <x v="0"/>
    <x v="0"/>
  </r>
  <r>
    <x v="24"/>
    <x v="24"/>
    <x v="65"/>
    <x v="32"/>
    <x v="563"/>
    <x v="383"/>
    <x v="412"/>
    <x v="404"/>
    <s v="VScam"/>
    <x v="0"/>
    <x v="0"/>
    <x v="0"/>
    <x v="0"/>
    <x v="0"/>
  </r>
  <r>
    <x v="24"/>
    <x v="24"/>
    <x v="62"/>
    <x v="32"/>
    <x v="564"/>
    <x v="384"/>
    <x v="413"/>
    <x v="405"/>
    <s v="VScam"/>
    <x v="0"/>
    <x v="0"/>
    <x v="0"/>
    <x v="0"/>
    <x v="0"/>
  </r>
  <r>
    <x v="24"/>
    <x v="24"/>
    <x v="62"/>
    <x v="32"/>
    <x v="565"/>
    <x v="383"/>
    <x v="412"/>
    <x v="404"/>
    <s v="VScam"/>
    <x v="0"/>
    <x v="0"/>
    <x v="0"/>
    <x v="0"/>
    <x v="0"/>
  </r>
  <r>
    <x v="24"/>
    <x v="24"/>
    <x v="65"/>
    <x v="32"/>
    <x v="566"/>
    <x v="385"/>
    <x v="414"/>
    <x v="406"/>
    <s v="VScam"/>
    <x v="0"/>
    <x v="0"/>
    <x v="0"/>
    <x v="0"/>
    <x v="0"/>
  </r>
  <r>
    <x v="58"/>
    <x v="58"/>
    <x v="62"/>
    <x v="144"/>
    <x v="567"/>
    <x v="386"/>
    <x v="415"/>
    <x v="407"/>
    <s v="VScam"/>
    <x v="0"/>
    <x v="0"/>
    <x v="0"/>
    <x v="0"/>
    <x v="0"/>
  </r>
  <r>
    <x v="58"/>
    <x v="58"/>
    <x v="66"/>
    <x v="144"/>
    <x v="568"/>
    <x v="387"/>
    <x v="416"/>
    <x v="408"/>
    <s v="VScam"/>
    <x v="0"/>
    <x v="0"/>
    <x v="0"/>
    <x v="0"/>
    <x v="0"/>
  </r>
  <r>
    <x v="3"/>
    <x v="3"/>
    <x v="66"/>
    <x v="226"/>
    <x v="569"/>
    <x v="388"/>
    <x v="417"/>
    <x v="409"/>
    <s v="VScam"/>
    <x v="0"/>
    <x v="0"/>
    <x v="0"/>
    <x v="0"/>
    <x v="0"/>
  </r>
  <r>
    <x v="0"/>
    <x v="0"/>
    <x v="67"/>
    <x v="18"/>
    <x v="570"/>
    <x v="389"/>
    <x v="418"/>
    <x v="410"/>
    <s v="VScam"/>
    <x v="0"/>
    <x v="0"/>
    <x v="0"/>
    <x v="0"/>
    <x v="0"/>
  </r>
  <r>
    <x v="23"/>
    <x v="23"/>
    <x v="67"/>
    <x v="27"/>
    <x v="571"/>
    <x v="390"/>
    <x v="419"/>
    <x v="411"/>
    <s v="VScam"/>
    <x v="0"/>
    <x v="0"/>
    <x v="0"/>
    <x v="0"/>
    <x v="0"/>
  </r>
  <r>
    <x v="2"/>
    <x v="2"/>
    <x v="67"/>
    <x v="28"/>
    <x v="572"/>
    <x v="391"/>
    <x v="420"/>
    <x v="412"/>
    <s v="VScam"/>
    <x v="0"/>
    <x v="0"/>
    <x v="0"/>
    <x v="0"/>
    <x v="0"/>
  </r>
  <r>
    <x v="2"/>
    <x v="2"/>
    <x v="67"/>
    <x v="28"/>
    <x v="573"/>
    <x v="392"/>
    <x v="421"/>
    <x v="413"/>
    <s v="VScam"/>
    <x v="0"/>
    <x v="0"/>
    <x v="0"/>
    <x v="0"/>
    <x v="0"/>
  </r>
  <r>
    <x v="2"/>
    <x v="2"/>
    <x v="67"/>
    <x v="29"/>
    <x v="574"/>
    <x v="393"/>
    <x v="422"/>
    <x v="414"/>
    <s v="VScam"/>
    <x v="0"/>
    <x v="0"/>
    <x v="0"/>
    <x v="0"/>
    <x v="0"/>
  </r>
  <r>
    <x v="2"/>
    <x v="2"/>
    <x v="67"/>
    <x v="30"/>
    <x v="575"/>
    <x v="394"/>
    <x v="423"/>
    <x v="415"/>
    <s v="VScam"/>
    <x v="0"/>
    <x v="0"/>
    <x v="0"/>
    <x v="0"/>
    <x v="0"/>
  </r>
  <r>
    <x v="2"/>
    <x v="2"/>
    <x v="67"/>
    <x v="29"/>
    <x v="576"/>
    <x v="395"/>
    <x v="424"/>
    <x v="416"/>
    <s v="VScam"/>
    <x v="0"/>
    <x v="0"/>
    <x v="0"/>
    <x v="0"/>
    <x v="0"/>
  </r>
  <r>
    <x v="2"/>
    <x v="2"/>
    <x v="67"/>
    <x v="29"/>
    <x v="577"/>
    <x v="396"/>
    <x v="425"/>
    <x v="417"/>
    <s v="VScam"/>
    <x v="0"/>
    <x v="0"/>
    <x v="0"/>
    <x v="0"/>
    <x v="0"/>
  </r>
  <r>
    <x v="3"/>
    <x v="3"/>
    <x v="67"/>
    <x v="39"/>
    <x v="578"/>
    <x v="397"/>
    <x v="426"/>
    <x v="418"/>
    <s v="VScam"/>
    <x v="0"/>
    <x v="0"/>
    <x v="0"/>
    <x v="0"/>
    <x v="0"/>
  </r>
  <r>
    <x v="26"/>
    <x v="26"/>
    <x v="68"/>
    <x v="36"/>
    <x v="579"/>
    <x v="54"/>
    <x v="338"/>
    <x v="332"/>
    <s v="VScam"/>
    <x v="0"/>
    <x v="0"/>
    <x v="0"/>
    <x v="0"/>
    <x v="0"/>
  </r>
  <r>
    <x v="25"/>
    <x v="25"/>
    <x v="68"/>
    <x v="35"/>
    <x v="580"/>
    <x v="398"/>
    <x v="427"/>
    <x v="3"/>
    <s v="VScam"/>
    <x v="0"/>
    <x v="8"/>
    <x v="0"/>
    <x v="0"/>
    <x v="0"/>
  </r>
  <r>
    <x v="28"/>
    <x v="28"/>
    <x v="68"/>
    <x v="40"/>
    <x v="581"/>
    <x v="399"/>
    <x v="428"/>
    <x v="419"/>
    <s v="VScam"/>
    <x v="0"/>
    <x v="0"/>
    <x v="0"/>
    <x v="0"/>
    <x v="0"/>
  </r>
  <r>
    <x v="29"/>
    <x v="29"/>
    <x v="68"/>
    <x v="41"/>
    <x v="582"/>
    <x v="400"/>
    <x v="429"/>
    <x v="420"/>
    <s v="VScam"/>
    <x v="0"/>
    <x v="0"/>
    <x v="0"/>
    <x v="0"/>
    <x v="0"/>
  </r>
  <r>
    <x v="28"/>
    <x v="28"/>
    <x v="68"/>
    <x v="42"/>
    <x v="583"/>
    <x v="401"/>
    <x v="430"/>
    <x v="421"/>
    <s v="VScam"/>
    <x v="0"/>
    <x v="0"/>
    <x v="0"/>
    <x v="0"/>
    <x v="0"/>
  </r>
  <r>
    <x v="30"/>
    <x v="30"/>
    <x v="68"/>
    <x v="43"/>
    <x v="584"/>
    <x v="402"/>
    <x v="431"/>
    <x v="422"/>
    <s v="VScam"/>
    <x v="0"/>
    <x v="0"/>
    <x v="0"/>
    <x v="0"/>
    <x v="0"/>
  </r>
  <r>
    <x v="3"/>
    <x v="3"/>
    <x v="68"/>
    <x v="45"/>
    <x v="585"/>
    <x v="403"/>
    <x v="432"/>
    <x v="423"/>
    <s v="VScam"/>
    <x v="0"/>
    <x v="0"/>
    <x v="0"/>
    <x v="0"/>
    <x v="0"/>
  </r>
  <r>
    <x v="29"/>
    <x v="29"/>
    <x v="68"/>
    <x v="44"/>
    <x v="586"/>
    <x v="404"/>
    <x v="433"/>
    <x v="424"/>
    <s v="VScam"/>
    <x v="0"/>
    <x v="0"/>
    <x v="0"/>
    <x v="0"/>
    <x v="0"/>
  </r>
  <r>
    <x v="28"/>
    <x v="28"/>
    <x v="68"/>
    <x v="46"/>
    <x v="587"/>
    <x v="405"/>
    <x v="434"/>
    <x v="425"/>
    <s v="VScam"/>
    <x v="0"/>
    <x v="0"/>
    <x v="0"/>
    <x v="0"/>
    <x v="0"/>
  </r>
  <r>
    <x v="30"/>
    <x v="30"/>
    <x v="68"/>
    <x v="47"/>
    <x v="588"/>
    <x v="406"/>
    <x v="435"/>
    <x v="426"/>
    <s v="VScam"/>
    <x v="0"/>
    <x v="0"/>
    <x v="0"/>
    <x v="0"/>
    <x v="0"/>
  </r>
  <r>
    <x v="3"/>
    <x v="3"/>
    <x v="68"/>
    <x v="48"/>
    <x v="589"/>
    <x v="407"/>
    <x v="436"/>
    <x v="427"/>
    <s v="VScam"/>
    <x v="0"/>
    <x v="0"/>
    <x v="0"/>
    <x v="0"/>
    <x v="0"/>
  </r>
  <r>
    <x v="28"/>
    <x v="28"/>
    <x v="68"/>
    <x v="49"/>
    <x v="590"/>
    <x v="408"/>
    <x v="437"/>
    <x v="428"/>
    <s v="VScam"/>
    <x v="0"/>
    <x v="0"/>
    <x v="0"/>
    <x v="0"/>
    <x v="0"/>
  </r>
  <r>
    <x v="30"/>
    <x v="30"/>
    <x v="68"/>
    <x v="50"/>
    <x v="591"/>
    <x v="409"/>
    <x v="438"/>
    <x v="429"/>
    <s v="VScam"/>
    <x v="0"/>
    <x v="0"/>
    <x v="0"/>
    <x v="0"/>
    <x v="0"/>
  </r>
  <r>
    <x v="3"/>
    <x v="3"/>
    <x v="68"/>
    <x v="51"/>
    <x v="592"/>
    <x v="410"/>
    <x v="439"/>
    <x v="430"/>
    <s v="VScam"/>
    <x v="0"/>
    <x v="0"/>
    <x v="0"/>
    <x v="0"/>
    <x v="0"/>
  </r>
  <r>
    <x v="30"/>
    <x v="30"/>
    <x v="69"/>
    <x v="212"/>
    <x v="593"/>
    <x v="411"/>
    <x v="440"/>
    <x v="431"/>
    <s v="VScam"/>
    <x v="0"/>
    <x v="0"/>
    <x v="0"/>
    <x v="0"/>
    <x v="0"/>
  </r>
  <r>
    <x v="28"/>
    <x v="28"/>
    <x v="69"/>
    <x v="211"/>
    <x v="594"/>
    <x v="412"/>
    <x v="441"/>
    <x v="432"/>
    <s v="VScam"/>
    <x v="0"/>
    <x v="0"/>
    <x v="0"/>
    <x v="0"/>
    <x v="0"/>
  </r>
  <r>
    <x v="3"/>
    <x v="3"/>
    <x v="69"/>
    <x v="213"/>
    <x v="595"/>
    <x v="413"/>
    <x v="442"/>
    <x v="433"/>
    <s v="VScam"/>
    <x v="0"/>
    <x v="0"/>
    <x v="0"/>
    <x v="0"/>
    <x v="0"/>
  </r>
  <r>
    <x v="3"/>
    <x v="3"/>
    <x v="69"/>
    <x v="213"/>
    <x v="596"/>
    <x v="413"/>
    <x v="442"/>
    <x v="433"/>
    <s v="VScam"/>
    <x v="0"/>
    <x v="0"/>
    <x v="0"/>
    <x v="0"/>
    <x v="0"/>
  </r>
  <r>
    <x v="119"/>
    <x v="119"/>
    <x v="69"/>
    <x v="227"/>
    <x v="597"/>
    <x v="414"/>
    <x v="443"/>
    <x v="3"/>
    <s v="VScam"/>
    <x v="0"/>
    <x v="9"/>
    <x v="0"/>
    <x v="0"/>
    <x v="0"/>
  </r>
  <r>
    <x v="56"/>
    <x v="56"/>
    <x v="70"/>
    <x v="228"/>
    <x v="598"/>
    <x v="415"/>
    <x v="444"/>
    <x v="434"/>
    <s v="VScam"/>
    <x v="0"/>
    <x v="0"/>
    <x v="0"/>
    <x v="0"/>
    <x v="0"/>
  </r>
  <r>
    <x v="105"/>
    <x v="105"/>
    <x v="70"/>
    <x v="229"/>
    <x v="599"/>
    <x v="416"/>
    <x v="445"/>
    <x v="435"/>
    <s v="VScam"/>
    <x v="0"/>
    <x v="0"/>
    <x v="0"/>
    <x v="0"/>
    <x v="0"/>
  </r>
  <r>
    <x v="0"/>
    <x v="0"/>
    <x v="71"/>
    <x v="18"/>
    <x v="600"/>
    <x v="417"/>
    <x v="446"/>
    <x v="436"/>
    <s v="VScam"/>
    <x v="0"/>
    <x v="0"/>
    <x v="0"/>
    <x v="0"/>
    <x v="0"/>
  </r>
  <r>
    <x v="16"/>
    <x v="16"/>
    <x v="71"/>
    <x v="17"/>
    <x v="601"/>
    <x v="12"/>
    <x v="327"/>
    <x v="324"/>
    <s v="VScam"/>
    <x v="0"/>
    <x v="0"/>
    <x v="0"/>
    <x v="0"/>
    <x v="0"/>
  </r>
  <r>
    <x v="3"/>
    <x v="3"/>
    <x v="71"/>
    <x v="39"/>
    <x v="602"/>
    <x v="418"/>
    <x v="447"/>
    <x v="437"/>
    <s v="VScam"/>
    <x v="0"/>
    <x v="0"/>
    <x v="0"/>
    <x v="0"/>
    <x v="0"/>
  </r>
  <r>
    <x v="3"/>
    <x v="3"/>
    <x v="71"/>
    <x v="39"/>
    <x v="603"/>
    <x v="419"/>
    <x v="448"/>
    <x v="438"/>
    <s v="VScam"/>
    <x v="0"/>
    <x v="0"/>
    <x v="0"/>
    <x v="0"/>
    <x v="0"/>
  </r>
  <r>
    <x v="3"/>
    <x v="3"/>
    <x v="71"/>
    <x v="39"/>
    <x v="604"/>
    <x v="418"/>
    <x v="447"/>
    <x v="437"/>
    <s v="VScam"/>
    <x v="0"/>
    <x v="0"/>
    <x v="0"/>
    <x v="0"/>
    <x v="0"/>
  </r>
  <r>
    <x v="0"/>
    <x v="0"/>
    <x v="72"/>
    <x v="13"/>
    <x v="605"/>
    <x v="0"/>
    <x v="331"/>
    <x v="328"/>
    <s v="VScam"/>
    <x v="0"/>
    <x v="0"/>
    <x v="0"/>
    <x v="0"/>
    <x v="0"/>
  </r>
  <r>
    <x v="0"/>
    <x v="0"/>
    <x v="73"/>
    <x v="13"/>
    <x v="606"/>
    <x v="420"/>
    <x v="449"/>
    <x v="439"/>
    <s v="VScam"/>
    <x v="0"/>
    <x v="0"/>
    <x v="0"/>
    <x v="0"/>
    <x v="0"/>
  </r>
  <r>
    <x v="0"/>
    <x v="0"/>
    <x v="73"/>
    <x v="34"/>
    <x v="607"/>
    <x v="421"/>
    <x v="450"/>
    <x v="440"/>
    <s v="VScam"/>
    <x v="0"/>
    <x v="0"/>
    <x v="0"/>
    <x v="0"/>
    <x v="0"/>
  </r>
  <r>
    <x v="3"/>
    <x v="3"/>
    <x v="74"/>
    <x v="179"/>
    <x v="608"/>
    <x v="422"/>
    <x v="451"/>
    <x v="441"/>
    <s v="VScam"/>
    <x v="0"/>
    <x v="0"/>
    <x v="0"/>
    <x v="0"/>
    <x v="0"/>
  </r>
  <r>
    <x v="3"/>
    <x v="3"/>
    <x v="74"/>
    <x v="138"/>
    <x v="609"/>
    <x v="423"/>
    <x v="452"/>
    <x v="442"/>
    <s v="VScam"/>
    <x v="0"/>
    <x v="0"/>
    <x v="0"/>
    <x v="0"/>
    <x v="0"/>
  </r>
  <r>
    <x v="26"/>
    <x v="26"/>
    <x v="74"/>
    <x v="135"/>
    <x v="610"/>
    <x v="424"/>
    <x v="453"/>
    <x v="443"/>
    <s v="VScam"/>
    <x v="0"/>
    <x v="0"/>
    <x v="0"/>
    <x v="0"/>
    <x v="0"/>
  </r>
  <r>
    <x v="55"/>
    <x v="55"/>
    <x v="74"/>
    <x v="137"/>
    <x v="611"/>
    <x v="425"/>
    <x v="454"/>
    <x v="444"/>
    <s v="VScam"/>
    <x v="0"/>
    <x v="0"/>
    <x v="0"/>
    <x v="0"/>
    <x v="0"/>
  </r>
  <r>
    <x v="3"/>
    <x v="3"/>
    <x v="74"/>
    <x v="140"/>
    <x v="612"/>
    <x v="426"/>
    <x v="455"/>
    <x v="445"/>
    <s v="VScam"/>
    <x v="0"/>
    <x v="0"/>
    <x v="0"/>
    <x v="0"/>
    <x v="0"/>
  </r>
  <r>
    <x v="17"/>
    <x v="17"/>
    <x v="75"/>
    <x v="181"/>
    <x v="613"/>
    <x v="427"/>
    <x v="456"/>
    <x v="446"/>
    <s v="VScam"/>
    <x v="0"/>
    <x v="0"/>
    <x v="0"/>
    <x v="0"/>
    <x v="0"/>
  </r>
  <r>
    <x v="17"/>
    <x v="17"/>
    <x v="75"/>
    <x v="222"/>
    <x v="614"/>
    <x v="428"/>
    <x v="457"/>
    <x v="447"/>
    <s v="VScam"/>
    <x v="0"/>
    <x v="0"/>
    <x v="0"/>
    <x v="0"/>
    <x v="0"/>
  </r>
  <r>
    <x v="17"/>
    <x v="17"/>
    <x v="75"/>
    <x v="223"/>
    <x v="615"/>
    <x v="429"/>
    <x v="458"/>
    <x v="448"/>
    <s v="VScam"/>
    <x v="0"/>
    <x v="0"/>
    <x v="0"/>
    <x v="0"/>
    <x v="0"/>
  </r>
  <r>
    <x v="58"/>
    <x v="58"/>
    <x v="76"/>
    <x v="144"/>
    <x v="616"/>
    <x v="430"/>
    <x v="459"/>
    <x v="449"/>
    <s v="VScam"/>
    <x v="0"/>
    <x v="0"/>
    <x v="0"/>
    <x v="0"/>
    <x v="0"/>
  </r>
  <r>
    <x v="0"/>
    <x v="0"/>
    <x v="77"/>
    <x v="34"/>
    <x v="617"/>
    <x v="431"/>
    <x v="460"/>
    <x v="450"/>
    <s v="VScam"/>
    <x v="0"/>
    <x v="0"/>
    <x v="0"/>
    <x v="0"/>
    <x v="0"/>
  </r>
  <r>
    <x v="28"/>
    <x v="28"/>
    <x v="78"/>
    <x v="40"/>
    <x v="618"/>
    <x v="294"/>
    <x v="360"/>
    <x v="354"/>
    <s v="VScam"/>
    <x v="0"/>
    <x v="0"/>
    <x v="0"/>
    <x v="0"/>
    <x v="0"/>
  </r>
  <r>
    <x v="29"/>
    <x v="29"/>
    <x v="78"/>
    <x v="41"/>
    <x v="619"/>
    <x v="295"/>
    <x v="361"/>
    <x v="355"/>
    <s v="VScam"/>
    <x v="0"/>
    <x v="0"/>
    <x v="0"/>
    <x v="0"/>
    <x v="0"/>
  </r>
  <r>
    <x v="28"/>
    <x v="28"/>
    <x v="78"/>
    <x v="42"/>
    <x v="620"/>
    <x v="296"/>
    <x v="363"/>
    <x v="357"/>
    <s v="VScam"/>
    <x v="0"/>
    <x v="0"/>
    <x v="0"/>
    <x v="0"/>
    <x v="0"/>
  </r>
  <r>
    <x v="30"/>
    <x v="30"/>
    <x v="78"/>
    <x v="43"/>
    <x v="621"/>
    <x v="297"/>
    <x v="364"/>
    <x v="358"/>
    <s v="VScam"/>
    <x v="0"/>
    <x v="0"/>
    <x v="0"/>
    <x v="0"/>
    <x v="0"/>
  </r>
  <r>
    <x v="29"/>
    <x v="29"/>
    <x v="78"/>
    <x v="44"/>
    <x v="622"/>
    <x v="298"/>
    <x v="362"/>
    <x v="356"/>
    <s v="VScam"/>
    <x v="0"/>
    <x v="0"/>
    <x v="0"/>
    <x v="0"/>
    <x v="0"/>
  </r>
  <r>
    <x v="3"/>
    <x v="3"/>
    <x v="78"/>
    <x v="45"/>
    <x v="623"/>
    <x v="299"/>
    <x v="365"/>
    <x v="359"/>
    <s v="VScam"/>
    <x v="0"/>
    <x v="0"/>
    <x v="0"/>
    <x v="0"/>
    <x v="0"/>
  </r>
  <r>
    <x v="28"/>
    <x v="28"/>
    <x v="78"/>
    <x v="46"/>
    <x v="624"/>
    <x v="300"/>
    <x v="366"/>
    <x v="360"/>
    <s v="VScam"/>
    <x v="0"/>
    <x v="0"/>
    <x v="0"/>
    <x v="0"/>
    <x v="0"/>
  </r>
  <r>
    <x v="30"/>
    <x v="30"/>
    <x v="78"/>
    <x v="47"/>
    <x v="625"/>
    <x v="301"/>
    <x v="367"/>
    <x v="361"/>
    <s v="VScam"/>
    <x v="0"/>
    <x v="0"/>
    <x v="0"/>
    <x v="0"/>
    <x v="0"/>
  </r>
  <r>
    <x v="3"/>
    <x v="3"/>
    <x v="78"/>
    <x v="48"/>
    <x v="626"/>
    <x v="302"/>
    <x v="368"/>
    <x v="362"/>
    <s v="VScam"/>
    <x v="0"/>
    <x v="0"/>
    <x v="0"/>
    <x v="0"/>
    <x v="0"/>
  </r>
  <r>
    <x v="28"/>
    <x v="28"/>
    <x v="78"/>
    <x v="49"/>
    <x v="627"/>
    <x v="303"/>
    <x v="369"/>
    <x v="363"/>
    <s v="VScam"/>
    <x v="0"/>
    <x v="0"/>
    <x v="0"/>
    <x v="0"/>
    <x v="0"/>
  </r>
  <r>
    <x v="30"/>
    <x v="30"/>
    <x v="78"/>
    <x v="50"/>
    <x v="628"/>
    <x v="304"/>
    <x v="370"/>
    <x v="364"/>
    <s v="VScam"/>
    <x v="0"/>
    <x v="0"/>
    <x v="0"/>
    <x v="0"/>
    <x v="0"/>
  </r>
  <r>
    <x v="3"/>
    <x v="3"/>
    <x v="78"/>
    <x v="51"/>
    <x v="629"/>
    <x v="305"/>
    <x v="371"/>
    <x v="365"/>
    <s v="VScam"/>
    <x v="0"/>
    <x v="0"/>
    <x v="0"/>
    <x v="0"/>
    <x v="0"/>
  </r>
  <r>
    <x v="42"/>
    <x v="42"/>
    <x v="78"/>
    <x v="112"/>
    <x v="630"/>
    <x v="432"/>
    <x v="461"/>
    <x v="451"/>
    <s v="VScam"/>
    <x v="0"/>
    <x v="0"/>
    <x v="0"/>
    <x v="0"/>
    <x v="0"/>
  </r>
  <r>
    <x v="41"/>
    <x v="41"/>
    <x v="78"/>
    <x v="87"/>
    <x v="631"/>
    <x v="433"/>
    <x v="462"/>
    <x v="452"/>
    <s v="VScam"/>
    <x v="0"/>
    <x v="0"/>
    <x v="0"/>
    <x v="0"/>
    <x v="0"/>
  </r>
  <r>
    <x v="41"/>
    <x v="41"/>
    <x v="78"/>
    <x v="116"/>
    <x v="632"/>
    <x v="434"/>
    <x v="463"/>
    <x v="453"/>
    <s v="VScam"/>
    <x v="0"/>
    <x v="0"/>
    <x v="0"/>
    <x v="0"/>
    <x v="0"/>
  </r>
  <r>
    <x v="41"/>
    <x v="41"/>
    <x v="78"/>
    <x v="66"/>
    <x v="633"/>
    <x v="435"/>
    <x v="464"/>
    <x v="454"/>
    <s v="VScam"/>
    <x v="0"/>
    <x v="0"/>
    <x v="0"/>
    <x v="0"/>
    <x v="0"/>
  </r>
  <r>
    <x v="41"/>
    <x v="41"/>
    <x v="78"/>
    <x v="97"/>
    <x v="634"/>
    <x v="436"/>
    <x v="465"/>
    <x v="455"/>
    <s v="VScam"/>
    <x v="0"/>
    <x v="0"/>
    <x v="0"/>
    <x v="0"/>
    <x v="0"/>
  </r>
  <r>
    <x v="41"/>
    <x v="41"/>
    <x v="78"/>
    <x v="78"/>
    <x v="635"/>
    <x v="437"/>
    <x v="466"/>
    <x v="456"/>
    <s v="VScam"/>
    <x v="0"/>
    <x v="0"/>
    <x v="0"/>
    <x v="0"/>
    <x v="0"/>
  </r>
  <r>
    <x v="42"/>
    <x v="42"/>
    <x v="78"/>
    <x v="112"/>
    <x v="636"/>
    <x v="438"/>
    <x v="467"/>
    <x v="457"/>
    <s v="VScam"/>
    <x v="0"/>
    <x v="0"/>
    <x v="0"/>
    <x v="0"/>
    <x v="0"/>
  </r>
  <r>
    <x v="45"/>
    <x v="45"/>
    <x v="78"/>
    <x v="132"/>
    <x v="637"/>
    <x v="439"/>
    <x v="468"/>
    <x v="458"/>
    <s v="VScam"/>
    <x v="0"/>
    <x v="0"/>
    <x v="0"/>
    <x v="0"/>
    <x v="0"/>
  </r>
  <r>
    <x v="43"/>
    <x v="43"/>
    <x v="78"/>
    <x v="113"/>
    <x v="638"/>
    <x v="440"/>
    <x v="469"/>
    <x v="459"/>
    <s v="VScam"/>
    <x v="0"/>
    <x v="0"/>
    <x v="0"/>
    <x v="0"/>
    <x v="0"/>
  </r>
  <r>
    <x v="41"/>
    <x v="41"/>
    <x v="78"/>
    <x v="66"/>
    <x v="639"/>
    <x v="441"/>
    <x v="470"/>
    <x v="460"/>
    <s v="VScam"/>
    <x v="0"/>
    <x v="0"/>
    <x v="0"/>
    <x v="0"/>
    <x v="0"/>
  </r>
  <r>
    <x v="41"/>
    <x v="41"/>
    <x v="78"/>
    <x v="66"/>
    <x v="640"/>
    <x v="442"/>
    <x v="471"/>
    <x v="461"/>
    <s v="VScam"/>
    <x v="0"/>
    <x v="0"/>
    <x v="0"/>
    <x v="0"/>
    <x v="0"/>
  </r>
  <r>
    <x v="41"/>
    <x v="41"/>
    <x v="78"/>
    <x v="66"/>
    <x v="641"/>
    <x v="443"/>
    <x v="472"/>
    <x v="462"/>
    <s v="VScam"/>
    <x v="0"/>
    <x v="0"/>
    <x v="0"/>
    <x v="0"/>
    <x v="0"/>
  </r>
  <r>
    <x v="41"/>
    <x v="41"/>
    <x v="78"/>
    <x v="66"/>
    <x v="642"/>
    <x v="444"/>
    <x v="473"/>
    <x v="463"/>
    <s v="VScam"/>
    <x v="0"/>
    <x v="0"/>
    <x v="0"/>
    <x v="0"/>
    <x v="0"/>
  </r>
  <r>
    <x v="41"/>
    <x v="41"/>
    <x v="78"/>
    <x v="78"/>
    <x v="643"/>
    <x v="445"/>
    <x v="474"/>
    <x v="464"/>
    <s v="VScam"/>
    <x v="0"/>
    <x v="0"/>
    <x v="0"/>
    <x v="0"/>
    <x v="0"/>
  </r>
  <r>
    <x v="41"/>
    <x v="41"/>
    <x v="78"/>
    <x v="78"/>
    <x v="644"/>
    <x v="446"/>
    <x v="475"/>
    <x v="465"/>
    <s v="VScam"/>
    <x v="0"/>
    <x v="0"/>
    <x v="0"/>
    <x v="0"/>
    <x v="0"/>
  </r>
  <r>
    <x v="28"/>
    <x v="28"/>
    <x v="79"/>
    <x v="40"/>
    <x v="645"/>
    <x v="447"/>
    <x v="476"/>
    <x v="466"/>
    <s v="VScam"/>
    <x v="0"/>
    <x v="0"/>
    <x v="0"/>
    <x v="0"/>
    <x v="0"/>
  </r>
  <r>
    <x v="29"/>
    <x v="29"/>
    <x v="79"/>
    <x v="41"/>
    <x v="646"/>
    <x v="448"/>
    <x v="477"/>
    <x v="467"/>
    <s v="VScam"/>
    <x v="0"/>
    <x v="0"/>
    <x v="0"/>
    <x v="0"/>
    <x v="0"/>
  </r>
  <r>
    <x v="28"/>
    <x v="28"/>
    <x v="79"/>
    <x v="42"/>
    <x v="647"/>
    <x v="449"/>
    <x v="478"/>
    <x v="468"/>
    <s v="VScam"/>
    <x v="0"/>
    <x v="0"/>
    <x v="0"/>
    <x v="0"/>
    <x v="0"/>
  </r>
  <r>
    <x v="30"/>
    <x v="30"/>
    <x v="79"/>
    <x v="43"/>
    <x v="648"/>
    <x v="450"/>
    <x v="479"/>
    <x v="469"/>
    <s v="VScam"/>
    <x v="0"/>
    <x v="0"/>
    <x v="0"/>
    <x v="0"/>
    <x v="0"/>
  </r>
  <r>
    <x v="29"/>
    <x v="29"/>
    <x v="79"/>
    <x v="44"/>
    <x v="649"/>
    <x v="298"/>
    <x v="362"/>
    <x v="356"/>
    <s v="VScam"/>
    <x v="0"/>
    <x v="0"/>
    <x v="0"/>
    <x v="0"/>
    <x v="0"/>
  </r>
  <r>
    <x v="3"/>
    <x v="3"/>
    <x v="79"/>
    <x v="45"/>
    <x v="650"/>
    <x v="451"/>
    <x v="480"/>
    <x v="470"/>
    <s v="VScam"/>
    <x v="0"/>
    <x v="0"/>
    <x v="0"/>
    <x v="0"/>
    <x v="0"/>
  </r>
  <r>
    <x v="28"/>
    <x v="28"/>
    <x v="79"/>
    <x v="46"/>
    <x v="651"/>
    <x v="452"/>
    <x v="481"/>
    <x v="471"/>
    <s v="VScam"/>
    <x v="0"/>
    <x v="0"/>
    <x v="0"/>
    <x v="0"/>
    <x v="0"/>
  </r>
  <r>
    <x v="30"/>
    <x v="30"/>
    <x v="79"/>
    <x v="47"/>
    <x v="652"/>
    <x v="453"/>
    <x v="482"/>
    <x v="472"/>
    <s v="VScam"/>
    <x v="0"/>
    <x v="0"/>
    <x v="0"/>
    <x v="0"/>
    <x v="0"/>
  </r>
  <r>
    <x v="3"/>
    <x v="3"/>
    <x v="79"/>
    <x v="48"/>
    <x v="653"/>
    <x v="454"/>
    <x v="483"/>
    <x v="473"/>
    <s v="VScam"/>
    <x v="0"/>
    <x v="0"/>
    <x v="0"/>
    <x v="0"/>
    <x v="0"/>
  </r>
  <r>
    <x v="28"/>
    <x v="28"/>
    <x v="79"/>
    <x v="49"/>
    <x v="654"/>
    <x v="455"/>
    <x v="484"/>
    <x v="474"/>
    <s v="VScam"/>
    <x v="0"/>
    <x v="0"/>
    <x v="0"/>
    <x v="0"/>
    <x v="0"/>
  </r>
  <r>
    <x v="30"/>
    <x v="30"/>
    <x v="79"/>
    <x v="50"/>
    <x v="655"/>
    <x v="456"/>
    <x v="485"/>
    <x v="475"/>
    <s v="VScam"/>
    <x v="0"/>
    <x v="0"/>
    <x v="0"/>
    <x v="0"/>
    <x v="0"/>
  </r>
  <r>
    <x v="3"/>
    <x v="3"/>
    <x v="79"/>
    <x v="51"/>
    <x v="656"/>
    <x v="457"/>
    <x v="486"/>
    <x v="476"/>
    <s v="VScam"/>
    <x v="0"/>
    <x v="0"/>
    <x v="0"/>
    <x v="0"/>
    <x v="0"/>
  </r>
  <r>
    <x v="3"/>
    <x v="3"/>
    <x v="80"/>
    <x v="31"/>
    <x v="657"/>
    <x v="458"/>
    <x v="487"/>
    <x v="477"/>
    <s v="VScam"/>
    <x v="0"/>
    <x v="0"/>
    <x v="0"/>
    <x v="0"/>
    <x v="0"/>
  </r>
  <r>
    <x v="3"/>
    <x v="3"/>
    <x v="80"/>
    <x v="39"/>
    <x v="658"/>
    <x v="459"/>
    <x v="488"/>
    <x v="478"/>
    <s v="VScam"/>
    <x v="0"/>
    <x v="0"/>
    <x v="0"/>
    <x v="0"/>
    <x v="0"/>
  </r>
  <r>
    <x v="13"/>
    <x v="13"/>
    <x v="80"/>
    <x v="14"/>
    <x v="659"/>
    <x v="10"/>
    <x v="489"/>
    <x v="3"/>
    <s v="VScam"/>
    <x v="1"/>
    <x v="0"/>
    <x v="0"/>
    <x v="0"/>
    <x v="0"/>
  </r>
  <r>
    <x v="14"/>
    <x v="14"/>
    <x v="80"/>
    <x v="15"/>
    <x v="660"/>
    <x v="10"/>
    <x v="489"/>
    <x v="3"/>
    <s v="VScam"/>
    <x v="1"/>
    <x v="0"/>
    <x v="0"/>
    <x v="0"/>
    <x v="0"/>
  </r>
  <r>
    <x v="3"/>
    <x v="3"/>
    <x v="81"/>
    <x v="138"/>
    <x v="661"/>
    <x v="460"/>
    <x v="490"/>
    <x v="479"/>
    <s v="VScam"/>
    <x v="0"/>
    <x v="0"/>
    <x v="0"/>
    <x v="0"/>
    <x v="0"/>
  </r>
  <r>
    <x v="0"/>
    <x v="0"/>
    <x v="82"/>
    <x v="18"/>
    <x v="662"/>
    <x v="461"/>
    <x v="491"/>
    <x v="480"/>
    <s v="VScam"/>
    <x v="0"/>
    <x v="0"/>
    <x v="0"/>
    <x v="0"/>
    <x v="0"/>
  </r>
  <r>
    <x v="23"/>
    <x v="23"/>
    <x v="82"/>
    <x v="27"/>
    <x v="663"/>
    <x v="462"/>
    <x v="492"/>
    <x v="481"/>
    <s v="VScam"/>
    <x v="0"/>
    <x v="0"/>
    <x v="0"/>
    <x v="0"/>
    <x v="0"/>
  </r>
  <r>
    <x v="2"/>
    <x v="2"/>
    <x v="82"/>
    <x v="28"/>
    <x v="664"/>
    <x v="463"/>
    <x v="493"/>
    <x v="482"/>
    <s v="VScam"/>
    <x v="0"/>
    <x v="0"/>
    <x v="0"/>
    <x v="0"/>
    <x v="0"/>
  </r>
  <r>
    <x v="2"/>
    <x v="2"/>
    <x v="82"/>
    <x v="28"/>
    <x v="665"/>
    <x v="464"/>
    <x v="494"/>
    <x v="483"/>
    <s v="VScam"/>
    <x v="0"/>
    <x v="0"/>
    <x v="0"/>
    <x v="0"/>
    <x v="0"/>
  </r>
  <r>
    <x v="2"/>
    <x v="2"/>
    <x v="82"/>
    <x v="29"/>
    <x v="666"/>
    <x v="465"/>
    <x v="495"/>
    <x v="484"/>
    <s v="VScam"/>
    <x v="0"/>
    <x v="0"/>
    <x v="0"/>
    <x v="0"/>
    <x v="0"/>
  </r>
  <r>
    <x v="2"/>
    <x v="2"/>
    <x v="82"/>
    <x v="30"/>
    <x v="667"/>
    <x v="466"/>
    <x v="496"/>
    <x v="485"/>
    <s v="VScam"/>
    <x v="0"/>
    <x v="0"/>
    <x v="0"/>
    <x v="0"/>
    <x v="0"/>
  </r>
  <r>
    <x v="0"/>
    <x v="0"/>
    <x v="82"/>
    <x v="34"/>
    <x v="668"/>
    <x v="47"/>
    <x v="497"/>
    <x v="486"/>
    <s v="VScam"/>
    <x v="0"/>
    <x v="0"/>
    <x v="0"/>
    <x v="0"/>
    <x v="0"/>
  </r>
  <r>
    <x v="16"/>
    <x v="16"/>
    <x v="82"/>
    <x v="17"/>
    <x v="669"/>
    <x v="12"/>
    <x v="327"/>
    <x v="324"/>
    <s v="VScam"/>
    <x v="0"/>
    <x v="0"/>
    <x v="0"/>
    <x v="0"/>
    <x v="0"/>
  </r>
  <r>
    <x v="3"/>
    <x v="3"/>
    <x v="82"/>
    <x v="179"/>
    <x v="670"/>
    <x v="467"/>
    <x v="498"/>
    <x v="487"/>
    <s v="VScam"/>
    <x v="0"/>
    <x v="0"/>
    <x v="0"/>
    <x v="0"/>
    <x v="0"/>
  </r>
  <r>
    <x v="0"/>
    <x v="0"/>
    <x v="83"/>
    <x v="13"/>
    <x v="671"/>
    <x v="468"/>
    <x v="499"/>
    <x v="488"/>
    <s v="VScam"/>
    <x v="0"/>
    <x v="0"/>
    <x v="0"/>
    <x v="0"/>
    <x v="0"/>
  </r>
  <r>
    <x v="120"/>
    <x v="120"/>
    <x v="84"/>
    <x v="230"/>
    <x v="672"/>
    <x v="469"/>
    <x v="500"/>
    <x v="489"/>
    <s v="VScam"/>
    <x v="0"/>
    <x v="0"/>
    <x v="0"/>
    <x v="0"/>
    <x v="0"/>
  </r>
  <r>
    <x v="17"/>
    <x v="17"/>
    <x v="85"/>
    <x v="181"/>
    <x v="673"/>
    <x v="470"/>
    <x v="501"/>
    <x v="490"/>
    <s v="VScam"/>
    <x v="0"/>
    <x v="0"/>
    <x v="0"/>
    <x v="0"/>
    <x v="0"/>
  </r>
  <r>
    <x v="17"/>
    <x v="17"/>
    <x v="85"/>
    <x v="222"/>
    <x v="674"/>
    <x v="471"/>
    <x v="502"/>
    <x v="491"/>
    <s v="VScam"/>
    <x v="0"/>
    <x v="0"/>
    <x v="0"/>
    <x v="0"/>
    <x v="0"/>
  </r>
  <r>
    <x v="17"/>
    <x v="17"/>
    <x v="85"/>
    <x v="223"/>
    <x v="675"/>
    <x v="472"/>
    <x v="503"/>
    <x v="492"/>
    <s v="VScam"/>
    <x v="0"/>
    <x v="0"/>
    <x v="0"/>
    <x v="0"/>
    <x v="0"/>
  </r>
  <r>
    <x v="24"/>
    <x v="24"/>
    <x v="85"/>
    <x v="32"/>
    <x v="676"/>
    <x v="473"/>
    <x v="504"/>
    <x v="493"/>
    <s v="VScam"/>
    <x v="0"/>
    <x v="0"/>
    <x v="0"/>
    <x v="0"/>
    <x v="0"/>
  </r>
  <r>
    <x v="17"/>
    <x v="17"/>
    <x v="85"/>
    <x v="181"/>
    <x v="677"/>
    <x v="474"/>
    <x v="505"/>
    <x v="494"/>
    <s v="VScam"/>
    <x v="0"/>
    <x v="0"/>
    <x v="0"/>
    <x v="0"/>
    <x v="0"/>
  </r>
  <r>
    <x v="17"/>
    <x v="17"/>
    <x v="85"/>
    <x v="181"/>
    <x v="678"/>
    <x v="475"/>
    <x v="506"/>
    <x v="495"/>
    <s v="VScam"/>
    <x v="0"/>
    <x v="0"/>
    <x v="0"/>
    <x v="0"/>
    <x v="0"/>
  </r>
  <r>
    <x v="17"/>
    <x v="17"/>
    <x v="86"/>
    <x v="222"/>
    <x v="679"/>
    <x v="476"/>
    <x v="507"/>
    <x v="496"/>
    <s v="VScam"/>
    <x v="0"/>
    <x v="0"/>
    <x v="0"/>
    <x v="0"/>
    <x v="0"/>
  </r>
  <r>
    <x v="58"/>
    <x v="58"/>
    <x v="86"/>
    <x v="144"/>
    <x v="680"/>
    <x v="477"/>
    <x v="508"/>
    <x v="3"/>
    <s v="VScam"/>
    <x v="2"/>
    <x v="0"/>
    <x v="0"/>
    <x v="0"/>
    <x v="0"/>
  </r>
  <r>
    <x v="121"/>
    <x v="121"/>
    <x v="86"/>
    <x v="231"/>
    <x v="681"/>
    <x v="478"/>
    <x v="509"/>
    <x v="497"/>
    <s v="VScam"/>
    <x v="0"/>
    <x v="0"/>
    <x v="0"/>
    <x v="0"/>
    <x v="0"/>
  </r>
  <r>
    <x v="121"/>
    <x v="121"/>
    <x v="86"/>
    <x v="232"/>
    <x v="682"/>
    <x v="479"/>
    <x v="510"/>
    <x v="498"/>
    <s v="VScam"/>
    <x v="0"/>
    <x v="0"/>
    <x v="0"/>
    <x v="0"/>
    <x v="0"/>
  </r>
  <r>
    <x v="17"/>
    <x v="17"/>
    <x v="87"/>
    <x v="19"/>
    <x v="683"/>
    <x v="480"/>
    <x v="511"/>
    <x v="499"/>
    <s v="VScam"/>
    <x v="0"/>
    <x v="0"/>
    <x v="0"/>
    <x v="0"/>
    <x v="0"/>
  </r>
  <r>
    <x v="17"/>
    <x v="17"/>
    <x v="87"/>
    <x v="19"/>
    <x v="684"/>
    <x v="481"/>
    <x v="512"/>
    <x v="500"/>
    <s v="VScam"/>
    <x v="0"/>
    <x v="0"/>
    <x v="0"/>
    <x v="0"/>
    <x v="0"/>
  </r>
  <r>
    <x v="17"/>
    <x v="17"/>
    <x v="88"/>
    <x v="19"/>
    <x v="685"/>
    <x v="480"/>
    <x v="511"/>
    <x v="499"/>
    <s v="VScam"/>
    <x v="0"/>
    <x v="0"/>
    <x v="0"/>
    <x v="0"/>
    <x v="0"/>
  </r>
  <r>
    <x v="17"/>
    <x v="17"/>
    <x v="88"/>
    <x v="19"/>
    <x v="686"/>
    <x v="481"/>
    <x v="512"/>
    <x v="500"/>
    <s v="VScam"/>
    <x v="0"/>
    <x v="0"/>
    <x v="0"/>
    <x v="0"/>
    <x v="0"/>
  </r>
  <r>
    <x v="25"/>
    <x v="25"/>
    <x v="88"/>
    <x v="35"/>
    <x v="687"/>
    <x v="482"/>
    <x v="513"/>
    <x v="501"/>
    <s v="VScam"/>
    <x v="0"/>
    <x v="0"/>
    <x v="0"/>
    <x v="0"/>
    <x v="0"/>
  </r>
  <r>
    <x v="25"/>
    <x v="25"/>
    <x v="88"/>
    <x v="35"/>
    <x v="688"/>
    <x v="52"/>
    <x v="336"/>
    <x v="502"/>
    <s v="VScam"/>
    <x v="0"/>
    <x v="0"/>
    <x v="0"/>
    <x v="0"/>
    <x v="0"/>
  </r>
  <r>
    <x v="26"/>
    <x v="26"/>
    <x v="88"/>
    <x v="36"/>
    <x v="689"/>
    <x v="483"/>
    <x v="514"/>
    <x v="3"/>
    <s v="VScam"/>
    <x v="3"/>
    <x v="0"/>
    <x v="0"/>
    <x v="0"/>
    <x v="0"/>
  </r>
  <r>
    <x v="3"/>
    <x v="3"/>
    <x v="89"/>
    <x v="39"/>
    <x v="690"/>
    <x v="484"/>
    <x v="515"/>
    <x v="3"/>
    <s v="VScam"/>
    <x v="4"/>
    <x v="0"/>
    <x v="0"/>
    <x v="0"/>
    <x v="0"/>
  </r>
  <r>
    <x v="0"/>
    <x v="0"/>
    <x v="89"/>
    <x v="13"/>
    <x v="691"/>
    <x v="468"/>
    <x v="499"/>
    <x v="3"/>
    <s v="VScam"/>
    <x v="5"/>
    <x v="0"/>
    <x v="0"/>
    <x v="0"/>
    <x v="0"/>
  </r>
  <r>
    <x v="0"/>
    <x v="0"/>
    <x v="89"/>
    <x v="34"/>
    <x v="692"/>
    <x v="485"/>
    <x v="516"/>
    <x v="3"/>
    <s v="VScam"/>
    <x v="6"/>
    <x v="0"/>
    <x v="0"/>
    <x v="0"/>
    <x v="0"/>
  </r>
  <r>
    <x v="16"/>
    <x v="16"/>
    <x v="90"/>
    <x v="17"/>
    <x v="693"/>
    <x v="486"/>
    <x v="517"/>
    <x v="3"/>
    <s v="VScam"/>
    <x v="7"/>
    <x v="0"/>
    <x v="0"/>
    <x v="0"/>
    <x v="0"/>
  </r>
  <r>
    <x v="0"/>
    <x v="0"/>
    <x v="91"/>
    <x v="34"/>
    <x v="694"/>
    <x v="487"/>
    <x v="518"/>
    <x v="3"/>
    <s v="VScam"/>
    <x v="8"/>
    <x v="0"/>
    <x v="0"/>
    <x v="0"/>
    <x v="0"/>
  </r>
  <r>
    <x v="122"/>
    <x v="122"/>
    <x v="92"/>
    <x v="233"/>
    <x v="695"/>
    <x v="488"/>
    <x v="519"/>
    <x v="3"/>
    <s v="VScam"/>
    <x v="9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4" minRefreshableVersion="3" showDrill="0" useAutoFormatting="1" itemPrintTitles="1" createdVersion="4" indent="0" compact="0" compactData="0" gridDropZones="1" multipleFieldFilters="0">
  <location ref="A14:S49" firstHeaderRow="2" firstDataRow="2" firstDataCol="13"/>
  <pivotFields count="14">
    <pivotField axis="axisRow" compact="0" outline="0" showAll="0" defaultSubtotal="0">
      <items count="123">
        <item x="12"/>
        <item x="4"/>
        <item x="57"/>
        <item x="58"/>
        <item x="106"/>
        <item x="36"/>
        <item x="37"/>
        <item x="5"/>
        <item x="59"/>
        <item x="119"/>
        <item x="60"/>
        <item x="61"/>
        <item x="62"/>
        <item x="63"/>
        <item x="38"/>
        <item x="121"/>
        <item x="6"/>
        <item x="64"/>
        <item x="51"/>
        <item x="25"/>
        <item x="65"/>
        <item x="39"/>
        <item x="13"/>
        <item x="40"/>
        <item x="101"/>
        <item x="100"/>
        <item x="97"/>
        <item x="92"/>
        <item x="102"/>
        <item x="104"/>
        <item x="103"/>
        <item x="105"/>
        <item x="23"/>
        <item x="35"/>
        <item x="115"/>
        <item x="53"/>
        <item x="91"/>
        <item x="0"/>
        <item x="98"/>
        <item x="111"/>
        <item x="41"/>
        <item x="95"/>
        <item x="96"/>
        <item x="33"/>
        <item x="113"/>
        <item x="19"/>
        <item x="42"/>
        <item x="27"/>
        <item x="32"/>
        <item x="43"/>
        <item x="116"/>
        <item x="93"/>
        <item x="110"/>
        <item x="2"/>
        <item x="118"/>
        <item x="31"/>
        <item x="18"/>
        <item x="56"/>
        <item x="17"/>
        <item x="34"/>
        <item x="114"/>
        <item x="107"/>
        <item x="66"/>
        <item x="7"/>
        <item x="67"/>
        <item x="15"/>
        <item x="99"/>
        <item x="108"/>
        <item x="109"/>
        <item x="112"/>
        <item x="117"/>
        <item x="44"/>
        <item x="94"/>
        <item x="45"/>
        <item x="46"/>
        <item x="68"/>
        <item x="69"/>
        <item x="29"/>
        <item x="47"/>
        <item x="122"/>
        <item x="70"/>
        <item x="8"/>
        <item x="71"/>
        <item x="9"/>
        <item x="72"/>
        <item x="73"/>
        <item x="74"/>
        <item x="30"/>
        <item x="28"/>
        <item x="3"/>
        <item x="14"/>
        <item x="26"/>
        <item x="54"/>
        <item x="48"/>
        <item x="52"/>
        <item x="49"/>
        <item x="75"/>
        <item x="10"/>
        <item x="76"/>
        <item x="77"/>
        <item x="55"/>
        <item x="78"/>
        <item x="86"/>
        <item x="79"/>
        <item x="80"/>
        <item x="11"/>
        <item x="81"/>
        <item x="82"/>
        <item x="83"/>
        <item x="84"/>
        <item x="85"/>
        <item x="87"/>
        <item x="22"/>
        <item x="16"/>
        <item x="21"/>
        <item x="88"/>
        <item x="24"/>
        <item x="120"/>
        <item x="20"/>
        <item x="1"/>
        <item x="89"/>
        <item x="90"/>
        <item x="50"/>
      </items>
    </pivotField>
    <pivotField axis="axisRow" compact="0" outline="0" showAll="0" defaultSubtotal="0">
      <items count="123">
        <item x="4"/>
        <item x="15"/>
        <item x="57"/>
        <item x="89"/>
        <item x="59"/>
        <item x="119"/>
        <item x="60"/>
        <item x="61"/>
        <item x="62"/>
        <item x="63"/>
        <item x="24"/>
        <item x="50"/>
        <item x="82"/>
        <item x="38"/>
        <item x="64"/>
        <item x="11"/>
        <item x="51"/>
        <item x="25"/>
        <item x="65"/>
        <item x="121"/>
        <item x="39"/>
        <item x="13"/>
        <item x="58"/>
        <item x="21"/>
        <item x="108"/>
        <item x="66"/>
        <item x="7"/>
        <item x="67"/>
        <item x="45"/>
        <item x="103"/>
        <item x="117"/>
        <item x="99"/>
        <item x="97"/>
        <item x="19"/>
        <item x="115"/>
        <item x="95"/>
        <item x="104"/>
        <item x="14"/>
        <item x="107"/>
        <item x="31"/>
        <item x="105"/>
        <item x="27"/>
        <item x="92"/>
        <item x="47"/>
        <item x="116"/>
        <item x="102"/>
        <item x="101"/>
        <item x="34"/>
        <item x="44"/>
        <item x="43"/>
        <item x="98"/>
        <item x="111"/>
        <item x="109"/>
        <item x="112"/>
        <item x="17"/>
        <item x="41"/>
        <item x="42"/>
        <item x="56"/>
        <item x="93"/>
        <item x="2"/>
        <item x="113"/>
        <item x="23"/>
        <item x="36"/>
        <item x="37"/>
        <item x="118"/>
        <item x="32"/>
        <item x="94"/>
        <item x="96"/>
        <item x="100"/>
        <item x="33"/>
        <item x="18"/>
        <item x="53"/>
        <item x="106"/>
        <item x="110"/>
        <item x="114"/>
        <item x="46"/>
        <item x="9"/>
        <item x="68"/>
        <item x="5"/>
        <item x="49"/>
        <item x="69"/>
        <item x="35"/>
        <item x="122"/>
        <item x="70"/>
        <item x="91"/>
        <item x="71"/>
        <item x="72"/>
        <item x="73"/>
        <item x="74"/>
        <item x="54"/>
        <item x="26"/>
        <item x="30"/>
        <item x="3"/>
        <item x="55"/>
        <item x="29"/>
        <item x="48"/>
        <item x="52"/>
        <item x="8"/>
        <item x="75"/>
        <item x="10"/>
        <item x="76"/>
        <item x="22"/>
        <item x="77"/>
        <item x="78"/>
        <item x="86"/>
        <item x="79"/>
        <item x="6"/>
        <item x="80"/>
        <item x="40"/>
        <item x="81"/>
        <item x="83"/>
        <item x="84"/>
        <item x="85"/>
        <item x="1"/>
        <item x="87"/>
        <item x="12"/>
        <item x="16"/>
        <item x="88"/>
        <item x="120"/>
        <item x="20"/>
        <item x="28"/>
        <item x="0"/>
        <item x="90"/>
      </items>
    </pivotField>
    <pivotField axis="axisRow" compact="0" numFmtId="14" outline="0" showAll="0" defaultSubtotal="0">
      <items count="93">
        <item x="0"/>
        <item x="1"/>
        <item x="2"/>
        <item x="3"/>
        <item x="4"/>
        <item x="5"/>
        <item x="6"/>
        <item x="7"/>
        <item x="9"/>
        <item x="8"/>
        <item x="11"/>
        <item x="10"/>
        <item x="12"/>
        <item x="14"/>
        <item x="13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1"/>
        <item x="30"/>
        <item x="32"/>
        <item x="33"/>
        <item x="34"/>
        <item x="35"/>
        <item x="36"/>
        <item x="37"/>
        <item x="38"/>
        <item x="39"/>
        <item x="40"/>
        <item x="45"/>
        <item x="41"/>
        <item x="42"/>
        <item x="43"/>
        <item x="44"/>
        <item x="46"/>
        <item x="47"/>
        <item x="48"/>
        <item x="49"/>
        <item x="50"/>
        <item x="51"/>
        <item x="52"/>
        <item x="53"/>
        <item x="55"/>
        <item x="54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</items>
    </pivotField>
    <pivotField axis="axisRow" compact="0" outline="0" showAll="0" defaultSubtotal="0">
      <items count="234">
        <item x="12"/>
        <item x="4"/>
        <item x="143"/>
        <item x="144"/>
        <item x="203"/>
        <item x="61"/>
        <item x="102"/>
        <item x="83"/>
        <item x="62"/>
        <item x="103"/>
        <item x="81"/>
        <item x="5"/>
        <item x="145"/>
        <item x="227"/>
        <item x="146"/>
        <item x="147"/>
        <item x="148"/>
        <item x="149"/>
        <item x="63"/>
        <item x="232"/>
        <item x="231"/>
        <item x="6"/>
        <item x="150"/>
        <item x="104"/>
        <item x="82"/>
        <item x="35"/>
        <item x="151"/>
        <item x="105"/>
        <item x="96"/>
        <item x="84"/>
        <item x="64"/>
        <item x="14"/>
        <item x="122"/>
        <item x="85"/>
        <item x="128"/>
        <item x="86"/>
        <item x="65"/>
        <item x="77"/>
        <item x="197"/>
        <item x="196"/>
        <item x="193"/>
        <item x="185"/>
        <item x="199"/>
        <item x="201"/>
        <item x="200"/>
        <item x="202"/>
        <item x="229"/>
        <item x="27"/>
        <item x="58"/>
        <item x="217"/>
        <item x="134"/>
        <item x="184"/>
        <item x="56"/>
        <item x="13"/>
        <item x="18"/>
        <item x="0"/>
        <item x="23"/>
        <item x="34"/>
        <item x="177"/>
        <item x="178"/>
        <item x="141"/>
        <item x="194"/>
        <item x="208"/>
        <item x="116"/>
        <item x="125"/>
        <item x="66"/>
        <item x="87"/>
        <item x="97"/>
        <item x="78"/>
        <item x="118"/>
        <item x="190"/>
        <item x="198"/>
        <item x="192"/>
        <item x="210"/>
        <item x="214"/>
        <item x="21"/>
        <item x="22"/>
        <item x="67"/>
        <item x="88"/>
        <item x="112"/>
        <item x="79"/>
        <item x="38"/>
        <item x="133"/>
        <item x="60"/>
        <item x="37"/>
        <item x="68"/>
        <item x="113"/>
        <item x="80"/>
        <item x="219"/>
        <item x="191"/>
        <item x="186"/>
        <item x="207"/>
        <item x="28"/>
        <item x="215"/>
        <item x="225"/>
        <item x="2"/>
        <item x="30"/>
        <item x="29"/>
        <item x="224"/>
        <item x="55"/>
        <item x="20"/>
        <item x="228"/>
        <item x="139"/>
        <item x="218"/>
        <item x="181"/>
        <item x="222"/>
        <item x="223"/>
        <item x="19"/>
        <item x="182"/>
        <item x="183"/>
        <item x="57"/>
        <item x="216"/>
        <item x="204"/>
        <item x="152"/>
        <item x="7"/>
        <item x="153"/>
        <item x="16"/>
        <item x="195"/>
        <item x="205"/>
        <item x="206"/>
        <item x="209"/>
        <item x="220"/>
        <item x="69"/>
        <item x="106"/>
        <item x="126"/>
        <item x="129"/>
        <item x="121"/>
        <item x="119"/>
        <item x="189"/>
        <item x="123"/>
        <item x="127"/>
        <item x="70"/>
        <item x="117"/>
        <item x="131"/>
        <item x="98"/>
        <item x="130"/>
        <item x="107"/>
        <item x="132"/>
        <item x="120"/>
        <item x="71"/>
        <item x="89"/>
        <item x="108"/>
        <item x="154"/>
        <item x="155"/>
        <item x="44"/>
        <item x="41"/>
        <item x="72"/>
        <item x="99"/>
        <item x="114"/>
        <item x="90"/>
        <item x="59"/>
        <item x="233"/>
        <item x="156"/>
        <item x="8"/>
        <item x="157"/>
        <item x="9"/>
        <item x="158"/>
        <item x="159"/>
        <item x="160"/>
        <item x="43"/>
        <item x="47"/>
        <item x="212"/>
        <item x="50"/>
        <item x="54"/>
        <item x="40"/>
        <item x="53"/>
        <item x="46"/>
        <item x="42"/>
        <item x="49"/>
        <item x="211"/>
        <item x="140"/>
        <item x="226"/>
        <item x="31"/>
        <item x="138"/>
        <item x="39"/>
        <item x="142"/>
        <item x="180"/>
        <item x="33"/>
        <item x="52"/>
        <item x="3"/>
        <item x="179"/>
        <item x="188"/>
        <item x="213"/>
        <item x="45"/>
        <item x="48"/>
        <item x="51"/>
        <item x="124"/>
        <item x="73"/>
        <item x="91"/>
        <item x="15"/>
        <item x="135"/>
        <item x="36"/>
        <item x="221"/>
        <item x="136"/>
        <item x="92"/>
        <item x="115"/>
        <item x="100"/>
        <item x="74"/>
        <item x="93"/>
        <item x="109"/>
        <item x="75"/>
        <item x="101"/>
        <item x="94"/>
        <item x="110"/>
        <item x="161"/>
        <item x="10"/>
        <item x="162"/>
        <item x="163"/>
        <item x="137"/>
        <item x="187"/>
        <item x="164"/>
        <item x="172"/>
        <item x="165"/>
        <item x="166"/>
        <item x="11"/>
        <item x="167"/>
        <item x="168"/>
        <item x="169"/>
        <item x="170"/>
        <item x="171"/>
        <item x="173"/>
        <item x="26"/>
        <item x="17"/>
        <item x="25"/>
        <item x="174"/>
        <item x="32"/>
        <item x="230"/>
        <item x="24"/>
        <item x="1"/>
        <item x="175"/>
        <item x="176"/>
        <item x="76"/>
        <item x="111"/>
        <item x="95"/>
      </items>
    </pivotField>
    <pivotField axis="axisRow" compact="0" outline="0" showAll="0" defaultSubtotal="0">
      <items count="69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</items>
    </pivotField>
    <pivotField axis="axisRow" compact="0" numFmtId="164" outline="0" showAll="0" defaultSubtotal="0">
      <items count="489">
        <item x="193"/>
        <item x="145"/>
        <item x="100"/>
        <item x="27"/>
        <item x="87"/>
        <item x="50"/>
        <item x="310"/>
        <item x="252"/>
        <item x="253"/>
        <item x="49"/>
        <item x="48"/>
        <item x="223"/>
        <item x="271"/>
        <item x="254"/>
        <item x="46"/>
        <item x="217"/>
        <item x="57"/>
        <item x="84"/>
        <item x="83"/>
        <item x="82"/>
        <item x="77"/>
        <item x="76"/>
        <item x="75"/>
        <item x="351"/>
        <item x="218"/>
        <item x="270"/>
        <item x="474"/>
        <item x="53"/>
        <item x="311"/>
        <item x="42"/>
        <item x="480"/>
        <item x="292"/>
        <item x="419"/>
        <item x="361"/>
        <item x="371"/>
        <item x="19"/>
        <item x="45"/>
        <item x="43"/>
        <item x="286"/>
        <item x="469"/>
        <item x="367"/>
        <item x="313"/>
        <item x="81"/>
        <item x="79"/>
        <item x="80"/>
        <item x="335"/>
        <item x="346"/>
        <item x="345"/>
        <item x="78"/>
        <item x="92"/>
        <item x="86"/>
        <item x="85"/>
        <item x="264"/>
        <item x="269"/>
        <item x="424"/>
        <item x="18"/>
        <item x="375"/>
        <item x="312"/>
        <item x="395"/>
        <item x="220"/>
        <item x="221"/>
        <item x="17"/>
        <item x="88"/>
        <item x="44"/>
        <item x="268"/>
        <item x="332"/>
        <item x="91"/>
        <item x="255"/>
        <item x="384"/>
        <item x="89"/>
        <item x="323"/>
        <item x="352"/>
        <item x="256"/>
        <item x="21"/>
        <item x="425"/>
        <item x="369"/>
        <item x="370"/>
        <item x="3"/>
        <item x="24"/>
        <item x="178"/>
        <item x="381"/>
        <item x="188"/>
        <item x="382"/>
        <item x="192"/>
        <item x="260"/>
        <item x="36"/>
        <item x="272"/>
        <item x="379"/>
        <item x="230"/>
        <item x="105"/>
        <item x="136"/>
        <item x="176"/>
        <item x="259"/>
        <item x="430"/>
        <item x="477"/>
        <item x="479"/>
        <item x="387"/>
        <item x="380"/>
        <item x="96"/>
        <item x="228"/>
        <item x="315"/>
        <item x="186"/>
        <item x="460"/>
        <item x="343"/>
        <item x="232"/>
        <item x="35"/>
        <item x="219"/>
        <item x="90"/>
        <item x="94"/>
        <item x="263"/>
        <item x="240"/>
        <item x="386"/>
        <item x="383"/>
        <item x="273"/>
        <item x="7"/>
        <item x="422"/>
        <item x="98"/>
        <item x="23"/>
        <item x="226"/>
        <item x="423"/>
        <item x="485"/>
        <item x="22"/>
        <item x="174"/>
        <item x="328"/>
        <item x="8"/>
        <item x="229"/>
        <item x="215"/>
        <item x="314"/>
        <item x="157"/>
        <item x="373"/>
        <item x="142"/>
        <item x="385"/>
        <item x="14"/>
        <item x="393"/>
        <item x="177"/>
        <item x="290"/>
        <item x="31"/>
        <item x="473"/>
        <item x="488"/>
        <item x="330"/>
        <item x="187"/>
        <item x="34"/>
        <item x="374"/>
        <item x="318"/>
        <item x="190"/>
        <item x="486"/>
        <item x="258"/>
        <item x="261"/>
        <item x="12"/>
        <item x="426"/>
        <item x="440"/>
        <item x="327"/>
        <item x="267"/>
        <item x="465"/>
        <item x="243"/>
        <item x="244"/>
        <item x="359"/>
        <item x="227"/>
        <item x="467"/>
        <item x="248"/>
        <item x="446"/>
        <item x="298"/>
        <item x="133"/>
        <item x="325"/>
        <item x="396"/>
        <item x="37"/>
        <item x="487"/>
        <item x="478"/>
        <item x="377"/>
        <item x="241"/>
        <item x="242"/>
        <item x="276"/>
        <item x="376"/>
        <item x="334"/>
        <item x="421"/>
        <item x="11"/>
        <item x="196"/>
        <item x="336"/>
        <item x="134"/>
        <item x="245"/>
        <item x="275"/>
        <item x="191"/>
        <item x="416"/>
        <item x="262"/>
        <item x="329"/>
        <item x="324"/>
        <item x="239"/>
        <item x="250"/>
        <item x="437"/>
        <item x="159"/>
        <item x="436"/>
        <item x="104"/>
        <item x="322"/>
        <item x="1"/>
        <item x="316"/>
        <item x="365"/>
        <item x="225"/>
        <item x="237"/>
        <item x="404"/>
        <item x="415"/>
        <item x="378"/>
        <item x="283"/>
        <item x="287"/>
        <item x="447"/>
        <item x="294"/>
        <item x="127"/>
        <item x="236"/>
        <item x="431"/>
        <item x="362"/>
        <item x="140"/>
        <item x="427"/>
        <item x="448"/>
        <item x="295"/>
        <item x="364"/>
        <item x="60"/>
        <item x="135"/>
        <item x="58"/>
        <item x="476"/>
        <item x="175"/>
        <item x="59"/>
        <item x="61"/>
        <item x="300"/>
        <item x="452"/>
        <item x="62"/>
        <item x="266"/>
        <item x="326"/>
        <item x="291"/>
        <item x="354"/>
        <item x="429"/>
        <item x="247"/>
        <item x="350"/>
        <item x="360"/>
        <item x="397"/>
        <item x="418"/>
        <item x="301"/>
        <item x="453"/>
        <item x="459"/>
        <item x="484"/>
        <item x="302"/>
        <item x="454"/>
        <item x="95"/>
        <item x="462"/>
        <item x="288"/>
        <item x="55"/>
        <item x="466"/>
        <item x="47"/>
        <item x="289"/>
        <item x="130"/>
        <item x="481"/>
        <item x="56"/>
        <item x="368"/>
        <item x="28"/>
        <item x="281"/>
        <item x="472"/>
        <item x="464"/>
        <item x="51"/>
        <item x="32"/>
        <item x="390"/>
        <item x="113"/>
        <item x="180"/>
        <item x="30"/>
        <item x="442"/>
        <item x="394"/>
        <item x="309"/>
        <item x="52"/>
        <item x="470"/>
        <item x="238"/>
        <item x="285"/>
        <item x="399"/>
        <item x="257"/>
        <item x="93"/>
        <item x="392"/>
        <item x="197"/>
        <item x="265"/>
        <item x="400"/>
        <item x="444"/>
        <item x="185"/>
        <item x="67"/>
        <item x="405"/>
        <item x="320"/>
        <item x="475"/>
        <item x="234"/>
        <item x="160"/>
        <item x="348"/>
        <item x="406"/>
        <item x="233"/>
        <item x="6"/>
        <item x="251"/>
        <item x="388"/>
        <item x="331"/>
        <item x="407"/>
        <item x="317"/>
        <item x="438"/>
        <item x="115"/>
        <item x="97"/>
        <item x="138"/>
        <item x="428"/>
        <item x="246"/>
        <item x="144"/>
        <item x="249"/>
        <item x="450"/>
        <item x="297"/>
        <item x="347"/>
        <item x="420"/>
        <item x="449"/>
        <item x="296"/>
        <item x="451"/>
        <item x="299"/>
        <item x="435"/>
        <item x="155"/>
        <item x="366"/>
        <item x="333"/>
        <item x="471"/>
        <item x="278"/>
        <item x="231"/>
        <item x="167"/>
        <item x="353"/>
        <item x="280"/>
        <item x="321"/>
        <item x="63"/>
        <item x="235"/>
        <item x="308"/>
        <item x="102"/>
        <item x="64"/>
        <item x="173"/>
        <item x="463"/>
        <item x="69"/>
        <item x="109"/>
        <item x="455"/>
        <item x="303"/>
        <item x="38"/>
        <item x="349"/>
        <item x="70"/>
        <item x="207"/>
        <item x="355"/>
        <item x="456"/>
        <item x="304"/>
        <item x="141"/>
        <item x="20"/>
        <item x="29"/>
        <item x="71"/>
        <item x="457"/>
        <item x="305"/>
        <item x="182"/>
        <item x="402"/>
        <item x="161"/>
        <item x="391"/>
        <item x="401"/>
        <item x="403"/>
        <item x="114"/>
        <item x="357"/>
        <item x="224"/>
        <item x="163"/>
        <item x="5"/>
        <item x="158"/>
        <item x="16"/>
        <item x="189"/>
        <item x="110"/>
        <item x="162"/>
        <item x="282"/>
        <item x="363"/>
        <item x="103"/>
        <item x="128"/>
        <item x="439"/>
        <item x="131"/>
        <item x="408"/>
        <item x="120"/>
        <item x="284"/>
        <item x="356"/>
        <item x="39"/>
        <item x="306"/>
        <item x="409"/>
        <item x="40"/>
        <item x="482"/>
        <item x="203"/>
        <item x="156"/>
        <item x="410"/>
        <item x="132"/>
        <item x="445"/>
        <item x="417"/>
        <item x="461"/>
        <item x="398"/>
        <item x="319"/>
        <item x="389"/>
        <item x="274"/>
        <item x="307"/>
        <item x="372"/>
        <item x="222"/>
        <item x="26"/>
        <item x="15"/>
        <item x="25"/>
        <item x="13"/>
        <item x="358"/>
        <item x="169"/>
        <item x="66"/>
        <item x="199"/>
        <item x="65"/>
        <item x="211"/>
        <item x="10"/>
        <item x="68"/>
        <item x="279"/>
        <item x="2"/>
        <item x="170"/>
        <item x="204"/>
        <item x="184"/>
        <item x="4"/>
        <item x="200"/>
        <item x="119"/>
        <item x="458"/>
        <item x="277"/>
        <item x="209"/>
        <item x="126"/>
        <item x="33"/>
        <item x="164"/>
        <item x="340"/>
        <item x="151"/>
        <item x="341"/>
        <item x="72"/>
        <item x="344"/>
        <item x="172"/>
        <item x="342"/>
        <item x="73"/>
        <item x="148"/>
        <item x="149"/>
        <item x="74"/>
        <item x="433"/>
        <item x="139"/>
        <item x="106"/>
        <item x="129"/>
        <item x="54"/>
        <item x="483"/>
        <item x="41"/>
        <item x="150"/>
        <item x="143"/>
        <item x="414"/>
        <item x="111"/>
        <item x="154"/>
        <item x="441"/>
        <item x="216"/>
        <item x="443"/>
        <item x="206"/>
        <item x="179"/>
        <item x="413"/>
        <item x="432"/>
        <item x="171"/>
        <item x="125"/>
        <item x="124"/>
        <item x="468"/>
        <item x="293"/>
        <item x="0"/>
        <item x="137"/>
        <item x="210"/>
        <item x="412"/>
        <item x="411"/>
        <item x="153"/>
        <item x="9"/>
        <item x="99"/>
        <item x="116"/>
        <item x="214"/>
        <item x="107"/>
        <item x="202"/>
        <item x="146"/>
        <item x="434"/>
        <item x="212"/>
        <item x="205"/>
        <item x="213"/>
        <item x="337"/>
        <item x="112"/>
        <item x="338"/>
        <item x="194"/>
        <item x="339"/>
        <item x="201"/>
        <item x="181"/>
        <item x="108"/>
        <item x="165"/>
        <item x="101"/>
        <item x="198"/>
        <item x="118"/>
        <item x="195"/>
        <item x="152"/>
        <item x="121"/>
        <item x="117"/>
        <item x="183"/>
        <item x="208"/>
        <item x="147"/>
        <item x="166"/>
        <item x="123"/>
        <item x="168"/>
        <item x="122"/>
      </items>
    </pivotField>
    <pivotField axis="axisRow" compact="0" numFmtId="164" outline="0" showAll="0" defaultSubtotal="0">
      <items count="520">
        <item x="194"/>
        <item x="146"/>
        <item x="27"/>
        <item x="100"/>
        <item x="87"/>
        <item x="220"/>
        <item x="50"/>
        <item x="319"/>
        <item x="254"/>
        <item x="255"/>
        <item x="49"/>
        <item x="48"/>
        <item x="225"/>
        <item x="280"/>
        <item x="46"/>
        <item x="218"/>
        <item x="256"/>
        <item x="57"/>
        <item x="84"/>
        <item x="258"/>
        <item x="82"/>
        <item x="83"/>
        <item x="77"/>
        <item x="263"/>
        <item x="75"/>
        <item x="219"/>
        <item x="76"/>
        <item x="279"/>
        <item x="380"/>
        <item x="53"/>
        <item x="320"/>
        <item x="42"/>
        <item x="505"/>
        <item x="301"/>
        <item x="511"/>
        <item x="448"/>
        <item x="390"/>
        <item x="400"/>
        <item x="19"/>
        <item x="45"/>
        <item x="43"/>
        <item x="295"/>
        <item x="500"/>
        <item x="81"/>
        <item x="396"/>
        <item x="322"/>
        <item x="259"/>
        <item x="80"/>
        <item x="79"/>
        <item x="352"/>
        <item x="78"/>
        <item x="375"/>
        <item x="257"/>
        <item x="374"/>
        <item x="85"/>
        <item x="92"/>
        <item x="86"/>
        <item x="273"/>
        <item x="278"/>
        <item x="453"/>
        <item x="18"/>
        <item x="404"/>
        <item x="321"/>
        <item x="424"/>
        <item x="222"/>
        <item x="223"/>
        <item x="17"/>
        <item x="88"/>
        <item x="277"/>
        <item x="44"/>
        <item x="349"/>
        <item x="264"/>
        <item x="413"/>
        <item x="91"/>
        <item x="89"/>
        <item x="339"/>
        <item x="381"/>
        <item x="265"/>
        <item x="21"/>
        <item x="454"/>
        <item x="398"/>
        <item x="399"/>
        <item x="3"/>
        <item x="24"/>
        <item x="179"/>
        <item x="410"/>
        <item x="189"/>
        <item x="411"/>
        <item x="193"/>
        <item x="269"/>
        <item x="232"/>
        <item x="36"/>
        <item x="281"/>
        <item x="408"/>
        <item x="106"/>
        <item x="137"/>
        <item x="177"/>
        <item x="268"/>
        <item x="510"/>
        <item x="459"/>
        <item x="508"/>
        <item x="416"/>
        <item x="230"/>
        <item x="409"/>
        <item x="324"/>
        <item x="96"/>
        <item x="372"/>
        <item x="234"/>
        <item x="187"/>
        <item x="490"/>
        <item x="221"/>
        <item x="90"/>
        <item x="272"/>
        <item x="242"/>
        <item x="35"/>
        <item x="94"/>
        <item x="415"/>
        <item x="412"/>
        <item x="282"/>
        <item x="7"/>
        <item x="451"/>
        <item x="98"/>
        <item x="228"/>
        <item x="23"/>
        <item x="345"/>
        <item x="231"/>
        <item x="452"/>
        <item x="216"/>
        <item x="22"/>
        <item x="516"/>
        <item x="323"/>
        <item x="175"/>
        <item x="8"/>
        <item x="14"/>
        <item x="158"/>
        <item x="143"/>
        <item x="402"/>
        <item x="414"/>
        <item x="422"/>
        <item x="299"/>
        <item x="31"/>
        <item x="347"/>
        <item x="178"/>
        <item x="504"/>
        <item x="519"/>
        <item x="469"/>
        <item x="188"/>
        <item x="344"/>
        <item x="34"/>
        <item x="403"/>
        <item x="495"/>
        <item x="328"/>
        <item x="191"/>
        <item x="517"/>
        <item x="245"/>
        <item x="246"/>
        <item x="267"/>
        <item x="270"/>
        <item x="12"/>
        <item x="327"/>
        <item x="229"/>
        <item x="455"/>
        <item x="276"/>
        <item x="250"/>
        <item x="388"/>
        <item x="342"/>
        <item x="425"/>
        <item x="498"/>
        <item x="509"/>
        <item x="243"/>
        <item x="244"/>
        <item x="405"/>
        <item x="475"/>
        <item x="307"/>
        <item x="362"/>
        <item x="11"/>
        <item x="134"/>
        <item x="37"/>
        <item x="247"/>
        <item x="518"/>
        <item x="406"/>
        <item x="445"/>
        <item x="285"/>
        <item x="346"/>
        <item x="351"/>
        <item x="450"/>
        <item x="340"/>
        <item x="241"/>
        <item x="252"/>
        <item x="197"/>
        <item x="466"/>
        <item x="353"/>
        <item x="465"/>
        <item x="135"/>
        <item x="284"/>
        <item x="192"/>
        <item x="271"/>
        <item x="337"/>
        <item x="160"/>
        <item x="325"/>
        <item x="394"/>
        <item x="227"/>
        <item x="105"/>
        <item x="239"/>
        <item x="444"/>
        <item x="1"/>
        <item x="292"/>
        <item x="296"/>
        <item x="238"/>
        <item x="433"/>
        <item x="456"/>
        <item x="507"/>
        <item x="343"/>
        <item x="407"/>
        <item x="458"/>
        <item x="249"/>
        <item x="379"/>
        <item x="303"/>
        <item x="476"/>
        <item x="360"/>
        <item x="128"/>
        <item x="460"/>
        <item x="391"/>
        <item x="141"/>
        <item x="304"/>
        <item x="477"/>
        <item x="361"/>
        <item x="393"/>
        <item x="60"/>
        <item x="136"/>
        <item x="58"/>
        <item x="176"/>
        <item x="59"/>
        <item x="61"/>
        <item x="309"/>
        <item x="62"/>
        <item x="366"/>
        <item x="481"/>
        <item x="275"/>
        <item x="300"/>
        <item x="383"/>
        <item x="492"/>
        <item x="389"/>
        <item x="297"/>
        <item x="426"/>
        <item x="447"/>
        <item x="310"/>
        <item x="367"/>
        <item x="482"/>
        <item x="496"/>
        <item x="298"/>
        <item x="488"/>
        <item x="515"/>
        <item x="512"/>
        <item x="397"/>
        <item x="311"/>
        <item x="368"/>
        <item x="483"/>
        <item x="28"/>
        <item x="290"/>
        <item x="95"/>
        <item x="503"/>
        <item x="494"/>
        <item x="55"/>
        <item x="47"/>
        <item x="497"/>
        <item x="32"/>
        <item x="131"/>
        <item x="419"/>
        <item x="56"/>
        <item x="30"/>
        <item x="423"/>
        <item x="501"/>
        <item x="240"/>
        <item x="294"/>
        <item x="51"/>
        <item x="421"/>
        <item x="114"/>
        <item x="181"/>
        <item x="471"/>
        <item x="318"/>
        <item x="506"/>
        <item x="52"/>
        <item x="336"/>
        <item x="236"/>
        <item x="377"/>
        <item x="428"/>
        <item x="235"/>
        <item x="266"/>
        <item x="341"/>
        <item x="93"/>
        <item x="6"/>
        <item x="198"/>
        <item x="274"/>
        <item x="253"/>
        <item x="348"/>
        <item x="429"/>
        <item x="473"/>
        <item x="186"/>
        <item x="67"/>
        <item x="330"/>
        <item x="434"/>
        <item x="467"/>
        <item x="161"/>
        <item x="457"/>
        <item x="435"/>
        <item x="248"/>
        <item x="417"/>
        <item x="436"/>
        <item x="326"/>
        <item x="116"/>
        <item x="251"/>
        <item x="97"/>
        <item x="139"/>
        <item x="376"/>
        <item x="145"/>
        <item x="464"/>
        <item x="395"/>
        <item x="502"/>
        <item x="306"/>
        <item x="479"/>
        <item x="364"/>
        <item x="287"/>
        <item x="449"/>
        <item x="305"/>
        <item x="478"/>
        <item x="363"/>
        <item x="308"/>
        <item x="480"/>
        <item x="365"/>
        <item x="233"/>
        <item x="156"/>
        <item x="382"/>
        <item x="350"/>
        <item x="237"/>
        <item x="493"/>
        <item x="168"/>
        <item x="289"/>
        <item x="334"/>
        <item x="378"/>
        <item x="63"/>
        <item x="70"/>
        <item x="317"/>
        <item x="103"/>
        <item x="29"/>
        <item x="64"/>
        <item x="174"/>
        <item x="69"/>
        <item x="110"/>
        <item x="312"/>
        <item x="38"/>
        <item x="484"/>
        <item x="369"/>
        <item x="420"/>
        <item x="262"/>
        <item x="208"/>
        <item x="384"/>
        <item x="313"/>
        <item x="485"/>
        <item x="370"/>
        <item x="142"/>
        <item x="20"/>
        <item x="71"/>
        <item x="314"/>
        <item x="183"/>
        <item x="486"/>
        <item x="371"/>
        <item x="431"/>
        <item x="162"/>
        <item x="430"/>
        <item x="5"/>
        <item x="432"/>
        <item x="115"/>
        <item x="16"/>
        <item x="386"/>
        <item x="226"/>
        <item x="332"/>
        <item x="291"/>
        <item x="468"/>
        <item x="164"/>
        <item x="159"/>
        <item x="190"/>
        <item x="111"/>
        <item x="163"/>
        <item x="392"/>
        <item x="104"/>
        <item x="293"/>
        <item x="129"/>
        <item x="315"/>
        <item x="132"/>
        <item x="437"/>
        <item x="121"/>
        <item x="385"/>
        <item x="39"/>
        <item x="438"/>
        <item x="40"/>
        <item x="335"/>
        <item x="513"/>
        <item x="204"/>
        <item x="157"/>
        <item x="439"/>
        <item x="133"/>
        <item x="66"/>
        <item x="474"/>
        <item x="446"/>
        <item x="491"/>
        <item x="427"/>
        <item x="329"/>
        <item x="283"/>
        <item x="418"/>
        <item x="316"/>
        <item x="401"/>
        <item x="224"/>
        <item x="26"/>
        <item x="15"/>
        <item x="25"/>
        <item x="13"/>
        <item x="387"/>
        <item x="170"/>
        <item x="2"/>
        <item x="261"/>
        <item x="200"/>
        <item x="65"/>
        <item x="212"/>
        <item x="10"/>
        <item x="489"/>
        <item x="68"/>
        <item x="288"/>
        <item x="333"/>
        <item x="4"/>
        <item x="171"/>
        <item x="205"/>
        <item x="185"/>
        <item x="201"/>
        <item x="120"/>
        <item x="487"/>
        <item x="286"/>
        <item x="373"/>
        <item x="210"/>
        <item x="127"/>
        <item x="33"/>
        <item x="165"/>
        <item x="73"/>
        <item x="357"/>
        <item x="152"/>
        <item x="72"/>
        <item x="358"/>
        <item x="173"/>
        <item x="260"/>
        <item x="359"/>
        <item x="149"/>
        <item x="150"/>
        <item x="74"/>
        <item x="462"/>
        <item x="140"/>
        <item x="107"/>
        <item x="130"/>
        <item x="54"/>
        <item x="338"/>
        <item x="41"/>
        <item x="514"/>
        <item x="151"/>
        <item x="144"/>
        <item x="443"/>
        <item x="217"/>
        <item x="112"/>
        <item x="155"/>
        <item x="470"/>
        <item x="472"/>
        <item x="207"/>
        <item x="180"/>
        <item x="442"/>
        <item x="461"/>
        <item x="172"/>
        <item x="126"/>
        <item x="125"/>
        <item x="499"/>
        <item x="302"/>
        <item x="0"/>
        <item x="331"/>
        <item x="138"/>
        <item x="211"/>
        <item x="441"/>
        <item x="99"/>
        <item x="440"/>
        <item x="154"/>
        <item x="9"/>
        <item x="101"/>
        <item x="117"/>
        <item x="215"/>
        <item x="108"/>
        <item x="203"/>
        <item x="147"/>
        <item x="463"/>
        <item x="213"/>
        <item x="206"/>
        <item x="214"/>
        <item x="354"/>
        <item x="113"/>
        <item x="355"/>
        <item x="195"/>
        <item x="356"/>
        <item x="202"/>
        <item x="182"/>
        <item x="109"/>
        <item x="166"/>
        <item x="102"/>
        <item x="199"/>
        <item x="119"/>
        <item x="196"/>
        <item x="153"/>
        <item x="122"/>
        <item x="118"/>
        <item x="184"/>
        <item x="209"/>
        <item x="148"/>
        <item x="167"/>
        <item x="124"/>
        <item x="169"/>
        <item x="123"/>
      </items>
    </pivotField>
    <pivotField axis="axisRow" compact="0" numFmtId="164" outline="0" showAll="0" defaultSubtotal="0">
      <items count="503">
        <item h="1" x="192"/>
        <item h="1" x="144"/>
        <item h="1" x="26"/>
        <item h="1" x="98"/>
        <item h="1" x="85"/>
        <item h="1" x="218"/>
        <item h="1" x="49"/>
        <item h="1" x="316"/>
        <item h="1" x="252"/>
        <item h="1" x="253"/>
        <item h="1" x="48"/>
        <item h="1" x="47"/>
        <item h="1" x="223"/>
        <item h="1" x="278"/>
        <item h="1" x="45"/>
        <item h="1" x="216"/>
        <item h="1" x="254"/>
        <item h="1" x="55"/>
        <item h="1" x="82"/>
        <item h="1" x="256"/>
        <item h="1" x="80"/>
        <item h="1" x="81"/>
        <item h="1" x="75"/>
        <item h="1" x="261"/>
        <item h="1" x="73"/>
        <item h="1" x="217"/>
        <item h="1" x="74"/>
        <item h="1" x="277"/>
        <item h="1" x="374"/>
        <item h="1" x="53"/>
        <item h="1" x="317"/>
        <item h="1" x="41"/>
        <item h="1" x="494"/>
        <item h="1" x="299"/>
        <item h="1" x="499"/>
        <item h="1" x="438"/>
        <item h="1" x="384"/>
        <item h="1" x="393"/>
        <item h="1" x="18"/>
        <item h="1" x="44"/>
        <item h="1" x="42"/>
        <item h="1" x="293"/>
        <item h="1" x="489"/>
        <item h="1" x="79"/>
        <item h="1" x="389"/>
        <item h="1" x="319"/>
        <item h="1" x="257"/>
        <item h="1" x="78"/>
        <item h="1" x="77"/>
        <item h="1" x="346"/>
        <item h="1" x="76"/>
        <item h="1" x="369"/>
        <item h="1" x="255"/>
        <item h="1" x="368"/>
        <item h="1" x="83"/>
        <item h="1" x="90"/>
        <item h="1" x="84"/>
        <item h="1" x="271"/>
        <item h="1" x="276"/>
        <item h="1" x="443"/>
        <item h="1" x="17"/>
        <item h="1" x="397"/>
        <item h="1" x="318"/>
        <item h="1" x="416"/>
        <item h="1" x="220"/>
        <item h="1" x="221"/>
        <item h="1" x="16"/>
        <item h="1" x="86"/>
        <item h="1" x="275"/>
        <item h="1" x="43"/>
        <item h="1" x="343"/>
        <item h="1" x="262"/>
        <item h="1" x="405"/>
        <item h="1" x="89"/>
        <item h="1" x="87"/>
        <item h="1" x="333"/>
        <item h="1" x="375"/>
        <item h="1" x="263"/>
        <item h="1" x="20"/>
        <item h="1" x="444"/>
        <item h="1" x="391"/>
        <item h="1" x="392"/>
        <item x="3"/>
        <item h="1" x="23"/>
        <item h="1" x="177"/>
        <item h="1" x="402"/>
        <item h="1" x="187"/>
        <item h="1" x="403"/>
        <item h="1" x="191"/>
        <item h="1" x="267"/>
        <item h="1" x="230"/>
        <item h="1" x="35"/>
        <item h="1" x="279"/>
        <item h="1" x="401"/>
        <item h="1" x="104"/>
        <item h="1" x="135"/>
        <item h="1" x="175"/>
        <item h="1" x="266"/>
        <item h="1" x="498"/>
        <item h="1" x="449"/>
        <item h="1" x="408"/>
        <item h="1" x="228"/>
        <item h="1" x="321"/>
        <item h="1" x="94"/>
        <item h="1" x="366"/>
        <item h="1" x="232"/>
        <item h="1" x="185"/>
        <item h="1" x="479"/>
        <item h="1" x="219"/>
        <item h="1" x="88"/>
        <item h="1" x="270"/>
        <item h="1" x="240"/>
        <item h="1" x="34"/>
        <item h="1" x="92"/>
        <item h="1" x="407"/>
        <item h="1" x="404"/>
        <item h="1" x="280"/>
        <item h="1" x="7"/>
        <item h="1" x="441"/>
        <item h="1" x="96"/>
        <item h="1" x="226"/>
        <item h="1" x="22"/>
        <item h="1" x="339"/>
        <item h="1" x="229"/>
        <item h="1" x="442"/>
        <item h="1" x="214"/>
        <item h="1" x="21"/>
        <item h="1" x="320"/>
        <item h="1" x="173"/>
        <item h="1" x="8"/>
        <item h="1" x="13"/>
        <item h="1" x="156"/>
        <item h="1" x="141"/>
        <item h="1" x="395"/>
        <item h="1" x="406"/>
        <item h="1" x="414"/>
        <item h="1" x="297"/>
        <item h="1" x="30"/>
        <item h="1" x="341"/>
        <item h="1" x="176"/>
        <item h="1" x="493"/>
        <item h="1" x="459"/>
        <item h="1" x="186"/>
        <item h="1" x="338"/>
        <item h="1" x="33"/>
        <item h="1" x="396"/>
        <item h="1" x="484"/>
        <item h="1" x="325"/>
        <item h="1" x="189"/>
        <item h="1" x="243"/>
        <item h="1" x="244"/>
        <item h="1" x="265"/>
        <item h="1" x="268"/>
        <item h="1" x="11"/>
        <item h="1" x="324"/>
        <item h="1" x="227"/>
        <item h="1" x="445"/>
        <item h="1" x="274"/>
        <item h="1" x="248"/>
        <item h="1" x="382"/>
        <item h="1" x="336"/>
        <item h="1" x="417"/>
        <item h="1" x="487"/>
        <item h="1" x="497"/>
        <item h="1" x="241"/>
        <item h="1" x="242"/>
        <item h="1" x="398"/>
        <item h="1" x="465"/>
        <item h="1" x="305"/>
        <item h="1" x="356"/>
        <item h="1" x="132"/>
        <item h="1" x="36"/>
        <item h="1" x="245"/>
        <item h="1" x="399"/>
        <item h="1" x="435"/>
        <item h="1" x="283"/>
        <item h="1" x="340"/>
        <item h="1" x="345"/>
        <item h="1" x="440"/>
        <item h="1" x="334"/>
        <item h="1" x="239"/>
        <item h="1" x="250"/>
        <item h="1" x="195"/>
        <item h="1" x="456"/>
        <item h="1" x="347"/>
        <item h="1" x="455"/>
        <item h="1" x="133"/>
        <item h="1" x="282"/>
        <item h="1" x="190"/>
        <item h="1" x="269"/>
        <item h="1" x="158"/>
        <item h="1" x="322"/>
        <item h="1" x="387"/>
        <item h="1" x="225"/>
        <item h="1" x="103"/>
        <item h="1" x="237"/>
        <item h="1" x="434"/>
        <item h="1" x="1"/>
        <item h="1" x="290"/>
        <item h="1" x="294"/>
        <item h="1" x="236"/>
        <item h="1" x="424"/>
        <item h="1" x="446"/>
        <item h="1" x="496"/>
        <item h="1" x="337"/>
        <item h="1" x="400"/>
        <item h="1" x="448"/>
        <item h="1" x="247"/>
        <item h="1" x="373"/>
        <item h="1" x="301"/>
        <item h="1" x="466"/>
        <item h="1" x="354"/>
        <item h="1" x="126"/>
        <item h="1" x="450"/>
        <item h="1" x="139"/>
        <item h="1" x="302"/>
        <item h="1" x="467"/>
        <item h="1" x="355"/>
        <item h="1" x="386"/>
        <item h="1" x="58"/>
        <item h="1" x="134"/>
        <item h="1" x="56"/>
        <item h="1" x="174"/>
        <item h="1" x="57"/>
        <item h="1" x="59"/>
        <item h="1" x="307"/>
        <item h="1" x="60"/>
        <item h="1" x="360"/>
        <item h="1" x="471"/>
        <item h="1" x="273"/>
        <item h="1" x="298"/>
        <item h="1" x="377"/>
        <item h="1" x="481"/>
        <item h="1" x="383"/>
        <item h="1" x="295"/>
        <item h="1" x="418"/>
        <item h="1" x="437"/>
        <item h="1" x="308"/>
        <item h="1" x="361"/>
        <item h="1" x="472"/>
        <item h="1" x="485"/>
        <item h="1" x="296"/>
        <item h="1" x="478"/>
        <item h="1" x="500"/>
        <item h="1" x="390"/>
        <item h="1" x="309"/>
        <item h="1" x="362"/>
        <item h="1" x="473"/>
        <item h="1" x="27"/>
        <item h="1" x="288"/>
        <item h="1" x="93"/>
        <item h="1" x="492"/>
        <item h="1" x="483"/>
        <item h="1" x="46"/>
        <item h="1" x="486"/>
        <item h="1" x="31"/>
        <item h="1" x="129"/>
        <item h="1" x="411"/>
        <item h="1" x="29"/>
        <item h="1" x="415"/>
        <item h="1" x="490"/>
        <item h="1" x="238"/>
        <item h="1" x="292"/>
        <item h="1" x="50"/>
        <item h="1" x="413"/>
        <item h="1" x="112"/>
        <item h="1" x="179"/>
        <item h="1" x="461"/>
        <item h="1" x="315"/>
        <item h="1" x="495"/>
        <item h="1" x="52"/>
        <item h="1" x="502"/>
        <item h="1" x="234"/>
        <item h="1" x="371"/>
        <item h="1" x="419"/>
        <item h="1" x="233"/>
        <item h="1" x="264"/>
        <item h="1" x="335"/>
        <item h="1" x="91"/>
        <item h="1" x="6"/>
        <item h="1" x="196"/>
        <item h="1" x="272"/>
        <item h="1" x="251"/>
        <item h="1" x="342"/>
        <item h="1" x="420"/>
        <item h="1" x="463"/>
        <item h="1" x="184"/>
        <item h="1" x="65"/>
        <item h="1" x="327"/>
        <item h="1" x="425"/>
        <item h="1" x="457"/>
        <item h="1" x="159"/>
        <item h="1" x="447"/>
        <item h="1" x="426"/>
        <item h="1" x="246"/>
        <item h="1" x="409"/>
        <item h="1" x="427"/>
        <item h="1" x="323"/>
        <item h="1" x="114"/>
        <item h="1" x="249"/>
        <item h="1" x="95"/>
        <item h="1" x="137"/>
        <item h="1" x="370"/>
        <item h="1" x="143"/>
        <item h="1" x="454"/>
        <item h="1" x="388"/>
        <item h="1" x="491"/>
        <item h="1" x="304"/>
        <item h="1" x="469"/>
        <item h="1" x="358"/>
        <item h="1" x="285"/>
        <item h="1" x="439"/>
        <item h="1" x="303"/>
        <item h="1" x="468"/>
        <item h="1" x="357"/>
        <item h="1" x="306"/>
        <item h="1" x="470"/>
        <item h="1" x="359"/>
        <item h="1" x="231"/>
        <item h="1" x="154"/>
        <item h="1" x="376"/>
        <item h="1" x="344"/>
        <item h="1" x="235"/>
        <item h="1" x="482"/>
        <item h="1" x="166"/>
        <item h="1" x="287"/>
        <item h="1" x="331"/>
        <item h="1" x="372"/>
        <item h="1" x="61"/>
        <item h="1" x="68"/>
        <item h="1" x="101"/>
        <item h="1" x="28"/>
        <item h="1" x="62"/>
        <item h="1" x="172"/>
        <item h="1" x="67"/>
        <item h="1" x="108"/>
        <item h="1" x="310"/>
        <item h="1" x="37"/>
        <item h="1" x="474"/>
        <item h="1" x="363"/>
        <item h="1" x="412"/>
        <item h="1" x="260"/>
        <item h="1" x="206"/>
        <item h="1" x="378"/>
        <item h="1" x="311"/>
        <item h="1" x="475"/>
        <item h="1" x="364"/>
        <item h="1" x="140"/>
        <item h="1" x="19"/>
        <item h="1" x="51"/>
        <item h="1" x="69"/>
        <item h="1" x="312"/>
        <item h="1" x="181"/>
        <item h="1" x="476"/>
        <item h="1" x="365"/>
        <item h="1" x="422"/>
        <item h="1" x="160"/>
        <item h="1" x="421"/>
        <item h="1" x="5"/>
        <item h="1" x="423"/>
        <item h="1" x="113"/>
        <item h="1" x="15"/>
        <item h="1" x="380"/>
        <item h="1" x="224"/>
        <item h="1" x="329"/>
        <item h="1" x="289"/>
        <item h="1" x="458"/>
        <item h="1" x="162"/>
        <item h="1" x="157"/>
        <item h="1" x="188"/>
        <item h="1" x="109"/>
        <item h="1" x="161"/>
        <item h="1" x="385"/>
        <item h="1" x="102"/>
        <item h="1" x="291"/>
        <item h="1" x="127"/>
        <item h="1" x="313"/>
        <item h="1" x="130"/>
        <item h="1" x="428"/>
        <item h="1" x="119"/>
        <item h="1" x="379"/>
        <item h="1" x="38"/>
        <item h="1" x="429"/>
        <item h="1" x="39"/>
        <item h="1" x="501"/>
        <item h="1" x="202"/>
        <item h="1" x="155"/>
        <item h="1" x="430"/>
        <item h="1" x="131"/>
        <item h="1" x="64"/>
        <item h="1" x="464"/>
        <item h="1" x="436"/>
        <item h="1" x="480"/>
        <item h="1" x="326"/>
        <item h="1" x="281"/>
        <item h="1" x="410"/>
        <item h="1" x="314"/>
        <item h="1" x="394"/>
        <item h="1" x="222"/>
        <item h="1" x="25"/>
        <item h="1" x="14"/>
        <item h="1" x="24"/>
        <item h="1" x="12"/>
        <item h="1" x="381"/>
        <item h="1" x="168"/>
        <item h="1" x="2"/>
        <item h="1" x="259"/>
        <item h="1" x="198"/>
        <item h="1" x="63"/>
        <item h="1" x="210"/>
        <item h="1" x="10"/>
        <item h="1" x="66"/>
        <item h="1" x="286"/>
        <item h="1" x="330"/>
        <item h="1" x="4"/>
        <item h="1" x="169"/>
        <item h="1" x="203"/>
        <item h="1" x="183"/>
        <item h="1" x="199"/>
        <item h="1" x="118"/>
        <item h="1" x="477"/>
        <item h="1" x="284"/>
        <item h="1" x="367"/>
        <item h="1" x="208"/>
        <item h="1" x="125"/>
        <item h="1" x="32"/>
        <item h="1" x="163"/>
        <item h="1" x="71"/>
        <item h="1" x="351"/>
        <item h="1" x="150"/>
        <item h="1" x="70"/>
        <item h="1" x="352"/>
        <item h="1" x="171"/>
        <item h="1" x="258"/>
        <item h="1" x="353"/>
        <item h="1" x="147"/>
        <item h="1" x="148"/>
        <item h="1" x="72"/>
        <item h="1" x="452"/>
        <item h="1" x="138"/>
        <item h="1" x="105"/>
        <item h="1" x="128"/>
        <item h="1" x="54"/>
        <item h="1" x="332"/>
        <item h="1" x="40"/>
        <item h="1" x="149"/>
        <item h="1" x="142"/>
        <item h="1" x="215"/>
        <item h="1" x="110"/>
        <item h="1" x="153"/>
        <item h="1" x="460"/>
        <item h="1" x="462"/>
        <item h="1" x="205"/>
        <item h="1" x="178"/>
        <item h="1" x="433"/>
        <item h="1" x="451"/>
        <item h="1" x="170"/>
        <item h="1" x="124"/>
        <item h="1" x="123"/>
        <item h="1" x="488"/>
        <item h="1" x="300"/>
        <item h="1" x="0"/>
        <item h="1" x="328"/>
        <item h="1" x="136"/>
        <item h="1" x="209"/>
        <item h="1" x="432"/>
        <item h="1" x="97"/>
        <item h="1" x="431"/>
        <item h="1" x="152"/>
        <item h="1" x="9"/>
        <item h="1" x="99"/>
        <item h="1" x="115"/>
        <item h="1" x="213"/>
        <item h="1" x="106"/>
        <item h="1" x="201"/>
        <item h="1" x="145"/>
        <item h="1" x="453"/>
        <item h="1" x="211"/>
        <item h="1" x="204"/>
        <item h="1" x="212"/>
        <item h="1" x="348"/>
        <item h="1" x="111"/>
        <item h="1" x="349"/>
        <item h="1" x="193"/>
        <item h="1" x="350"/>
        <item h="1" x="200"/>
        <item h="1" x="180"/>
        <item h="1" x="107"/>
        <item h="1" x="164"/>
        <item h="1" x="100"/>
        <item h="1" x="197"/>
        <item h="1" x="117"/>
        <item h="1" x="194"/>
        <item h="1" x="151"/>
        <item h="1" x="120"/>
        <item h="1" x="116"/>
        <item h="1" x="182"/>
        <item h="1" x="207"/>
        <item h="1" x="146"/>
        <item h="1" x="165"/>
        <item h="1" x="122"/>
        <item h="1" x="167"/>
        <item h="1" x="121"/>
      </items>
    </pivotField>
    <pivotField compact="0" outline="0" showAll="0"/>
    <pivotField axis="axisRow" compact="0" numFmtId="164" outline="0" showAll="0" defaultSubtotal="0">
      <items count="10">
        <item x="0"/>
        <item x="2"/>
        <item x="6"/>
        <item x="9"/>
        <item x="7"/>
        <item x="8"/>
        <item x="4"/>
        <item x="1"/>
        <item x="3"/>
        <item x="5"/>
      </items>
    </pivotField>
    <pivotField axis="axisRow" compact="0" numFmtId="164" outline="0" showAll="0" defaultSubtotal="0">
      <items count="10">
        <item x="0"/>
        <item x="7"/>
        <item x="4"/>
        <item x="3"/>
        <item x="6"/>
        <item x="2"/>
        <item x="5"/>
        <item x="1"/>
        <item x="8"/>
        <item x="9"/>
      </items>
    </pivotField>
    <pivotField axis="axisRow" compact="0" numFmtId="164" outline="0" showAll="0" defaultSubtotal="0">
      <items count="3">
        <item x="0"/>
        <item x="2"/>
        <item x="1"/>
      </items>
    </pivotField>
    <pivotField axis="axisRow" compact="0" numFmtId="164" outline="0" showAll="0" defaultSubtotal="0">
      <items count="6">
        <item x="0"/>
        <item x="4"/>
        <item x="5"/>
        <item x="3"/>
        <item x="1"/>
        <item x="2"/>
      </items>
    </pivotField>
    <pivotField axis="axisRow" compact="0" numFmtId="164" outline="0" showAll="0">
      <items count="2">
        <item x="0"/>
        <item t="default"/>
      </items>
    </pivotField>
  </pivotFields>
  <rowFields count="13">
    <field x="4"/>
    <field x="2"/>
    <field x="0"/>
    <field x="1"/>
    <field x="3"/>
    <field x="5"/>
    <field x="6"/>
    <field x="7"/>
    <field x="9"/>
    <field x="10"/>
    <field x="11"/>
    <field x="12"/>
    <field x="13"/>
  </rowFields>
  <rowItems count="34">
    <i>
      <x v="3"/>
      <x v="2"/>
      <x v="53"/>
      <x v="59"/>
      <x v="95"/>
      <x v="77"/>
      <x v="82"/>
      <x v="82"/>
      <x/>
      <x/>
      <x/>
      <x/>
      <x/>
    </i>
    <i>
      <x v="5"/>
      <x v="2"/>
      <x v="53"/>
      <x v="59"/>
      <x v="95"/>
      <x v="77"/>
      <x v="82"/>
      <x v="82"/>
      <x/>
      <x/>
      <x/>
      <x/>
      <x/>
    </i>
    <i>
      <x v="20"/>
      <x v="4"/>
      <x v="65"/>
      <x v="1"/>
      <x v="116"/>
      <x v="175"/>
      <x v="175"/>
      <x v="82"/>
      <x/>
      <x/>
      <x/>
      <x/>
      <x/>
    </i>
    <i>
      <x v="70"/>
      <x v="18"/>
      <x v="19"/>
      <x v="17"/>
      <x v="25"/>
      <x v="372"/>
      <x v="395"/>
      <x v="82"/>
      <x/>
      <x/>
      <x/>
      <x v="5"/>
      <x/>
    </i>
    <i>
      <x v="72"/>
      <x v="18"/>
      <x v="19"/>
      <x v="17"/>
      <x v="25"/>
      <x v="264"/>
      <x v="282"/>
      <x v="82"/>
      <x/>
      <x/>
      <x/>
      <x v="3"/>
      <x/>
    </i>
    <i>
      <x v="74"/>
      <x v="18"/>
      <x v="19"/>
      <x v="17"/>
      <x v="25"/>
      <x v="264"/>
      <x v="282"/>
      <x v="82"/>
      <x/>
      <x/>
      <x/>
      <x v="3"/>
      <x/>
    </i>
    <i>
      <x v="78"/>
      <x v="18"/>
      <x v="19"/>
      <x v="17"/>
      <x v="25"/>
      <x v="243"/>
      <x v="263"/>
      <x v="82"/>
      <x/>
      <x/>
      <x/>
      <x v="1"/>
      <x/>
    </i>
    <i>
      <x v="79"/>
      <x v="18"/>
      <x v="19"/>
      <x v="17"/>
      <x v="25"/>
      <x v="249"/>
      <x v="269"/>
      <x v="82"/>
      <x/>
      <x/>
      <x/>
      <x v="2"/>
      <x/>
    </i>
    <i>
      <x v="257"/>
      <x v="25"/>
      <x v="47"/>
      <x v="41"/>
      <x v="82"/>
      <x v="438"/>
      <x v="464"/>
      <x v="82"/>
      <x/>
      <x/>
      <x v="2"/>
      <x/>
      <x/>
    </i>
    <i>
      <x v="287"/>
      <x v="29"/>
      <x v="89"/>
      <x v="92"/>
      <x v="179"/>
      <x v="77"/>
      <x v="82"/>
      <x v="82"/>
      <x/>
      <x/>
      <x/>
      <x/>
      <x/>
    </i>
    <i>
      <x v="317"/>
      <x v="33"/>
      <x v="89"/>
      <x v="92"/>
      <x v="175"/>
      <x v="77"/>
      <x v="82"/>
      <x v="82"/>
      <x/>
      <x/>
      <x/>
      <x/>
      <x/>
    </i>
    <i>
      <x v="416"/>
      <x v="45"/>
      <x v="19"/>
      <x v="17"/>
      <x v="25"/>
      <x v="321"/>
      <x v="342"/>
      <x v="82"/>
      <x/>
      <x/>
      <x v="1"/>
      <x/>
      <x/>
    </i>
    <i>
      <x v="438"/>
      <x v="46"/>
      <x v="19"/>
      <x v="17"/>
      <x v="25"/>
      <x v="372"/>
      <x v="396"/>
      <x v="82"/>
      <x/>
      <x v="7"/>
      <x/>
      <x/>
      <x/>
    </i>
    <i>
      <x v="439"/>
      <x v="46"/>
      <x v="19"/>
      <x v="17"/>
      <x v="25"/>
      <x v="264"/>
      <x v="283"/>
      <x v="82"/>
      <x/>
      <x v="5"/>
      <x/>
      <x/>
      <x/>
    </i>
    <i>
      <x v="440"/>
      <x v="46"/>
      <x v="72"/>
      <x v="66"/>
      <x v="128"/>
      <x v="192"/>
      <x v="197"/>
      <x v="82"/>
      <x/>
      <x v="3"/>
      <x/>
      <x/>
      <x/>
    </i>
    <i>
      <x v="450"/>
      <x v="47"/>
      <x v="24"/>
      <x v="46"/>
      <x v="38"/>
      <x v="123"/>
      <x v="124"/>
      <x v="82"/>
      <x/>
      <x v="2"/>
      <x/>
      <x/>
      <x/>
    </i>
    <i>
      <x v="502"/>
      <x v="52"/>
      <x v="53"/>
      <x v="59"/>
      <x v="93"/>
      <x v="77"/>
      <x v="82"/>
      <x v="82"/>
      <x/>
      <x/>
      <x/>
      <x/>
      <x/>
    </i>
    <i>
      <x v="508"/>
      <x v="52"/>
      <x v="60"/>
      <x v="74"/>
      <x v="111"/>
      <x v="123"/>
      <x v="124"/>
      <x v="82"/>
      <x/>
      <x v="2"/>
      <x/>
      <x/>
      <x/>
    </i>
    <i>
      <x v="537"/>
      <x v="57"/>
      <x v="91"/>
      <x v="90"/>
      <x v="192"/>
      <x v="293"/>
      <x v="310"/>
      <x v="82"/>
      <x/>
      <x v="6"/>
      <x/>
      <x/>
      <x/>
    </i>
    <i>
      <x v="538"/>
      <x v="58"/>
      <x v="19"/>
      <x v="17"/>
      <x v="25"/>
      <x v="208"/>
      <x v="222"/>
      <x v="82"/>
      <x/>
      <x v="4"/>
      <x/>
      <x/>
      <x/>
    </i>
    <i>
      <x v="559"/>
      <x v="64"/>
      <x v="114"/>
      <x v="23"/>
      <x v="223"/>
      <x v="97"/>
      <x v="103"/>
      <x v="82"/>
      <x/>
      <x v="1"/>
      <x/>
      <x/>
      <x/>
    </i>
    <i>
      <x v="580"/>
      <x v="68"/>
      <x v="19"/>
      <x v="17"/>
      <x v="25"/>
      <x v="381"/>
      <x v="406"/>
      <x v="82"/>
      <x/>
      <x v="8"/>
      <x/>
      <x/>
      <x/>
    </i>
    <i>
      <x v="597"/>
      <x v="69"/>
      <x v="9"/>
      <x v="5"/>
      <x v="13"/>
      <x v="434"/>
      <x v="463"/>
      <x v="82"/>
      <x/>
      <x v="9"/>
      <x/>
      <x/>
      <x/>
    </i>
    <i>
      <x v="659"/>
      <x v="80"/>
      <x v="22"/>
      <x v="21"/>
      <x v="31"/>
      <x v="398"/>
      <x v="425"/>
      <x v="82"/>
      <x v="7"/>
      <x/>
      <x/>
      <x/>
      <x/>
    </i>
    <i>
      <x v="660"/>
      <x v="80"/>
      <x v="90"/>
      <x v="37"/>
      <x v="189"/>
      <x v="398"/>
      <x v="425"/>
      <x v="82"/>
      <x v="7"/>
      <x/>
      <x/>
      <x/>
      <x/>
    </i>
    <i>
      <x v="680"/>
      <x v="86"/>
      <x v="3"/>
      <x v="22"/>
      <x v="3"/>
      <x v="94"/>
      <x v="100"/>
      <x v="82"/>
      <x v="1"/>
      <x/>
      <x/>
      <x/>
      <x/>
    </i>
    <i>
      <x v="689"/>
      <x v="88"/>
      <x v="91"/>
      <x v="90"/>
      <x v="191"/>
      <x v="430"/>
      <x v="460"/>
      <x v="82"/>
      <x v="8"/>
      <x/>
      <x/>
      <x/>
      <x/>
    </i>
    <i>
      <x v="690"/>
      <x v="89"/>
      <x v="89"/>
      <x v="92"/>
      <x v="174"/>
      <x v="237"/>
      <x v="252"/>
      <x v="82"/>
      <x v="6"/>
      <x/>
      <x/>
      <x/>
      <x/>
    </i>
    <i>
      <x v="691"/>
      <x v="89"/>
      <x v="37"/>
      <x v="121"/>
      <x v="53"/>
      <x v="447"/>
      <x v="476"/>
      <x v="82"/>
      <x v="9"/>
      <x/>
      <x/>
      <x/>
      <x/>
    </i>
    <i>
      <x v="692"/>
      <x v="89"/>
      <x v="37"/>
      <x v="121"/>
      <x v="57"/>
      <x v="120"/>
      <x v="129"/>
      <x v="82"/>
      <x v="2"/>
      <x/>
      <x/>
      <x/>
      <x/>
    </i>
    <i>
      <x v="693"/>
      <x v="90"/>
      <x v="113"/>
      <x v="116"/>
      <x v="222"/>
      <x v="145"/>
      <x v="153"/>
      <x v="82"/>
      <x v="4"/>
      <x/>
      <x/>
      <x/>
      <x/>
    </i>
    <i>
      <x v="694"/>
      <x v="91"/>
      <x v="37"/>
      <x v="121"/>
      <x v="57"/>
      <x v="166"/>
      <x v="179"/>
      <x v="82"/>
      <x v="5"/>
      <x/>
      <x/>
      <x/>
      <x/>
    </i>
    <i>
      <x v="695"/>
      <x v="92"/>
      <x v="79"/>
      <x v="82"/>
      <x v="151"/>
      <x v="138"/>
      <x v="144"/>
      <x v="82"/>
      <x v="3"/>
      <x/>
      <x/>
      <x/>
      <x/>
    </i>
    <i t="grand">
      <x/>
    </i>
  </rowItems>
  <colItems count="1">
    <i/>
  </colItems>
  <formats count="68">
    <format dxfId="67">
      <pivotArea type="origin" dataOnly="0" labelOnly="1" outline="0" offset="A1" fieldPosition="0"/>
    </format>
    <format dxfId="66">
      <pivotArea type="origin" dataOnly="0" labelOnly="1" outline="0" fieldPosition="0"/>
    </format>
    <format dxfId="65">
      <pivotArea field="4" type="button" dataOnly="0" labelOnly="1" outline="0" axis="axisRow" fieldPosition="0"/>
    </format>
    <format dxfId="64">
      <pivotArea field="2" type="button" dataOnly="0" labelOnly="1" outline="0" axis="axisRow" fieldPosition="1"/>
    </format>
    <format dxfId="63">
      <pivotArea field="0" type="button" dataOnly="0" labelOnly="1" outline="0" axis="axisRow" fieldPosition="2"/>
    </format>
    <format dxfId="62">
      <pivotArea field="1" type="button" dataOnly="0" labelOnly="1" outline="0" axis="axisRow" fieldPosition="3"/>
    </format>
    <format dxfId="61">
      <pivotArea field="3" type="button" dataOnly="0" labelOnly="1" outline="0" axis="axisRow" fieldPosition="4"/>
    </format>
    <format dxfId="60">
      <pivotArea field="5" type="button" dataOnly="0" labelOnly="1" outline="0" axis="axisRow" fieldPosition="5"/>
    </format>
    <format dxfId="59">
      <pivotArea field="6" type="button" dataOnly="0" labelOnly="1" outline="0" axis="axisRow" fieldPosition="6"/>
    </format>
    <format dxfId="58">
      <pivotArea field="7" type="button" dataOnly="0" labelOnly="1" outline="0" axis="axisRow" fieldPosition="7"/>
    </format>
    <format dxfId="57">
      <pivotArea type="topRight" dataOnly="0" labelOnly="1" outline="0" fieldPosition="0"/>
    </format>
    <format dxfId="56">
      <pivotArea type="origin" dataOnly="0" labelOnly="1" outline="0" fieldPosition="0"/>
    </format>
    <format dxfId="55">
      <pivotArea type="origin" dataOnly="0" labelOnly="1" outline="0" offset="I1:M1" fieldPosition="0"/>
    </format>
    <format dxfId="54">
      <pivotArea type="origin" dataOnly="0" labelOnly="1" outline="0" fieldPosition="0"/>
    </format>
    <format dxfId="53">
      <pivotArea field="4" type="button" dataOnly="0" labelOnly="1" outline="0" axis="axisRow" fieldPosition="0"/>
    </format>
    <format dxfId="52">
      <pivotArea field="2" type="button" dataOnly="0" labelOnly="1" outline="0" axis="axisRow" fieldPosition="1"/>
    </format>
    <format dxfId="51">
      <pivotArea field="0" type="button" dataOnly="0" labelOnly="1" outline="0" axis="axisRow" fieldPosition="2"/>
    </format>
    <format dxfId="50">
      <pivotArea field="1" type="button" dataOnly="0" labelOnly="1" outline="0" axis="axisRow" fieldPosition="3"/>
    </format>
    <format dxfId="49">
      <pivotArea field="3" type="button" dataOnly="0" labelOnly="1" outline="0" axis="axisRow" fieldPosition="4"/>
    </format>
    <format dxfId="48">
      <pivotArea field="5" type="button" dataOnly="0" labelOnly="1" outline="0" axis="axisRow" fieldPosition="5"/>
    </format>
    <format dxfId="47">
      <pivotArea field="6" type="button" dataOnly="0" labelOnly="1" outline="0" axis="axisRow" fieldPosition="6"/>
    </format>
    <format dxfId="46">
      <pivotArea field="7" type="button" dataOnly="0" labelOnly="1" outline="0" axis="axisRow" fieldPosition="7"/>
    </format>
    <format dxfId="45">
      <pivotArea field="9" type="button" dataOnly="0" labelOnly="1" outline="0" axis="axisRow" fieldPosition="8"/>
    </format>
    <format dxfId="44">
      <pivotArea field="10" type="button" dataOnly="0" labelOnly="1" outline="0" axis="axisRow" fieldPosition="9"/>
    </format>
    <format dxfId="43">
      <pivotArea field="11" type="button" dataOnly="0" labelOnly="1" outline="0" axis="axisRow" fieldPosition="10"/>
    </format>
    <format dxfId="42">
      <pivotArea field="12" type="button" dataOnly="0" labelOnly="1" outline="0" axis="axisRow" fieldPosition="11"/>
    </format>
    <format dxfId="41">
      <pivotArea field="13" type="button" dataOnly="0" labelOnly="1" outline="0" axis="axisRow" fieldPosition="12"/>
    </format>
    <format dxfId="40">
      <pivotArea type="topRight" dataOnly="0" labelOnly="1" outline="0" fieldPosition="0"/>
    </format>
    <format dxfId="39">
      <pivotArea type="origin" dataOnly="0" labelOnly="1" outline="0" fieldPosition="0"/>
    </format>
    <format dxfId="38">
      <pivotArea field="4" type="button" dataOnly="0" labelOnly="1" outline="0" axis="axisRow" fieldPosition="0"/>
    </format>
    <format dxfId="37">
      <pivotArea field="2" type="button" dataOnly="0" labelOnly="1" outline="0" axis="axisRow" fieldPosition="1"/>
    </format>
    <format dxfId="36">
      <pivotArea field="0" type="button" dataOnly="0" labelOnly="1" outline="0" axis="axisRow" fieldPosition="2"/>
    </format>
    <format dxfId="35">
      <pivotArea field="1" type="button" dataOnly="0" labelOnly="1" outline="0" axis="axisRow" fieldPosition="3"/>
    </format>
    <format dxfId="34">
      <pivotArea field="3" type="button" dataOnly="0" labelOnly="1" outline="0" axis="axisRow" fieldPosition="4"/>
    </format>
    <format dxfId="33">
      <pivotArea field="5" type="button" dataOnly="0" labelOnly="1" outline="0" axis="axisRow" fieldPosition="5"/>
    </format>
    <format dxfId="32">
      <pivotArea field="6" type="button" dataOnly="0" labelOnly="1" outline="0" axis="axisRow" fieldPosition="6"/>
    </format>
    <format dxfId="31">
      <pivotArea field="7" type="button" dataOnly="0" labelOnly="1" outline="0" axis="axisRow" fieldPosition="7"/>
    </format>
    <format dxfId="30">
      <pivotArea field="9" type="button" dataOnly="0" labelOnly="1" outline="0" axis="axisRow" fieldPosition="8"/>
    </format>
    <format dxfId="29">
      <pivotArea field="10" type="button" dataOnly="0" labelOnly="1" outline="0" axis="axisRow" fieldPosition="9"/>
    </format>
    <format dxfId="28">
      <pivotArea field="11" type="button" dataOnly="0" labelOnly="1" outline="0" axis="axisRow" fieldPosition="10"/>
    </format>
    <format dxfId="27">
      <pivotArea field="12" type="button" dataOnly="0" labelOnly="1" outline="0" axis="axisRow" fieldPosition="11"/>
    </format>
    <format dxfId="26">
      <pivotArea field="13" type="button" dataOnly="0" labelOnly="1" outline="0" axis="axisRow" fieldPosition="12"/>
    </format>
    <format dxfId="25">
      <pivotArea type="topRight" dataOnly="0" labelOnly="1" outline="0" fieldPosition="0"/>
    </format>
    <format dxfId="24">
      <pivotArea field="4" type="button" dataOnly="0" labelOnly="1" outline="0" axis="axisRow" fieldPosition="0"/>
    </format>
    <format dxfId="23">
      <pivotArea field="2" type="button" dataOnly="0" labelOnly="1" outline="0" axis="axisRow" fieldPosition="1"/>
    </format>
    <format dxfId="22">
      <pivotArea field="0" type="button" dataOnly="0" labelOnly="1" outline="0" axis="axisRow" fieldPosition="2"/>
    </format>
    <format dxfId="21">
      <pivotArea field="1" type="button" dataOnly="0" labelOnly="1" outline="0" axis="axisRow" fieldPosition="3"/>
    </format>
    <format dxfId="20">
      <pivotArea field="3" type="button" dataOnly="0" labelOnly="1" outline="0" axis="axisRow" fieldPosition="4"/>
    </format>
    <format dxfId="19">
      <pivotArea field="5" type="button" dataOnly="0" labelOnly="1" outline="0" axis="axisRow" fieldPosition="5"/>
    </format>
    <format dxfId="18">
      <pivotArea field="6" type="button" dataOnly="0" labelOnly="1" outline="0" axis="axisRow" fieldPosition="6"/>
    </format>
    <format dxfId="17">
      <pivotArea field="7" type="button" dataOnly="0" labelOnly="1" outline="0" axis="axisRow" fieldPosition="7"/>
    </format>
    <format dxfId="16">
      <pivotArea field="9" type="button" dataOnly="0" labelOnly="1" outline="0" axis="axisRow" fieldPosition="8"/>
    </format>
    <format dxfId="15">
      <pivotArea field="10" type="button" dataOnly="0" labelOnly="1" outline="0" axis="axisRow" fieldPosition="9"/>
    </format>
    <format dxfId="14">
      <pivotArea field="11" type="button" dataOnly="0" labelOnly="1" outline="0" axis="axisRow" fieldPosition="10"/>
    </format>
    <format dxfId="13">
      <pivotArea field="12" type="button" dataOnly="0" labelOnly="1" outline="0" axis="axisRow" fieldPosition="11"/>
    </format>
    <format dxfId="12">
      <pivotArea field="13" type="button" dataOnly="0" labelOnly="1" outline="0" axis="axisRow" fieldPosition="12"/>
    </format>
    <format dxfId="11">
      <pivotArea type="all" dataOnly="0" outline="0" fieldPosition="0"/>
    </format>
    <format dxfId="10">
      <pivotArea field="5" type="button" dataOnly="0" labelOnly="1" outline="0" axis="axisRow" fieldPosition="5"/>
    </format>
    <format dxfId="9">
      <pivotArea field="6" type="button" dataOnly="0" labelOnly="1" outline="0" axis="axisRow" fieldPosition="6"/>
    </format>
    <format dxfId="8">
      <pivotArea field="7" type="button" dataOnly="0" labelOnly="1" outline="0" axis="axisRow" fieldPosition="7"/>
    </format>
    <format dxfId="7">
      <pivotArea field="9" type="button" dataOnly="0" labelOnly="1" outline="0" axis="axisRow" fieldPosition="8"/>
    </format>
    <format dxfId="6">
      <pivotArea field="10" type="button" dataOnly="0" labelOnly="1" outline="0" axis="axisRow" fieldPosition="9"/>
    </format>
    <format dxfId="5">
      <pivotArea field="11" type="button" dataOnly="0" labelOnly="1" outline="0" axis="axisRow" fieldPosition="10"/>
    </format>
    <format dxfId="4">
      <pivotArea field="12" type="button" dataOnly="0" labelOnly="1" outline="0" axis="axisRow" fieldPosition="11"/>
    </format>
    <format dxfId="3">
      <pivotArea field="13" type="button" dataOnly="0" labelOnly="1" outline="0" axis="axisRow" fieldPosition="12"/>
    </format>
    <format dxfId="2">
      <pivotArea type="origin" dataOnly="0" labelOnly="1" outline="0" offset="C1:E1" fieldPosition="0"/>
    </format>
    <format dxfId="1">
      <pivotArea type="origin" dataOnly="0" labelOnly="1" outline="0" offset="F1:H1" fieldPosition="0"/>
    </format>
    <format dxfId="0">
      <pivotArea dataOnly="0" labelOnly="1" grandRow="1" outline="0" offset="B256:IV256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MyGrid" displayName="MyGrid" ref="A1:U697" totalsRowShown="0" headerRowDxfId="90" dataDxfId="89">
  <autoFilter ref="A1:U697"/>
  <tableColumns count="21">
    <tableColumn id="1" name="Client facturé" dataDxfId="88"/>
    <tableColumn id="2" name="Client - Nom raison sociale" dataDxfId="87"/>
    <tableColumn id="3" name="Date facture" dataDxfId="86"/>
    <tableColumn id="4" name="Code projet" dataDxfId="85"/>
    <tableColumn id="5" name="Numéro facture" dataDxfId="84"/>
    <tableColumn id="6" name="Facture HT Euro" dataDxfId="83"/>
    <tableColumn id="7" name="Facture TTC Euro" dataDxfId="82"/>
    <tableColumn id="8" name="Règlement TTC Euro" dataDxfId="81"/>
    <tableColumn id="9" name="Créé par" dataDxfId="80"/>
    <tableColumn id="10" name="Age créance 0-3m TTC" dataDxfId="79"/>
    <tableColumn id="11" name="Age créance 4-6m TTC" dataDxfId="78"/>
    <tableColumn id="12" name="Age créance 7-9m TTC" dataDxfId="77"/>
    <tableColumn id="13" name="Age créance 10-12m TTC" dataDxfId="76"/>
    <tableColumn id="14" name="Age créance 12m TTC" dataDxfId="75"/>
    <tableColumn id="15" name="Test 1" dataDxfId="74"/>
    <tableColumn id="16" name="Test 2" dataDxfId="73"/>
    <tableColumn id="17" name="Test 3" dataDxfId="72"/>
    <tableColumn id="18" name="Test 4" dataDxfId="71"/>
    <tableColumn id="19" name="Encaissement" dataDxfId="70"/>
    <tableColumn id="20" name="Actions menées" dataDxfId="69"/>
    <tableColumn id="21" name="Commentaires" dataDxfId="68"/>
  </tableColumns>
  <tableStyleInfo name="TableStyleLight5" showFirstColumn="0" showLastColumn="0" showRowStripes="1" showColumnStripes="0"/>
</table>
</file>

<file path=xl/theme/theme1.xml><?xml version="1.0" encoding="utf-8"?>
<a:theme xmlns:a="http://schemas.openxmlformats.org/drawingml/2006/main" name="Default Theme">
  <a:themeElements>
    <a:clrScheme name="Deloitte Palette">
      <a:dk1>
        <a:sysClr val="windowText" lastClr="000000"/>
      </a:dk1>
      <a:lt1>
        <a:sysClr val="window" lastClr="FFFFFF"/>
      </a:lt1>
      <a:dk2>
        <a:srgbClr val="313131"/>
      </a:dk2>
      <a:lt2>
        <a:srgbClr val="FFFFFF"/>
      </a:lt2>
      <a:accent1>
        <a:srgbClr val="002776"/>
      </a:accent1>
      <a:accent2>
        <a:srgbClr val="81BC00"/>
      </a:accent2>
      <a:accent3>
        <a:srgbClr val="00A1DE"/>
      </a:accent3>
      <a:accent4>
        <a:srgbClr val="3C8A2E"/>
      </a:accent4>
      <a:accent5>
        <a:srgbClr val="575757"/>
      </a:accent5>
      <a:accent6>
        <a:srgbClr val="BDD203"/>
      </a:accent6>
      <a:hlink>
        <a:srgbClr val="00A1DE"/>
      </a:hlink>
      <a:folHlink>
        <a:srgbClr val="72C7E7"/>
      </a:folHlink>
    </a:clrScheme>
    <a:fontScheme name="Deloitte Font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698"/>
  <sheetViews>
    <sheetView workbookViewId="0">
      <selection activeCell="U2" sqref="U2"/>
    </sheetView>
  </sheetViews>
  <sheetFormatPr baseColWidth="10" defaultColWidth="9" defaultRowHeight="14.25" x14ac:dyDescent="0.2"/>
  <cols>
    <col min="1" max="1" width="15" style="2" customWidth="1"/>
    <col min="2" max="2" width="64.5" style="2" customWidth="1"/>
    <col min="3" max="3" width="13.875" style="3" customWidth="1"/>
    <col min="4" max="4" width="17.25" style="2" customWidth="1"/>
    <col min="5" max="5" width="17" style="3" customWidth="1"/>
    <col min="6" max="6" width="16.75" style="5" customWidth="1"/>
    <col min="7" max="7" width="17.625" style="5" customWidth="1"/>
    <col min="8" max="8" width="20.75" style="5" customWidth="1"/>
    <col min="9" max="9" width="10.5" style="3" customWidth="1"/>
    <col min="10" max="12" width="22.25" style="5" customWidth="1"/>
    <col min="13" max="13" width="24.25" style="5" customWidth="1"/>
    <col min="14" max="14" width="21.5" style="1" customWidth="1"/>
  </cols>
  <sheetData>
    <row r="1" spans="1:21" x14ac:dyDescent="0.2">
      <c r="A1" s="2" t="s">
        <v>0</v>
      </c>
      <c r="B1" s="2" t="s">
        <v>1</v>
      </c>
      <c r="C1" s="3" t="s">
        <v>2</v>
      </c>
      <c r="D1" s="2" t="s">
        <v>3</v>
      </c>
      <c r="E1" s="3" t="s">
        <v>4</v>
      </c>
      <c r="F1" s="5" t="s">
        <v>5</v>
      </c>
      <c r="G1" s="5" t="s">
        <v>6</v>
      </c>
      <c r="H1" s="5" t="s">
        <v>7</v>
      </c>
      <c r="I1" s="3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1" t="s">
        <v>13</v>
      </c>
      <c r="O1" s="5" t="s">
        <v>1200</v>
      </c>
      <c r="P1" s="5" t="s">
        <v>1201</v>
      </c>
      <c r="Q1" s="5" t="s">
        <v>1202</v>
      </c>
      <c r="R1" s="5" t="s">
        <v>1203</v>
      </c>
      <c r="S1" s="5" t="s">
        <v>1193</v>
      </c>
      <c r="T1" s="5" t="s">
        <v>1194</v>
      </c>
      <c r="U1" s="5" t="s">
        <v>1195</v>
      </c>
    </row>
    <row r="2" spans="1:21" x14ac:dyDescent="0.2">
      <c r="A2" s="2" t="s">
        <v>14</v>
      </c>
      <c r="B2" s="2" t="s">
        <v>15</v>
      </c>
      <c r="C2" s="4">
        <v>41452</v>
      </c>
      <c r="D2" s="2" t="s">
        <v>16</v>
      </c>
      <c r="E2" s="3" t="s">
        <v>17</v>
      </c>
      <c r="F2" s="5">
        <v>816333</v>
      </c>
      <c r="G2" s="5">
        <v>976334.27</v>
      </c>
      <c r="H2" s="5">
        <v>976334.27</v>
      </c>
      <c r="I2" s="3" t="s">
        <v>18</v>
      </c>
      <c r="J2" s="5">
        <v>0</v>
      </c>
      <c r="K2" s="5">
        <v>0</v>
      </c>
      <c r="L2" s="5">
        <v>0</v>
      </c>
      <c r="M2" s="5">
        <v>0</v>
      </c>
      <c r="N2" s="1">
        <v>0</v>
      </c>
      <c r="O2" s="5"/>
      <c r="P2" s="5"/>
      <c r="Q2" s="5"/>
      <c r="R2" s="5"/>
      <c r="S2" s="5"/>
      <c r="T2" s="5"/>
      <c r="U2" s="5"/>
    </row>
    <row r="3" spans="1:21" x14ac:dyDescent="0.2">
      <c r="A3" s="2" t="s">
        <v>19</v>
      </c>
      <c r="B3" s="2" t="s">
        <v>20</v>
      </c>
      <c r="C3" s="4">
        <v>41453</v>
      </c>
      <c r="D3" s="2" t="s">
        <v>21</v>
      </c>
      <c r="E3" s="3" t="s">
        <v>22</v>
      </c>
      <c r="F3" s="5">
        <v>7296.65</v>
      </c>
      <c r="G3" s="5">
        <v>8726.7900000000009</v>
      </c>
      <c r="H3" s="5">
        <v>8726.7900000000009</v>
      </c>
      <c r="I3" s="3" t="s">
        <v>18</v>
      </c>
      <c r="J3" s="5">
        <v>0</v>
      </c>
      <c r="K3" s="5">
        <v>0</v>
      </c>
      <c r="L3" s="5">
        <v>0</v>
      </c>
      <c r="M3" s="5">
        <v>0</v>
      </c>
      <c r="N3" s="1">
        <v>0</v>
      </c>
      <c r="O3" s="5"/>
      <c r="P3" s="5"/>
      <c r="Q3" s="5"/>
      <c r="R3" s="5"/>
      <c r="S3" s="5"/>
      <c r="T3" s="5"/>
      <c r="U3" s="5"/>
    </row>
    <row r="4" spans="1:21" x14ac:dyDescent="0.2">
      <c r="A4" s="2" t="s">
        <v>23</v>
      </c>
      <c r="B4" s="2" t="s">
        <v>24</v>
      </c>
      <c r="C4" s="4">
        <v>41455</v>
      </c>
      <c r="D4" s="2" t="s">
        <v>25</v>
      </c>
      <c r="E4" s="3" t="s">
        <v>26</v>
      </c>
      <c r="F4" s="5">
        <v>184734.35</v>
      </c>
      <c r="G4" s="5">
        <v>184734.35</v>
      </c>
      <c r="H4" s="5">
        <v>184734.35</v>
      </c>
      <c r="I4" s="3" t="s">
        <v>18</v>
      </c>
      <c r="J4" s="5">
        <v>0</v>
      </c>
      <c r="K4" s="5">
        <v>0</v>
      </c>
      <c r="L4" s="5">
        <v>0</v>
      </c>
      <c r="M4" s="5">
        <v>0</v>
      </c>
      <c r="N4" s="1">
        <v>0</v>
      </c>
      <c r="O4" s="5"/>
      <c r="P4" s="5"/>
      <c r="Q4" s="5"/>
      <c r="R4" s="5"/>
      <c r="S4" s="5"/>
      <c r="T4" s="5"/>
      <c r="U4" s="5"/>
    </row>
    <row r="5" spans="1:21" x14ac:dyDescent="0.2">
      <c r="A5" s="2" t="s">
        <v>23</v>
      </c>
      <c r="B5" s="2" t="s">
        <v>24</v>
      </c>
      <c r="C5" s="4">
        <v>41455</v>
      </c>
      <c r="D5" s="2" t="s">
        <v>25</v>
      </c>
      <c r="E5" s="3" t="s">
        <v>27</v>
      </c>
      <c r="F5" s="5">
        <v>0</v>
      </c>
      <c r="G5" s="5">
        <v>0</v>
      </c>
      <c r="H5" s="5">
        <v>0</v>
      </c>
      <c r="I5" s="3" t="s">
        <v>18</v>
      </c>
      <c r="J5" s="5">
        <v>0</v>
      </c>
      <c r="K5" s="5">
        <v>0</v>
      </c>
      <c r="L5" s="5">
        <v>0</v>
      </c>
      <c r="M5" s="5">
        <v>0</v>
      </c>
      <c r="N5" s="1">
        <v>0</v>
      </c>
      <c r="O5" s="5"/>
      <c r="P5" s="5"/>
      <c r="Q5" s="5"/>
      <c r="R5" s="5"/>
      <c r="S5" s="5"/>
      <c r="T5" s="5"/>
      <c r="U5" s="5"/>
    </row>
    <row r="6" spans="1:21" x14ac:dyDescent="0.2">
      <c r="A6" s="2" t="s">
        <v>23</v>
      </c>
      <c r="B6" s="2" t="s">
        <v>24</v>
      </c>
      <c r="C6" s="4">
        <v>41455</v>
      </c>
      <c r="D6" s="2" t="s">
        <v>25</v>
      </c>
      <c r="E6" s="3" t="s">
        <v>28</v>
      </c>
      <c r="F6" s="5">
        <v>210307.94</v>
      </c>
      <c r="G6" s="5">
        <v>210307.94</v>
      </c>
      <c r="H6" s="5">
        <v>210307.94</v>
      </c>
      <c r="I6" s="3" t="s">
        <v>18</v>
      </c>
      <c r="J6" s="5">
        <v>0</v>
      </c>
      <c r="K6" s="5">
        <v>0</v>
      </c>
      <c r="L6" s="5">
        <v>0</v>
      </c>
      <c r="M6" s="5">
        <v>0</v>
      </c>
      <c r="N6" s="1">
        <v>0</v>
      </c>
      <c r="O6" s="5"/>
      <c r="P6" s="5"/>
      <c r="Q6" s="5"/>
      <c r="R6" s="5"/>
      <c r="S6" s="5"/>
      <c r="T6" s="5"/>
      <c r="U6" s="5"/>
    </row>
    <row r="7" spans="1:21" x14ac:dyDescent="0.2">
      <c r="A7" s="2" t="s">
        <v>23</v>
      </c>
      <c r="B7" s="2" t="s">
        <v>24</v>
      </c>
      <c r="C7" s="4">
        <v>41455</v>
      </c>
      <c r="D7" s="2" t="s">
        <v>25</v>
      </c>
      <c r="E7" s="3" t="s">
        <v>29</v>
      </c>
      <c r="F7" s="5">
        <v>0</v>
      </c>
      <c r="G7" s="5">
        <v>0</v>
      </c>
      <c r="H7" s="5">
        <v>0</v>
      </c>
      <c r="I7" s="3" t="s">
        <v>18</v>
      </c>
      <c r="J7" s="5">
        <v>0</v>
      </c>
      <c r="K7" s="5">
        <v>0</v>
      </c>
      <c r="L7" s="5">
        <v>0</v>
      </c>
      <c r="M7" s="5">
        <v>0</v>
      </c>
      <c r="N7" s="1">
        <v>0</v>
      </c>
      <c r="O7" s="5"/>
      <c r="P7" s="5"/>
      <c r="Q7" s="5"/>
      <c r="R7" s="5"/>
      <c r="S7" s="5"/>
      <c r="T7" s="5"/>
      <c r="U7" s="5"/>
    </row>
    <row r="8" spans="1:21" x14ac:dyDescent="0.2">
      <c r="A8" s="2" t="s">
        <v>30</v>
      </c>
      <c r="B8" s="2" t="s">
        <v>31</v>
      </c>
      <c r="C8" s="4">
        <v>41459</v>
      </c>
      <c r="D8" s="2" t="s">
        <v>32</v>
      </c>
      <c r="E8" s="3" t="s">
        <v>33</v>
      </c>
      <c r="F8" s="5">
        <v>80126.490000000005</v>
      </c>
      <c r="G8" s="5">
        <v>80126.490000000005</v>
      </c>
      <c r="H8" s="5">
        <v>80126.490000000005</v>
      </c>
      <c r="I8" s="3" t="s">
        <v>18</v>
      </c>
      <c r="J8" s="5">
        <v>0</v>
      </c>
      <c r="K8" s="5">
        <v>0</v>
      </c>
      <c r="L8" s="5">
        <v>0</v>
      </c>
      <c r="M8" s="5">
        <v>0</v>
      </c>
      <c r="N8" s="1">
        <v>0</v>
      </c>
      <c r="O8" s="5"/>
      <c r="P8" s="5"/>
      <c r="Q8" s="5"/>
      <c r="R8" s="5"/>
      <c r="S8" s="5"/>
      <c r="T8" s="5"/>
      <c r="U8" s="5"/>
    </row>
    <row r="9" spans="1:21" x14ac:dyDescent="0.2">
      <c r="A9" s="2" t="s">
        <v>30</v>
      </c>
      <c r="B9" s="2" t="s">
        <v>31</v>
      </c>
      <c r="C9" s="4">
        <v>41459</v>
      </c>
      <c r="D9" s="2" t="s">
        <v>32</v>
      </c>
      <c r="E9" s="3" t="s">
        <v>34</v>
      </c>
      <c r="F9" s="5">
        <v>22582.58</v>
      </c>
      <c r="G9" s="5">
        <v>22582.58</v>
      </c>
      <c r="H9" s="5">
        <v>22582.58</v>
      </c>
      <c r="I9" s="3" t="s">
        <v>18</v>
      </c>
      <c r="J9" s="5">
        <v>0</v>
      </c>
      <c r="K9" s="5">
        <v>0</v>
      </c>
      <c r="L9" s="5">
        <v>0</v>
      </c>
      <c r="M9" s="5">
        <v>0</v>
      </c>
      <c r="N9" s="1">
        <v>0</v>
      </c>
      <c r="O9" s="5"/>
      <c r="P9" s="5"/>
      <c r="Q9" s="5"/>
      <c r="R9" s="5"/>
      <c r="S9" s="5"/>
      <c r="T9" s="5"/>
      <c r="U9" s="5"/>
    </row>
    <row r="10" spans="1:21" x14ac:dyDescent="0.2">
      <c r="A10" s="2" t="s">
        <v>35</v>
      </c>
      <c r="B10" s="2" t="s">
        <v>36</v>
      </c>
      <c r="C10" s="4">
        <v>41459</v>
      </c>
      <c r="D10" s="2" t="s">
        <v>37</v>
      </c>
      <c r="E10" s="3" t="s">
        <v>38</v>
      </c>
      <c r="F10" s="5">
        <v>1000</v>
      </c>
      <c r="G10" s="5">
        <v>1196</v>
      </c>
      <c r="H10" s="5">
        <v>1196</v>
      </c>
      <c r="I10" s="3" t="s">
        <v>18</v>
      </c>
      <c r="J10" s="5">
        <v>0</v>
      </c>
      <c r="K10" s="5">
        <v>0</v>
      </c>
      <c r="L10" s="5">
        <v>0</v>
      </c>
      <c r="M10" s="5">
        <v>0</v>
      </c>
      <c r="N10" s="1">
        <v>0</v>
      </c>
      <c r="O10" s="5"/>
      <c r="P10" s="5"/>
      <c r="Q10" s="5"/>
      <c r="R10" s="5"/>
      <c r="S10" s="5"/>
      <c r="T10" s="5"/>
      <c r="U10" s="5"/>
    </row>
    <row r="11" spans="1:21" x14ac:dyDescent="0.2">
      <c r="A11" s="2" t="s">
        <v>39</v>
      </c>
      <c r="B11" s="2" t="s">
        <v>40</v>
      </c>
      <c r="C11" s="4">
        <v>41459</v>
      </c>
      <c r="D11" s="2" t="s">
        <v>41</v>
      </c>
      <c r="E11" s="3" t="s">
        <v>42</v>
      </c>
      <c r="F11" s="5">
        <v>1500</v>
      </c>
      <c r="G11" s="5">
        <v>1794</v>
      </c>
      <c r="H11" s="5">
        <v>1794</v>
      </c>
      <c r="I11" s="3" t="s">
        <v>18</v>
      </c>
      <c r="J11" s="5">
        <v>0</v>
      </c>
      <c r="K11" s="5">
        <v>0</v>
      </c>
      <c r="L11" s="5">
        <v>0</v>
      </c>
      <c r="M11" s="5">
        <v>0</v>
      </c>
      <c r="N11" s="1">
        <v>0</v>
      </c>
      <c r="O11" s="5"/>
      <c r="P11" s="5"/>
      <c r="Q11" s="5"/>
      <c r="R11" s="5"/>
      <c r="S11" s="5"/>
      <c r="T11" s="5"/>
      <c r="U11" s="5"/>
    </row>
    <row r="12" spans="1:21" x14ac:dyDescent="0.2">
      <c r="A12" s="2" t="s">
        <v>43</v>
      </c>
      <c r="B12" s="2" t="s">
        <v>44</v>
      </c>
      <c r="C12" s="4">
        <v>41459</v>
      </c>
      <c r="D12" s="2" t="s">
        <v>45</v>
      </c>
      <c r="E12" s="3" t="s">
        <v>46</v>
      </c>
      <c r="F12" s="5">
        <v>1500</v>
      </c>
      <c r="G12" s="5">
        <v>1794</v>
      </c>
      <c r="H12" s="5">
        <v>1794</v>
      </c>
      <c r="I12" s="3" t="s">
        <v>18</v>
      </c>
      <c r="J12" s="5">
        <v>0</v>
      </c>
      <c r="K12" s="5">
        <v>0</v>
      </c>
      <c r="L12" s="5">
        <v>0</v>
      </c>
      <c r="M12" s="5">
        <v>0</v>
      </c>
      <c r="N12" s="1">
        <v>0</v>
      </c>
      <c r="O12" s="5"/>
      <c r="P12" s="5"/>
      <c r="Q12" s="5"/>
      <c r="R12" s="5"/>
      <c r="S12" s="5"/>
      <c r="T12" s="5"/>
      <c r="U12" s="5"/>
    </row>
    <row r="13" spans="1:21" x14ac:dyDescent="0.2">
      <c r="A13" s="2" t="s">
        <v>47</v>
      </c>
      <c r="B13" s="2" t="s">
        <v>48</v>
      </c>
      <c r="C13" s="4">
        <v>41459</v>
      </c>
      <c r="D13" s="2" t="s">
        <v>49</v>
      </c>
      <c r="E13" s="3" t="s">
        <v>50</v>
      </c>
      <c r="F13" s="5">
        <v>1000</v>
      </c>
      <c r="G13" s="5">
        <v>1196</v>
      </c>
      <c r="H13" s="5">
        <v>1196</v>
      </c>
      <c r="I13" s="3" t="s">
        <v>18</v>
      </c>
      <c r="J13" s="5">
        <v>0</v>
      </c>
      <c r="K13" s="5">
        <v>0</v>
      </c>
      <c r="L13" s="5">
        <v>0</v>
      </c>
      <c r="M13" s="5">
        <v>0</v>
      </c>
      <c r="N13" s="1">
        <v>0</v>
      </c>
      <c r="O13" s="5"/>
      <c r="P13" s="5"/>
      <c r="Q13" s="5"/>
      <c r="R13" s="5"/>
      <c r="S13" s="5"/>
      <c r="T13" s="5"/>
      <c r="U13" s="5"/>
    </row>
    <row r="14" spans="1:21" x14ac:dyDescent="0.2">
      <c r="A14" s="2" t="s">
        <v>51</v>
      </c>
      <c r="B14" s="2" t="s">
        <v>52</v>
      </c>
      <c r="C14" s="4">
        <v>41459</v>
      </c>
      <c r="D14" s="2" t="s">
        <v>53</v>
      </c>
      <c r="E14" s="3" t="s">
        <v>54</v>
      </c>
      <c r="F14" s="5">
        <v>1500</v>
      </c>
      <c r="G14" s="5">
        <v>1794</v>
      </c>
      <c r="H14" s="5">
        <v>1794</v>
      </c>
      <c r="I14" s="3" t="s">
        <v>18</v>
      </c>
      <c r="J14" s="5">
        <v>0</v>
      </c>
      <c r="K14" s="5">
        <v>0</v>
      </c>
      <c r="L14" s="5">
        <v>0</v>
      </c>
      <c r="M14" s="5">
        <v>0</v>
      </c>
      <c r="N14" s="1">
        <v>0</v>
      </c>
      <c r="O14" s="5"/>
      <c r="P14" s="5"/>
      <c r="Q14" s="5"/>
      <c r="R14" s="5"/>
      <c r="S14" s="5"/>
      <c r="T14" s="5"/>
      <c r="U14" s="5"/>
    </row>
    <row r="15" spans="1:21" x14ac:dyDescent="0.2">
      <c r="A15" s="2" t="s">
        <v>55</v>
      </c>
      <c r="B15" s="2" t="s">
        <v>56</v>
      </c>
      <c r="C15" s="4">
        <v>41459</v>
      </c>
      <c r="D15" s="2" t="s">
        <v>57</v>
      </c>
      <c r="E15" s="3" t="s">
        <v>58</v>
      </c>
      <c r="F15" s="5">
        <v>1500</v>
      </c>
      <c r="G15" s="5">
        <v>1794</v>
      </c>
      <c r="H15" s="5">
        <v>1794</v>
      </c>
      <c r="I15" s="3" t="s">
        <v>18</v>
      </c>
      <c r="J15" s="5">
        <v>0</v>
      </c>
      <c r="K15" s="5">
        <v>0</v>
      </c>
      <c r="L15" s="5">
        <v>0</v>
      </c>
      <c r="M15" s="5">
        <v>0</v>
      </c>
      <c r="N15" s="1">
        <v>0</v>
      </c>
      <c r="O15" s="5"/>
      <c r="P15" s="5"/>
      <c r="Q15" s="5"/>
      <c r="R15" s="5"/>
      <c r="S15" s="5"/>
      <c r="T15" s="5"/>
      <c r="U15" s="5"/>
    </row>
    <row r="16" spans="1:21" x14ac:dyDescent="0.2">
      <c r="A16" s="2" t="s">
        <v>59</v>
      </c>
      <c r="B16" s="2" t="s">
        <v>60</v>
      </c>
      <c r="C16" s="4">
        <v>41459</v>
      </c>
      <c r="D16" s="2" t="s">
        <v>61</v>
      </c>
      <c r="E16" s="3" t="s">
        <v>62</v>
      </c>
      <c r="F16" s="5">
        <v>1000</v>
      </c>
      <c r="G16" s="5">
        <v>1196</v>
      </c>
      <c r="H16" s="5">
        <v>1196</v>
      </c>
      <c r="I16" s="3" t="s">
        <v>18</v>
      </c>
      <c r="J16" s="5">
        <v>0</v>
      </c>
      <c r="K16" s="5">
        <v>0</v>
      </c>
      <c r="L16" s="5">
        <v>0</v>
      </c>
      <c r="M16" s="5">
        <v>0</v>
      </c>
      <c r="N16" s="1">
        <v>0</v>
      </c>
      <c r="O16" s="5"/>
      <c r="P16" s="5"/>
      <c r="Q16" s="5"/>
      <c r="R16" s="5"/>
      <c r="S16" s="5"/>
      <c r="T16" s="5"/>
      <c r="U16" s="5"/>
    </row>
    <row r="17" spans="1:21" x14ac:dyDescent="0.2">
      <c r="A17" s="2" t="s">
        <v>63</v>
      </c>
      <c r="B17" s="2" t="s">
        <v>64</v>
      </c>
      <c r="C17" s="4">
        <v>41459</v>
      </c>
      <c r="D17" s="2" t="s">
        <v>65</v>
      </c>
      <c r="E17" s="3" t="s">
        <v>66</v>
      </c>
      <c r="F17" s="5">
        <v>1500</v>
      </c>
      <c r="G17" s="5">
        <v>1794</v>
      </c>
      <c r="H17" s="5">
        <v>1794</v>
      </c>
      <c r="I17" s="3" t="s">
        <v>18</v>
      </c>
      <c r="J17" s="5">
        <v>0</v>
      </c>
      <c r="K17" s="5">
        <v>0</v>
      </c>
      <c r="L17" s="5">
        <v>0</v>
      </c>
      <c r="M17" s="5">
        <v>0</v>
      </c>
      <c r="N17" s="1">
        <v>0</v>
      </c>
      <c r="O17" s="5"/>
      <c r="P17" s="5"/>
      <c r="Q17" s="5"/>
      <c r="R17" s="5"/>
      <c r="S17" s="5"/>
      <c r="T17" s="5"/>
      <c r="U17" s="5"/>
    </row>
    <row r="18" spans="1:21" x14ac:dyDescent="0.2">
      <c r="A18" s="2" t="s">
        <v>67</v>
      </c>
      <c r="B18" s="2" t="s">
        <v>68</v>
      </c>
      <c r="C18" s="4">
        <v>41464</v>
      </c>
      <c r="D18" s="2" t="s">
        <v>69</v>
      </c>
      <c r="E18" s="3" t="s">
        <v>70</v>
      </c>
      <c r="F18" s="5">
        <v>1150000</v>
      </c>
      <c r="G18" s="5">
        <v>1375400</v>
      </c>
      <c r="H18" s="5">
        <v>1375400</v>
      </c>
      <c r="I18" s="3" t="s">
        <v>18</v>
      </c>
      <c r="J18" s="5">
        <v>0</v>
      </c>
      <c r="K18" s="5">
        <v>0</v>
      </c>
      <c r="L18" s="5">
        <v>0</v>
      </c>
      <c r="M18" s="5">
        <v>0</v>
      </c>
      <c r="N18" s="1">
        <v>0</v>
      </c>
      <c r="O18" s="5"/>
      <c r="P18" s="5"/>
      <c r="Q18" s="5"/>
      <c r="R18" s="5"/>
      <c r="S18" s="5"/>
      <c r="T18" s="5"/>
      <c r="U18" s="5"/>
    </row>
    <row r="19" spans="1:21" x14ac:dyDescent="0.2">
      <c r="A19" s="2" t="s">
        <v>14</v>
      </c>
      <c r="B19" s="2" t="s">
        <v>15</v>
      </c>
      <c r="C19" s="4">
        <v>41474</v>
      </c>
      <c r="D19" s="2" t="s">
        <v>71</v>
      </c>
      <c r="E19" s="3" t="s">
        <v>72</v>
      </c>
      <c r="F19" s="5">
        <v>816333</v>
      </c>
      <c r="G19" s="5">
        <v>976334.27</v>
      </c>
      <c r="H19" s="5">
        <v>976334.27</v>
      </c>
      <c r="I19" s="3" t="s">
        <v>18</v>
      </c>
      <c r="J19" s="5">
        <v>0</v>
      </c>
      <c r="K19" s="5">
        <v>0</v>
      </c>
      <c r="L19" s="5">
        <v>0</v>
      </c>
      <c r="M19" s="5">
        <v>0</v>
      </c>
      <c r="N19" s="1">
        <v>0</v>
      </c>
      <c r="O19" s="5"/>
      <c r="P19" s="5"/>
      <c r="Q19" s="5"/>
      <c r="R19" s="5"/>
      <c r="S19" s="5"/>
      <c r="T19" s="5"/>
      <c r="U19" s="5"/>
    </row>
    <row r="20" spans="1:21" x14ac:dyDescent="0.2">
      <c r="A20" s="2" t="s">
        <v>73</v>
      </c>
      <c r="B20" s="2" t="s">
        <v>74</v>
      </c>
      <c r="C20" s="4">
        <v>41474</v>
      </c>
      <c r="D20" s="2" t="s">
        <v>75</v>
      </c>
      <c r="E20" s="3" t="s">
        <v>76</v>
      </c>
      <c r="F20" s="5">
        <v>166546.38</v>
      </c>
      <c r="G20" s="5">
        <v>199189.47</v>
      </c>
      <c r="H20" s="5">
        <v>199189.47</v>
      </c>
      <c r="I20" s="3" t="s">
        <v>18</v>
      </c>
      <c r="J20" s="5">
        <v>0</v>
      </c>
      <c r="K20" s="5">
        <v>0</v>
      </c>
      <c r="L20" s="5">
        <v>0</v>
      </c>
      <c r="M20" s="5">
        <v>0</v>
      </c>
      <c r="N20" s="1">
        <v>0</v>
      </c>
      <c r="O20" s="5"/>
      <c r="P20" s="5"/>
      <c r="Q20" s="5"/>
      <c r="R20" s="5"/>
      <c r="S20" s="5"/>
      <c r="T20" s="5"/>
      <c r="U20" s="5"/>
    </row>
    <row r="21" spans="1:21" x14ac:dyDescent="0.2">
      <c r="A21" s="2" t="s">
        <v>77</v>
      </c>
      <c r="B21" s="2" t="s">
        <v>78</v>
      </c>
      <c r="C21" s="4">
        <v>41474</v>
      </c>
      <c r="D21" s="2" t="s">
        <v>79</v>
      </c>
      <c r="E21" s="3" t="s">
        <v>80</v>
      </c>
      <c r="F21" s="5">
        <v>166546.38</v>
      </c>
      <c r="G21" s="5">
        <v>199189.47</v>
      </c>
      <c r="H21" s="5">
        <v>199189.47</v>
      </c>
      <c r="I21" s="3" t="s">
        <v>18</v>
      </c>
      <c r="J21" s="5">
        <v>0</v>
      </c>
      <c r="K21" s="5">
        <v>0</v>
      </c>
      <c r="L21" s="5">
        <v>0</v>
      </c>
      <c r="M21" s="5">
        <v>0</v>
      </c>
      <c r="N21" s="1">
        <v>0</v>
      </c>
      <c r="O21" s="5"/>
      <c r="P21" s="5"/>
      <c r="Q21" s="5"/>
      <c r="R21" s="5"/>
      <c r="S21" s="5"/>
      <c r="T21" s="5"/>
      <c r="U21" s="5"/>
    </row>
    <row r="22" spans="1:21" x14ac:dyDescent="0.2">
      <c r="A22" s="2" t="s">
        <v>81</v>
      </c>
      <c r="B22" s="2" t="s">
        <v>82</v>
      </c>
      <c r="C22" s="4">
        <v>41464</v>
      </c>
      <c r="D22" s="2" t="s">
        <v>83</v>
      </c>
      <c r="E22" s="3" t="s">
        <v>84</v>
      </c>
      <c r="F22" s="5">
        <v>4812.5</v>
      </c>
      <c r="G22" s="5">
        <v>4812.5</v>
      </c>
      <c r="H22" s="5">
        <v>0</v>
      </c>
      <c r="I22" s="3" t="s">
        <v>18</v>
      </c>
      <c r="J22" s="5">
        <v>0</v>
      </c>
      <c r="K22" s="5">
        <v>0</v>
      </c>
      <c r="L22" s="5">
        <v>0</v>
      </c>
      <c r="M22" s="5">
        <v>0</v>
      </c>
      <c r="N22" s="1">
        <v>0</v>
      </c>
      <c r="O22" s="5"/>
      <c r="P22" s="5"/>
      <c r="Q22" s="5"/>
      <c r="R22" s="5"/>
      <c r="S22" s="5"/>
      <c r="T22" s="5"/>
      <c r="U22" s="5"/>
    </row>
    <row r="23" spans="1:21" x14ac:dyDescent="0.2">
      <c r="A23" s="2" t="s">
        <v>85</v>
      </c>
      <c r="B23" s="2" t="s">
        <v>86</v>
      </c>
      <c r="C23" s="4">
        <v>41474</v>
      </c>
      <c r="D23" s="2" t="s">
        <v>87</v>
      </c>
      <c r="E23" s="3" t="s">
        <v>88</v>
      </c>
      <c r="F23" s="5">
        <v>2750.53</v>
      </c>
      <c r="G23" s="5">
        <v>3289.63</v>
      </c>
      <c r="H23" s="5">
        <v>3289.63</v>
      </c>
      <c r="I23" s="3" t="s">
        <v>18</v>
      </c>
      <c r="J23" s="5">
        <v>0</v>
      </c>
      <c r="K23" s="5">
        <v>0</v>
      </c>
      <c r="L23" s="5">
        <v>0</v>
      </c>
      <c r="M23" s="5">
        <v>0</v>
      </c>
      <c r="N23" s="1">
        <v>0</v>
      </c>
      <c r="O23" s="5"/>
      <c r="P23" s="5"/>
      <c r="Q23" s="5"/>
      <c r="R23" s="5"/>
      <c r="S23" s="5"/>
      <c r="T23" s="5"/>
      <c r="U23" s="5"/>
    </row>
    <row r="24" spans="1:21" x14ac:dyDescent="0.2">
      <c r="A24" s="2" t="s">
        <v>85</v>
      </c>
      <c r="B24" s="2" t="s">
        <v>86</v>
      </c>
      <c r="C24" s="4">
        <v>41474</v>
      </c>
      <c r="D24" s="2" t="s">
        <v>87</v>
      </c>
      <c r="E24" s="3" t="s">
        <v>89</v>
      </c>
      <c r="F24" s="5">
        <v>2750.53</v>
      </c>
      <c r="G24" s="5">
        <v>3289.63</v>
      </c>
      <c r="H24" s="5">
        <v>3289.63</v>
      </c>
      <c r="I24" s="3" t="s">
        <v>18</v>
      </c>
      <c r="J24" s="5">
        <v>0</v>
      </c>
      <c r="K24" s="5">
        <v>0</v>
      </c>
      <c r="L24" s="5">
        <v>0</v>
      </c>
      <c r="M24" s="5">
        <v>0</v>
      </c>
      <c r="N24" s="1">
        <v>0</v>
      </c>
      <c r="O24" s="5"/>
      <c r="P24" s="5"/>
      <c r="Q24" s="5"/>
      <c r="R24" s="5"/>
      <c r="S24" s="5"/>
      <c r="T24" s="5"/>
      <c r="U24" s="5"/>
    </row>
    <row r="25" spans="1:21" x14ac:dyDescent="0.2">
      <c r="A25" s="2" t="s">
        <v>14</v>
      </c>
      <c r="B25" s="2" t="s">
        <v>15</v>
      </c>
      <c r="C25" s="4">
        <v>41474</v>
      </c>
      <c r="D25" s="2" t="s">
        <v>90</v>
      </c>
      <c r="E25" s="3" t="s">
        <v>91</v>
      </c>
      <c r="F25" s="5">
        <v>140664</v>
      </c>
      <c r="G25" s="5">
        <v>168234.14</v>
      </c>
      <c r="H25" s="5">
        <v>168234.14</v>
      </c>
      <c r="I25" s="3" t="s">
        <v>18</v>
      </c>
      <c r="J25" s="5">
        <v>0</v>
      </c>
      <c r="K25" s="5">
        <v>0</v>
      </c>
      <c r="L25" s="5">
        <v>0</v>
      </c>
      <c r="M25" s="5">
        <v>0</v>
      </c>
      <c r="N25" s="1">
        <v>0</v>
      </c>
      <c r="O25" s="5"/>
      <c r="P25" s="5"/>
      <c r="Q25" s="5"/>
      <c r="R25" s="5"/>
      <c r="S25" s="5"/>
      <c r="T25" s="5"/>
      <c r="U25" s="5"/>
    </row>
    <row r="26" spans="1:21" x14ac:dyDescent="0.2">
      <c r="A26" s="2" t="s">
        <v>92</v>
      </c>
      <c r="B26" s="2" t="s">
        <v>93</v>
      </c>
      <c r="C26" s="4">
        <v>41477</v>
      </c>
      <c r="D26" s="2" t="s">
        <v>94</v>
      </c>
      <c r="E26" s="3" t="s">
        <v>95</v>
      </c>
      <c r="F26" s="5">
        <v>1941.26</v>
      </c>
      <c r="G26" s="5">
        <v>1941.26</v>
      </c>
      <c r="H26" s="5">
        <v>1941.26</v>
      </c>
      <c r="I26" s="3" t="s">
        <v>18</v>
      </c>
      <c r="J26" s="5">
        <v>0</v>
      </c>
      <c r="K26" s="5">
        <v>0</v>
      </c>
      <c r="L26" s="5">
        <v>0</v>
      </c>
      <c r="M26" s="5">
        <v>0</v>
      </c>
      <c r="N26" s="1">
        <v>0</v>
      </c>
      <c r="O26" s="5"/>
      <c r="P26" s="5"/>
      <c r="Q26" s="5"/>
      <c r="R26" s="5"/>
      <c r="S26" s="5"/>
      <c r="T26" s="5"/>
      <c r="U26" s="5"/>
    </row>
    <row r="27" spans="1:21" x14ac:dyDescent="0.2">
      <c r="A27" s="2" t="s">
        <v>14</v>
      </c>
      <c r="B27" s="2" t="s">
        <v>15</v>
      </c>
      <c r="C27" s="4">
        <v>41481</v>
      </c>
      <c r="D27" s="2" t="s">
        <v>90</v>
      </c>
      <c r="E27" s="3" t="s">
        <v>96</v>
      </c>
      <c r="F27" s="5">
        <v>138456.29</v>
      </c>
      <c r="G27" s="5">
        <v>165593.72</v>
      </c>
      <c r="H27" s="5">
        <v>165593.72</v>
      </c>
      <c r="I27" s="3" t="s">
        <v>18</v>
      </c>
      <c r="J27" s="5">
        <v>0</v>
      </c>
      <c r="K27" s="5">
        <v>0</v>
      </c>
      <c r="L27" s="5">
        <v>0</v>
      </c>
      <c r="M27" s="5">
        <v>0</v>
      </c>
      <c r="N27" s="1">
        <v>0</v>
      </c>
      <c r="O27" s="5"/>
      <c r="P27" s="5"/>
      <c r="Q27" s="5"/>
      <c r="R27" s="5"/>
      <c r="S27" s="5"/>
      <c r="T27" s="5"/>
      <c r="U27" s="5"/>
    </row>
    <row r="28" spans="1:21" x14ac:dyDescent="0.2">
      <c r="A28" s="2" t="s">
        <v>97</v>
      </c>
      <c r="B28" s="2" t="s">
        <v>98</v>
      </c>
      <c r="C28" s="4">
        <v>41481</v>
      </c>
      <c r="D28" s="2" t="s">
        <v>99</v>
      </c>
      <c r="E28" s="3" t="s">
        <v>100</v>
      </c>
      <c r="F28" s="5">
        <v>85000</v>
      </c>
      <c r="G28" s="5">
        <v>85000</v>
      </c>
      <c r="H28" s="5">
        <v>85000</v>
      </c>
      <c r="I28" s="3" t="s">
        <v>18</v>
      </c>
      <c r="J28" s="5">
        <v>0</v>
      </c>
      <c r="K28" s="5">
        <v>0</v>
      </c>
      <c r="L28" s="5">
        <v>0</v>
      </c>
      <c r="M28" s="5">
        <v>0</v>
      </c>
      <c r="N28" s="1">
        <v>0</v>
      </c>
      <c r="O28" s="5"/>
      <c r="P28" s="5"/>
      <c r="Q28" s="5"/>
      <c r="R28" s="5"/>
      <c r="S28" s="5"/>
      <c r="T28" s="5"/>
      <c r="U28" s="5"/>
    </row>
    <row r="29" spans="1:21" x14ac:dyDescent="0.2">
      <c r="A29" s="2" t="s">
        <v>92</v>
      </c>
      <c r="B29" s="2" t="s">
        <v>93</v>
      </c>
      <c r="C29" s="4">
        <v>41481</v>
      </c>
      <c r="D29" s="2" t="s">
        <v>94</v>
      </c>
      <c r="E29" s="3" t="s">
        <v>101</v>
      </c>
      <c r="F29" s="5">
        <v>-1941.26</v>
      </c>
      <c r="G29" s="5">
        <v>-1941.26</v>
      </c>
      <c r="H29" s="5">
        <v>-1941.26</v>
      </c>
      <c r="I29" s="3" t="s">
        <v>18</v>
      </c>
      <c r="J29" s="5">
        <v>0</v>
      </c>
      <c r="K29" s="5">
        <v>0</v>
      </c>
      <c r="L29" s="5">
        <v>0</v>
      </c>
      <c r="M29" s="5">
        <v>0</v>
      </c>
      <c r="N29" s="1">
        <v>0</v>
      </c>
      <c r="O29" s="5"/>
      <c r="P29" s="5"/>
      <c r="Q29" s="5"/>
      <c r="R29" s="5"/>
      <c r="S29" s="5"/>
      <c r="T29" s="5"/>
      <c r="U29" s="5"/>
    </row>
    <row r="30" spans="1:21" x14ac:dyDescent="0.2">
      <c r="A30" s="2" t="s">
        <v>14</v>
      </c>
      <c r="B30" s="2" t="s">
        <v>15</v>
      </c>
      <c r="C30" s="4">
        <v>41486</v>
      </c>
      <c r="D30" s="2" t="s">
        <v>71</v>
      </c>
      <c r="E30" s="3" t="s">
        <v>102</v>
      </c>
      <c r="F30" s="5">
        <v>816333</v>
      </c>
      <c r="G30" s="5">
        <v>976334.27</v>
      </c>
      <c r="H30" s="5">
        <v>976334.27</v>
      </c>
      <c r="I30" s="3" t="s">
        <v>18</v>
      </c>
      <c r="J30" s="5">
        <v>0</v>
      </c>
      <c r="K30" s="5">
        <v>0</v>
      </c>
      <c r="L30" s="5">
        <v>0</v>
      </c>
      <c r="M30" s="5">
        <v>0</v>
      </c>
      <c r="N30" s="1">
        <v>0</v>
      </c>
      <c r="O30" s="5"/>
      <c r="P30" s="5"/>
      <c r="Q30" s="5"/>
      <c r="R30" s="5"/>
      <c r="S30" s="5"/>
      <c r="T30" s="5"/>
      <c r="U30" s="5"/>
    </row>
    <row r="31" spans="1:21" x14ac:dyDescent="0.2">
      <c r="A31" s="2" t="s">
        <v>85</v>
      </c>
      <c r="B31" s="2" t="s">
        <v>86</v>
      </c>
      <c r="C31" s="4">
        <v>41486</v>
      </c>
      <c r="D31" s="2" t="s">
        <v>87</v>
      </c>
      <c r="E31" s="3" t="s">
        <v>103</v>
      </c>
      <c r="F31" s="5">
        <v>2750.53</v>
      </c>
      <c r="G31" s="5">
        <v>3289.63</v>
      </c>
      <c r="H31" s="5">
        <v>3289.63</v>
      </c>
      <c r="I31" s="3" t="s">
        <v>18</v>
      </c>
      <c r="J31" s="5">
        <v>0</v>
      </c>
      <c r="K31" s="5">
        <v>0</v>
      </c>
      <c r="L31" s="5">
        <v>0</v>
      </c>
      <c r="M31" s="5">
        <v>0</v>
      </c>
      <c r="N31" s="1">
        <v>0</v>
      </c>
      <c r="O31" s="5"/>
      <c r="P31" s="5"/>
      <c r="Q31" s="5"/>
      <c r="R31" s="5"/>
      <c r="S31" s="5"/>
      <c r="T31" s="5"/>
      <c r="U31" s="5"/>
    </row>
    <row r="32" spans="1:21" x14ac:dyDescent="0.2">
      <c r="A32" s="2" t="s">
        <v>104</v>
      </c>
      <c r="B32" s="2" t="s">
        <v>105</v>
      </c>
      <c r="C32" s="4">
        <v>41485</v>
      </c>
      <c r="D32" s="2" t="s">
        <v>106</v>
      </c>
      <c r="E32" s="3" t="s">
        <v>107</v>
      </c>
      <c r="F32" s="5">
        <v>-2500</v>
      </c>
      <c r="G32" s="5">
        <v>-2500</v>
      </c>
      <c r="H32" s="5">
        <v>-2500</v>
      </c>
      <c r="I32" s="3" t="s">
        <v>18</v>
      </c>
      <c r="J32" s="5">
        <v>0</v>
      </c>
      <c r="K32" s="5">
        <v>0</v>
      </c>
      <c r="L32" s="5">
        <v>0</v>
      </c>
      <c r="M32" s="5">
        <v>0</v>
      </c>
      <c r="N32" s="1">
        <v>0</v>
      </c>
      <c r="O32" s="5"/>
      <c r="P32" s="5"/>
      <c r="Q32" s="5"/>
      <c r="R32" s="5"/>
      <c r="S32" s="5"/>
      <c r="T32" s="5"/>
      <c r="U32" s="5"/>
    </row>
    <row r="33" spans="1:21" x14ac:dyDescent="0.2">
      <c r="A33" s="2" t="s">
        <v>104</v>
      </c>
      <c r="B33" s="2" t="s">
        <v>105</v>
      </c>
      <c r="C33" s="4">
        <v>41485</v>
      </c>
      <c r="D33" s="2" t="s">
        <v>108</v>
      </c>
      <c r="E33" s="3" t="s">
        <v>109</v>
      </c>
      <c r="F33" s="5">
        <v>-10531.5</v>
      </c>
      <c r="G33" s="5">
        <v>-10531.5</v>
      </c>
      <c r="H33" s="5">
        <v>-10531.5</v>
      </c>
      <c r="I33" s="3" t="s">
        <v>18</v>
      </c>
      <c r="J33" s="5">
        <v>0</v>
      </c>
      <c r="K33" s="5">
        <v>0</v>
      </c>
      <c r="L33" s="5">
        <v>0</v>
      </c>
      <c r="M33" s="5">
        <v>0</v>
      </c>
      <c r="N33" s="1">
        <v>0</v>
      </c>
      <c r="O33" s="5"/>
      <c r="P33" s="5"/>
      <c r="Q33" s="5"/>
      <c r="R33" s="5"/>
      <c r="S33" s="5"/>
      <c r="T33" s="5"/>
      <c r="U33" s="5"/>
    </row>
    <row r="34" spans="1:21" x14ac:dyDescent="0.2">
      <c r="A34" s="2" t="s">
        <v>14</v>
      </c>
      <c r="B34" s="2" t="s">
        <v>15</v>
      </c>
      <c r="C34" s="4">
        <v>41486</v>
      </c>
      <c r="D34" s="2" t="s">
        <v>110</v>
      </c>
      <c r="E34" s="3" t="s">
        <v>111</v>
      </c>
      <c r="F34" s="5">
        <v>57417.86</v>
      </c>
      <c r="G34" s="5">
        <v>68671.759999999995</v>
      </c>
      <c r="H34" s="5">
        <v>68671.759999999995</v>
      </c>
      <c r="I34" s="3" t="s">
        <v>18</v>
      </c>
      <c r="J34" s="5">
        <v>0</v>
      </c>
      <c r="K34" s="5">
        <v>0</v>
      </c>
      <c r="L34" s="5">
        <v>0</v>
      </c>
      <c r="M34" s="5">
        <v>0</v>
      </c>
      <c r="N34" s="1">
        <v>0</v>
      </c>
      <c r="O34" s="5"/>
      <c r="P34" s="5"/>
      <c r="Q34" s="5"/>
      <c r="R34" s="5"/>
      <c r="S34" s="5"/>
      <c r="T34" s="5"/>
      <c r="U34" s="5"/>
    </row>
    <row r="35" spans="1:21" x14ac:dyDescent="0.2">
      <c r="A35" s="2" t="s">
        <v>112</v>
      </c>
      <c r="B35" s="2" t="s">
        <v>113</v>
      </c>
      <c r="C35" s="4">
        <v>41486</v>
      </c>
      <c r="D35" s="2" t="s">
        <v>114</v>
      </c>
      <c r="E35" s="3" t="s">
        <v>115</v>
      </c>
      <c r="F35" s="5">
        <v>-228.31</v>
      </c>
      <c r="G35" s="5">
        <v>-273.06</v>
      </c>
      <c r="H35" s="5">
        <v>-273.06</v>
      </c>
      <c r="I35" s="3" t="s">
        <v>18</v>
      </c>
      <c r="J35" s="5">
        <v>0</v>
      </c>
      <c r="K35" s="5">
        <v>0</v>
      </c>
      <c r="L35" s="5">
        <v>0</v>
      </c>
      <c r="M35" s="5">
        <v>0</v>
      </c>
      <c r="N35" s="1">
        <v>0</v>
      </c>
      <c r="O35" s="5"/>
      <c r="P35" s="5"/>
      <c r="Q35" s="5"/>
      <c r="R35" s="5"/>
      <c r="S35" s="5"/>
      <c r="T35" s="5"/>
      <c r="U35" s="5"/>
    </row>
    <row r="36" spans="1:21" x14ac:dyDescent="0.2">
      <c r="A36" s="2" t="s">
        <v>116</v>
      </c>
      <c r="B36" s="2" t="s">
        <v>117</v>
      </c>
      <c r="C36" s="4">
        <v>41486</v>
      </c>
      <c r="D36" s="2" t="s">
        <v>118</v>
      </c>
      <c r="E36" s="3" t="s">
        <v>119</v>
      </c>
      <c r="F36" s="5">
        <v>1399.34</v>
      </c>
      <c r="G36" s="5">
        <v>1673.61</v>
      </c>
      <c r="H36" s="5">
        <v>1673.61</v>
      </c>
      <c r="I36" s="3" t="s">
        <v>18</v>
      </c>
      <c r="J36" s="5">
        <v>0</v>
      </c>
      <c r="K36" s="5">
        <v>0</v>
      </c>
      <c r="L36" s="5">
        <v>0</v>
      </c>
      <c r="M36" s="5">
        <v>0</v>
      </c>
      <c r="N36" s="1">
        <v>0</v>
      </c>
      <c r="O36" s="5"/>
      <c r="P36" s="5"/>
      <c r="Q36" s="5"/>
      <c r="R36" s="5"/>
      <c r="S36" s="5"/>
      <c r="T36" s="5"/>
      <c r="U36" s="5"/>
    </row>
    <row r="37" spans="1:21" x14ac:dyDescent="0.2">
      <c r="A37" s="2" t="s">
        <v>120</v>
      </c>
      <c r="B37" s="2" t="s">
        <v>121</v>
      </c>
      <c r="C37" s="4">
        <v>41486</v>
      </c>
      <c r="D37" s="2" t="s">
        <v>122</v>
      </c>
      <c r="E37" s="3" t="s">
        <v>123</v>
      </c>
      <c r="F37" s="5">
        <v>1219.1199999999999</v>
      </c>
      <c r="G37" s="5">
        <v>1458.07</v>
      </c>
      <c r="H37" s="5">
        <v>1458.07</v>
      </c>
      <c r="I37" s="3" t="s">
        <v>18</v>
      </c>
      <c r="J37" s="5">
        <v>0</v>
      </c>
      <c r="K37" s="5">
        <v>0</v>
      </c>
      <c r="L37" s="5">
        <v>0</v>
      </c>
      <c r="M37" s="5">
        <v>0</v>
      </c>
      <c r="N37" s="1">
        <v>0</v>
      </c>
      <c r="O37" s="5"/>
      <c r="P37" s="5"/>
      <c r="Q37" s="5"/>
      <c r="R37" s="5"/>
      <c r="S37" s="5"/>
      <c r="T37" s="5"/>
      <c r="U37" s="5"/>
    </row>
    <row r="38" spans="1:21" x14ac:dyDescent="0.2">
      <c r="A38" s="2" t="s">
        <v>120</v>
      </c>
      <c r="B38" s="2" t="s">
        <v>121</v>
      </c>
      <c r="C38" s="4">
        <v>41486</v>
      </c>
      <c r="D38" s="2" t="s">
        <v>122</v>
      </c>
      <c r="E38" s="3" t="s">
        <v>124</v>
      </c>
      <c r="F38" s="5">
        <v>30.6</v>
      </c>
      <c r="G38" s="5">
        <v>30.6</v>
      </c>
      <c r="H38" s="5">
        <v>30.6</v>
      </c>
      <c r="I38" s="3" t="s">
        <v>18</v>
      </c>
      <c r="J38" s="5">
        <v>0</v>
      </c>
      <c r="K38" s="5">
        <v>0</v>
      </c>
      <c r="L38" s="5">
        <v>0</v>
      </c>
      <c r="M38" s="5">
        <v>0</v>
      </c>
      <c r="N38" s="1">
        <v>0</v>
      </c>
      <c r="O38" s="5"/>
      <c r="P38" s="5"/>
      <c r="Q38" s="5"/>
      <c r="R38" s="5"/>
      <c r="S38" s="5"/>
      <c r="T38" s="5"/>
      <c r="U38" s="5"/>
    </row>
    <row r="39" spans="1:21" x14ac:dyDescent="0.2">
      <c r="A39" s="2" t="s">
        <v>85</v>
      </c>
      <c r="B39" s="2" t="s">
        <v>86</v>
      </c>
      <c r="C39" s="4">
        <v>41519</v>
      </c>
      <c r="D39" s="2" t="s">
        <v>87</v>
      </c>
      <c r="E39" s="3" t="s">
        <v>125</v>
      </c>
      <c r="F39" s="5">
        <v>2750.53</v>
      </c>
      <c r="G39" s="5">
        <v>3289.63</v>
      </c>
      <c r="H39" s="5">
        <v>3289.63</v>
      </c>
      <c r="I39" s="3" t="s">
        <v>18</v>
      </c>
      <c r="J39" s="5">
        <v>0</v>
      </c>
      <c r="K39" s="5">
        <v>0</v>
      </c>
      <c r="L39" s="5">
        <v>0</v>
      </c>
      <c r="M39" s="5">
        <v>0</v>
      </c>
      <c r="N39" s="1">
        <v>0</v>
      </c>
      <c r="O39" s="5"/>
      <c r="P39" s="5"/>
      <c r="Q39" s="5"/>
      <c r="R39" s="5"/>
      <c r="S39" s="5"/>
      <c r="T39" s="5"/>
      <c r="U39" s="5"/>
    </row>
    <row r="40" spans="1:21" x14ac:dyDescent="0.2">
      <c r="A40" s="2" t="s">
        <v>14</v>
      </c>
      <c r="B40" s="2" t="s">
        <v>15</v>
      </c>
      <c r="C40" s="4">
        <v>41517</v>
      </c>
      <c r="D40" s="2" t="s">
        <v>90</v>
      </c>
      <c r="E40" s="3" t="s">
        <v>126</v>
      </c>
      <c r="F40" s="5">
        <v>139610.09</v>
      </c>
      <c r="G40" s="5">
        <v>166973.67000000001</v>
      </c>
      <c r="H40" s="5">
        <v>166973.67000000001</v>
      </c>
      <c r="I40" s="3" t="s">
        <v>18</v>
      </c>
      <c r="J40" s="5">
        <v>0</v>
      </c>
      <c r="K40" s="5">
        <v>0</v>
      </c>
      <c r="L40" s="5">
        <v>0</v>
      </c>
      <c r="M40" s="5">
        <v>0</v>
      </c>
      <c r="N40" s="1">
        <v>0</v>
      </c>
      <c r="O40" s="5"/>
      <c r="P40" s="5"/>
      <c r="Q40" s="5"/>
      <c r="R40" s="5"/>
      <c r="S40" s="5"/>
      <c r="T40" s="5"/>
      <c r="U40" s="5"/>
    </row>
    <row r="41" spans="1:21" x14ac:dyDescent="0.2">
      <c r="A41" s="2" t="s">
        <v>14</v>
      </c>
      <c r="B41" s="2" t="s">
        <v>15</v>
      </c>
      <c r="C41" s="4">
        <v>41526</v>
      </c>
      <c r="D41" s="2" t="s">
        <v>90</v>
      </c>
      <c r="E41" s="3" t="s">
        <v>127</v>
      </c>
      <c r="F41" s="5">
        <v>137197.6</v>
      </c>
      <c r="G41" s="5">
        <v>164088.32999999999</v>
      </c>
      <c r="H41" s="5">
        <v>164088.32999999999</v>
      </c>
      <c r="I41" s="3" t="s">
        <v>18</v>
      </c>
      <c r="J41" s="5">
        <v>0</v>
      </c>
      <c r="K41" s="5">
        <v>0</v>
      </c>
      <c r="L41" s="5">
        <v>0</v>
      </c>
      <c r="M41" s="5">
        <v>0</v>
      </c>
      <c r="N41" s="1">
        <v>0</v>
      </c>
      <c r="O41" s="5"/>
      <c r="P41" s="5"/>
      <c r="Q41" s="5"/>
      <c r="R41" s="5"/>
      <c r="S41" s="5"/>
      <c r="T41" s="5"/>
      <c r="U41" s="5"/>
    </row>
    <row r="42" spans="1:21" x14ac:dyDescent="0.2">
      <c r="A42" s="2" t="s">
        <v>14</v>
      </c>
      <c r="B42" s="2" t="s">
        <v>15</v>
      </c>
      <c r="C42" s="4">
        <v>41526</v>
      </c>
      <c r="D42" s="2" t="s">
        <v>71</v>
      </c>
      <c r="E42" s="3" t="s">
        <v>128</v>
      </c>
      <c r="F42" s="5">
        <v>816333</v>
      </c>
      <c r="G42" s="5">
        <v>976334.27</v>
      </c>
      <c r="H42" s="5">
        <v>976334.27</v>
      </c>
      <c r="I42" s="3" t="s">
        <v>18</v>
      </c>
      <c r="J42" s="5">
        <v>0</v>
      </c>
      <c r="K42" s="5">
        <v>0</v>
      </c>
      <c r="L42" s="5">
        <v>0</v>
      </c>
      <c r="M42" s="5">
        <v>0</v>
      </c>
      <c r="N42" s="1">
        <v>0</v>
      </c>
      <c r="O42" s="5"/>
      <c r="P42" s="5"/>
      <c r="Q42" s="5"/>
      <c r="R42" s="5"/>
      <c r="S42" s="5"/>
      <c r="T42" s="5"/>
      <c r="U42" s="5"/>
    </row>
    <row r="43" spans="1:21" x14ac:dyDescent="0.2">
      <c r="A43" s="2" t="s">
        <v>67</v>
      </c>
      <c r="B43" s="2" t="s">
        <v>68</v>
      </c>
      <c r="C43" s="4">
        <v>41533</v>
      </c>
      <c r="D43" s="2" t="s">
        <v>69</v>
      </c>
      <c r="E43" s="3" t="s">
        <v>129</v>
      </c>
      <c r="F43" s="5">
        <v>-1150000</v>
      </c>
      <c r="G43" s="5">
        <v>-1375400</v>
      </c>
      <c r="H43" s="5">
        <v>-1375400</v>
      </c>
      <c r="I43" s="3" t="s">
        <v>18</v>
      </c>
      <c r="J43" s="5">
        <v>0</v>
      </c>
      <c r="K43" s="5">
        <v>0</v>
      </c>
      <c r="L43" s="5">
        <v>0</v>
      </c>
      <c r="M43" s="5">
        <v>0</v>
      </c>
      <c r="N43" s="1">
        <v>0</v>
      </c>
      <c r="O43" s="5"/>
      <c r="P43" s="5"/>
      <c r="Q43" s="5"/>
      <c r="R43" s="5"/>
      <c r="S43" s="5"/>
      <c r="T43" s="5"/>
      <c r="U43" s="5"/>
    </row>
    <row r="44" spans="1:21" x14ac:dyDescent="0.2">
      <c r="A44" s="2" t="s">
        <v>67</v>
      </c>
      <c r="B44" s="2" t="s">
        <v>68</v>
      </c>
      <c r="C44" s="4">
        <v>41530</v>
      </c>
      <c r="D44" s="2" t="s">
        <v>69</v>
      </c>
      <c r="E44" s="3" t="s">
        <v>130</v>
      </c>
      <c r="F44" s="5">
        <v>1150000</v>
      </c>
      <c r="G44" s="5">
        <v>1375400</v>
      </c>
      <c r="H44" s="5">
        <v>1375400</v>
      </c>
      <c r="I44" s="3" t="s">
        <v>18</v>
      </c>
      <c r="J44" s="5">
        <v>0</v>
      </c>
      <c r="K44" s="5">
        <v>0</v>
      </c>
      <c r="L44" s="5">
        <v>0</v>
      </c>
      <c r="M44" s="5">
        <v>0</v>
      </c>
      <c r="N44" s="1">
        <v>0</v>
      </c>
      <c r="O44" s="5"/>
      <c r="P44" s="5"/>
      <c r="Q44" s="5"/>
      <c r="R44" s="5"/>
      <c r="S44" s="5"/>
      <c r="T44" s="5"/>
      <c r="U44" s="5"/>
    </row>
    <row r="45" spans="1:21" x14ac:dyDescent="0.2">
      <c r="A45" s="2" t="s">
        <v>131</v>
      </c>
      <c r="B45" s="2" t="s">
        <v>132</v>
      </c>
      <c r="C45" s="4">
        <v>41536</v>
      </c>
      <c r="D45" s="2" t="s">
        <v>133</v>
      </c>
      <c r="E45" s="3" t="s">
        <v>134</v>
      </c>
      <c r="F45" s="5">
        <v>14351.56</v>
      </c>
      <c r="G45" s="5">
        <v>14351.56</v>
      </c>
      <c r="H45" s="5">
        <v>14351.56</v>
      </c>
      <c r="I45" s="3" t="s">
        <v>18</v>
      </c>
      <c r="J45" s="5">
        <v>0</v>
      </c>
      <c r="K45" s="5">
        <v>0</v>
      </c>
      <c r="L45" s="5">
        <v>0</v>
      </c>
      <c r="M45" s="5">
        <v>0</v>
      </c>
      <c r="N45" s="1">
        <v>0</v>
      </c>
      <c r="O45" s="5"/>
      <c r="P45" s="5"/>
      <c r="Q45" s="5"/>
      <c r="R45" s="5"/>
      <c r="S45" s="5"/>
      <c r="T45" s="5"/>
      <c r="U45" s="5"/>
    </row>
    <row r="46" spans="1:21" x14ac:dyDescent="0.2">
      <c r="A46" s="2" t="s">
        <v>23</v>
      </c>
      <c r="B46" s="2" t="s">
        <v>24</v>
      </c>
      <c r="C46" s="4">
        <v>41536</v>
      </c>
      <c r="D46" s="2" t="s">
        <v>135</v>
      </c>
      <c r="E46" s="3" t="s">
        <v>136</v>
      </c>
      <c r="F46" s="5">
        <v>57643.9</v>
      </c>
      <c r="G46" s="5">
        <v>57643.9</v>
      </c>
      <c r="H46" s="5">
        <v>57643.9</v>
      </c>
      <c r="I46" s="3" t="s">
        <v>18</v>
      </c>
      <c r="J46" s="5">
        <v>0</v>
      </c>
      <c r="K46" s="5">
        <v>0</v>
      </c>
      <c r="L46" s="5">
        <v>0</v>
      </c>
      <c r="M46" s="5">
        <v>0</v>
      </c>
      <c r="N46" s="1">
        <v>0</v>
      </c>
      <c r="O46" s="5"/>
      <c r="P46" s="5"/>
      <c r="Q46" s="5"/>
      <c r="R46" s="5"/>
      <c r="S46" s="5"/>
      <c r="T46" s="5"/>
      <c r="U46" s="5"/>
    </row>
    <row r="47" spans="1:21" x14ac:dyDescent="0.2">
      <c r="A47" s="2" t="s">
        <v>23</v>
      </c>
      <c r="B47" s="2" t="s">
        <v>24</v>
      </c>
      <c r="C47" s="4">
        <v>41536</v>
      </c>
      <c r="D47" s="2" t="s">
        <v>135</v>
      </c>
      <c r="E47" s="3" t="s">
        <v>137</v>
      </c>
      <c r="F47" s="5">
        <v>16788.52</v>
      </c>
      <c r="G47" s="5">
        <v>16788.52</v>
      </c>
      <c r="H47" s="5">
        <v>16788.52</v>
      </c>
      <c r="I47" s="3" t="s">
        <v>18</v>
      </c>
      <c r="J47" s="5">
        <v>0</v>
      </c>
      <c r="K47" s="5">
        <v>0</v>
      </c>
      <c r="L47" s="5">
        <v>0</v>
      </c>
      <c r="M47" s="5">
        <v>0</v>
      </c>
      <c r="N47" s="1">
        <v>0</v>
      </c>
      <c r="O47" s="5"/>
      <c r="P47" s="5"/>
      <c r="Q47" s="5"/>
      <c r="R47" s="5"/>
      <c r="S47" s="5"/>
      <c r="T47" s="5"/>
      <c r="U47" s="5"/>
    </row>
    <row r="48" spans="1:21" x14ac:dyDescent="0.2">
      <c r="A48" s="2" t="s">
        <v>23</v>
      </c>
      <c r="B48" s="2" t="s">
        <v>24</v>
      </c>
      <c r="C48" s="4">
        <v>41536</v>
      </c>
      <c r="D48" s="2" t="s">
        <v>138</v>
      </c>
      <c r="E48" s="3" t="s">
        <v>139</v>
      </c>
      <c r="F48" s="5">
        <v>2287.6999999999998</v>
      </c>
      <c r="G48" s="5">
        <v>2287.6999999999998</v>
      </c>
      <c r="H48" s="5">
        <v>2287.6999999999998</v>
      </c>
      <c r="I48" s="3" t="s">
        <v>18</v>
      </c>
      <c r="J48" s="5">
        <v>0</v>
      </c>
      <c r="K48" s="5">
        <v>0</v>
      </c>
      <c r="L48" s="5">
        <v>0</v>
      </c>
      <c r="M48" s="5">
        <v>0</v>
      </c>
      <c r="N48" s="1">
        <v>0</v>
      </c>
      <c r="O48" s="5"/>
      <c r="P48" s="5"/>
      <c r="Q48" s="5"/>
      <c r="R48" s="5"/>
      <c r="S48" s="5"/>
      <c r="T48" s="5"/>
      <c r="U48" s="5"/>
    </row>
    <row r="49" spans="1:21" x14ac:dyDescent="0.2">
      <c r="A49" s="2" t="s">
        <v>23</v>
      </c>
      <c r="B49" s="2" t="s">
        <v>24</v>
      </c>
      <c r="C49" s="4">
        <v>41536</v>
      </c>
      <c r="D49" s="2" t="s">
        <v>140</v>
      </c>
      <c r="E49" s="3" t="s">
        <v>141</v>
      </c>
      <c r="F49" s="5">
        <v>15806.58</v>
      </c>
      <c r="G49" s="5">
        <v>15806.58</v>
      </c>
      <c r="H49" s="5">
        <v>15806.58</v>
      </c>
      <c r="I49" s="3" t="s">
        <v>18</v>
      </c>
      <c r="J49" s="5">
        <v>0</v>
      </c>
      <c r="K49" s="5">
        <v>0</v>
      </c>
      <c r="L49" s="5">
        <v>0</v>
      </c>
      <c r="M49" s="5">
        <v>0</v>
      </c>
      <c r="N49" s="1">
        <v>0</v>
      </c>
      <c r="O49" s="5"/>
      <c r="P49" s="5"/>
      <c r="Q49" s="5"/>
      <c r="R49" s="5"/>
      <c r="S49" s="5"/>
      <c r="T49" s="5"/>
      <c r="U49" s="5"/>
    </row>
    <row r="50" spans="1:21" x14ac:dyDescent="0.2">
      <c r="A50" s="2" t="s">
        <v>30</v>
      </c>
      <c r="B50" s="2" t="s">
        <v>31</v>
      </c>
      <c r="C50" s="4">
        <v>41536</v>
      </c>
      <c r="D50" s="2" t="s">
        <v>142</v>
      </c>
      <c r="E50" s="3" t="s">
        <v>143</v>
      </c>
      <c r="F50" s="5">
        <v>234073.69</v>
      </c>
      <c r="G50" s="5">
        <v>279952.13</v>
      </c>
      <c r="H50" s="5">
        <v>279952.13</v>
      </c>
      <c r="I50" s="3" t="s">
        <v>18</v>
      </c>
      <c r="J50" s="5">
        <v>0</v>
      </c>
      <c r="K50" s="5">
        <v>0</v>
      </c>
      <c r="L50" s="5">
        <v>0</v>
      </c>
      <c r="M50" s="5">
        <v>0</v>
      </c>
      <c r="N50" s="1">
        <v>0</v>
      </c>
      <c r="O50" s="5"/>
      <c r="P50" s="5"/>
      <c r="Q50" s="5"/>
      <c r="R50" s="5"/>
      <c r="S50" s="5"/>
      <c r="T50" s="5"/>
      <c r="U50" s="5"/>
    </row>
    <row r="51" spans="1:21" x14ac:dyDescent="0.2">
      <c r="A51" s="2" t="s">
        <v>144</v>
      </c>
      <c r="B51" s="2" t="s">
        <v>145</v>
      </c>
      <c r="C51" s="4">
        <v>41536</v>
      </c>
      <c r="D51" s="2" t="s">
        <v>146</v>
      </c>
      <c r="E51" s="3" t="s">
        <v>147</v>
      </c>
      <c r="F51" s="5">
        <v>2457.38</v>
      </c>
      <c r="G51" s="5">
        <v>2939.03</v>
      </c>
      <c r="H51" s="5">
        <v>2939.03</v>
      </c>
      <c r="I51" s="3" t="s">
        <v>18</v>
      </c>
      <c r="J51" s="5">
        <v>0</v>
      </c>
      <c r="K51" s="5">
        <v>0</v>
      </c>
      <c r="L51" s="5">
        <v>0</v>
      </c>
      <c r="M51" s="5">
        <v>0</v>
      </c>
      <c r="N51" s="1">
        <v>0</v>
      </c>
      <c r="O51" s="5"/>
      <c r="P51" s="5"/>
      <c r="Q51" s="5"/>
      <c r="R51" s="5"/>
      <c r="S51" s="5"/>
      <c r="T51" s="5"/>
      <c r="U51" s="5"/>
    </row>
    <row r="52" spans="1:21" x14ac:dyDescent="0.2">
      <c r="A52" s="2" t="s">
        <v>116</v>
      </c>
      <c r="B52" s="2" t="s">
        <v>117</v>
      </c>
      <c r="C52" s="4">
        <v>41536</v>
      </c>
      <c r="D52" s="2" t="s">
        <v>118</v>
      </c>
      <c r="E52" s="3" t="s">
        <v>148</v>
      </c>
      <c r="F52" s="5">
        <v>727.47</v>
      </c>
      <c r="G52" s="5">
        <v>870.05</v>
      </c>
      <c r="H52" s="5">
        <v>870.05</v>
      </c>
      <c r="I52" s="3" t="s">
        <v>18</v>
      </c>
      <c r="J52" s="5">
        <v>0</v>
      </c>
      <c r="K52" s="5">
        <v>0</v>
      </c>
      <c r="L52" s="5">
        <v>0</v>
      </c>
      <c r="M52" s="5">
        <v>0</v>
      </c>
      <c r="N52" s="1">
        <v>0</v>
      </c>
      <c r="O52" s="5"/>
      <c r="P52" s="5"/>
      <c r="Q52" s="5"/>
      <c r="R52" s="5"/>
      <c r="S52" s="5"/>
      <c r="T52" s="5"/>
      <c r="U52" s="5"/>
    </row>
    <row r="53" spans="1:21" x14ac:dyDescent="0.2">
      <c r="A53" s="2" t="s">
        <v>112</v>
      </c>
      <c r="B53" s="2" t="s">
        <v>113</v>
      </c>
      <c r="C53" s="4">
        <v>41536</v>
      </c>
      <c r="D53" s="2" t="s">
        <v>114</v>
      </c>
      <c r="E53" s="3" t="s">
        <v>149</v>
      </c>
      <c r="F53" s="5">
        <v>215.59</v>
      </c>
      <c r="G53" s="5">
        <v>257.85000000000002</v>
      </c>
      <c r="H53" s="5">
        <v>257.85000000000002</v>
      </c>
      <c r="I53" s="3" t="s">
        <v>18</v>
      </c>
      <c r="J53" s="5">
        <v>0</v>
      </c>
      <c r="K53" s="5">
        <v>0</v>
      </c>
      <c r="L53" s="5">
        <v>0</v>
      </c>
      <c r="M53" s="5">
        <v>0</v>
      </c>
      <c r="N53" s="1">
        <v>0</v>
      </c>
      <c r="O53" s="5"/>
      <c r="P53" s="5"/>
      <c r="Q53" s="5"/>
      <c r="R53" s="5"/>
      <c r="S53" s="5"/>
      <c r="T53" s="5"/>
      <c r="U53" s="5"/>
    </row>
    <row r="54" spans="1:21" x14ac:dyDescent="0.2">
      <c r="A54" s="2" t="s">
        <v>30</v>
      </c>
      <c r="B54" s="2" t="s">
        <v>31</v>
      </c>
      <c r="C54" s="4">
        <v>41537</v>
      </c>
      <c r="D54" s="2" t="s">
        <v>150</v>
      </c>
      <c r="E54" s="3" t="s">
        <v>151</v>
      </c>
      <c r="F54" s="5">
        <v>4168.55</v>
      </c>
      <c r="G54" s="5">
        <v>4985.59</v>
      </c>
      <c r="H54" s="5">
        <v>4985.59</v>
      </c>
      <c r="I54" s="3" t="s">
        <v>18</v>
      </c>
      <c r="J54" s="5">
        <v>0</v>
      </c>
      <c r="K54" s="5">
        <v>0</v>
      </c>
      <c r="L54" s="5">
        <v>0</v>
      </c>
      <c r="M54" s="5">
        <v>0</v>
      </c>
      <c r="N54" s="1">
        <v>0</v>
      </c>
      <c r="O54" s="5"/>
      <c r="P54" s="5"/>
      <c r="Q54" s="5"/>
      <c r="R54" s="5"/>
      <c r="S54" s="5"/>
      <c r="T54" s="5"/>
      <c r="U54" s="5"/>
    </row>
    <row r="55" spans="1:21" x14ac:dyDescent="0.2">
      <c r="A55" s="2" t="s">
        <v>14</v>
      </c>
      <c r="B55" s="2" t="s">
        <v>15</v>
      </c>
      <c r="C55" s="4">
        <v>41540</v>
      </c>
      <c r="D55" s="2" t="s">
        <v>152</v>
      </c>
      <c r="E55" s="3" t="s">
        <v>153</v>
      </c>
      <c r="F55" s="5">
        <v>52600</v>
      </c>
      <c r="G55" s="5">
        <v>62909.599999999999</v>
      </c>
      <c r="H55" s="5">
        <v>62909.599999999999</v>
      </c>
      <c r="I55" s="3" t="s">
        <v>18</v>
      </c>
      <c r="J55" s="5">
        <v>0</v>
      </c>
      <c r="K55" s="5">
        <v>0</v>
      </c>
      <c r="L55" s="5">
        <v>0</v>
      </c>
      <c r="M55" s="5">
        <v>0</v>
      </c>
      <c r="N55" s="1">
        <v>0</v>
      </c>
      <c r="O55" s="5"/>
      <c r="P55" s="5"/>
      <c r="Q55" s="5"/>
      <c r="R55" s="5"/>
      <c r="S55" s="5"/>
      <c r="T55" s="5"/>
      <c r="U55" s="5"/>
    </row>
    <row r="56" spans="1:21" x14ac:dyDescent="0.2">
      <c r="A56" s="2" t="s">
        <v>154</v>
      </c>
      <c r="B56" s="2" t="s">
        <v>155</v>
      </c>
      <c r="C56" s="4">
        <v>41547</v>
      </c>
      <c r="D56" s="2" t="s">
        <v>156</v>
      </c>
      <c r="E56" s="3" t="s">
        <v>157</v>
      </c>
      <c r="F56" s="5">
        <v>111971.47</v>
      </c>
      <c r="G56" s="5">
        <v>133917.88</v>
      </c>
      <c r="H56" s="5">
        <v>133917.88</v>
      </c>
      <c r="I56" s="3" t="s">
        <v>18</v>
      </c>
      <c r="J56" s="5">
        <v>0</v>
      </c>
      <c r="K56" s="5">
        <v>0</v>
      </c>
      <c r="L56" s="5">
        <v>0</v>
      </c>
      <c r="M56" s="5">
        <v>0</v>
      </c>
      <c r="N56" s="1">
        <v>0</v>
      </c>
      <c r="O56" s="5"/>
      <c r="P56" s="5"/>
      <c r="Q56" s="5"/>
      <c r="R56" s="5"/>
      <c r="S56" s="5"/>
      <c r="T56" s="5"/>
      <c r="U56" s="5"/>
    </row>
    <row r="57" spans="1:21" x14ac:dyDescent="0.2">
      <c r="A57" s="2" t="s">
        <v>154</v>
      </c>
      <c r="B57" s="2" t="s">
        <v>155</v>
      </c>
      <c r="C57" s="4">
        <v>41547</v>
      </c>
      <c r="D57" s="2" t="s">
        <v>156</v>
      </c>
      <c r="E57" s="3" t="s">
        <v>158</v>
      </c>
      <c r="F57" s="5">
        <v>115310.71</v>
      </c>
      <c r="G57" s="5">
        <v>137911.60999999999</v>
      </c>
      <c r="H57" s="5">
        <v>137911.60999999999</v>
      </c>
      <c r="I57" s="3" t="s">
        <v>18</v>
      </c>
      <c r="J57" s="5">
        <v>0</v>
      </c>
      <c r="K57" s="5">
        <v>0</v>
      </c>
      <c r="L57" s="5">
        <v>0</v>
      </c>
      <c r="M57" s="5">
        <v>0</v>
      </c>
      <c r="N57" s="1">
        <v>0</v>
      </c>
      <c r="O57" s="5"/>
      <c r="P57" s="5"/>
      <c r="Q57" s="5"/>
      <c r="R57" s="5"/>
      <c r="S57" s="5"/>
      <c r="T57" s="5"/>
      <c r="U57" s="5"/>
    </row>
    <row r="58" spans="1:21" x14ac:dyDescent="0.2">
      <c r="A58" s="2" t="s">
        <v>159</v>
      </c>
      <c r="B58" s="2" t="s">
        <v>160</v>
      </c>
      <c r="C58" s="4">
        <v>41547</v>
      </c>
      <c r="D58" s="2" t="s">
        <v>161</v>
      </c>
      <c r="E58" s="3" t="s">
        <v>162</v>
      </c>
      <c r="F58" s="5">
        <v>343275.55</v>
      </c>
      <c r="G58" s="5">
        <v>410557.56</v>
      </c>
      <c r="H58" s="5">
        <v>410557.56</v>
      </c>
      <c r="I58" s="3" t="s">
        <v>18</v>
      </c>
      <c r="J58" s="5">
        <v>0</v>
      </c>
      <c r="K58" s="5">
        <v>0</v>
      </c>
      <c r="L58" s="5">
        <v>0</v>
      </c>
      <c r="M58" s="5">
        <v>0</v>
      </c>
      <c r="N58" s="1">
        <v>0</v>
      </c>
      <c r="O58" s="5"/>
      <c r="P58" s="5"/>
      <c r="Q58" s="5"/>
      <c r="R58" s="5"/>
      <c r="S58" s="5"/>
      <c r="T58" s="5"/>
      <c r="U58" s="5"/>
    </row>
    <row r="59" spans="1:21" x14ac:dyDescent="0.2">
      <c r="A59" s="2" t="s">
        <v>159</v>
      </c>
      <c r="B59" s="2" t="s">
        <v>160</v>
      </c>
      <c r="C59" s="4">
        <v>41547</v>
      </c>
      <c r="D59" s="2" t="s">
        <v>161</v>
      </c>
      <c r="E59" s="3" t="s">
        <v>163</v>
      </c>
      <c r="F59" s="5">
        <v>343275.55</v>
      </c>
      <c r="G59" s="5">
        <v>410557.56</v>
      </c>
      <c r="H59" s="5">
        <v>410557.56</v>
      </c>
      <c r="I59" s="3" t="s">
        <v>18</v>
      </c>
      <c r="J59" s="5">
        <v>0</v>
      </c>
      <c r="K59" s="5">
        <v>0</v>
      </c>
      <c r="L59" s="5">
        <v>0</v>
      </c>
      <c r="M59" s="5">
        <v>0</v>
      </c>
      <c r="N59" s="1">
        <v>0</v>
      </c>
      <c r="O59" s="5"/>
      <c r="P59" s="5"/>
      <c r="Q59" s="5"/>
      <c r="R59" s="5"/>
      <c r="S59" s="5"/>
      <c r="T59" s="5"/>
      <c r="U59" s="5"/>
    </row>
    <row r="60" spans="1:21" x14ac:dyDescent="0.2">
      <c r="A60" s="2" t="s">
        <v>159</v>
      </c>
      <c r="B60" s="2" t="s">
        <v>160</v>
      </c>
      <c r="C60" s="4">
        <v>41547</v>
      </c>
      <c r="D60" s="2" t="s">
        <v>161</v>
      </c>
      <c r="E60" s="3" t="s">
        <v>164</v>
      </c>
      <c r="F60" s="5">
        <v>-15539.02</v>
      </c>
      <c r="G60" s="5">
        <v>-18584.669999999998</v>
      </c>
      <c r="H60" s="5">
        <v>-18584.669999999998</v>
      </c>
      <c r="I60" s="3" t="s">
        <v>18</v>
      </c>
      <c r="J60" s="5">
        <v>0</v>
      </c>
      <c r="K60" s="5">
        <v>0</v>
      </c>
      <c r="L60" s="5">
        <v>0</v>
      </c>
      <c r="M60" s="5">
        <v>0</v>
      </c>
      <c r="N60" s="1">
        <v>0</v>
      </c>
      <c r="O60" s="5"/>
      <c r="P60" s="5"/>
      <c r="Q60" s="5"/>
      <c r="R60" s="5"/>
      <c r="S60" s="5"/>
      <c r="T60" s="5"/>
      <c r="U60" s="5"/>
    </row>
    <row r="61" spans="1:21" x14ac:dyDescent="0.2">
      <c r="A61" s="2" t="s">
        <v>165</v>
      </c>
      <c r="B61" s="2" t="s">
        <v>166</v>
      </c>
      <c r="C61" s="4">
        <v>41547</v>
      </c>
      <c r="D61" s="2" t="s">
        <v>167</v>
      </c>
      <c r="E61" s="3" t="s">
        <v>168</v>
      </c>
      <c r="F61" s="5">
        <v>-9083.24</v>
      </c>
      <c r="G61" s="5">
        <v>-9083.24</v>
      </c>
      <c r="H61" s="5">
        <v>-9083.24</v>
      </c>
      <c r="I61" s="3" t="s">
        <v>18</v>
      </c>
      <c r="J61" s="5">
        <v>0</v>
      </c>
      <c r="K61" s="5">
        <v>0</v>
      </c>
      <c r="L61" s="5">
        <v>0</v>
      </c>
      <c r="M61" s="5">
        <v>0</v>
      </c>
      <c r="N61" s="1">
        <v>0</v>
      </c>
      <c r="O61" s="5"/>
      <c r="P61" s="5"/>
      <c r="Q61" s="5"/>
      <c r="R61" s="5"/>
      <c r="S61" s="5"/>
      <c r="T61" s="5"/>
      <c r="U61" s="5"/>
    </row>
    <row r="62" spans="1:21" x14ac:dyDescent="0.2">
      <c r="A62" s="2" t="s">
        <v>165</v>
      </c>
      <c r="B62" s="2" t="s">
        <v>166</v>
      </c>
      <c r="C62" s="4">
        <v>41547</v>
      </c>
      <c r="D62" s="2" t="s">
        <v>167</v>
      </c>
      <c r="E62" s="3" t="s">
        <v>169</v>
      </c>
      <c r="F62" s="5">
        <v>-1718.23</v>
      </c>
      <c r="G62" s="5">
        <v>-1718.23</v>
      </c>
      <c r="H62" s="5">
        <v>-1718.23</v>
      </c>
      <c r="I62" s="3" t="s">
        <v>18</v>
      </c>
      <c r="J62" s="5">
        <v>0</v>
      </c>
      <c r="K62" s="5">
        <v>0</v>
      </c>
      <c r="L62" s="5">
        <v>0</v>
      </c>
      <c r="M62" s="5">
        <v>0</v>
      </c>
      <c r="N62" s="1">
        <v>0</v>
      </c>
      <c r="O62" s="5"/>
      <c r="P62" s="5"/>
      <c r="Q62" s="5"/>
      <c r="R62" s="5"/>
      <c r="S62" s="5"/>
      <c r="T62" s="5"/>
      <c r="U62" s="5"/>
    </row>
    <row r="63" spans="1:21" x14ac:dyDescent="0.2">
      <c r="A63" s="2" t="s">
        <v>165</v>
      </c>
      <c r="B63" s="2" t="s">
        <v>166</v>
      </c>
      <c r="C63" s="4">
        <v>41547</v>
      </c>
      <c r="D63" s="2" t="s">
        <v>170</v>
      </c>
      <c r="E63" s="3" t="s">
        <v>171</v>
      </c>
      <c r="F63" s="5">
        <v>-9144.6200000000008</v>
      </c>
      <c r="G63" s="5">
        <v>-9144.6200000000008</v>
      </c>
      <c r="H63" s="5">
        <v>-9144.6200000000008</v>
      </c>
      <c r="I63" s="3" t="s">
        <v>18</v>
      </c>
      <c r="J63" s="5">
        <v>0</v>
      </c>
      <c r="K63" s="5">
        <v>0</v>
      </c>
      <c r="L63" s="5">
        <v>0</v>
      </c>
      <c r="M63" s="5">
        <v>0</v>
      </c>
      <c r="N63" s="1">
        <v>0</v>
      </c>
      <c r="O63" s="5"/>
      <c r="P63" s="5"/>
      <c r="Q63" s="5"/>
      <c r="R63" s="5"/>
      <c r="S63" s="5"/>
      <c r="T63" s="5"/>
      <c r="U63" s="5"/>
    </row>
    <row r="64" spans="1:21" x14ac:dyDescent="0.2">
      <c r="A64" s="2" t="s">
        <v>14</v>
      </c>
      <c r="B64" s="2" t="s">
        <v>15</v>
      </c>
      <c r="C64" s="4">
        <v>41547</v>
      </c>
      <c r="D64" s="2" t="s">
        <v>152</v>
      </c>
      <c r="E64" s="3" t="s">
        <v>172</v>
      </c>
      <c r="F64" s="5">
        <v>-52600</v>
      </c>
      <c r="G64" s="5">
        <v>-62909.599999999999</v>
      </c>
      <c r="H64" s="5">
        <v>-62909.599999999999</v>
      </c>
      <c r="I64" s="3" t="s">
        <v>18</v>
      </c>
      <c r="J64" s="5">
        <v>0</v>
      </c>
      <c r="K64" s="5">
        <v>0</v>
      </c>
      <c r="L64" s="5">
        <v>0</v>
      </c>
      <c r="M64" s="5">
        <v>0</v>
      </c>
      <c r="N64" s="1">
        <v>0</v>
      </c>
      <c r="O64" s="5"/>
      <c r="P64" s="5"/>
      <c r="Q64" s="5"/>
      <c r="R64" s="5"/>
      <c r="S64" s="5"/>
      <c r="T64" s="5"/>
      <c r="U64" s="5"/>
    </row>
    <row r="65" spans="1:21" x14ac:dyDescent="0.2">
      <c r="A65" s="2" t="s">
        <v>14</v>
      </c>
      <c r="B65" s="2" t="s">
        <v>15</v>
      </c>
      <c r="C65" s="4">
        <v>41547</v>
      </c>
      <c r="D65" s="2" t="s">
        <v>152</v>
      </c>
      <c r="E65" s="3" t="s">
        <v>173</v>
      </c>
      <c r="F65" s="5">
        <v>13150</v>
      </c>
      <c r="G65" s="5">
        <v>15727.4</v>
      </c>
      <c r="H65" s="5">
        <v>15727.4</v>
      </c>
      <c r="I65" s="3" t="s">
        <v>18</v>
      </c>
      <c r="J65" s="5">
        <v>0</v>
      </c>
      <c r="K65" s="5">
        <v>0</v>
      </c>
      <c r="L65" s="5">
        <v>0</v>
      </c>
      <c r="M65" s="5">
        <v>0</v>
      </c>
      <c r="N65" s="1">
        <v>0</v>
      </c>
      <c r="O65" s="5"/>
      <c r="P65" s="5"/>
      <c r="Q65" s="5"/>
      <c r="R65" s="5"/>
      <c r="S65" s="5"/>
      <c r="T65" s="5"/>
      <c r="U65" s="5"/>
    </row>
    <row r="66" spans="1:21" x14ac:dyDescent="0.2">
      <c r="A66" s="2" t="s">
        <v>154</v>
      </c>
      <c r="B66" s="2" t="s">
        <v>155</v>
      </c>
      <c r="C66" s="4">
        <v>41547</v>
      </c>
      <c r="D66" s="2" t="s">
        <v>156</v>
      </c>
      <c r="E66" s="3" t="s">
        <v>174</v>
      </c>
      <c r="F66" s="5">
        <v>-111971.47</v>
      </c>
      <c r="G66" s="5">
        <v>-133917.88</v>
      </c>
      <c r="H66" s="5">
        <v>-133917.88</v>
      </c>
      <c r="I66" s="3" t="s">
        <v>18</v>
      </c>
      <c r="J66" s="5">
        <v>0</v>
      </c>
      <c r="K66" s="5">
        <v>0</v>
      </c>
      <c r="L66" s="5">
        <v>0</v>
      </c>
      <c r="M66" s="5">
        <v>0</v>
      </c>
      <c r="N66" s="1">
        <v>0</v>
      </c>
      <c r="O66" s="5"/>
      <c r="P66" s="5"/>
      <c r="Q66" s="5"/>
      <c r="R66" s="5"/>
      <c r="S66" s="5"/>
      <c r="T66" s="5"/>
      <c r="U66" s="5"/>
    </row>
    <row r="67" spans="1:21" x14ac:dyDescent="0.2">
      <c r="A67" s="2" t="s">
        <v>154</v>
      </c>
      <c r="B67" s="2" t="s">
        <v>155</v>
      </c>
      <c r="C67" s="4">
        <v>41547</v>
      </c>
      <c r="D67" s="2" t="s">
        <v>156</v>
      </c>
      <c r="E67" s="3" t="s">
        <v>175</v>
      </c>
      <c r="F67" s="5">
        <v>-115310.71</v>
      </c>
      <c r="G67" s="5">
        <v>-137911.60999999999</v>
      </c>
      <c r="H67" s="5">
        <v>-137911.60999999999</v>
      </c>
      <c r="I67" s="3" t="s">
        <v>18</v>
      </c>
      <c r="J67" s="5">
        <v>0</v>
      </c>
      <c r="K67" s="5">
        <v>0</v>
      </c>
      <c r="L67" s="5">
        <v>0</v>
      </c>
      <c r="M67" s="5">
        <v>0</v>
      </c>
      <c r="N67" s="1">
        <v>0</v>
      </c>
      <c r="O67" s="5"/>
      <c r="P67" s="5"/>
      <c r="Q67" s="5"/>
      <c r="R67" s="5"/>
      <c r="S67" s="5"/>
      <c r="T67" s="5"/>
      <c r="U67" s="5"/>
    </row>
    <row r="68" spans="1:21" x14ac:dyDescent="0.2">
      <c r="A68" s="2" t="s">
        <v>159</v>
      </c>
      <c r="B68" s="2" t="s">
        <v>160</v>
      </c>
      <c r="C68" s="4">
        <v>41547</v>
      </c>
      <c r="D68" s="2" t="s">
        <v>161</v>
      </c>
      <c r="E68" s="3" t="s">
        <v>176</v>
      </c>
      <c r="F68" s="5">
        <v>-343275.55</v>
      </c>
      <c r="G68" s="5">
        <v>-410557.56</v>
      </c>
      <c r="H68" s="5">
        <v>-410557.56</v>
      </c>
      <c r="I68" s="3" t="s">
        <v>18</v>
      </c>
      <c r="J68" s="5">
        <v>0</v>
      </c>
      <c r="K68" s="5">
        <v>0</v>
      </c>
      <c r="L68" s="5">
        <v>0</v>
      </c>
      <c r="M68" s="5">
        <v>0</v>
      </c>
      <c r="N68" s="1">
        <v>0</v>
      </c>
      <c r="O68" s="5"/>
      <c r="P68" s="5"/>
      <c r="Q68" s="5"/>
      <c r="R68" s="5"/>
      <c r="S68" s="5"/>
      <c r="T68" s="5"/>
      <c r="U68" s="5"/>
    </row>
    <row r="69" spans="1:21" x14ac:dyDescent="0.2">
      <c r="A69" s="2" t="s">
        <v>159</v>
      </c>
      <c r="B69" s="2" t="s">
        <v>160</v>
      </c>
      <c r="C69" s="4">
        <v>41547</v>
      </c>
      <c r="D69" s="2" t="s">
        <v>161</v>
      </c>
      <c r="E69" s="3" t="s">
        <v>177</v>
      </c>
      <c r="F69" s="5">
        <v>15539.02</v>
      </c>
      <c r="G69" s="5">
        <v>18584.669999999998</v>
      </c>
      <c r="H69" s="5">
        <v>18584.669999999998</v>
      </c>
      <c r="I69" s="3" t="s">
        <v>18</v>
      </c>
      <c r="J69" s="5">
        <v>0</v>
      </c>
      <c r="K69" s="5">
        <v>0</v>
      </c>
      <c r="L69" s="5">
        <v>0</v>
      </c>
      <c r="M69" s="5">
        <v>0</v>
      </c>
      <c r="N69" s="1">
        <v>0</v>
      </c>
      <c r="O69" s="5"/>
      <c r="P69" s="5"/>
      <c r="Q69" s="5"/>
      <c r="R69" s="5"/>
      <c r="S69" s="5"/>
      <c r="T69" s="5"/>
      <c r="U69" s="5"/>
    </row>
    <row r="70" spans="1:21" x14ac:dyDescent="0.2">
      <c r="A70" s="2" t="s">
        <v>159</v>
      </c>
      <c r="B70" s="2" t="s">
        <v>160</v>
      </c>
      <c r="C70" s="4">
        <v>41547</v>
      </c>
      <c r="D70" s="2" t="s">
        <v>161</v>
      </c>
      <c r="E70" s="3" t="s">
        <v>178</v>
      </c>
      <c r="F70" s="5">
        <v>-343275.55</v>
      </c>
      <c r="G70" s="5">
        <v>-410557.56</v>
      </c>
      <c r="H70" s="5">
        <v>-410557.56</v>
      </c>
      <c r="I70" s="3" t="s">
        <v>18</v>
      </c>
      <c r="J70" s="5">
        <v>0</v>
      </c>
      <c r="K70" s="5">
        <v>0</v>
      </c>
      <c r="L70" s="5">
        <v>0</v>
      </c>
      <c r="M70" s="5">
        <v>0</v>
      </c>
      <c r="N70" s="1">
        <v>0</v>
      </c>
      <c r="O70" s="5"/>
      <c r="P70" s="5"/>
      <c r="Q70" s="5"/>
      <c r="R70" s="5"/>
      <c r="S70" s="5"/>
      <c r="T70" s="5"/>
      <c r="U70" s="5"/>
    </row>
    <row r="71" spans="1:21" x14ac:dyDescent="0.2">
      <c r="A71" s="2" t="s">
        <v>154</v>
      </c>
      <c r="B71" s="2" t="s">
        <v>155</v>
      </c>
      <c r="C71" s="4">
        <v>41547</v>
      </c>
      <c r="D71" s="2" t="s">
        <v>156</v>
      </c>
      <c r="E71" s="3" t="s">
        <v>179</v>
      </c>
      <c r="F71" s="5">
        <v>111971.47</v>
      </c>
      <c r="G71" s="5">
        <v>133917.88</v>
      </c>
      <c r="H71" s="5">
        <v>70000</v>
      </c>
      <c r="I71" s="3" t="s">
        <v>18</v>
      </c>
      <c r="J71" s="5">
        <v>0</v>
      </c>
      <c r="K71" s="5">
        <v>0</v>
      </c>
      <c r="L71" s="5">
        <v>0</v>
      </c>
      <c r="M71" s="5">
        <v>63917.88</v>
      </c>
      <c r="N71" s="1">
        <v>0</v>
      </c>
      <c r="O71" s="5"/>
      <c r="P71" s="5"/>
      <c r="Q71" s="5"/>
      <c r="R71" s="5"/>
      <c r="S71" s="5"/>
      <c r="T71" s="5"/>
      <c r="U71" s="5"/>
    </row>
    <row r="72" spans="1:21" x14ac:dyDescent="0.2">
      <c r="A72" s="2" t="s">
        <v>154</v>
      </c>
      <c r="B72" s="2" t="s">
        <v>155</v>
      </c>
      <c r="C72" s="4">
        <v>41547</v>
      </c>
      <c r="D72" s="2" t="s">
        <v>156</v>
      </c>
      <c r="E72" s="3" t="s">
        <v>180</v>
      </c>
      <c r="F72" s="5">
        <v>115310.71</v>
      </c>
      <c r="G72" s="5">
        <v>137911.60999999999</v>
      </c>
      <c r="H72" s="5">
        <v>0</v>
      </c>
      <c r="I72" s="3" t="s">
        <v>18</v>
      </c>
      <c r="J72" s="5">
        <v>0</v>
      </c>
      <c r="K72" s="5">
        <v>0</v>
      </c>
      <c r="L72" s="5">
        <v>0</v>
      </c>
      <c r="M72" s="5">
        <v>137911.60999999999</v>
      </c>
      <c r="N72" s="1">
        <v>0</v>
      </c>
      <c r="O72" s="5"/>
      <c r="P72" s="5"/>
      <c r="Q72" s="5"/>
      <c r="R72" s="5"/>
      <c r="S72" s="5"/>
      <c r="T72" s="5"/>
      <c r="U72" s="5"/>
    </row>
    <row r="73" spans="1:21" x14ac:dyDescent="0.2">
      <c r="A73" s="2" t="s">
        <v>154</v>
      </c>
      <c r="B73" s="2" t="s">
        <v>155</v>
      </c>
      <c r="C73" s="4">
        <v>41547</v>
      </c>
      <c r="D73" s="2" t="s">
        <v>156</v>
      </c>
      <c r="E73" s="3" t="s">
        <v>181</v>
      </c>
      <c r="F73" s="5">
        <v>17085.52</v>
      </c>
      <c r="G73" s="5">
        <v>20434.28</v>
      </c>
      <c r="H73" s="5">
        <v>20434.28</v>
      </c>
      <c r="I73" s="3" t="s">
        <v>18</v>
      </c>
      <c r="J73" s="5">
        <v>0</v>
      </c>
      <c r="K73" s="5">
        <v>0</v>
      </c>
      <c r="L73" s="5">
        <v>0</v>
      </c>
      <c r="M73" s="5">
        <v>0</v>
      </c>
      <c r="N73" s="1">
        <v>0</v>
      </c>
      <c r="O73" s="5"/>
      <c r="P73" s="5"/>
      <c r="Q73" s="5"/>
      <c r="R73" s="5"/>
      <c r="S73" s="5"/>
      <c r="T73" s="5"/>
      <c r="U73" s="5"/>
    </row>
    <row r="74" spans="1:21" x14ac:dyDescent="0.2">
      <c r="A74" s="2" t="s">
        <v>154</v>
      </c>
      <c r="B74" s="2" t="s">
        <v>155</v>
      </c>
      <c r="C74" s="4">
        <v>41547</v>
      </c>
      <c r="D74" s="2" t="s">
        <v>156</v>
      </c>
      <c r="E74" s="3" t="s">
        <v>182</v>
      </c>
      <c r="F74" s="5">
        <v>17085.52</v>
      </c>
      <c r="G74" s="5">
        <v>20434.28</v>
      </c>
      <c r="H74" s="5">
        <v>0</v>
      </c>
      <c r="I74" s="3" t="s">
        <v>18</v>
      </c>
      <c r="J74" s="5">
        <v>0</v>
      </c>
      <c r="K74" s="5">
        <v>0</v>
      </c>
      <c r="L74" s="5">
        <v>0</v>
      </c>
      <c r="M74" s="5">
        <v>20434.28</v>
      </c>
      <c r="N74" s="1">
        <v>0</v>
      </c>
      <c r="O74" s="5"/>
      <c r="P74" s="5"/>
      <c r="Q74" s="5"/>
      <c r="R74" s="5"/>
      <c r="S74" s="5"/>
      <c r="T74" s="5"/>
      <c r="U74" s="5"/>
    </row>
    <row r="75" spans="1:21" x14ac:dyDescent="0.2">
      <c r="A75" s="2" t="s">
        <v>154</v>
      </c>
      <c r="B75" s="2" t="s">
        <v>155</v>
      </c>
      <c r="C75" s="4">
        <v>41547</v>
      </c>
      <c r="D75" s="2" t="s">
        <v>156</v>
      </c>
      <c r="E75" s="3" t="s">
        <v>183</v>
      </c>
      <c r="F75" s="5">
        <v>-17085.52</v>
      </c>
      <c r="G75" s="5">
        <v>-20434.28</v>
      </c>
      <c r="H75" s="5">
        <v>-20434.28</v>
      </c>
      <c r="I75" s="3" t="s">
        <v>18</v>
      </c>
      <c r="J75" s="5">
        <v>0</v>
      </c>
      <c r="K75" s="5">
        <v>0</v>
      </c>
      <c r="L75" s="5">
        <v>0</v>
      </c>
      <c r="M75" s="5">
        <v>0</v>
      </c>
      <c r="N75" s="1">
        <v>0</v>
      </c>
      <c r="O75" s="5"/>
      <c r="P75" s="5"/>
      <c r="Q75" s="5"/>
      <c r="R75" s="5"/>
      <c r="S75" s="5"/>
      <c r="T75" s="5"/>
      <c r="U75" s="5"/>
    </row>
    <row r="76" spans="1:21" x14ac:dyDescent="0.2">
      <c r="A76" s="2" t="s">
        <v>154</v>
      </c>
      <c r="B76" s="2" t="s">
        <v>155</v>
      </c>
      <c r="C76" s="4">
        <v>41547</v>
      </c>
      <c r="D76" s="2" t="s">
        <v>156</v>
      </c>
      <c r="E76" s="3" t="s">
        <v>184</v>
      </c>
      <c r="F76" s="5">
        <v>17085.52</v>
      </c>
      <c r="G76" s="5">
        <v>20434.28</v>
      </c>
      <c r="H76" s="5">
        <v>0</v>
      </c>
      <c r="I76" s="3" t="s">
        <v>18</v>
      </c>
      <c r="J76" s="5">
        <v>0</v>
      </c>
      <c r="K76" s="5">
        <v>0</v>
      </c>
      <c r="L76" s="5">
        <v>0</v>
      </c>
      <c r="M76" s="5">
        <v>20434.28</v>
      </c>
      <c r="N76" s="1">
        <v>0</v>
      </c>
      <c r="O76" s="5"/>
      <c r="P76" s="5"/>
      <c r="Q76" s="5"/>
      <c r="R76" s="5"/>
      <c r="S76" s="5"/>
      <c r="T76" s="5"/>
      <c r="U76" s="5"/>
    </row>
    <row r="77" spans="1:21" x14ac:dyDescent="0.2">
      <c r="A77" s="2" t="s">
        <v>159</v>
      </c>
      <c r="B77" s="2" t="s">
        <v>160</v>
      </c>
      <c r="C77" s="4">
        <v>41547</v>
      </c>
      <c r="D77" s="2" t="s">
        <v>161</v>
      </c>
      <c r="E77" s="3" t="s">
        <v>185</v>
      </c>
      <c r="F77" s="5">
        <v>341898.75</v>
      </c>
      <c r="G77" s="5">
        <v>408910.91</v>
      </c>
      <c r="H77" s="5">
        <v>408910.91</v>
      </c>
      <c r="I77" s="3" t="s">
        <v>18</v>
      </c>
      <c r="J77" s="5">
        <v>0</v>
      </c>
      <c r="K77" s="5">
        <v>0</v>
      </c>
      <c r="L77" s="5">
        <v>0</v>
      </c>
      <c r="M77" s="5">
        <v>0</v>
      </c>
      <c r="N77" s="1">
        <v>0</v>
      </c>
      <c r="O77" s="5"/>
      <c r="P77" s="5"/>
      <c r="Q77" s="5"/>
      <c r="R77" s="5"/>
      <c r="S77" s="5"/>
      <c r="T77" s="5"/>
      <c r="U77" s="5"/>
    </row>
    <row r="78" spans="1:21" x14ac:dyDescent="0.2">
      <c r="A78" s="2" t="s">
        <v>159</v>
      </c>
      <c r="B78" s="2" t="s">
        <v>160</v>
      </c>
      <c r="C78" s="4">
        <v>41547</v>
      </c>
      <c r="D78" s="2" t="s">
        <v>161</v>
      </c>
      <c r="E78" s="3" t="s">
        <v>186</v>
      </c>
      <c r="F78" s="5">
        <v>341898.75</v>
      </c>
      <c r="G78" s="5">
        <v>408910.91</v>
      </c>
      <c r="H78" s="5">
        <v>408910.91</v>
      </c>
      <c r="I78" s="3" t="s">
        <v>18</v>
      </c>
      <c r="J78" s="5">
        <v>0</v>
      </c>
      <c r="K78" s="5">
        <v>0</v>
      </c>
      <c r="L78" s="5">
        <v>0</v>
      </c>
      <c r="M78" s="5">
        <v>0</v>
      </c>
      <c r="N78" s="1">
        <v>0</v>
      </c>
      <c r="O78" s="5"/>
      <c r="P78" s="5"/>
      <c r="Q78" s="5"/>
      <c r="R78" s="5"/>
      <c r="S78" s="5"/>
      <c r="T78" s="5"/>
      <c r="U78" s="5"/>
    </row>
    <row r="79" spans="1:21" x14ac:dyDescent="0.2">
      <c r="A79" s="2" t="s">
        <v>159</v>
      </c>
      <c r="B79" s="2" t="s">
        <v>160</v>
      </c>
      <c r="C79" s="4">
        <v>41547</v>
      </c>
      <c r="D79" s="2" t="s">
        <v>161</v>
      </c>
      <c r="E79" s="3" t="s">
        <v>187</v>
      </c>
      <c r="F79" s="5">
        <v>-15539.02</v>
      </c>
      <c r="G79" s="5">
        <v>-18584.669999999998</v>
      </c>
      <c r="H79" s="5">
        <v>-18584.669999999998</v>
      </c>
      <c r="I79" s="3" t="s">
        <v>18</v>
      </c>
      <c r="J79" s="5">
        <v>0</v>
      </c>
      <c r="K79" s="5">
        <v>0</v>
      </c>
      <c r="L79" s="5">
        <v>0</v>
      </c>
      <c r="M79" s="5">
        <v>0</v>
      </c>
      <c r="N79" s="1">
        <v>0</v>
      </c>
      <c r="O79" s="5"/>
      <c r="P79" s="5"/>
      <c r="Q79" s="5"/>
      <c r="R79" s="5"/>
      <c r="S79" s="5"/>
      <c r="T79" s="5"/>
      <c r="U79" s="5"/>
    </row>
    <row r="80" spans="1:21" x14ac:dyDescent="0.2">
      <c r="A80" s="2" t="s">
        <v>154</v>
      </c>
      <c r="B80" s="2" t="s">
        <v>155</v>
      </c>
      <c r="C80" s="4">
        <v>41547</v>
      </c>
      <c r="D80" s="2" t="s">
        <v>156</v>
      </c>
      <c r="E80" s="3" t="s">
        <v>188</v>
      </c>
      <c r="F80" s="5">
        <v>12907.9</v>
      </c>
      <c r="G80" s="5">
        <v>15437.85</v>
      </c>
      <c r="H80" s="5">
        <v>0</v>
      </c>
      <c r="I80" s="3" t="s">
        <v>18</v>
      </c>
      <c r="J80" s="5">
        <v>0</v>
      </c>
      <c r="K80" s="5">
        <v>0</v>
      </c>
      <c r="L80" s="5">
        <v>0</v>
      </c>
      <c r="M80" s="5">
        <v>15437.85</v>
      </c>
      <c r="N80" s="1">
        <v>0</v>
      </c>
      <c r="O80" s="5"/>
      <c r="P80" s="5"/>
      <c r="Q80" s="5"/>
      <c r="R80" s="5"/>
      <c r="S80" s="5"/>
      <c r="T80" s="5"/>
      <c r="U80" s="5"/>
    </row>
    <row r="81" spans="1:21" x14ac:dyDescent="0.2">
      <c r="A81" s="2" t="s">
        <v>154</v>
      </c>
      <c r="B81" s="2" t="s">
        <v>155</v>
      </c>
      <c r="C81" s="4">
        <v>41547</v>
      </c>
      <c r="D81" s="2" t="s">
        <v>156</v>
      </c>
      <c r="E81" s="3" t="s">
        <v>189</v>
      </c>
      <c r="F81" s="5">
        <v>13780.19</v>
      </c>
      <c r="G81" s="5">
        <v>16481.11</v>
      </c>
      <c r="H81" s="5">
        <v>0</v>
      </c>
      <c r="I81" s="3" t="s">
        <v>18</v>
      </c>
      <c r="J81" s="5">
        <v>0</v>
      </c>
      <c r="K81" s="5">
        <v>0</v>
      </c>
      <c r="L81" s="5">
        <v>0</v>
      </c>
      <c r="M81" s="5">
        <v>16481.11</v>
      </c>
      <c r="N81" s="1">
        <v>0</v>
      </c>
      <c r="O81" s="5"/>
      <c r="P81" s="5"/>
      <c r="Q81" s="5"/>
      <c r="R81" s="5"/>
      <c r="S81" s="5"/>
      <c r="T81" s="5"/>
      <c r="U81" s="5"/>
    </row>
    <row r="82" spans="1:21" x14ac:dyDescent="0.2">
      <c r="A82" s="2" t="s">
        <v>154</v>
      </c>
      <c r="B82" s="2" t="s">
        <v>155</v>
      </c>
      <c r="C82" s="4">
        <v>41547</v>
      </c>
      <c r="D82" s="2" t="s">
        <v>156</v>
      </c>
      <c r="E82" s="3" t="s">
        <v>190</v>
      </c>
      <c r="F82" s="5">
        <v>-33907.9</v>
      </c>
      <c r="G82" s="5">
        <v>-40553.85</v>
      </c>
      <c r="H82" s="5">
        <v>-40553.85</v>
      </c>
      <c r="I82" s="3" t="s">
        <v>18</v>
      </c>
      <c r="J82" s="5">
        <v>0</v>
      </c>
      <c r="K82" s="5">
        <v>0</v>
      </c>
      <c r="L82" s="5">
        <v>0</v>
      </c>
      <c r="M82" s="5">
        <v>0</v>
      </c>
      <c r="N82" s="1">
        <v>0</v>
      </c>
      <c r="O82" s="5"/>
      <c r="P82" s="5"/>
      <c r="Q82" s="5"/>
      <c r="R82" s="5"/>
      <c r="S82" s="5"/>
      <c r="T82" s="5"/>
      <c r="U82" s="5"/>
    </row>
    <row r="83" spans="1:21" x14ac:dyDescent="0.2">
      <c r="A83" s="2" t="s">
        <v>85</v>
      </c>
      <c r="B83" s="2" t="s">
        <v>86</v>
      </c>
      <c r="C83" s="4">
        <v>41561</v>
      </c>
      <c r="D83" s="2" t="s">
        <v>87</v>
      </c>
      <c r="E83" s="3" t="s">
        <v>191</v>
      </c>
      <c r="F83" s="5">
        <v>2750.53</v>
      </c>
      <c r="G83" s="5">
        <v>3289.63</v>
      </c>
      <c r="H83" s="5">
        <v>3289.63</v>
      </c>
      <c r="I83" s="3" t="s">
        <v>18</v>
      </c>
      <c r="J83" s="5">
        <v>0</v>
      </c>
      <c r="K83" s="5">
        <v>0</v>
      </c>
      <c r="L83" s="5">
        <v>0</v>
      </c>
      <c r="M83" s="5">
        <v>0</v>
      </c>
      <c r="N83" s="1">
        <v>0</v>
      </c>
      <c r="O83" s="5"/>
      <c r="P83" s="5"/>
      <c r="Q83" s="5"/>
      <c r="R83" s="5"/>
      <c r="S83" s="5"/>
      <c r="T83" s="5"/>
      <c r="U83" s="5"/>
    </row>
    <row r="84" spans="1:21" x14ac:dyDescent="0.2">
      <c r="A84" s="2" t="s">
        <v>14</v>
      </c>
      <c r="B84" s="2" t="s">
        <v>15</v>
      </c>
      <c r="C84" s="4">
        <v>41561</v>
      </c>
      <c r="D84" s="2" t="s">
        <v>71</v>
      </c>
      <c r="E84" s="3" t="s">
        <v>192</v>
      </c>
      <c r="F84" s="5">
        <v>816333</v>
      </c>
      <c r="G84" s="5">
        <v>976334.27</v>
      </c>
      <c r="H84" s="5">
        <v>976334.27</v>
      </c>
      <c r="I84" s="3" t="s">
        <v>18</v>
      </c>
      <c r="J84" s="5">
        <v>0</v>
      </c>
      <c r="K84" s="5">
        <v>0</v>
      </c>
      <c r="L84" s="5">
        <v>0</v>
      </c>
      <c r="M84" s="5">
        <v>0</v>
      </c>
      <c r="N84" s="1">
        <v>0</v>
      </c>
      <c r="O84" s="5"/>
      <c r="P84" s="5"/>
      <c r="Q84" s="5"/>
      <c r="R84" s="5"/>
      <c r="S84" s="5"/>
      <c r="T84" s="5"/>
      <c r="U84" s="5"/>
    </row>
    <row r="85" spans="1:21" x14ac:dyDescent="0.2">
      <c r="A85" s="2" t="s">
        <v>30</v>
      </c>
      <c r="B85" s="2" t="s">
        <v>31</v>
      </c>
      <c r="C85" s="4">
        <v>41561</v>
      </c>
      <c r="D85" s="2" t="s">
        <v>193</v>
      </c>
      <c r="E85" s="3" t="s">
        <v>194</v>
      </c>
      <c r="F85" s="5">
        <v>9966.35</v>
      </c>
      <c r="G85" s="5">
        <v>11919.75</v>
      </c>
      <c r="H85" s="5">
        <v>11919.75</v>
      </c>
      <c r="I85" s="3" t="s">
        <v>18</v>
      </c>
      <c r="J85" s="5">
        <v>0</v>
      </c>
      <c r="K85" s="5">
        <v>0</v>
      </c>
      <c r="L85" s="5">
        <v>0</v>
      </c>
      <c r="M85" s="5">
        <v>0</v>
      </c>
      <c r="N85" s="1">
        <v>0</v>
      </c>
      <c r="O85" s="5"/>
      <c r="P85" s="5"/>
      <c r="Q85" s="5"/>
      <c r="R85" s="5"/>
      <c r="S85" s="5"/>
      <c r="T85" s="5"/>
      <c r="U85" s="5"/>
    </row>
    <row r="86" spans="1:21" x14ac:dyDescent="0.2">
      <c r="A86" s="2" t="s">
        <v>30</v>
      </c>
      <c r="B86" s="2" t="s">
        <v>31</v>
      </c>
      <c r="C86" s="4">
        <v>41561</v>
      </c>
      <c r="D86" s="2" t="s">
        <v>193</v>
      </c>
      <c r="E86" s="3" t="s">
        <v>195</v>
      </c>
      <c r="F86" s="5">
        <v>10034.43</v>
      </c>
      <c r="G86" s="5">
        <v>12001.18</v>
      </c>
      <c r="H86" s="5">
        <v>12001.18</v>
      </c>
      <c r="I86" s="3" t="s">
        <v>18</v>
      </c>
      <c r="J86" s="5">
        <v>0</v>
      </c>
      <c r="K86" s="5">
        <v>0</v>
      </c>
      <c r="L86" s="5">
        <v>0</v>
      </c>
      <c r="M86" s="5">
        <v>0</v>
      </c>
      <c r="N86" s="1">
        <v>0</v>
      </c>
      <c r="O86" s="5"/>
      <c r="P86" s="5"/>
      <c r="Q86" s="5"/>
      <c r="R86" s="5"/>
      <c r="S86" s="5"/>
      <c r="T86" s="5"/>
      <c r="U86" s="5"/>
    </row>
    <row r="87" spans="1:21" x14ac:dyDescent="0.2">
      <c r="A87" s="2" t="s">
        <v>30</v>
      </c>
      <c r="B87" s="2" t="s">
        <v>31</v>
      </c>
      <c r="C87" s="4">
        <v>41561</v>
      </c>
      <c r="D87" s="2" t="s">
        <v>193</v>
      </c>
      <c r="E87" s="3" t="s">
        <v>196</v>
      </c>
      <c r="F87" s="5">
        <v>9778.6200000000008</v>
      </c>
      <c r="G87" s="5">
        <v>11695.23</v>
      </c>
      <c r="H87" s="5">
        <v>11695.23</v>
      </c>
      <c r="I87" s="3" t="s">
        <v>18</v>
      </c>
      <c r="J87" s="5">
        <v>0</v>
      </c>
      <c r="K87" s="5">
        <v>0</v>
      </c>
      <c r="L87" s="5">
        <v>0</v>
      </c>
      <c r="M87" s="5">
        <v>0</v>
      </c>
      <c r="N87" s="1">
        <v>0</v>
      </c>
      <c r="O87" s="5"/>
      <c r="P87" s="5"/>
      <c r="Q87" s="5"/>
      <c r="R87" s="5"/>
      <c r="S87" s="5"/>
      <c r="T87" s="5"/>
      <c r="U87" s="5"/>
    </row>
    <row r="88" spans="1:21" x14ac:dyDescent="0.2">
      <c r="A88" s="2" t="s">
        <v>30</v>
      </c>
      <c r="B88" s="2" t="s">
        <v>31</v>
      </c>
      <c r="C88" s="4">
        <v>41561</v>
      </c>
      <c r="D88" s="2" t="s">
        <v>193</v>
      </c>
      <c r="E88" s="3" t="s">
        <v>197</v>
      </c>
      <c r="F88" s="5">
        <v>10057.129999999999</v>
      </c>
      <c r="G88" s="5">
        <v>12028.33</v>
      </c>
      <c r="H88" s="5">
        <v>12028.33</v>
      </c>
      <c r="I88" s="3" t="s">
        <v>18</v>
      </c>
      <c r="J88" s="5">
        <v>0</v>
      </c>
      <c r="K88" s="5">
        <v>0</v>
      </c>
      <c r="L88" s="5">
        <v>0</v>
      </c>
      <c r="M88" s="5">
        <v>0</v>
      </c>
      <c r="N88" s="1">
        <v>0</v>
      </c>
      <c r="O88" s="5"/>
      <c r="P88" s="5"/>
      <c r="Q88" s="5"/>
      <c r="R88" s="5"/>
      <c r="S88" s="5"/>
      <c r="T88" s="5"/>
      <c r="U88" s="5"/>
    </row>
    <row r="89" spans="1:21" x14ac:dyDescent="0.2">
      <c r="A89" s="2" t="s">
        <v>30</v>
      </c>
      <c r="B89" s="2" t="s">
        <v>31</v>
      </c>
      <c r="C89" s="4">
        <v>41561</v>
      </c>
      <c r="D89" s="2" t="s">
        <v>193</v>
      </c>
      <c r="E89" s="3" t="s">
        <v>198</v>
      </c>
      <c r="F89" s="5">
        <v>10092.200000000001</v>
      </c>
      <c r="G89" s="5">
        <v>12070.27</v>
      </c>
      <c r="H89" s="5">
        <v>12070.27</v>
      </c>
      <c r="I89" s="3" t="s">
        <v>18</v>
      </c>
      <c r="J89" s="5">
        <v>0</v>
      </c>
      <c r="K89" s="5">
        <v>0</v>
      </c>
      <c r="L89" s="5">
        <v>0</v>
      </c>
      <c r="M89" s="5">
        <v>0</v>
      </c>
      <c r="N89" s="1">
        <v>0</v>
      </c>
      <c r="O89" s="5"/>
      <c r="P89" s="5"/>
      <c r="Q89" s="5"/>
      <c r="R89" s="5"/>
      <c r="S89" s="5"/>
      <c r="T89" s="5"/>
      <c r="U89" s="5"/>
    </row>
    <row r="90" spans="1:21" x14ac:dyDescent="0.2">
      <c r="A90" s="2" t="s">
        <v>199</v>
      </c>
      <c r="B90" s="2" t="s">
        <v>200</v>
      </c>
      <c r="C90" s="4">
        <v>41561</v>
      </c>
      <c r="D90" s="2" t="s">
        <v>201</v>
      </c>
      <c r="E90" s="3" t="s">
        <v>202</v>
      </c>
      <c r="F90" s="5">
        <v>44698</v>
      </c>
      <c r="G90" s="5">
        <v>53458.81</v>
      </c>
      <c r="H90" s="5">
        <v>53458.81</v>
      </c>
      <c r="I90" s="3" t="s">
        <v>18</v>
      </c>
      <c r="J90" s="5">
        <v>0</v>
      </c>
      <c r="K90" s="5">
        <v>0</v>
      </c>
      <c r="L90" s="5">
        <v>0</v>
      </c>
      <c r="M90" s="5">
        <v>0</v>
      </c>
      <c r="N90" s="1">
        <v>0</v>
      </c>
      <c r="O90" s="5"/>
      <c r="P90" s="5"/>
      <c r="Q90" s="5"/>
      <c r="R90" s="5"/>
      <c r="S90" s="5"/>
      <c r="T90" s="5"/>
      <c r="U90" s="5"/>
    </row>
    <row r="91" spans="1:21" x14ac:dyDescent="0.2">
      <c r="A91" s="2" t="s">
        <v>203</v>
      </c>
      <c r="B91" s="2" t="s">
        <v>204</v>
      </c>
      <c r="C91" s="4">
        <v>41561</v>
      </c>
      <c r="D91" s="2" t="s">
        <v>205</v>
      </c>
      <c r="E91" s="3" t="s">
        <v>206</v>
      </c>
      <c r="F91" s="5">
        <v>48274</v>
      </c>
      <c r="G91" s="5">
        <v>57735.7</v>
      </c>
      <c r="H91" s="5">
        <v>57735.7</v>
      </c>
      <c r="I91" s="3" t="s">
        <v>18</v>
      </c>
      <c r="J91" s="5">
        <v>0</v>
      </c>
      <c r="K91" s="5">
        <v>0</v>
      </c>
      <c r="L91" s="5">
        <v>0</v>
      </c>
      <c r="M91" s="5">
        <v>0</v>
      </c>
      <c r="N91" s="1">
        <v>0</v>
      </c>
      <c r="O91" s="5"/>
      <c r="P91" s="5"/>
      <c r="Q91" s="5"/>
      <c r="R91" s="5"/>
      <c r="S91" s="5"/>
      <c r="T91" s="5"/>
      <c r="U91" s="5"/>
    </row>
    <row r="92" spans="1:21" x14ac:dyDescent="0.2">
      <c r="A92" s="2" t="s">
        <v>199</v>
      </c>
      <c r="B92" s="2" t="s">
        <v>200</v>
      </c>
      <c r="C92" s="4">
        <v>41561</v>
      </c>
      <c r="D92" s="2" t="s">
        <v>207</v>
      </c>
      <c r="E92" s="3" t="s">
        <v>208</v>
      </c>
      <c r="F92" s="5">
        <v>162242</v>
      </c>
      <c r="G92" s="5">
        <v>194041.43</v>
      </c>
      <c r="H92" s="5">
        <v>194041.43</v>
      </c>
      <c r="I92" s="3" t="s">
        <v>18</v>
      </c>
      <c r="J92" s="5">
        <v>0</v>
      </c>
      <c r="K92" s="5">
        <v>0</v>
      </c>
      <c r="L92" s="5">
        <v>0</v>
      </c>
      <c r="M92" s="5">
        <v>0</v>
      </c>
      <c r="N92" s="1">
        <v>0</v>
      </c>
      <c r="O92" s="5"/>
      <c r="P92" s="5"/>
      <c r="Q92" s="5"/>
      <c r="R92" s="5"/>
      <c r="S92" s="5"/>
      <c r="T92" s="5"/>
      <c r="U92" s="5"/>
    </row>
    <row r="93" spans="1:21" x14ac:dyDescent="0.2">
      <c r="A93" s="2" t="s">
        <v>209</v>
      </c>
      <c r="B93" s="2" t="s">
        <v>210</v>
      </c>
      <c r="C93" s="4">
        <v>41561</v>
      </c>
      <c r="D93" s="2" t="s">
        <v>211</v>
      </c>
      <c r="E93" s="3" t="s">
        <v>212</v>
      </c>
      <c r="F93" s="5">
        <v>155220</v>
      </c>
      <c r="G93" s="5">
        <v>155220</v>
      </c>
      <c r="H93" s="5">
        <v>155220</v>
      </c>
      <c r="I93" s="3" t="s">
        <v>18</v>
      </c>
      <c r="J93" s="5">
        <v>0</v>
      </c>
      <c r="K93" s="5">
        <v>0</v>
      </c>
      <c r="L93" s="5">
        <v>0</v>
      </c>
      <c r="M93" s="5">
        <v>0</v>
      </c>
      <c r="N93" s="1">
        <v>0</v>
      </c>
      <c r="O93" s="5"/>
      <c r="P93" s="5"/>
      <c r="Q93" s="5"/>
      <c r="R93" s="5"/>
      <c r="S93" s="5"/>
      <c r="T93" s="5"/>
      <c r="U93" s="5"/>
    </row>
    <row r="94" spans="1:21" x14ac:dyDescent="0.2">
      <c r="A94" s="2" t="s">
        <v>203</v>
      </c>
      <c r="B94" s="2" t="s">
        <v>204</v>
      </c>
      <c r="C94" s="4">
        <v>41561</v>
      </c>
      <c r="D94" s="2" t="s">
        <v>213</v>
      </c>
      <c r="E94" s="3" t="s">
        <v>214</v>
      </c>
      <c r="F94" s="5">
        <v>20000</v>
      </c>
      <c r="G94" s="5">
        <v>23920</v>
      </c>
      <c r="H94" s="5">
        <v>23920</v>
      </c>
      <c r="I94" s="3" t="s">
        <v>18</v>
      </c>
      <c r="J94" s="5">
        <v>0</v>
      </c>
      <c r="K94" s="5">
        <v>0</v>
      </c>
      <c r="L94" s="5">
        <v>0</v>
      </c>
      <c r="M94" s="5">
        <v>0</v>
      </c>
      <c r="N94" s="1">
        <v>0</v>
      </c>
      <c r="O94" s="5"/>
      <c r="P94" s="5"/>
      <c r="Q94" s="5"/>
      <c r="R94" s="5"/>
      <c r="S94" s="5"/>
      <c r="T94" s="5"/>
      <c r="U94" s="5"/>
    </row>
    <row r="95" spans="1:21" x14ac:dyDescent="0.2">
      <c r="A95" s="2" t="s">
        <v>30</v>
      </c>
      <c r="B95" s="2" t="s">
        <v>31</v>
      </c>
      <c r="C95" s="4">
        <v>41561</v>
      </c>
      <c r="D95" s="2" t="s">
        <v>215</v>
      </c>
      <c r="E95" s="3" t="s">
        <v>216</v>
      </c>
      <c r="F95" s="5">
        <v>167638</v>
      </c>
      <c r="G95" s="5">
        <v>200495.05</v>
      </c>
      <c r="H95" s="5">
        <v>200495.05</v>
      </c>
      <c r="I95" s="3" t="s">
        <v>18</v>
      </c>
      <c r="J95" s="5">
        <v>0</v>
      </c>
      <c r="K95" s="5">
        <v>0</v>
      </c>
      <c r="L95" s="5">
        <v>0</v>
      </c>
      <c r="M95" s="5">
        <v>0</v>
      </c>
      <c r="N95" s="1">
        <v>0</v>
      </c>
      <c r="O95" s="5"/>
      <c r="P95" s="5"/>
      <c r="Q95" s="5"/>
      <c r="R95" s="5"/>
      <c r="S95" s="5"/>
      <c r="T95" s="5"/>
      <c r="U95" s="5"/>
    </row>
    <row r="96" spans="1:21" x14ac:dyDescent="0.2">
      <c r="A96" s="2" t="s">
        <v>199</v>
      </c>
      <c r="B96" s="2" t="s">
        <v>200</v>
      </c>
      <c r="C96" s="4">
        <v>41561</v>
      </c>
      <c r="D96" s="2" t="s">
        <v>217</v>
      </c>
      <c r="E96" s="3" t="s">
        <v>218</v>
      </c>
      <c r="F96" s="5">
        <v>50352</v>
      </c>
      <c r="G96" s="5">
        <v>60220.99</v>
      </c>
      <c r="H96" s="5">
        <v>60220.99</v>
      </c>
      <c r="I96" s="3" t="s">
        <v>18</v>
      </c>
      <c r="J96" s="5">
        <v>0</v>
      </c>
      <c r="K96" s="5">
        <v>0</v>
      </c>
      <c r="L96" s="5">
        <v>0</v>
      </c>
      <c r="M96" s="5">
        <v>0</v>
      </c>
      <c r="N96" s="1">
        <v>0</v>
      </c>
      <c r="O96" s="5"/>
      <c r="P96" s="5"/>
      <c r="Q96" s="5"/>
      <c r="R96" s="5"/>
      <c r="S96" s="5"/>
      <c r="T96" s="5"/>
      <c r="U96" s="5"/>
    </row>
    <row r="97" spans="1:21" x14ac:dyDescent="0.2">
      <c r="A97" s="2" t="s">
        <v>209</v>
      </c>
      <c r="B97" s="2" t="s">
        <v>210</v>
      </c>
      <c r="C97" s="4">
        <v>41561</v>
      </c>
      <c r="D97" s="2" t="s">
        <v>219</v>
      </c>
      <c r="E97" s="3" t="s">
        <v>220</v>
      </c>
      <c r="F97" s="5">
        <v>54381</v>
      </c>
      <c r="G97" s="5">
        <v>54381</v>
      </c>
      <c r="H97" s="5">
        <v>54381</v>
      </c>
      <c r="I97" s="3" t="s">
        <v>18</v>
      </c>
      <c r="J97" s="5">
        <v>0</v>
      </c>
      <c r="K97" s="5">
        <v>0</v>
      </c>
      <c r="L97" s="5">
        <v>0</v>
      </c>
      <c r="M97" s="5">
        <v>0</v>
      </c>
      <c r="N97" s="1">
        <v>0</v>
      </c>
      <c r="O97" s="5"/>
      <c r="P97" s="5"/>
      <c r="Q97" s="5"/>
      <c r="R97" s="5"/>
      <c r="S97" s="5"/>
      <c r="T97" s="5"/>
      <c r="U97" s="5"/>
    </row>
    <row r="98" spans="1:21" x14ac:dyDescent="0.2">
      <c r="A98" s="2" t="s">
        <v>30</v>
      </c>
      <c r="B98" s="2" t="s">
        <v>31</v>
      </c>
      <c r="C98" s="4">
        <v>41561</v>
      </c>
      <c r="D98" s="2" t="s">
        <v>221</v>
      </c>
      <c r="E98" s="3" t="s">
        <v>222</v>
      </c>
      <c r="F98" s="5">
        <v>58731</v>
      </c>
      <c r="G98" s="5">
        <v>70242.28</v>
      </c>
      <c r="H98" s="5">
        <v>70242.28</v>
      </c>
      <c r="I98" s="3" t="s">
        <v>18</v>
      </c>
      <c r="J98" s="5">
        <v>0</v>
      </c>
      <c r="K98" s="5">
        <v>0</v>
      </c>
      <c r="L98" s="5">
        <v>0</v>
      </c>
      <c r="M98" s="5">
        <v>0</v>
      </c>
      <c r="N98" s="1">
        <v>0</v>
      </c>
      <c r="O98" s="5"/>
      <c r="P98" s="5"/>
      <c r="Q98" s="5"/>
      <c r="R98" s="5"/>
      <c r="S98" s="5"/>
      <c r="T98" s="5"/>
      <c r="U98" s="5"/>
    </row>
    <row r="99" spans="1:21" x14ac:dyDescent="0.2">
      <c r="A99" s="2" t="s">
        <v>199</v>
      </c>
      <c r="B99" s="2" t="s">
        <v>200</v>
      </c>
      <c r="C99" s="4">
        <v>41561</v>
      </c>
      <c r="D99" s="2" t="s">
        <v>223</v>
      </c>
      <c r="E99" s="3" t="s">
        <v>224</v>
      </c>
      <c r="F99" s="5">
        <v>262723</v>
      </c>
      <c r="G99" s="5">
        <v>314216.71000000002</v>
      </c>
      <c r="H99" s="5">
        <v>314216.71000000002</v>
      </c>
      <c r="I99" s="3" t="s">
        <v>18</v>
      </c>
      <c r="J99" s="5">
        <v>0</v>
      </c>
      <c r="K99" s="5">
        <v>0</v>
      </c>
      <c r="L99" s="5">
        <v>0</v>
      </c>
      <c r="M99" s="5">
        <v>0</v>
      </c>
      <c r="N99" s="1">
        <v>0</v>
      </c>
      <c r="O99" s="5"/>
      <c r="P99" s="5"/>
      <c r="Q99" s="5"/>
      <c r="R99" s="5"/>
      <c r="S99" s="5"/>
      <c r="T99" s="5"/>
      <c r="U99" s="5"/>
    </row>
    <row r="100" spans="1:21" x14ac:dyDescent="0.2">
      <c r="A100" s="2" t="s">
        <v>209</v>
      </c>
      <c r="B100" s="2" t="s">
        <v>210</v>
      </c>
      <c r="C100" s="4">
        <v>41561</v>
      </c>
      <c r="D100" s="2" t="s">
        <v>225</v>
      </c>
      <c r="E100" s="3" t="s">
        <v>226</v>
      </c>
      <c r="F100" s="5">
        <v>283741</v>
      </c>
      <c r="G100" s="5">
        <v>283741</v>
      </c>
      <c r="H100" s="5">
        <v>283741</v>
      </c>
      <c r="I100" s="3" t="s">
        <v>18</v>
      </c>
      <c r="J100" s="5">
        <v>0</v>
      </c>
      <c r="K100" s="5">
        <v>0</v>
      </c>
      <c r="L100" s="5">
        <v>0</v>
      </c>
      <c r="M100" s="5">
        <v>0</v>
      </c>
      <c r="N100" s="1">
        <v>0</v>
      </c>
      <c r="O100" s="5"/>
      <c r="P100" s="5"/>
      <c r="Q100" s="5"/>
      <c r="R100" s="5"/>
      <c r="S100" s="5"/>
      <c r="T100" s="5"/>
      <c r="U100" s="5"/>
    </row>
    <row r="101" spans="1:21" x14ac:dyDescent="0.2">
      <c r="A101" s="2" t="s">
        <v>30</v>
      </c>
      <c r="B101" s="2" t="s">
        <v>31</v>
      </c>
      <c r="C101" s="4">
        <v>41561</v>
      </c>
      <c r="D101" s="2" t="s">
        <v>227</v>
      </c>
      <c r="E101" s="3" t="s">
        <v>228</v>
      </c>
      <c r="F101" s="5">
        <v>306440</v>
      </c>
      <c r="G101" s="5">
        <v>366502.24</v>
      </c>
      <c r="H101" s="5">
        <v>366502.24</v>
      </c>
      <c r="I101" s="3" t="s">
        <v>18</v>
      </c>
      <c r="J101" s="5">
        <v>0</v>
      </c>
      <c r="K101" s="5">
        <v>0</v>
      </c>
      <c r="L101" s="5">
        <v>0</v>
      </c>
      <c r="M101" s="5">
        <v>0</v>
      </c>
      <c r="N101" s="1">
        <v>0</v>
      </c>
      <c r="O101" s="5"/>
      <c r="P101" s="5"/>
      <c r="Q101" s="5"/>
      <c r="R101" s="5"/>
      <c r="S101" s="5"/>
      <c r="T101" s="5"/>
      <c r="U101" s="5"/>
    </row>
    <row r="102" spans="1:21" x14ac:dyDescent="0.2">
      <c r="A102" s="2" t="s">
        <v>199</v>
      </c>
      <c r="B102" s="2" t="s">
        <v>200</v>
      </c>
      <c r="C102" s="4">
        <v>41561</v>
      </c>
      <c r="D102" s="2" t="s">
        <v>207</v>
      </c>
      <c r="E102" s="3" t="s">
        <v>229</v>
      </c>
      <c r="F102" s="5">
        <v>-21294</v>
      </c>
      <c r="G102" s="5">
        <v>-25467.62</v>
      </c>
      <c r="H102" s="5">
        <v>-25467.62</v>
      </c>
      <c r="I102" s="3" t="s">
        <v>18</v>
      </c>
      <c r="J102" s="5">
        <v>0</v>
      </c>
      <c r="K102" s="5">
        <v>0</v>
      </c>
      <c r="L102" s="5">
        <v>0</v>
      </c>
      <c r="M102" s="5">
        <v>0</v>
      </c>
      <c r="N102" s="1">
        <v>0</v>
      </c>
      <c r="O102" s="5"/>
      <c r="P102" s="5"/>
      <c r="Q102" s="5"/>
      <c r="R102" s="5"/>
      <c r="S102" s="5"/>
      <c r="T102" s="5"/>
      <c r="U102" s="5"/>
    </row>
    <row r="103" spans="1:21" x14ac:dyDescent="0.2">
      <c r="A103" s="2" t="s">
        <v>209</v>
      </c>
      <c r="B103" s="2" t="s">
        <v>210</v>
      </c>
      <c r="C103" s="4">
        <v>41561</v>
      </c>
      <c r="D103" s="2" t="s">
        <v>211</v>
      </c>
      <c r="E103" s="3" t="s">
        <v>230</v>
      </c>
      <c r="F103" s="5">
        <v>-22997</v>
      </c>
      <c r="G103" s="5">
        <v>-22997</v>
      </c>
      <c r="H103" s="5">
        <v>-22997</v>
      </c>
      <c r="I103" s="3" t="s">
        <v>18</v>
      </c>
      <c r="J103" s="5">
        <v>0</v>
      </c>
      <c r="K103" s="5">
        <v>0</v>
      </c>
      <c r="L103" s="5">
        <v>0</v>
      </c>
      <c r="M103" s="5">
        <v>0</v>
      </c>
      <c r="N103" s="1">
        <v>0</v>
      </c>
      <c r="O103" s="5"/>
      <c r="P103" s="5"/>
      <c r="Q103" s="5"/>
      <c r="R103" s="5"/>
      <c r="S103" s="5"/>
      <c r="T103" s="5"/>
      <c r="U103" s="5"/>
    </row>
    <row r="104" spans="1:21" x14ac:dyDescent="0.2">
      <c r="A104" s="2" t="s">
        <v>30</v>
      </c>
      <c r="B104" s="2" t="s">
        <v>31</v>
      </c>
      <c r="C104" s="4">
        <v>41561</v>
      </c>
      <c r="D104" s="2" t="s">
        <v>215</v>
      </c>
      <c r="E104" s="3" t="s">
        <v>231</v>
      </c>
      <c r="F104" s="5">
        <v>-24837</v>
      </c>
      <c r="G104" s="5">
        <v>-29705.05</v>
      </c>
      <c r="H104" s="5">
        <v>-29705.05</v>
      </c>
      <c r="I104" s="3" t="s">
        <v>18</v>
      </c>
      <c r="J104" s="5">
        <v>0</v>
      </c>
      <c r="K104" s="5">
        <v>0</v>
      </c>
      <c r="L104" s="5">
        <v>0</v>
      </c>
      <c r="M104" s="5">
        <v>0</v>
      </c>
      <c r="N104" s="1">
        <v>0</v>
      </c>
      <c r="O104" s="5"/>
      <c r="P104" s="5"/>
      <c r="Q104" s="5"/>
      <c r="R104" s="5"/>
      <c r="S104" s="5"/>
      <c r="T104" s="5"/>
      <c r="U104" s="5"/>
    </row>
    <row r="105" spans="1:21" x14ac:dyDescent="0.2">
      <c r="A105" s="2" t="s">
        <v>30</v>
      </c>
      <c r="B105" s="2" t="s">
        <v>31</v>
      </c>
      <c r="C105" s="4">
        <v>41561</v>
      </c>
      <c r="D105" s="2" t="s">
        <v>232</v>
      </c>
      <c r="E105" s="3" t="s">
        <v>233</v>
      </c>
      <c r="F105" s="5">
        <v>-4164</v>
      </c>
      <c r="G105" s="5">
        <v>-4980.1400000000003</v>
      </c>
      <c r="H105" s="5">
        <v>-4980.1400000000003</v>
      </c>
      <c r="I105" s="3" t="s">
        <v>18</v>
      </c>
      <c r="J105" s="5">
        <v>0</v>
      </c>
      <c r="K105" s="5">
        <v>0</v>
      </c>
      <c r="L105" s="5">
        <v>0</v>
      </c>
      <c r="M105" s="5">
        <v>0</v>
      </c>
      <c r="N105" s="1">
        <v>0</v>
      </c>
      <c r="O105" s="5"/>
      <c r="P105" s="5"/>
      <c r="Q105" s="5"/>
      <c r="R105" s="5"/>
      <c r="S105" s="5"/>
      <c r="T105" s="5"/>
      <c r="U105" s="5"/>
    </row>
    <row r="106" spans="1:21" x14ac:dyDescent="0.2">
      <c r="A106" s="2" t="s">
        <v>209</v>
      </c>
      <c r="B106" s="2" t="s">
        <v>210</v>
      </c>
      <c r="C106" s="4">
        <v>41561</v>
      </c>
      <c r="D106" s="2" t="s">
        <v>219</v>
      </c>
      <c r="E106" s="3" t="s">
        <v>234</v>
      </c>
      <c r="F106" s="5">
        <v>-5893</v>
      </c>
      <c r="G106" s="5">
        <v>-5893</v>
      </c>
      <c r="H106" s="5">
        <v>-5893</v>
      </c>
      <c r="I106" s="3" t="s">
        <v>18</v>
      </c>
      <c r="J106" s="5">
        <v>0</v>
      </c>
      <c r="K106" s="5">
        <v>0</v>
      </c>
      <c r="L106" s="5">
        <v>0</v>
      </c>
      <c r="M106" s="5">
        <v>0</v>
      </c>
      <c r="N106" s="1">
        <v>0</v>
      </c>
      <c r="O106" s="5"/>
      <c r="P106" s="5"/>
      <c r="Q106" s="5"/>
      <c r="R106" s="5"/>
      <c r="S106" s="5"/>
      <c r="T106" s="5"/>
      <c r="U106" s="5"/>
    </row>
    <row r="107" spans="1:21" x14ac:dyDescent="0.2">
      <c r="A107" s="2" t="s">
        <v>199</v>
      </c>
      <c r="B107" s="2" t="s">
        <v>200</v>
      </c>
      <c r="C107" s="4">
        <v>41561</v>
      </c>
      <c r="D107" s="2" t="s">
        <v>217</v>
      </c>
      <c r="E107" s="3" t="s">
        <v>235</v>
      </c>
      <c r="F107" s="5">
        <v>-5456</v>
      </c>
      <c r="G107" s="5">
        <v>-6525.38</v>
      </c>
      <c r="H107" s="5">
        <v>-6525.38</v>
      </c>
      <c r="I107" s="3" t="s">
        <v>18</v>
      </c>
      <c r="J107" s="5">
        <v>0</v>
      </c>
      <c r="K107" s="5">
        <v>0</v>
      </c>
      <c r="L107" s="5">
        <v>0</v>
      </c>
      <c r="M107" s="5">
        <v>0</v>
      </c>
      <c r="N107" s="1">
        <v>0</v>
      </c>
      <c r="O107" s="5"/>
      <c r="P107" s="5"/>
      <c r="Q107" s="5"/>
      <c r="R107" s="5"/>
      <c r="S107" s="5"/>
      <c r="T107" s="5"/>
      <c r="U107" s="5"/>
    </row>
    <row r="108" spans="1:21" x14ac:dyDescent="0.2">
      <c r="A108" s="2" t="s">
        <v>30</v>
      </c>
      <c r="B108" s="2" t="s">
        <v>31</v>
      </c>
      <c r="C108" s="4">
        <v>41561</v>
      </c>
      <c r="D108" s="2" t="s">
        <v>221</v>
      </c>
      <c r="E108" s="3" t="s">
        <v>236</v>
      </c>
      <c r="F108" s="5">
        <v>-6364</v>
      </c>
      <c r="G108" s="5">
        <v>-7611.34</v>
      </c>
      <c r="H108" s="5">
        <v>-7611.34</v>
      </c>
      <c r="I108" s="3" t="s">
        <v>18</v>
      </c>
      <c r="J108" s="5">
        <v>0</v>
      </c>
      <c r="K108" s="5">
        <v>0</v>
      </c>
      <c r="L108" s="5">
        <v>0</v>
      </c>
      <c r="M108" s="5">
        <v>0</v>
      </c>
      <c r="N108" s="1">
        <v>0</v>
      </c>
      <c r="O108" s="5"/>
      <c r="P108" s="5"/>
      <c r="Q108" s="5"/>
      <c r="R108" s="5"/>
      <c r="S108" s="5"/>
      <c r="T108" s="5"/>
      <c r="U108" s="5"/>
    </row>
    <row r="109" spans="1:21" x14ac:dyDescent="0.2">
      <c r="A109" s="2" t="s">
        <v>199</v>
      </c>
      <c r="B109" s="2" t="s">
        <v>200</v>
      </c>
      <c r="C109" s="4">
        <v>41561</v>
      </c>
      <c r="D109" s="2" t="s">
        <v>223</v>
      </c>
      <c r="E109" s="3" t="s">
        <v>237</v>
      </c>
      <c r="F109" s="5">
        <v>-28360</v>
      </c>
      <c r="G109" s="5">
        <v>-33918.559999999998</v>
      </c>
      <c r="H109" s="5">
        <v>-33918.559999999998</v>
      </c>
      <c r="I109" s="3" t="s">
        <v>18</v>
      </c>
      <c r="J109" s="5">
        <v>0</v>
      </c>
      <c r="K109" s="5">
        <v>0</v>
      </c>
      <c r="L109" s="5">
        <v>0</v>
      </c>
      <c r="M109" s="5">
        <v>0</v>
      </c>
      <c r="N109" s="1">
        <v>0</v>
      </c>
      <c r="O109" s="5"/>
      <c r="P109" s="5"/>
      <c r="Q109" s="5"/>
      <c r="R109" s="5"/>
      <c r="S109" s="5"/>
      <c r="T109" s="5"/>
      <c r="U109" s="5"/>
    </row>
    <row r="110" spans="1:21" x14ac:dyDescent="0.2">
      <c r="A110" s="2" t="s">
        <v>209</v>
      </c>
      <c r="B110" s="2" t="s">
        <v>210</v>
      </c>
      <c r="C110" s="4">
        <v>41561</v>
      </c>
      <c r="D110" s="2" t="s">
        <v>225</v>
      </c>
      <c r="E110" s="3" t="s">
        <v>238</v>
      </c>
      <c r="F110" s="5">
        <v>-30629</v>
      </c>
      <c r="G110" s="5">
        <v>-30629</v>
      </c>
      <c r="H110" s="5">
        <v>-30629</v>
      </c>
      <c r="I110" s="3" t="s">
        <v>18</v>
      </c>
      <c r="J110" s="5">
        <v>0</v>
      </c>
      <c r="K110" s="5">
        <v>0</v>
      </c>
      <c r="L110" s="5">
        <v>0</v>
      </c>
      <c r="M110" s="5">
        <v>0</v>
      </c>
      <c r="N110" s="1">
        <v>0</v>
      </c>
      <c r="O110" s="5"/>
      <c r="P110" s="5"/>
      <c r="Q110" s="5"/>
      <c r="R110" s="5"/>
      <c r="S110" s="5"/>
      <c r="T110" s="5"/>
      <c r="U110" s="5"/>
    </row>
    <row r="111" spans="1:21" x14ac:dyDescent="0.2">
      <c r="A111" s="2" t="s">
        <v>30</v>
      </c>
      <c r="B111" s="2" t="s">
        <v>31</v>
      </c>
      <c r="C111" s="4">
        <v>41561</v>
      </c>
      <c r="D111" s="2" t="s">
        <v>227</v>
      </c>
      <c r="E111" s="3" t="s">
        <v>239</v>
      </c>
      <c r="F111" s="5">
        <v>-33079</v>
      </c>
      <c r="G111" s="5">
        <v>-39562.480000000003</v>
      </c>
      <c r="H111" s="5">
        <v>-39562.480000000003</v>
      </c>
      <c r="I111" s="3" t="s">
        <v>18</v>
      </c>
      <c r="J111" s="5">
        <v>0</v>
      </c>
      <c r="K111" s="5">
        <v>0</v>
      </c>
      <c r="L111" s="5">
        <v>0</v>
      </c>
      <c r="M111" s="5">
        <v>0</v>
      </c>
      <c r="N111" s="1">
        <v>0</v>
      </c>
      <c r="O111" s="5"/>
      <c r="P111" s="5"/>
      <c r="Q111" s="5"/>
      <c r="R111" s="5"/>
      <c r="S111" s="5"/>
      <c r="T111" s="5"/>
      <c r="U111" s="5"/>
    </row>
    <row r="112" spans="1:21" x14ac:dyDescent="0.2">
      <c r="A112" s="2" t="s">
        <v>199</v>
      </c>
      <c r="B112" s="2" t="s">
        <v>200</v>
      </c>
      <c r="C112" s="4">
        <v>41561</v>
      </c>
      <c r="D112" s="2" t="s">
        <v>240</v>
      </c>
      <c r="E112" s="3" t="s">
        <v>241</v>
      </c>
      <c r="F112" s="5">
        <v>-3570</v>
      </c>
      <c r="G112" s="5">
        <v>-4269.72</v>
      </c>
      <c r="H112" s="5">
        <v>-4269.72</v>
      </c>
      <c r="I112" s="3" t="s">
        <v>18</v>
      </c>
      <c r="J112" s="5">
        <v>0</v>
      </c>
      <c r="K112" s="5">
        <v>0</v>
      </c>
      <c r="L112" s="5">
        <v>0</v>
      </c>
      <c r="M112" s="5">
        <v>0</v>
      </c>
      <c r="N112" s="1">
        <v>0</v>
      </c>
      <c r="O112" s="5"/>
      <c r="P112" s="5"/>
      <c r="Q112" s="5"/>
      <c r="R112" s="5"/>
      <c r="S112" s="5"/>
      <c r="T112" s="5"/>
      <c r="U112" s="5"/>
    </row>
    <row r="113" spans="1:21" x14ac:dyDescent="0.2">
      <c r="A113" s="2" t="s">
        <v>209</v>
      </c>
      <c r="B113" s="2" t="s">
        <v>210</v>
      </c>
      <c r="C113" s="4">
        <v>41561</v>
      </c>
      <c r="D113" s="2" t="s">
        <v>242</v>
      </c>
      <c r="E113" s="3" t="s">
        <v>243</v>
      </c>
      <c r="F113" s="5">
        <v>-3856</v>
      </c>
      <c r="G113" s="5">
        <v>-3856</v>
      </c>
      <c r="H113" s="5">
        <v>-3856</v>
      </c>
      <c r="I113" s="3" t="s">
        <v>18</v>
      </c>
      <c r="J113" s="5">
        <v>0</v>
      </c>
      <c r="K113" s="5">
        <v>0</v>
      </c>
      <c r="L113" s="5">
        <v>0</v>
      </c>
      <c r="M113" s="5">
        <v>0</v>
      </c>
      <c r="N113" s="1">
        <v>0</v>
      </c>
      <c r="O113" s="5"/>
      <c r="P113" s="5"/>
      <c r="Q113" s="5"/>
      <c r="R113" s="5"/>
      <c r="S113" s="5"/>
      <c r="T113" s="5"/>
      <c r="U113" s="5"/>
    </row>
    <row r="114" spans="1:21" x14ac:dyDescent="0.2">
      <c r="A114" s="2" t="s">
        <v>244</v>
      </c>
      <c r="B114" s="2" t="s">
        <v>245</v>
      </c>
      <c r="C114" s="4">
        <v>41561</v>
      </c>
      <c r="D114" s="2" t="s">
        <v>246</v>
      </c>
      <c r="E114" s="3" t="s">
        <v>247</v>
      </c>
      <c r="F114" s="5">
        <v>-481000</v>
      </c>
      <c r="G114" s="5">
        <v>-575276</v>
      </c>
      <c r="H114" s="5">
        <v>-575276</v>
      </c>
      <c r="I114" s="3" t="s">
        <v>18</v>
      </c>
      <c r="J114" s="5">
        <v>0</v>
      </c>
      <c r="K114" s="5">
        <v>0</v>
      </c>
      <c r="L114" s="5">
        <v>0</v>
      </c>
      <c r="M114" s="5">
        <v>0</v>
      </c>
      <c r="N114" s="1">
        <v>0</v>
      </c>
      <c r="O114" s="5"/>
      <c r="P114" s="5"/>
      <c r="Q114" s="5"/>
      <c r="R114" s="5"/>
      <c r="S114" s="5"/>
      <c r="T114" s="5"/>
      <c r="U114" s="5"/>
    </row>
    <row r="115" spans="1:21" x14ac:dyDescent="0.2">
      <c r="A115" s="2" t="s">
        <v>248</v>
      </c>
      <c r="B115" s="2" t="s">
        <v>249</v>
      </c>
      <c r="C115" s="4">
        <v>41562</v>
      </c>
      <c r="D115" s="2" t="s">
        <v>250</v>
      </c>
      <c r="E115" s="3" t="s">
        <v>251</v>
      </c>
      <c r="F115" s="5">
        <v>-1845.39</v>
      </c>
      <c r="G115" s="5">
        <v>-1845.39</v>
      </c>
      <c r="H115" s="5">
        <v>-1845.39</v>
      </c>
      <c r="I115" s="3" t="s">
        <v>18</v>
      </c>
      <c r="J115" s="5">
        <v>0</v>
      </c>
      <c r="K115" s="5">
        <v>0</v>
      </c>
      <c r="L115" s="5">
        <v>0</v>
      </c>
      <c r="M115" s="5">
        <v>0</v>
      </c>
      <c r="N115" s="1">
        <v>0</v>
      </c>
      <c r="O115" s="5"/>
      <c r="P115" s="5"/>
      <c r="Q115" s="5"/>
      <c r="R115" s="5"/>
      <c r="S115" s="5"/>
      <c r="T115" s="5"/>
      <c r="U115" s="5"/>
    </row>
    <row r="116" spans="1:21" x14ac:dyDescent="0.2">
      <c r="A116" s="2" t="s">
        <v>252</v>
      </c>
      <c r="B116" s="2" t="s">
        <v>249</v>
      </c>
      <c r="C116" s="4">
        <v>41562</v>
      </c>
      <c r="D116" s="2" t="s">
        <v>250</v>
      </c>
      <c r="E116" s="3" t="s">
        <v>253</v>
      </c>
      <c r="F116" s="5">
        <v>-1845.39</v>
      </c>
      <c r="G116" s="5">
        <v>-1845.39</v>
      </c>
      <c r="H116" s="5">
        <v>-1845.39</v>
      </c>
      <c r="I116" s="3" t="s">
        <v>18</v>
      </c>
      <c r="J116" s="5">
        <v>0</v>
      </c>
      <c r="K116" s="5">
        <v>0</v>
      </c>
      <c r="L116" s="5">
        <v>0</v>
      </c>
      <c r="M116" s="5">
        <v>0</v>
      </c>
      <c r="N116" s="1">
        <v>0</v>
      </c>
      <c r="O116" s="5"/>
      <c r="P116" s="5"/>
      <c r="Q116" s="5"/>
      <c r="R116" s="5"/>
      <c r="S116" s="5"/>
      <c r="T116" s="5"/>
      <c r="U116" s="5"/>
    </row>
    <row r="117" spans="1:21" x14ac:dyDescent="0.2">
      <c r="A117" s="2" t="s">
        <v>254</v>
      </c>
      <c r="B117" s="2" t="s">
        <v>255</v>
      </c>
      <c r="C117" s="4">
        <v>41562</v>
      </c>
      <c r="D117" s="2" t="s">
        <v>256</v>
      </c>
      <c r="E117" s="3" t="s">
        <v>257</v>
      </c>
      <c r="F117" s="5">
        <v>-746.97</v>
      </c>
      <c r="G117" s="5">
        <v>-746.97</v>
      </c>
      <c r="H117" s="5">
        <v>-746.97</v>
      </c>
      <c r="I117" s="3" t="s">
        <v>18</v>
      </c>
      <c r="J117" s="5">
        <v>0</v>
      </c>
      <c r="K117" s="5">
        <v>0</v>
      </c>
      <c r="L117" s="5">
        <v>0</v>
      </c>
      <c r="M117" s="5">
        <v>0</v>
      </c>
      <c r="N117" s="1">
        <v>0</v>
      </c>
      <c r="O117" s="5"/>
      <c r="P117" s="5"/>
      <c r="Q117" s="5"/>
      <c r="R117" s="5"/>
      <c r="S117" s="5"/>
      <c r="T117" s="5"/>
      <c r="U117" s="5"/>
    </row>
    <row r="118" spans="1:21" x14ac:dyDescent="0.2">
      <c r="A118" s="2" t="s">
        <v>258</v>
      </c>
      <c r="B118" s="2" t="s">
        <v>259</v>
      </c>
      <c r="C118" s="4">
        <v>41562</v>
      </c>
      <c r="D118" s="2" t="s">
        <v>260</v>
      </c>
      <c r="E118" s="3" t="s">
        <v>261</v>
      </c>
      <c r="F118" s="5">
        <v>746.97</v>
      </c>
      <c r="G118" s="5">
        <v>746.97</v>
      </c>
      <c r="H118" s="5">
        <v>746.97</v>
      </c>
      <c r="I118" s="3" t="s">
        <v>18</v>
      </c>
      <c r="J118" s="5">
        <v>0</v>
      </c>
      <c r="K118" s="5">
        <v>0</v>
      </c>
      <c r="L118" s="5">
        <v>0</v>
      </c>
      <c r="M118" s="5">
        <v>0</v>
      </c>
      <c r="N118" s="1">
        <v>0</v>
      </c>
      <c r="O118" s="5"/>
      <c r="P118" s="5"/>
      <c r="Q118" s="5"/>
      <c r="R118" s="5"/>
      <c r="S118" s="5"/>
      <c r="T118" s="5"/>
      <c r="U118" s="5"/>
    </row>
    <row r="119" spans="1:21" x14ac:dyDescent="0.2">
      <c r="A119" s="2" t="s">
        <v>165</v>
      </c>
      <c r="B119" s="2" t="s">
        <v>262</v>
      </c>
      <c r="C119" s="4">
        <v>41564</v>
      </c>
      <c r="D119" s="2" t="s">
        <v>263</v>
      </c>
      <c r="E119" s="3" t="s">
        <v>264</v>
      </c>
      <c r="F119" s="5">
        <v>-1018.42</v>
      </c>
      <c r="G119" s="5">
        <v>-1018.42</v>
      </c>
      <c r="H119" s="5">
        <v>-1018.42</v>
      </c>
      <c r="I119" s="3" t="s">
        <v>18</v>
      </c>
      <c r="J119" s="5">
        <v>0</v>
      </c>
      <c r="K119" s="5">
        <v>0</v>
      </c>
      <c r="L119" s="5">
        <v>0</v>
      </c>
      <c r="M119" s="5">
        <v>0</v>
      </c>
      <c r="N119" s="1">
        <v>0</v>
      </c>
      <c r="O119" s="5"/>
      <c r="P119" s="5"/>
      <c r="Q119" s="5"/>
      <c r="R119" s="5"/>
      <c r="S119" s="5"/>
      <c r="T119" s="5"/>
      <c r="U119" s="5"/>
    </row>
    <row r="120" spans="1:21" x14ac:dyDescent="0.2">
      <c r="A120" s="2" t="s">
        <v>165</v>
      </c>
      <c r="B120" s="2" t="s">
        <v>166</v>
      </c>
      <c r="C120" s="4">
        <v>41564</v>
      </c>
      <c r="D120" s="2" t="s">
        <v>265</v>
      </c>
      <c r="E120" s="3" t="s">
        <v>266</v>
      </c>
      <c r="F120" s="5">
        <v>-4082.97</v>
      </c>
      <c r="G120" s="5">
        <v>-4082.97</v>
      </c>
      <c r="H120" s="5">
        <v>-4082.97</v>
      </c>
      <c r="I120" s="3" t="s">
        <v>18</v>
      </c>
      <c r="J120" s="5">
        <v>0</v>
      </c>
      <c r="K120" s="5">
        <v>0</v>
      </c>
      <c r="L120" s="5">
        <v>0</v>
      </c>
      <c r="M120" s="5">
        <v>0</v>
      </c>
      <c r="N120" s="1">
        <v>0</v>
      </c>
      <c r="O120" s="5"/>
      <c r="P120" s="5"/>
      <c r="Q120" s="5"/>
      <c r="R120" s="5"/>
      <c r="S120" s="5"/>
      <c r="T120" s="5"/>
      <c r="U120" s="5"/>
    </row>
    <row r="121" spans="1:21" x14ac:dyDescent="0.2">
      <c r="A121" s="2" t="s">
        <v>267</v>
      </c>
      <c r="B121" s="2" t="s">
        <v>268</v>
      </c>
      <c r="C121" s="4">
        <v>41564</v>
      </c>
      <c r="D121" s="2" t="s">
        <v>269</v>
      </c>
      <c r="E121" s="3" t="s">
        <v>270</v>
      </c>
      <c r="F121" s="5">
        <v>18750</v>
      </c>
      <c r="G121" s="5">
        <v>22425</v>
      </c>
      <c r="H121" s="5">
        <v>22425</v>
      </c>
      <c r="I121" s="3" t="s">
        <v>18</v>
      </c>
      <c r="J121" s="5">
        <v>0</v>
      </c>
      <c r="K121" s="5">
        <v>0</v>
      </c>
      <c r="L121" s="5">
        <v>0</v>
      </c>
      <c r="M121" s="5">
        <v>0</v>
      </c>
      <c r="N121" s="1">
        <v>0</v>
      </c>
      <c r="O121" s="5"/>
      <c r="P121" s="5"/>
      <c r="Q121" s="5"/>
      <c r="R121" s="5"/>
      <c r="S121" s="5"/>
      <c r="T121" s="5"/>
      <c r="U121" s="5"/>
    </row>
    <row r="122" spans="1:21" x14ac:dyDescent="0.2">
      <c r="A122" s="2" t="s">
        <v>267</v>
      </c>
      <c r="B122" s="2" t="s">
        <v>268</v>
      </c>
      <c r="C122" s="4">
        <v>41564</v>
      </c>
      <c r="D122" s="2" t="s">
        <v>269</v>
      </c>
      <c r="E122" s="3" t="s">
        <v>271</v>
      </c>
      <c r="F122" s="5">
        <v>750</v>
      </c>
      <c r="G122" s="5">
        <v>897</v>
      </c>
      <c r="H122" s="5">
        <v>897</v>
      </c>
      <c r="I122" s="3" t="s">
        <v>18</v>
      </c>
      <c r="J122" s="5">
        <v>0</v>
      </c>
      <c r="K122" s="5">
        <v>0</v>
      </c>
      <c r="L122" s="5">
        <v>0</v>
      </c>
      <c r="M122" s="5">
        <v>0</v>
      </c>
      <c r="N122" s="1">
        <v>0</v>
      </c>
      <c r="O122" s="5"/>
      <c r="P122" s="5"/>
      <c r="Q122" s="5"/>
      <c r="R122" s="5"/>
      <c r="S122" s="5"/>
      <c r="T122" s="5"/>
      <c r="U122" s="5"/>
    </row>
    <row r="123" spans="1:21" x14ac:dyDescent="0.2">
      <c r="A123" s="2" t="s">
        <v>272</v>
      </c>
      <c r="B123" s="2" t="s">
        <v>273</v>
      </c>
      <c r="C123" s="4">
        <v>41564</v>
      </c>
      <c r="D123" s="2" t="s">
        <v>274</v>
      </c>
      <c r="E123" s="3" t="s">
        <v>275</v>
      </c>
      <c r="F123" s="5">
        <v>12500</v>
      </c>
      <c r="G123" s="5">
        <v>14950</v>
      </c>
      <c r="H123" s="5">
        <v>14950</v>
      </c>
      <c r="I123" s="3" t="s">
        <v>18</v>
      </c>
      <c r="J123" s="5">
        <v>0</v>
      </c>
      <c r="K123" s="5">
        <v>0</v>
      </c>
      <c r="L123" s="5">
        <v>0</v>
      </c>
      <c r="M123" s="5">
        <v>0</v>
      </c>
      <c r="N123" s="1">
        <v>0</v>
      </c>
      <c r="O123" s="5"/>
      <c r="P123" s="5"/>
      <c r="Q123" s="5"/>
      <c r="R123" s="5"/>
      <c r="S123" s="5"/>
      <c r="T123" s="5"/>
      <c r="U123" s="5"/>
    </row>
    <row r="124" spans="1:21" x14ac:dyDescent="0.2">
      <c r="A124" s="2" t="s">
        <v>272</v>
      </c>
      <c r="B124" s="2" t="s">
        <v>273</v>
      </c>
      <c r="C124" s="4">
        <v>41564</v>
      </c>
      <c r="D124" s="2" t="s">
        <v>274</v>
      </c>
      <c r="E124" s="3" t="s">
        <v>276</v>
      </c>
      <c r="F124" s="5">
        <v>500</v>
      </c>
      <c r="G124" s="5">
        <v>598</v>
      </c>
      <c r="H124" s="5">
        <v>598</v>
      </c>
      <c r="I124" s="3" t="s">
        <v>18</v>
      </c>
      <c r="J124" s="5">
        <v>0</v>
      </c>
      <c r="K124" s="5">
        <v>0</v>
      </c>
      <c r="L124" s="5">
        <v>0</v>
      </c>
      <c r="M124" s="5">
        <v>0</v>
      </c>
      <c r="N124" s="1">
        <v>0</v>
      </c>
      <c r="O124" s="5"/>
      <c r="P124" s="5"/>
      <c r="Q124" s="5"/>
      <c r="R124" s="5"/>
      <c r="S124" s="5"/>
      <c r="T124" s="5"/>
      <c r="U124" s="5"/>
    </row>
    <row r="125" spans="1:21" x14ac:dyDescent="0.2">
      <c r="A125" s="2" t="s">
        <v>277</v>
      </c>
      <c r="B125" s="2" t="s">
        <v>278</v>
      </c>
      <c r="C125" s="4">
        <v>41564</v>
      </c>
      <c r="D125" s="2" t="s">
        <v>279</v>
      </c>
      <c r="E125" s="3" t="s">
        <v>280</v>
      </c>
      <c r="F125" s="5">
        <v>25621.48</v>
      </c>
      <c r="G125" s="5">
        <v>30643.29</v>
      </c>
      <c r="H125" s="5">
        <v>30643.29</v>
      </c>
      <c r="I125" s="3" t="s">
        <v>18</v>
      </c>
      <c r="J125" s="5">
        <v>0</v>
      </c>
      <c r="K125" s="5">
        <v>0</v>
      </c>
      <c r="L125" s="5">
        <v>0</v>
      </c>
      <c r="M125" s="5">
        <v>0</v>
      </c>
      <c r="N125" s="1">
        <v>0</v>
      </c>
      <c r="O125" s="5"/>
      <c r="P125" s="5"/>
      <c r="Q125" s="5"/>
      <c r="R125" s="5"/>
      <c r="S125" s="5"/>
      <c r="T125" s="5"/>
      <c r="U125" s="5"/>
    </row>
    <row r="126" spans="1:21" x14ac:dyDescent="0.2">
      <c r="A126" s="2" t="s">
        <v>277</v>
      </c>
      <c r="B126" s="2" t="s">
        <v>278</v>
      </c>
      <c r="C126" s="4">
        <v>41564</v>
      </c>
      <c r="D126" s="2" t="s">
        <v>279</v>
      </c>
      <c r="E126" s="3" t="s">
        <v>281</v>
      </c>
      <c r="F126" s="5">
        <v>1024.8599999999999</v>
      </c>
      <c r="G126" s="5">
        <v>1225.73</v>
      </c>
      <c r="H126" s="5">
        <v>1225.73</v>
      </c>
      <c r="I126" s="3" t="s">
        <v>18</v>
      </c>
      <c r="J126" s="5">
        <v>0</v>
      </c>
      <c r="K126" s="5">
        <v>0</v>
      </c>
      <c r="L126" s="5">
        <v>0</v>
      </c>
      <c r="M126" s="5">
        <v>0</v>
      </c>
      <c r="N126" s="1">
        <v>0</v>
      </c>
      <c r="O126" s="5"/>
      <c r="P126" s="5"/>
      <c r="Q126" s="5"/>
      <c r="R126" s="5"/>
      <c r="S126" s="5"/>
      <c r="T126" s="5"/>
      <c r="U126" s="5"/>
    </row>
    <row r="127" spans="1:21" x14ac:dyDescent="0.2">
      <c r="A127" s="2" t="s">
        <v>282</v>
      </c>
      <c r="B127" s="2" t="s">
        <v>283</v>
      </c>
      <c r="C127" s="4">
        <v>41564</v>
      </c>
      <c r="D127" s="2" t="s">
        <v>284</v>
      </c>
      <c r="E127" s="3" t="s">
        <v>285</v>
      </c>
      <c r="F127" s="5">
        <v>1183519.71</v>
      </c>
      <c r="G127" s="5">
        <v>1183519.71</v>
      </c>
      <c r="H127" s="5">
        <v>1183519.71</v>
      </c>
      <c r="I127" s="3" t="s">
        <v>18</v>
      </c>
      <c r="J127" s="5">
        <v>0</v>
      </c>
      <c r="K127" s="5">
        <v>0</v>
      </c>
      <c r="L127" s="5">
        <v>0</v>
      </c>
      <c r="M127" s="5">
        <v>0</v>
      </c>
      <c r="N127" s="1">
        <v>0</v>
      </c>
      <c r="O127" s="5"/>
      <c r="P127" s="5"/>
      <c r="Q127" s="5"/>
      <c r="R127" s="5"/>
      <c r="S127" s="5"/>
      <c r="T127" s="5"/>
      <c r="U127" s="5"/>
    </row>
    <row r="128" spans="1:21" x14ac:dyDescent="0.2">
      <c r="A128" s="2" t="s">
        <v>282</v>
      </c>
      <c r="B128" s="2" t="s">
        <v>283</v>
      </c>
      <c r="C128" s="4">
        <v>41564</v>
      </c>
      <c r="D128" s="2" t="s">
        <v>284</v>
      </c>
      <c r="E128" s="3" t="s">
        <v>286</v>
      </c>
      <c r="F128" s="5">
        <v>-1183519.71</v>
      </c>
      <c r="G128" s="5">
        <v>-1183519.71</v>
      </c>
      <c r="H128" s="5">
        <v>-1183519.71</v>
      </c>
      <c r="I128" s="3" t="s">
        <v>18</v>
      </c>
      <c r="J128" s="5">
        <v>0</v>
      </c>
      <c r="K128" s="5">
        <v>0</v>
      </c>
      <c r="L128" s="5">
        <v>0</v>
      </c>
      <c r="M128" s="5">
        <v>0</v>
      </c>
      <c r="N128" s="1">
        <v>0</v>
      </c>
      <c r="O128" s="5"/>
      <c r="P128" s="5"/>
      <c r="Q128" s="5"/>
      <c r="R128" s="5"/>
      <c r="S128" s="5"/>
      <c r="T128" s="5"/>
      <c r="U128" s="5"/>
    </row>
    <row r="129" spans="1:21" x14ac:dyDescent="0.2">
      <c r="A129" s="2" t="s">
        <v>282</v>
      </c>
      <c r="B129" s="2" t="s">
        <v>283</v>
      </c>
      <c r="C129" s="4">
        <v>41564</v>
      </c>
      <c r="D129" s="2" t="s">
        <v>284</v>
      </c>
      <c r="E129" s="3" t="s">
        <v>287</v>
      </c>
      <c r="F129" s="5">
        <v>1183519.71</v>
      </c>
      <c r="G129" s="5">
        <v>1415489.57</v>
      </c>
      <c r="H129" s="5">
        <v>1415489.57</v>
      </c>
      <c r="I129" s="3" t="s">
        <v>18</v>
      </c>
      <c r="J129" s="5">
        <v>0</v>
      </c>
      <c r="K129" s="5">
        <v>0</v>
      </c>
      <c r="L129" s="5">
        <v>0</v>
      </c>
      <c r="M129" s="5">
        <v>0</v>
      </c>
      <c r="N129" s="1">
        <v>0</v>
      </c>
      <c r="O129" s="5"/>
      <c r="P129" s="5"/>
      <c r="Q129" s="5"/>
      <c r="R129" s="5"/>
      <c r="S129" s="5"/>
      <c r="T129" s="5"/>
      <c r="U129" s="5"/>
    </row>
    <row r="130" spans="1:21" x14ac:dyDescent="0.2">
      <c r="A130" s="2" t="s">
        <v>282</v>
      </c>
      <c r="B130" s="2" t="s">
        <v>283</v>
      </c>
      <c r="C130" s="4">
        <v>41565</v>
      </c>
      <c r="D130" s="2" t="s">
        <v>284</v>
      </c>
      <c r="E130" s="3" t="s">
        <v>288</v>
      </c>
      <c r="F130" s="5">
        <v>2233600</v>
      </c>
      <c r="G130" s="5">
        <v>2671385.6000000001</v>
      </c>
      <c r="H130" s="5">
        <v>2671385.6000000001</v>
      </c>
      <c r="I130" s="3" t="s">
        <v>18</v>
      </c>
      <c r="J130" s="5">
        <v>0</v>
      </c>
      <c r="K130" s="5">
        <v>0</v>
      </c>
      <c r="L130" s="5">
        <v>0</v>
      </c>
      <c r="M130" s="5">
        <v>0</v>
      </c>
      <c r="N130" s="1">
        <v>0</v>
      </c>
      <c r="O130" s="5"/>
      <c r="P130" s="5"/>
      <c r="Q130" s="5"/>
      <c r="R130" s="5"/>
      <c r="S130" s="5"/>
      <c r="T130" s="5"/>
      <c r="U130" s="5"/>
    </row>
    <row r="131" spans="1:21" x14ac:dyDescent="0.2">
      <c r="A131" s="2" t="s">
        <v>282</v>
      </c>
      <c r="B131" s="2" t="s">
        <v>283</v>
      </c>
      <c r="C131" s="4">
        <v>41565</v>
      </c>
      <c r="D131" s="2" t="s">
        <v>284</v>
      </c>
      <c r="E131" s="3" t="s">
        <v>289</v>
      </c>
      <c r="F131" s="5">
        <v>47611.15</v>
      </c>
      <c r="G131" s="5">
        <v>56942.94</v>
      </c>
      <c r="H131" s="5">
        <v>56942.94</v>
      </c>
      <c r="I131" s="3" t="s">
        <v>18</v>
      </c>
      <c r="J131" s="5">
        <v>0</v>
      </c>
      <c r="K131" s="5">
        <v>0</v>
      </c>
      <c r="L131" s="5">
        <v>0</v>
      </c>
      <c r="M131" s="5">
        <v>0</v>
      </c>
      <c r="N131" s="1">
        <v>0</v>
      </c>
      <c r="O131" s="5"/>
      <c r="P131" s="5"/>
      <c r="Q131" s="5"/>
      <c r="R131" s="5"/>
      <c r="S131" s="5"/>
      <c r="T131" s="5"/>
      <c r="U131" s="5"/>
    </row>
    <row r="132" spans="1:21" x14ac:dyDescent="0.2">
      <c r="A132" s="2" t="s">
        <v>282</v>
      </c>
      <c r="B132" s="2" t="s">
        <v>283</v>
      </c>
      <c r="C132" s="4">
        <v>41565</v>
      </c>
      <c r="D132" s="2" t="s">
        <v>284</v>
      </c>
      <c r="E132" s="3" t="s">
        <v>290</v>
      </c>
      <c r="F132" s="5">
        <v>89344</v>
      </c>
      <c r="G132" s="5">
        <v>106855.42</v>
      </c>
      <c r="H132" s="5">
        <v>106855.42</v>
      </c>
      <c r="I132" s="3" t="s">
        <v>18</v>
      </c>
      <c r="J132" s="5">
        <v>0</v>
      </c>
      <c r="K132" s="5">
        <v>0</v>
      </c>
      <c r="L132" s="5">
        <v>0</v>
      </c>
      <c r="M132" s="5">
        <v>0</v>
      </c>
      <c r="N132" s="1">
        <v>0</v>
      </c>
      <c r="O132" s="5"/>
      <c r="P132" s="5"/>
      <c r="Q132" s="5"/>
      <c r="R132" s="5"/>
      <c r="S132" s="5"/>
      <c r="T132" s="5"/>
      <c r="U132" s="5"/>
    </row>
    <row r="133" spans="1:21" x14ac:dyDescent="0.2">
      <c r="A133" s="2" t="s">
        <v>291</v>
      </c>
      <c r="B133" s="2" t="s">
        <v>292</v>
      </c>
      <c r="C133" s="4">
        <v>41565</v>
      </c>
      <c r="D133" s="2" t="s">
        <v>293</v>
      </c>
      <c r="E133" s="3" t="s">
        <v>294</v>
      </c>
      <c r="F133" s="5">
        <v>6250</v>
      </c>
      <c r="G133" s="5">
        <v>7475</v>
      </c>
      <c r="H133" s="5">
        <v>7475</v>
      </c>
      <c r="I133" s="3" t="s">
        <v>18</v>
      </c>
      <c r="J133" s="5">
        <v>0</v>
      </c>
      <c r="K133" s="5">
        <v>0</v>
      </c>
      <c r="L133" s="5">
        <v>0</v>
      </c>
      <c r="M133" s="5">
        <v>0</v>
      </c>
      <c r="N133" s="1">
        <v>0</v>
      </c>
      <c r="O133" s="5"/>
      <c r="P133" s="5"/>
      <c r="Q133" s="5"/>
      <c r="R133" s="5"/>
      <c r="S133" s="5"/>
      <c r="T133" s="5"/>
      <c r="U133" s="5"/>
    </row>
    <row r="134" spans="1:21" x14ac:dyDescent="0.2">
      <c r="A134" s="2" t="s">
        <v>291</v>
      </c>
      <c r="B134" s="2" t="s">
        <v>292</v>
      </c>
      <c r="C134" s="4">
        <v>41565</v>
      </c>
      <c r="D134" s="2" t="s">
        <v>293</v>
      </c>
      <c r="E134" s="3" t="s">
        <v>295</v>
      </c>
      <c r="F134" s="5">
        <v>250</v>
      </c>
      <c r="G134" s="5">
        <v>299</v>
      </c>
      <c r="H134" s="5">
        <v>299</v>
      </c>
      <c r="I134" s="3" t="s">
        <v>18</v>
      </c>
      <c r="J134" s="5">
        <v>0</v>
      </c>
      <c r="K134" s="5">
        <v>0</v>
      </c>
      <c r="L134" s="5">
        <v>0</v>
      </c>
      <c r="M134" s="5">
        <v>0</v>
      </c>
      <c r="N134" s="1">
        <v>0</v>
      </c>
      <c r="O134" s="5"/>
      <c r="P134" s="5"/>
      <c r="Q134" s="5"/>
      <c r="R134" s="5"/>
      <c r="S134" s="5"/>
      <c r="T134" s="5"/>
      <c r="U134" s="5"/>
    </row>
    <row r="135" spans="1:21" x14ac:dyDescent="0.2">
      <c r="A135" s="2" t="s">
        <v>296</v>
      </c>
      <c r="B135" s="2" t="s">
        <v>297</v>
      </c>
      <c r="C135" s="4">
        <v>41565</v>
      </c>
      <c r="D135" s="2" t="s">
        <v>298</v>
      </c>
      <c r="E135" s="3" t="s">
        <v>299</v>
      </c>
      <c r="F135" s="5">
        <v>320662</v>
      </c>
      <c r="G135" s="5">
        <v>383511.75</v>
      </c>
      <c r="H135" s="5">
        <v>383511.75</v>
      </c>
      <c r="I135" s="3" t="s">
        <v>18</v>
      </c>
      <c r="J135" s="5">
        <v>0</v>
      </c>
      <c r="K135" s="5">
        <v>0</v>
      </c>
      <c r="L135" s="5">
        <v>0</v>
      </c>
      <c r="M135" s="5">
        <v>0</v>
      </c>
      <c r="N135" s="1">
        <v>0</v>
      </c>
      <c r="O135" s="5"/>
      <c r="P135" s="5"/>
      <c r="Q135" s="5"/>
      <c r="R135" s="5"/>
      <c r="S135" s="5"/>
      <c r="T135" s="5"/>
      <c r="U135" s="5"/>
    </row>
    <row r="136" spans="1:21" x14ac:dyDescent="0.2">
      <c r="A136" s="2" t="s">
        <v>296</v>
      </c>
      <c r="B136" s="2" t="s">
        <v>297</v>
      </c>
      <c r="C136" s="4">
        <v>41565</v>
      </c>
      <c r="D136" s="2" t="s">
        <v>298</v>
      </c>
      <c r="E136" s="3" t="s">
        <v>300</v>
      </c>
      <c r="F136" s="5">
        <v>1312759.6599999999</v>
      </c>
      <c r="G136" s="5">
        <v>1570060.55</v>
      </c>
      <c r="H136" s="5">
        <v>1570060.55</v>
      </c>
      <c r="I136" s="3" t="s">
        <v>18</v>
      </c>
      <c r="J136" s="5">
        <v>0</v>
      </c>
      <c r="K136" s="5">
        <v>0</v>
      </c>
      <c r="L136" s="5">
        <v>0</v>
      </c>
      <c r="M136" s="5">
        <v>0</v>
      </c>
      <c r="N136" s="1">
        <v>0</v>
      </c>
      <c r="O136" s="5"/>
      <c r="P136" s="5"/>
      <c r="Q136" s="5"/>
      <c r="R136" s="5"/>
      <c r="S136" s="5"/>
      <c r="T136" s="5"/>
      <c r="U136" s="5"/>
    </row>
    <row r="137" spans="1:21" x14ac:dyDescent="0.2">
      <c r="A137" s="2" t="s">
        <v>296</v>
      </c>
      <c r="B137" s="2" t="s">
        <v>297</v>
      </c>
      <c r="C137" s="4">
        <v>41565</v>
      </c>
      <c r="D137" s="2" t="s">
        <v>298</v>
      </c>
      <c r="E137" s="3" t="s">
        <v>301</v>
      </c>
      <c r="F137" s="5">
        <v>2170600</v>
      </c>
      <c r="G137" s="5">
        <v>2596037.6</v>
      </c>
      <c r="H137" s="5">
        <v>2596037.6</v>
      </c>
      <c r="I137" s="3" t="s">
        <v>18</v>
      </c>
      <c r="J137" s="5">
        <v>0</v>
      </c>
      <c r="K137" s="5">
        <v>0</v>
      </c>
      <c r="L137" s="5">
        <v>0</v>
      </c>
      <c r="M137" s="5">
        <v>0</v>
      </c>
      <c r="N137" s="1">
        <v>0</v>
      </c>
      <c r="O137" s="5"/>
      <c r="P137" s="5"/>
      <c r="Q137" s="5"/>
      <c r="R137" s="5"/>
      <c r="S137" s="5"/>
      <c r="T137" s="5"/>
      <c r="U137" s="5"/>
    </row>
    <row r="138" spans="1:21" x14ac:dyDescent="0.2">
      <c r="A138" s="2" t="s">
        <v>296</v>
      </c>
      <c r="B138" s="2" t="s">
        <v>297</v>
      </c>
      <c r="C138" s="4">
        <v>41565</v>
      </c>
      <c r="D138" s="2" t="s">
        <v>298</v>
      </c>
      <c r="E138" s="3" t="s">
        <v>302</v>
      </c>
      <c r="F138" s="5">
        <v>52510.39</v>
      </c>
      <c r="G138" s="5">
        <v>62802.43</v>
      </c>
      <c r="H138" s="5">
        <v>62802.43</v>
      </c>
      <c r="I138" s="3" t="s">
        <v>18</v>
      </c>
      <c r="J138" s="5">
        <v>0</v>
      </c>
      <c r="K138" s="5">
        <v>0</v>
      </c>
      <c r="L138" s="5">
        <v>0</v>
      </c>
      <c r="M138" s="5">
        <v>0</v>
      </c>
      <c r="N138" s="1">
        <v>0</v>
      </c>
      <c r="O138" s="5"/>
      <c r="P138" s="5"/>
      <c r="Q138" s="5"/>
      <c r="R138" s="5"/>
      <c r="S138" s="5"/>
      <c r="T138" s="5"/>
      <c r="U138" s="5"/>
    </row>
    <row r="139" spans="1:21" x14ac:dyDescent="0.2">
      <c r="A139" s="2" t="s">
        <v>296</v>
      </c>
      <c r="B139" s="2" t="s">
        <v>297</v>
      </c>
      <c r="C139" s="4">
        <v>41565</v>
      </c>
      <c r="D139" s="2" t="s">
        <v>298</v>
      </c>
      <c r="E139" s="3" t="s">
        <v>303</v>
      </c>
      <c r="F139" s="5">
        <v>86824</v>
      </c>
      <c r="G139" s="5">
        <v>103841.5</v>
      </c>
      <c r="H139" s="5">
        <v>103841.5</v>
      </c>
      <c r="I139" s="3" t="s">
        <v>18</v>
      </c>
      <c r="J139" s="5">
        <v>0</v>
      </c>
      <c r="K139" s="5">
        <v>0</v>
      </c>
      <c r="L139" s="5">
        <v>0</v>
      </c>
      <c r="M139" s="5">
        <v>0</v>
      </c>
      <c r="N139" s="1">
        <v>0</v>
      </c>
      <c r="O139" s="5"/>
      <c r="P139" s="5"/>
      <c r="Q139" s="5"/>
      <c r="R139" s="5"/>
      <c r="S139" s="5"/>
      <c r="T139" s="5"/>
      <c r="U139" s="5"/>
    </row>
    <row r="140" spans="1:21" x14ac:dyDescent="0.2">
      <c r="A140" s="2" t="s">
        <v>304</v>
      </c>
      <c r="B140" s="2" t="s">
        <v>305</v>
      </c>
      <c r="C140" s="4">
        <v>41565</v>
      </c>
      <c r="D140" s="2" t="s">
        <v>306</v>
      </c>
      <c r="E140" s="3" t="s">
        <v>307</v>
      </c>
      <c r="F140" s="5">
        <v>408277.52</v>
      </c>
      <c r="G140" s="5">
        <v>488299.91</v>
      </c>
      <c r="H140" s="5">
        <v>488299.91</v>
      </c>
      <c r="I140" s="3" t="s">
        <v>18</v>
      </c>
      <c r="J140" s="5">
        <v>0</v>
      </c>
      <c r="K140" s="5">
        <v>0</v>
      </c>
      <c r="L140" s="5">
        <v>0</v>
      </c>
      <c r="M140" s="5">
        <v>0</v>
      </c>
      <c r="N140" s="1">
        <v>0</v>
      </c>
      <c r="O140" s="5"/>
      <c r="P140" s="5"/>
      <c r="Q140" s="5"/>
      <c r="R140" s="5"/>
      <c r="S140" s="5"/>
      <c r="T140" s="5"/>
      <c r="U140" s="5"/>
    </row>
    <row r="141" spans="1:21" x14ac:dyDescent="0.2">
      <c r="A141" s="2" t="s">
        <v>304</v>
      </c>
      <c r="B141" s="2" t="s">
        <v>305</v>
      </c>
      <c r="C141" s="4">
        <v>41565</v>
      </c>
      <c r="D141" s="2" t="s">
        <v>306</v>
      </c>
      <c r="E141" s="3" t="s">
        <v>308</v>
      </c>
      <c r="F141" s="5">
        <v>1723600</v>
      </c>
      <c r="G141" s="5">
        <v>2061425.6</v>
      </c>
      <c r="H141" s="5">
        <v>2061425.6</v>
      </c>
      <c r="I141" s="3" t="s">
        <v>18</v>
      </c>
      <c r="J141" s="5">
        <v>0</v>
      </c>
      <c r="K141" s="5">
        <v>0</v>
      </c>
      <c r="L141" s="5">
        <v>0</v>
      </c>
      <c r="M141" s="5">
        <v>0</v>
      </c>
      <c r="N141" s="1">
        <v>0</v>
      </c>
      <c r="O141" s="5"/>
      <c r="P141" s="5"/>
      <c r="Q141" s="5"/>
      <c r="R141" s="5"/>
      <c r="S141" s="5"/>
      <c r="T141" s="5"/>
      <c r="U141" s="5"/>
    </row>
    <row r="142" spans="1:21" x14ac:dyDescent="0.2">
      <c r="A142" s="2" t="s">
        <v>304</v>
      </c>
      <c r="B142" s="2" t="s">
        <v>305</v>
      </c>
      <c r="C142" s="4">
        <v>41565</v>
      </c>
      <c r="D142" s="2" t="s">
        <v>306</v>
      </c>
      <c r="E142" s="3" t="s">
        <v>309</v>
      </c>
      <c r="F142" s="5">
        <v>16331.1</v>
      </c>
      <c r="G142" s="5">
        <v>19532</v>
      </c>
      <c r="H142" s="5">
        <v>19532</v>
      </c>
      <c r="I142" s="3" t="s">
        <v>18</v>
      </c>
      <c r="J142" s="5">
        <v>0</v>
      </c>
      <c r="K142" s="5">
        <v>0</v>
      </c>
      <c r="L142" s="5">
        <v>0</v>
      </c>
      <c r="M142" s="5">
        <v>0</v>
      </c>
      <c r="N142" s="1">
        <v>0</v>
      </c>
      <c r="O142" s="5"/>
      <c r="P142" s="5"/>
      <c r="Q142" s="5"/>
      <c r="R142" s="5"/>
      <c r="S142" s="5"/>
      <c r="T142" s="5"/>
      <c r="U142" s="5"/>
    </row>
    <row r="143" spans="1:21" x14ac:dyDescent="0.2">
      <c r="A143" s="2" t="s">
        <v>304</v>
      </c>
      <c r="B143" s="2" t="s">
        <v>305</v>
      </c>
      <c r="C143" s="4">
        <v>41565</v>
      </c>
      <c r="D143" s="2" t="s">
        <v>306</v>
      </c>
      <c r="E143" s="3" t="s">
        <v>310</v>
      </c>
      <c r="F143" s="5">
        <v>68944</v>
      </c>
      <c r="G143" s="5">
        <v>82457.02</v>
      </c>
      <c r="H143" s="5">
        <v>82457.02</v>
      </c>
      <c r="I143" s="3" t="s">
        <v>18</v>
      </c>
      <c r="J143" s="5">
        <v>0</v>
      </c>
      <c r="K143" s="5">
        <v>0</v>
      </c>
      <c r="L143" s="5">
        <v>0</v>
      </c>
      <c r="M143" s="5">
        <v>0</v>
      </c>
      <c r="N143" s="1">
        <v>0</v>
      </c>
      <c r="O143" s="5"/>
      <c r="P143" s="5"/>
      <c r="Q143" s="5"/>
      <c r="R143" s="5"/>
      <c r="S143" s="5"/>
      <c r="T143" s="5"/>
      <c r="U143" s="5"/>
    </row>
    <row r="144" spans="1:21" x14ac:dyDescent="0.2">
      <c r="A144" s="2" t="s">
        <v>311</v>
      </c>
      <c r="B144" s="2" t="s">
        <v>312</v>
      </c>
      <c r="C144" s="4">
        <v>41565</v>
      </c>
      <c r="D144" s="2" t="s">
        <v>313</v>
      </c>
      <c r="E144" s="3" t="s">
        <v>314</v>
      </c>
      <c r="F144" s="5">
        <v>25000</v>
      </c>
      <c r="G144" s="5">
        <v>29900</v>
      </c>
      <c r="H144" s="5">
        <v>29900</v>
      </c>
      <c r="I144" s="3" t="s">
        <v>18</v>
      </c>
      <c r="J144" s="5">
        <v>0</v>
      </c>
      <c r="K144" s="5">
        <v>0</v>
      </c>
      <c r="L144" s="5">
        <v>0</v>
      </c>
      <c r="M144" s="5">
        <v>0</v>
      </c>
      <c r="N144" s="1">
        <v>0</v>
      </c>
      <c r="O144" s="5"/>
      <c r="P144" s="5"/>
      <c r="Q144" s="5"/>
      <c r="R144" s="5"/>
      <c r="S144" s="5"/>
      <c r="T144" s="5"/>
      <c r="U144" s="5"/>
    </row>
    <row r="145" spans="1:21" x14ac:dyDescent="0.2">
      <c r="A145" s="2" t="s">
        <v>311</v>
      </c>
      <c r="B145" s="2" t="s">
        <v>312</v>
      </c>
      <c r="C145" s="4">
        <v>41565</v>
      </c>
      <c r="D145" s="2" t="s">
        <v>313</v>
      </c>
      <c r="E145" s="3" t="s">
        <v>315</v>
      </c>
      <c r="F145" s="5">
        <v>1000</v>
      </c>
      <c r="G145" s="5">
        <v>1196</v>
      </c>
      <c r="H145" s="5">
        <v>1196</v>
      </c>
      <c r="I145" s="3" t="s">
        <v>18</v>
      </c>
      <c r="J145" s="5">
        <v>0</v>
      </c>
      <c r="K145" s="5">
        <v>0</v>
      </c>
      <c r="L145" s="5">
        <v>0</v>
      </c>
      <c r="M145" s="5">
        <v>0</v>
      </c>
      <c r="N145" s="1">
        <v>0</v>
      </c>
      <c r="O145" s="5"/>
      <c r="P145" s="5"/>
      <c r="Q145" s="5"/>
      <c r="R145" s="5"/>
      <c r="S145" s="5"/>
      <c r="T145" s="5"/>
      <c r="U145" s="5"/>
    </row>
    <row r="146" spans="1:21" x14ac:dyDescent="0.2">
      <c r="A146" s="2" t="s">
        <v>316</v>
      </c>
      <c r="B146" s="2" t="s">
        <v>317</v>
      </c>
      <c r="C146" s="4">
        <v>41565</v>
      </c>
      <c r="D146" s="2" t="s">
        <v>318</v>
      </c>
      <c r="E146" s="3" t="s">
        <v>319</v>
      </c>
      <c r="F146" s="5">
        <v>1188319</v>
      </c>
      <c r="G146" s="5">
        <v>1421229.52</v>
      </c>
      <c r="H146" s="5">
        <v>1421229.52</v>
      </c>
      <c r="I146" s="3" t="s">
        <v>18</v>
      </c>
      <c r="J146" s="5">
        <v>0</v>
      </c>
      <c r="K146" s="5">
        <v>0</v>
      </c>
      <c r="L146" s="5">
        <v>0</v>
      </c>
      <c r="M146" s="5">
        <v>0</v>
      </c>
      <c r="N146" s="1">
        <v>0</v>
      </c>
      <c r="O146" s="5"/>
      <c r="P146" s="5"/>
      <c r="Q146" s="5"/>
      <c r="R146" s="5"/>
      <c r="S146" s="5"/>
      <c r="T146" s="5"/>
      <c r="U146" s="5"/>
    </row>
    <row r="147" spans="1:21" x14ac:dyDescent="0.2">
      <c r="A147" s="2" t="s">
        <v>316</v>
      </c>
      <c r="B147" s="2" t="s">
        <v>317</v>
      </c>
      <c r="C147" s="4">
        <v>41565</v>
      </c>
      <c r="D147" s="2" t="s">
        <v>318</v>
      </c>
      <c r="E147" s="3" t="s">
        <v>320</v>
      </c>
      <c r="F147" s="5">
        <v>5383811.4900000002</v>
      </c>
      <c r="G147" s="5">
        <v>6439038.54</v>
      </c>
      <c r="H147" s="5">
        <v>6439038.54</v>
      </c>
      <c r="I147" s="3" t="s">
        <v>18</v>
      </c>
      <c r="J147" s="5">
        <v>0</v>
      </c>
      <c r="K147" s="5">
        <v>0</v>
      </c>
      <c r="L147" s="5">
        <v>0</v>
      </c>
      <c r="M147" s="5">
        <v>0</v>
      </c>
      <c r="N147" s="1">
        <v>0</v>
      </c>
      <c r="O147" s="5"/>
      <c r="P147" s="5"/>
      <c r="Q147" s="5"/>
      <c r="R147" s="5"/>
      <c r="S147" s="5"/>
      <c r="T147" s="5"/>
      <c r="U147" s="5"/>
    </row>
    <row r="148" spans="1:21" x14ac:dyDescent="0.2">
      <c r="A148" s="2" t="s">
        <v>316</v>
      </c>
      <c r="B148" s="2" t="s">
        <v>317</v>
      </c>
      <c r="C148" s="4">
        <v>41565</v>
      </c>
      <c r="D148" s="2" t="s">
        <v>318</v>
      </c>
      <c r="E148" s="3" t="s">
        <v>321</v>
      </c>
      <c r="F148" s="5">
        <v>2661800</v>
      </c>
      <c r="G148" s="5">
        <v>3183512.8</v>
      </c>
      <c r="H148" s="5">
        <v>3183512.8</v>
      </c>
      <c r="I148" s="3" t="s">
        <v>18</v>
      </c>
      <c r="J148" s="5">
        <v>0</v>
      </c>
      <c r="K148" s="5">
        <v>0</v>
      </c>
      <c r="L148" s="5">
        <v>0</v>
      </c>
      <c r="M148" s="5">
        <v>0</v>
      </c>
      <c r="N148" s="1">
        <v>0</v>
      </c>
      <c r="O148" s="5"/>
      <c r="P148" s="5"/>
      <c r="Q148" s="5"/>
      <c r="R148" s="5"/>
      <c r="S148" s="5"/>
      <c r="T148" s="5"/>
      <c r="U148" s="5"/>
    </row>
    <row r="149" spans="1:21" x14ac:dyDescent="0.2">
      <c r="A149" s="2" t="s">
        <v>316</v>
      </c>
      <c r="B149" s="2" t="s">
        <v>317</v>
      </c>
      <c r="C149" s="4">
        <v>41565</v>
      </c>
      <c r="D149" s="2" t="s">
        <v>318</v>
      </c>
      <c r="E149" s="3" t="s">
        <v>322</v>
      </c>
      <c r="F149" s="5">
        <v>215352.46</v>
      </c>
      <c r="G149" s="5">
        <v>257561.54</v>
      </c>
      <c r="H149" s="5">
        <v>257561.54</v>
      </c>
      <c r="I149" s="3" t="s">
        <v>18</v>
      </c>
      <c r="J149" s="5">
        <v>0</v>
      </c>
      <c r="K149" s="5">
        <v>0</v>
      </c>
      <c r="L149" s="5">
        <v>0</v>
      </c>
      <c r="M149" s="5">
        <v>0</v>
      </c>
      <c r="N149" s="1">
        <v>0</v>
      </c>
      <c r="O149" s="5"/>
      <c r="P149" s="5"/>
      <c r="Q149" s="5"/>
      <c r="R149" s="5"/>
      <c r="S149" s="5"/>
      <c r="T149" s="5"/>
      <c r="U149" s="5"/>
    </row>
    <row r="150" spans="1:21" x14ac:dyDescent="0.2">
      <c r="A150" s="2" t="s">
        <v>316</v>
      </c>
      <c r="B150" s="2" t="s">
        <v>317</v>
      </c>
      <c r="C150" s="4">
        <v>41565</v>
      </c>
      <c r="D150" s="2" t="s">
        <v>318</v>
      </c>
      <c r="E150" s="3" t="s">
        <v>323</v>
      </c>
      <c r="F150" s="5">
        <v>106472</v>
      </c>
      <c r="G150" s="5">
        <v>127340.51</v>
      </c>
      <c r="H150" s="5">
        <v>127340.51</v>
      </c>
      <c r="I150" s="3" t="s">
        <v>18</v>
      </c>
      <c r="J150" s="5">
        <v>0</v>
      </c>
      <c r="K150" s="5">
        <v>0</v>
      </c>
      <c r="L150" s="5">
        <v>0</v>
      </c>
      <c r="M150" s="5">
        <v>0</v>
      </c>
      <c r="N150" s="1">
        <v>0</v>
      </c>
      <c r="O150" s="5"/>
      <c r="P150" s="5"/>
      <c r="Q150" s="5"/>
      <c r="R150" s="5"/>
      <c r="S150" s="5"/>
      <c r="T150" s="5"/>
      <c r="U150" s="5"/>
    </row>
    <row r="151" spans="1:21" x14ac:dyDescent="0.2">
      <c r="A151" s="2" t="s">
        <v>324</v>
      </c>
      <c r="B151" s="2" t="s">
        <v>325</v>
      </c>
      <c r="C151" s="4">
        <v>41565</v>
      </c>
      <c r="D151" s="2" t="s">
        <v>326</v>
      </c>
      <c r="E151" s="3" t="s">
        <v>327</v>
      </c>
      <c r="F151" s="5">
        <v>3116433</v>
      </c>
      <c r="G151" s="5">
        <v>3727253.87</v>
      </c>
      <c r="H151" s="5">
        <v>3727253.87</v>
      </c>
      <c r="I151" s="3" t="s">
        <v>18</v>
      </c>
      <c r="J151" s="5">
        <v>0</v>
      </c>
      <c r="K151" s="5">
        <v>0</v>
      </c>
      <c r="L151" s="5">
        <v>0</v>
      </c>
      <c r="M151" s="5">
        <v>0</v>
      </c>
      <c r="N151" s="1">
        <v>0</v>
      </c>
      <c r="O151" s="5"/>
      <c r="P151" s="5"/>
      <c r="Q151" s="5"/>
      <c r="R151" s="5"/>
      <c r="S151" s="5"/>
      <c r="T151" s="5"/>
      <c r="U151" s="5"/>
    </row>
    <row r="152" spans="1:21" x14ac:dyDescent="0.2">
      <c r="A152" s="2" t="s">
        <v>324</v>
      </c>
      <c r="B152" s="2" t="s">
        <v>325</v>
      </c>
      <c r="C152" s="4">
        <v>41565</v>
      </c>
      <c r="D152" s="2" t="s">
        <v>326</v>
      </c>
      <c r="E152" s="3" t="s">
        <v>328</v>
      </c>
      <c r="F152" s="5">
        <v>20111468.41</v>
      </c>
      <c r="G152" s="5">
        <v>24053316.219999999</v>
      </c>
      <c r="H152" s="5">
        <v>24053316.219999999</v>
      </c>
      <c r="I152" s="3" t="s">
        <v>18</v>
      </c>
      <c r="J152" s="5">
        <v>0</v>
      </c>
      <c r="K152" s="5">
        <v>0</v>
      </c>
      <c r="L152" s="5">
        <v>0</v>
      </c>
      <c r="M152" s="5">
        <v>0</v>
      </c>
      <c r="N152" s="1">
        <v>0</v>
      </c>
      <c r="O152" s="5"/>
      <c r="P152" s="5"/>
      <c r="Q152" s="5"/>
      <c r="R152" s="5"/>
      <c r="S152" s="5"/>
      <c r="T152" s="5"/>
      <c r="U152" s="5"/>
    </row>
    <row r="153" spans="1:21" x14ac:dyDescent="0.2">
      <c r="A153" s="2" t="s">
        <v>324</v>
      </c>
      <c r="B153" s="2" t="s">
        <v>325</v>
      </c>
      <c r="C153" s="4">
        <v>41565</v>
      </c>
      <c r="D153" s="2" t="s">
        <v>326</v>
      </c>
      <c r="E153" s="3" t="s">
        <v>329</v>
      </c>
      <c r="F153" s="5">
        <v>18265000</v>
      </c>
      <c r="G153" s="5">
        <v>21844940</v>
      </c>
      <c r="H153" s="5">
        <v>21844940</v>
      </c>
      <c r="I153" s="3" t="s">
        <v>18</v>
      </c>
      <c r="J153" s="5">
        <v>0</v>
      </c>
      <c r="K153" s="5">
        <v>0</v>
      </c>
      <c r="L153" s="5">
        <v>0</v>
      </c>
      <c r="M153" s="5">
        <v>0</v>
      </c>
      <c r="N153" s="1">
        <v>0</v>
      </c>
      <c r="O153" s="5"/>
      <c r="P153" s="5"/>
      <c r="Q153" s="5"/>
      <c r="R153" s="5"/>
      <c r="S153" s="5"/>
      <c r="T153" s="5"/>
      <c r="U153" s="5"/>
    </row>
    <row r="154" spans="1:21" x14ac:dyDescent="0.2">
      <c r="A154" s="2" t="s">
        <v>324</v>
      </c>
      <c r="B154" s="2" t="s">
        <v>325</v>
      </c>
      <c r="C154" s="4">
        <v>41565</v>
      </c>
      <c r="D154" s="2" t="s">
        <v>326</v>
      </c>
      <c r="E154" s="3" t="s">
        <v>330</v>
      </c>
      <c r="F154" s="5">
        <v>804458.74</v>
      </c>
      <c r="G154" s="5">
        <v>962132.65</v>
      </c>
      <c r="H154" s="5">
        <v>962132.65</v>
      </c>
      <c r="I154" s="3" t="s">
        <v>18</v>
      </c>
      <c r="J154" s="5">
        <v>0</v>
      </c>
      <c r="K154" s="5">
        <v>0</v>
      </c>
      <c r="L154" s="5">
        <v>0</v>
      </c>
      <c r="M154" s="5">
        <v>0</v>
      </c>
      <c r="N154" s="1">
        <v>0</v>
      </c>
      <c r="O154" s="5"/>
      <c r="P154" s="5"/>
      <c r="Q154" s="5"/>
      <c r="R154" s="5"/>
      <c r="S154" s="5"/>
      <c r="T154" s="5"/>
      <c r="U154" s="5"/>
    </row>
    <row r="155" spans="1:21" x14ac:dyDescent="0.2">
      <c r="A155" s="2" t="s">
        <v>324</v>
      </c>
      <c r="B155" s="2" t="s">
        <v>325</v>
      </c>
      <c r="C155" s="4">
        <v>41565</v>
      </c>
      <c r="D155" s="2" t="s">
        <v>326</v>
      </c>
      <c r="E155" s="3" t="s">
        <v>331</v>
      </c>
      <c r="F155" s="5">
        <v>730600</v>
      </c>
      <c r="G155" s="5">
        <v>873797.6</v>
      </c>
      <c r="H155" s="5">
        <v>873797.6</v>
      </c>
      <c r="I155" s="3" t="s">
        <v>18</v>
      </c>
      <c r="J155" s="5">
        <v>0</v>
      </c>
      <c r="K155" s="5">
        <v>0</v>
      </c>
      <c r="L155" s="5">
        <v>0</v>
      </c>
      <c r="M155" s="5">
        <v>0</v>
      </c>
      <c r="N155" s="1">
        <v>0</v>
      </c>
      <c r="O155" s="5"/>
      <c r="P155" s="5"/>
      <c r="Q155" s="5"/>
      <c r="R155" s="5"/>
      <c r="S155" s="5"/>
      <c r="T155" s="5"/>
      <c r="U155" s="5"/>
    </row>
    <row r="156" spans="1:21" x14ac:dyDescent="0.2">
      <c r="A156" s="2" t="s">
        <v>332</v>
      </c>
      <c r="B156" s="2" t="s">
        <v>333</v>
      </c>
      <c r="C156" s="4">
        <v>41565</v>
      </c>
      <c r="D156" s="2" t="s">
        <v>334</v>
      </c>
      <c r="E156" s="3" t="s">
        <v>335</v>
      </c>
      <c r="F156" s="5">
        <v>12500</v>
      </c>
      <c r="G156" s="5">
        <v>14950</v>
      </c>
      <c r="H156" s="5">
        <v>14950</v>
      </c>
      <c r="I156" s="3" t="s">
        <v>18</v>
      </c>
      <c r="J156" s="5">
        <v>0</v>
      </c>
      <c r="K156" s="5">
        <v>0</v>
      </c>
      <c r="L156" s="5">
        <v>0</v>
      </c>
      <c r="M156" s="5">
        <v>0</v>
      </c>
      <c r="N156" s="1">
        <v>0</v>
      </c>
      <c r="O156" s="5"/>
      <c r="P156" s="5"/>
      <c r="Q156" s="5"/>
      <c r="R156" s="5"/>
      <c r="S156" s="5"/>
      <c r="T156" s="5"/>
      <c r="U156" s="5"/>
    </row>
    <row r="157" spans="1:21" x14ac:dyDescent="0.2">
      <c r="A157" s="2" t="s">
        <v>332</v>
      </c>
      <c r="B157" s="2" t="s">
        <v>333</v>
      </c>
      <c r="C157" s="4">
        <v>41565</v>
      </c>
      <c r="D157" s="2" t="s">
        <v>334</v>
      </c>
      <c r="E157" s="3" t="s">
        <v>336</v>
      </c>
      <c r="F157" s="5">
        <v>500</v>
      </c>
      <c r="G157" s="5">
        <v>598</v>
      </c>
      <c r="H157" s="5">
        <v>598</v>
      </c>
      <c r="I157" s="3" t="s">
        <v>18</v>
      </c>
      <c r="J157" s="5">
        <v>0</v>
      </c>
      <c r="K157" s="5">
        <v>0</v>
      </c>
      <c r="L157" s="5">
        <v>0</v>
      </c>
      <c r="M157" s="5">
        <v>0</v>
      </c>
      <c r="N157" s="1">
        <v>0</v>
      </c>
      <c r="O157" s="5"/>
      <c r="P157" s="5"/>
      <c r="Q157" s="5"/>
      <c r="R157" s="5"/>
      <c r="S157" s="5"/>
      <c r="T157" s="5"/>
      <c r="U157" s="5"/>
    </row>
    <row r="158" spans="1:21" x14ac:dyDescent="0.2">
      <c r="A158" s="2" t="s">
        <v>337</v>
      </c>
      <c r="B158" s="2" t="s">
        <v>338</v>
      </c>
      <c r="C158" s="4">
        <v>41565</v>
      </c>
      <c r="D158" s="2" t="s">
        <v>339</v>
      </c>
      <c r="E158" s="3" t="s">
        <v>340</v>
      </c>
      <c r="F158" s="5">
        <v>230593.28</v>
      </c>
      <c r="G158" s="5">
        <v>275789.56</v>
      </c>
      <c r="H158" s="5">
        <v>275789.56</v>
      </c>
      <c r="I158" s="3" t="s">
        <v>18</v>
      </c>
      <c r="J158" s="5">
        <v>0</v>
      </c>
      <c r="K158" s="5">
        <v>0</v>
      </c>
      <c r="L158" s="5">
        <v>0</v>
      </c>
      <c r="M158" s="5">
        <v>0</v>
      </c>
      <c r="N158" s="1">
        <v>0</v>
      </c>
      <c r="O158" s="5"/>
      <c r="P158" s="5"/>
      <c r="Q158" s="5"/>
      <c r="R158" s="5"/>
      <c r="S158" s="5"/>
      <c r="T158" s="5"/>
      <c r="U158" s="5"/>
    </row>
    <row r="159" spans="1:21" x14ac:dyDescent="0.2">
      <c r="A159" s="2" t="s">
        <v>337</v>
      </c>
      <c r="B159" s="2" t="s">
        <v>338</v>
      </c>
      <c r="C159" s="4">
        <v>41565</v>
      </c>
      <c r="D159" s="2" t="s">
        <v>339</v>
      </c>
      <c r="E159" s="3" t="s">
        <v>341</v>
      </c>
      <c r="F159" s="5">
        <v>9223.73</v>
      </c>
      <c r="G159" s="5">
        <v>11031.58</v>
      </c>
      <c r="H159" s="5">
        <v>11031.58</v>
      </c>
      <c r="I159" s="3" t="s">
        <v>18</v>
      </c>
      <c r="J159" s="5">
        <v>0</v>
      </c>
      <c r="K159" s="5">
        <v>0</v>
      </c>
      <c r="L159" s="5">
        <v>0</v>
      </c>
      <c r="M159" s="5">
        <v>0</v>
      </c>
      <c r="N159" s="1">
        <v>0</v>
      </c>
      <c r="O159" s="5"/>
      <c r="P159" s="5"/>
      <c r="Q159" s="5"/>
      <c r="R159" s="5"/>
      <c r="S159" s="5"/>
      <c r="T159" s="5"/>
      <c r="U159" s="5"/>
    </row>
    <row r="160" spans="1:21" x14ac:dyDescent="0.2">
      <c r="A160" s="2" t="s">
        <v>77</v>
      </c>
      <c r="B160" s="2" t="s">
        <v>78</v>
      </c>
      <c r="C160" s="4">
        <v>41565</v>
      </c>
      <c r="D160" s="2" t="s">
        <v>342</v>
      </c>
      <c r="E160" s="3" t="s">
        <v>343</v>
      </c>
      <c r="F160" s="5">
        <v>92263</v>
      </c>
      <c r="G160" s="5">
        <v>110346.55</v>
      </c>
      <c r="H160" s="5">
        <v>110346.55</v>
      </c>
      <c r="I160" s="3" t="s">
        <v>18</v>
      </c>
      <c r="J160" s="5">
        <v>0</v>
      </c>
      <c r="K160" s="5">
        <v>0</v>
      </c>
      <c r="L160" s="5">
        <v>0</v>
      </c>
      <c r="M160" s="5">
        <v>0</v>
      </c>
      <c r="N160" s="1">
        <v>0</v>
      </c>
      <c r="O160" s="5"/>
      <c r="P160" s="5"/>
      <c r="Q160" s="5"/>
      <c r="R160" s="5"/>
      <c r="S160" s="5"/>
      <c r="T160" s="5"/>
      <c r="U160" s="5"/>
    </row>
    <row r="161" spans="1:21" x14ac:dyDescent="0.2">
      <c r="A161" s="2" t="s">
        <v>344</v>
      </c>
      <c r="B161" s="2" t="s">
        <v>345</v>
      </c>
      <c r="C161" s="4">
        <v>41565</v>
      </c>
      <c r="D161" s="2" t="s">
        <v>346</v>
      </c>
      <c r="E161" s="3" t="s">
        <v>347</v>
      </c>
      <c r="F161" s="5">
        <v>333079.18</v>
      </c>
      <c r="G161" s="5">
        <v>398362.7</v>
      </c>
      <c r="H161" s="5">
        <v>398362.7</v>
      </c>
      <c r="I161" s="3" t="s">
        <v>18</v>
      </c>
      <c r="J161" s="5">
        <v>0</v>
      </c>
      <c r="K161" s="5">
        <v>0</v>
      </c>
      <c r="L161" s="5">
        <v>0</v>
      </c>
      <c r="M161" s="5">
        <v>0</v>
      </c>
      <c r="N161" s="1">
        <v>0</v>
      </c>
      <c r="O161" s="5"/>
      <c r="P161" s="5"/>
      <c r="Q161" s="5"/>
      <c r="R161" s="5"/>
      <c r="S161" s="5"/>
      <c r="T161" s="5"/>
      <c r="U161" s="5"/>
    </row>
    <row r="162" spans="1:21" x14ac:dyDescent="0.2">
      <c r="A162" s="2" t="s">
        <v>344</v>
      </c>
      <c r="B162" s="2" t="s">
        <v>345</v>
      </c>
      <c r="C162" s="4">
        <v>41565</v>
      </c>
      <c r="D162" s="2" t="s">
        <v>346</v>
      </c>
      <c r="E162" s="3" t="s">
        <v>348</v>
      </c>
      <c r="F162" s="5">
        <v>13323.17</v>
      </c>
      <c r="G162" s="5">
        <v>15934.51</v>
      </c>
      <c r="H162" s="5">
        <v>15934.51</v>
      </c>
      <c r="I162" s="3" t="s">
        <v>18</v>
      </c>
      <c r="J162" s="5">
        <v>0</v>
      </c>
      <c r="K162" s="5">
        <v>0</v>
      </c>
      <c r="L162" s="5">
        <v>0</v>
      </c>
      <c r="M162" s="5">
        <v>0</v>
      </c>
      <c r="N162" s="1">
        <v>0</v>
      </c>
      <c r="O162" s="5"/>
      <c r="P162" s="5"/>
      <c r="Q162" s="5"/>
      <c r="R162" s="5"/>
      <c r="S162" s="5"/>
      <c r="T162" s="5"/>
      <c r="U162" s="5"/>
    </row>
    <row r="163" spans="1:21" x14ac:dyDescent="0.2">
      <c r="A163" s="2" t="s">
        <v>349</v>
      </c>
      <c r="B163" s="2" t="s">
        <v>350</v>
      </c>
      <c r="C163" s="4">
        <v>41565</v>
      </c>
      <c r="D163" s="2" t="s">
        <v>351</v>
      </c>
      <c r="E163" s="3" t="s">
        <v>352</v>
      </c>
      <c r="F163" s="5">
        <v>101009.03</v>
      </c>
      <c r="G163" s="5">
        <v>120806.8</v>
      </c>
      <c r="H163" s="5">
        <v>120806.8</v>
      </c>
      <c r="I163" s="3" t="s">
        <v>18</v>
      </c>
      <c r="J163" s="5">
        <v>0</v>
      </c>
      <c r="K163" s="5">
        <v>0</v>
      </c>
      <c r="L163" s="5">
        <v>0</v>
      </c>
      <c r="M163" s="5">
        <v>0</v>
      </c>
      <c r="N163" s="1">
        <v>0</v>
      </c>
      <c r="O163" s="5"/>
      <c r="P163" s="5"/>
      <c r="Q163" s="5"/>
      <c r="R163" s="5"/>
      <c r="S163" s="5"/>
      <c r="T163" s="5"/>
      <c r="U163" s="5"/>
    </row>
    <row r="164" spans="1:21" x14ac:dyDescent="0.2">
      <c r="A164" s="2" t="s">
        <v>349</v>
      </c>
      <c r="B164" s="2" t="s">
        <v>350</v>
      </c>
      <c r="C164" s="4">
        <v>41565</v>
      </c>
      <c r="D164" s="2" t="s">
        <v>351</v>
      </c>
      <c r="E164" s="3" t="s">
        <v>353</v>
      </c>
      <c r="F164" s="5">
        <v>127800</v>
      </c>
      <c r="G164" s="5">
        <v>152848.79999999999</v>
      </c>
      <c r="H164" s="5">
        <v>152848.79999999999</v>
      </c>
      <c r="I164" s="3" t="s">
        <v>18</v>
      </c>
      <c r="J164" s="5">
        <v>0</v>
      </c>
      <c r="K164" s="5">
        <v>0</v>
      </c>
      <c r="L164" s="5">
        <v>0</v>
      </c>
      <c r="M164" s="5">
        <v>0</v>
      </c>
      <c r="N164" s="1">
        <v>0</v>
      </c>
      <c r="O164" s="5"/>
      <c r="P164" s="5"/>
      <c r="Q164" s="5"/>
      <c r="R164" s="5"/>
      <c r="S164" s="5"/>
      <c r="T164" s="5"/>
      <c r="U164" s="5"/>
    </row>
    <row r="165" spans="1:21" x14ac:dyDescent="0.2">
      <c r="A165" s="2" t="s">
        <v>349</v>
      </c>
      <c r="B165" s="2" t="s">
        <v>350</v>
      </c>
      <c r="C165" s="4">
        <v>41565</v>
      </c>
      <c r="D165" s="2" t="s">
        <v>351</v>
      </c>
      <c r="E165" s="3" t="s">
        <v>354</v>
      </c>
      <c r="F165" s="5">
        <v>4040.36</v>
      </c>
      <c r="G165" s="5">
        <v>4832.2700000000004</v>
      </c>
      <c r="H165" s="5">
        <v>4832.2700000000004</v>
      </c>
      <c r="I165" s="3" t="s">
        <v>18</v>
      </c>
      <c r="J165" s="5">
        <v>0</v>
      </c>
      <c r="K165" s="5">
        <v>0</v>
      </c>
      <c r="L165" s="5">
        <v>0</v>
      </c>
      <c r="M165" s="5">
        <v>0</v>
      </c>
      <c r="N165" s="1">
        <v>0</v>
      </c>
      <c r="O165" s="5"/>
      <c r="P165" s="5"/>
      <c r="Q165" s="5"/>
      <c r="R165" s="5"/>
      <c r="S165" s="5"/>
      <c r="T165" s="5"/>
      <c r="U165" s="5"/>
    </row>
    <row r="166" spans="1:21" x14ac:dyDescent="0.2">
      <c r="A166" s="2" t="s">
        <v>349</v>
      </c>
      <c r="B166" s="2" t="s">
        <v>350</v>
      </c>
      <c r="C166" s="4">
        <v>41565</v>
      </c>
      <c r="D166" s="2" t="s">
        <v>351</v>
      </c>
      <c r="E166" s="3" t="s">
        <v>355</v>
      </c>
      <c r="F166" s="5">
        <v>5112</v>
      </c>
      <c r="G166" s="5">
        <v>6113.95</v>
      </c>
      <c r="H166" s="5">
        <v>6113.95</v>
      </c>
      <c r="I166" s="3" t="s">
        <v>18</v>
      </c>
      <c r="J166" s="5">
        <v>0</v>
      </c>
      <c r="K166" s="5">
        <v>0</v>
      </c>
      <c r="L166" s="5">
        <v>0</v>
      </c>
      <c r="M166" s="5">
        <v>0</v>
      </c>
      <c r="N166" s="1">
        <v>0</v>
      </c>
      <c r="O166" s="5"/>
      <c r="P166" s="5"/>
      <c r="Q166" s="5"/>
      <c r="R166" s="5"/>
      <c r="S166" s="5"/>
      <c r="T166" s="5"/>
      <c r="U166" s="5"/>
    </row>
    <row r="167" spans="1:21" x14ac:dyDescent="0.2">
      <c r="A167" s="2" t="s">
        <v>356</v>
      </c>
      <c r="B167" s="2" t="s">
        <v>357</v>
      </c>
      <c r="C167" s="4">
        <v>41565</v>
      </c>
      <c r="D167" s="2" t="s">
        <v>358</v>
      </c>
      <c r="E167" s="3" t="s">
        <v>359</v>
      </c>
      <c r="F167" s="5">
        <v>6250</v>
      </c>
      <c r="G167" s="5">
        <v>7475</v>
      </c>
      <c r="H167" s="5">
        <v>7475</v>
      </c>
      <c r="I167" s="3" t="s">
        <v>18</v>
      </c>
      <c r="J167" s="5">
        <v>0</v>
      </c>
      <c r="K167" s="5">
        <v>0</v>
      </c>
      <c r="L167" s="5">
        <v>0</v>
      </c>
      <c r="M167" s="5">
        <v>0</v>
      </c>
      <c r="N167" s="1">
        <v>0</v>
      </c>
      <c r="O167" s="5"/>
      <c r="P167" s="5"/>
      <c r="Q167" s="5"/>
      <c r="R167" s="5"/>
      <c r="S167" s="5"/>
      <c r="T167" s="5"/>
      <c r="U167" s="5"/>
    </row>
    <row r="168" spans="1:21" x14ac:dyDescent="0.2">
      <c r="A168" s="2" t="s">
        <v>356</v>
      </c>
      <c r="B168" s="2" t="s">
        <v>357</v>
      </c>
      <c r="C168" s="4">
        <v>41565</v>
      </c>
      <c r="D168" s="2" t="s">
        <v>358</v>
      </c>
      <c r="E168" s="3" t="s">
        <v>360</v>
      </c>
      <c r="F168" s="5">
        <v>250</v>
      </c>
      <c r="G168" s="5">
        <v>299</v>
      </c>
      <c r="H168" s="5">
        <v>299</v>
      </c>
      <c r="I168" s="3" t="s">
        <v>18</v>
      </c>
      <c r="J168" s="5">
        <v>0</v>
      </c>
      <c r="K168" s="5">
        <v>0</v>
      </c>
      <c r="L168" s="5">
        <v>0</v>
      </c>
      <c r="M168" s="5">
        <v>0</v>
      </c>
      <c r="N168" s="1">
        <v>0</v>
      </c>
      <c r="O168" s="5"/>
      <c r="P168" s="5"/>
      <c r="Q168" s="5"/>
      <c r="R168" s="5"/>
      <c r="S168" s="5"/>
      <c r="T168" s="5"/>
      <c r="U168" s="5"/>
    </row>
    <row r="169" spans="1:21" x14ac:dyDescent="0.2">
      <c r="A169" s="2" t="s">
        <v>291</v>
      </c>
      <c r="B169" s="2" t="s">
        <v>292</v>
      </c>
      <c r="C169" s="4">
        <v>41568</v>
      </c>
      <c r="D169" s="2" t="s">
        <v>361</v>
      </c>
      <c r="E169" s="3" t="s">
        <v>362</v>
      </c>
      <c r="F169" s="5">
        <v>9947.61</v>
      </c>
      <c r="G169" s="5">
        <v>11897.34</v>
      </c>
      <c r="H169" s="5">
        <v>11897.34</v>
      </c>
      <c r="I169" s="3" t="s">
        <v>18</v>
      </c>
      <c r="J169" s="5">
        <v>0</v>
      </c>
      <c r="K169" s="5">
        <v>0</v>
      </c>
      <c r="L169" s="5">
        <v>0</v>
      </c>
      <c r="M169" s="5">
        <v>0</v>
      </c>
      <c r="N169" s="1">
        <v>0</v>
      </c>
      <c r="O169" s="5"/>
      <c r="P169" s="5"/>
      <c r="Q169" s="5"/>
      <c r="R169" s="5"/>
      <c r="S169" s="5"/>
      <c r="T169" s="5"/>
      <c r="U169" s="5"/>
    </row>
    <row r="170" spans="1:21" x14ac:dyDescent="0.2">
      <c r="A170" s="2" t="s">
        <v>291</v>
      </c>
      <c r="B170" s="2" t="s">
        <v>292</v>
      </c>
      <c r="C170" s="4">
        <v>41568</v>
      </c>
      <c r="D170" s="2" t="s">
        <v>361</v>
      </c>
      <c r="E170" s="3" t="s">
        <v>363</v>
      </c>
      <c r="F170" s="5">
        <v>298.43</v>
      </c>
      <c r="G170" s="5">
        <v>356.92</v>
      </c>
      <c r="H170" s="5">
        <v>356.92</v>
      </c>
      <c r="I170" s="3" t="s">
        <v>18</v>
      </c>
      <c r="J170" s="5">
        <v>0</v>
      </c>
      <c r="K170" s="5">
        <v>0</v>
      </c>
      <c r="L170" s="5">
        <v>0</v>
      </c>
      <c r="M170" s="5">
        <v>0</v>
      </c>
      <c r="N170" s="1">
        <v>0</v>
      </c>
      <c r="O170" s="5"/>
      <c r="P170" s="5"/>
      <c r="Q170" s="5"/>
      <c r="R170" s="5"/>
      <c r="S170" s="5"/>
      <c r="T170" s="5"/>
      <c r="U170" s="5"/>
    </row>
    <row r="171" spans="1:21" x14ac:dyDescent="0.2">
      <c r="A171" s="2" t="s">
        <v>296</v>
      </c>
      <c r="B171" s="2" t="s">
        <v>297</v>
      </c>
      <c r="C171" s="4">
        <v>41568</v>
      </c>
      <c r="D171" s="2" t="s">
        <v>364</v>
      </c>
      <c r="E171" s="3" t="s">
        <v>365</v>
      </c>
      <c r="F171" s="5">
        <v>854365.93</v>
      </c>
      <c r="G171" s="5">
        <v>1021821.65</v>
      </c>
      <c r="H171" s="5">
        <v>1021821.65</v>
      </c>
      <c r="I171" s="3" t="s">
        <v>18</v>
      </c>
      <c r="J171" s="5">
        <v>0</v>
      </c>
      <c r="K171" s="5">
        <v>0</v>
      </c>
      <c r="L171" s="5">
        <v>0</v>
      </c>
      <c r="M171" s="5">
        <v>0</v>
      </c>
      <c r="N171" s="1">
        <v>0</v>
      </c>
      <c r="O171" s="5"/>
      <c r="P171" s="5"/>
      <c r="Q171" s="5"/>
      <c r="R171" s="5"/>
      <c r="S171" s="5"/>
      <c r="T171" s="5"/>
      <c r="U171" s="5"/>
    </row>
    <row r="172" spans="1:21" x14ac:dyDescent="0.2">
      <c r="A172" s="2" t="s">
        <v>296</v>
      </c>
      <c r="B172" s="2" t="s">
        <v>297</v>
      </c>
      <c r="C172" s="4">
        <v>41568</v>
      </c>
      <c r="D172" s="2" t="s">
        <v>364</v>
      </c>
      <c r="E172" s="3" t="s">
        <v>366</v>
      </c>
      <c r="F172" s="5">
        <v>25630.98</v>
      </c>
      <c r="G172" s="5">
        <v>30654.65</v>
      </c>
      <c r="H172" s="5">
        <v>30654.65</v>
      </c>
      <c r="I172" s="3" t="s">
        <v>18</v>
      </c>
      <c r="J172" s="5">
        <v>0</v>
      </c>
      <c r="K172" s="5">
        <v>0</v>
      </c>
      <c r="L172" s="5">
        <v>0</v>
      </c>
      <c r="M172" s="5">
        <v>0</v>
      </c>
      <c r="N172" s="1">
        <v>0</v>
      </c>
      <c r="O172" s="5"/>
      <c r="P172" s="5"/>
      <c r="Q172" s="5"/>
      <c r="R172" s="5"/>
      <c r="S172" s="5"/>
      <c r="T172" s="5"/>
      <c r="U172" s="5"/>
    </row>
    <row r="173" spans="1:21" x14ac:dyDescent="0.2">
      <c r="A173" s="2" t="s">
        <v>304</v>
      </c>
      <c r="B173" s="2" t="s">
        <v>305</v>
      </c>
      <c r="C173" s="4">
        <v>41568</v>
      </c>
      <c r="D173" s="2" t="s">
        <v>367</v>
      </c>
      <c r="E173" s="3" t="s">
        <v>368</v>
      </c>
      <c r="F173" s="5">
        <v>318417.99</v>
      </c>
      <c r="G173" s="5">
        <v>380827.92</v>
      </c>
      <c r="H173" s="5">
        <v>380827.92</v>
      </c>
      <c r="I173" s="3" t="s">
        <v>18</v>
      </c>
      <c r="J173" s="5">
        <v>0</v>
      </c>
      <c r="K173" s="5">
        <v>0</v>
      </c>
      <c r="L173" s="5">
        <v>0</v>
      </c>
      <c r="M173" s="5">
        <v>0</v>
      </c>
      <c r="N173" s="1">
        <v>0</v>
      </c>
      <c r="O173" s="5"/>
      <c r="P173" s="5"/>
      <c r="Q173" s="5"/>
      <c r="R173" s="5"/>
      <c r="S173" s="5"/>
      <c r="T173" s="5"/>
      <c r="U173" s="5"/>
    </row>
    <row r="174" spans="1:21" x14ac:dyDescent="0.2">
      <c r="A174" s="2" t="s">
        <v>304</v>
      </c>
      <c r="B174" s="2" t="s">
        <v>305</v>
      </c>
      <c r="C174" s="4">
        <v>41568</v>
      </c>
      <c r="D174" s="2" t="s">
        <v>367</v>
      </c>
      <c r="E174" s="3" t="s">
        <v>369</v>
      </c>
      <c r="F174" s="5">
        <v>9552.5400000000009</v>
      </c>
      <c r="G174" s="5">
        <v>11424.84</v>
      </c>
      <c r="H174" s="5">
        <v>11424.84</v>
      </c>
      <c r="I174" s="3" t="s">
        <v>18</v>
      </c>
      <c r="J174" s="5">
        <v>0</v>
      </c>
      <c r="K174" s="5">
        <v>0</v>
      </c>
      <c r="L174" s="5">
        <v>0</v>
      </c>
      <c r="M174" s="5">
        <v>0</v>
      </c>
      <c r="N174" s="1">
        <v>0</v>
      </c>
      <c r="O174" s="5"/>
      <c r="P174" s="5"/>
      <c r="Q174" s="5"/>
      <c r="R174" s="5"/>
      <c r="S174" s="5"/>
      <c r="T174" s="5"/>
      <c r="U174" s="5"/>
    </row>
    <row r="175" spans="1:21" x14ac:dyDescent="0.2">
      <c r="A175" s="2" t="s">
        <v>311</v>
      </c>
      <c r="B175" s="2" t="s">
        <v>312</v>
      </c>
      <c r="C175" s="4">
        <v>41568</v>
      </c>
      <c r="D175" s="2" t="s">
        <v>370</v>
      </c>
      <c r="E175" s="3" t="s">
        <v>371</v>
      </c>
      <c r="F175" s="5">
        <v>57245.3</v>
      </c>
      <c r="G175" s="5">
        <v>68465.38</v>
      </c>
      <c r="H175" s="5">
        <v>68465.38</v>
      </c>
      <c r="I175" s="3" t="s">
        <v>18</v>
      </c>
      <c r="J175" s="5">
        <v>0</v>
      </c>
      <c r="K175" s="5">
        <v>0</v>
      </c>
      <c r="L175" s="5">
        <v>0</v>
      </c>
      <c r="M175" s="5">
        <v>0</v>
      </c>
      <c r="N175" s="1">
        <v>0</v>
      </c>
      <c r="O175" s="5"/>
      <c r="P175" s="5"/>
      <c r="Q175" s="5"/>
      <c r="R175" s="5"/>
      <c r="S175" s="5"/>
      <c r="T175" s="5"/>
      <c r="U175" s="5"/>
    </row>
    <row r="176" spans="1:21" x14ac:dyDescent="0.2">
      <c r="A176" s="2" t="s">
        <v>311</v>
      </c>
      <c r="B176" s="2" t="s">
        <v>312</v>
      </c>
      <c r="C176" s="4">
        <v>41568</v>
      </c>
      <c r="D176" s="2" t="s">
        <v>370</v>
      </c>
      <c r="E176" s="3" t="s">
        <v>372</v>
      </c>
      <c r="F176" s="5">
        <v>1717.36</v>
      </c>
      <c r="G176" s="5">
        <v>2053.96</v>
      </c>
      <c r="H176" s="5">
        <v>2053.96</v>
      </c>
      <c r="I176" s="3" t="s">
        <v>18</v>
      </c>
      <c r="J176" s="5">
        <v>0</v>
      </c>
      <c r="K176" s="5">
        <v>0</v>
      </c>
      <c r="L176" s="5">
        <v>0</v>
      </c>
      <c r="M176" s="5">
        <v>0</v>
      </c>
      <c r="N176" s="1">
        <v>0</v>
      </c>
      <c r="O176" s="5"/>
      <c r="P176" s="5"/>
      <c r="Q176" s="5"/>
      <c r="R176" s="5"/>
      <c r="S176" s="5"/>
      <c r="T176" s="5"/>
      <c r="U176" s="5"/>
    </row>
    <row r="177" spans="1:21" x14ac:dyDescent="0.2">
      <c r="A177" s="2" t="s">
        <v>272</v>
      </c>
      <c r="B177" s="2" t="s">
        <v>273</v>
      </c>
      <c r="C177" s="4">
        <v>41568</v>
      </c>
      <c r="D177" s="2" t="s">
        <v>373</v>
      </c>
      <c r="E177" s="3" t="s">
        <v>374</v>
      </c>
      <c r="F177" s="5">
        <v>373000</v>
      </c>
      <c r="G177" s="5">
        <v>446108</v>
      </c>
      <c r="H177" s="5">
        <v>446108</v>
      </c>
      <c r="I177" s="3" t="s">
        <v>18</v>
      </c>
      <c r="J177" s="5">
        <v>0</v>
      </c>
      <c r="K177" s="5">
        <v>0</v>
      </c>
      <c r="L177" s="5">
        <v>0</v>
      </c>
      <c r="M177" s="5">
        <v>0</v>
      </c>
      <c r="N177" s="1">
        <v>0</v>
      </c>
      <c r="O177" s="5"/>
      <c r="P177" s="5"/>
      <c r="Q177" s="5"/>
      <c r="R177" s="5"/>
      <c r="S177" s="5"/>
      <c r="T177" s="5"/>
      <c r="U177" s="5"/>
    </row>
    <row r="178" spans="1:21" x14ac:dyDescent="0.2">
      <c r="A178" s="2" t="s">
        <v>375</v>
      </c>
      <c r="B178" s="2" t="s">
        <v>376</v>
      </c>
      <c r="C178" s="4">
        <v>41568</v>
      </c>
      <c r="D178" s="2" t="s">
        <v>377</v>
      </c>
      <c r="E178" s="3" t="s">
        <v>378</v>
      </c>
      <c r="F178" s="5">
        <v>28000</v>
      </c>
      <c r="G178" s="5">
        <v>33488</v>
      </c>
      <c r="H178" s="5">
        <v>33488</v>
      </c>
      <c r="I178" s="3" t="s">
        <v>18</v>
      </c>
      <c r="J178" s="5">
        <v>0</v>
      </c>
      <c r="K178" s="5">
        <v>0</v>
      </c>
      <c r="L178" s="5">
        <v>0</v>
      </c>
      <c r="M178" s="5">
        <v>0</v>
      </c>
      <c r="N178" s="1">
        <v>0</v>
      </c>
      <c r="O178" s="5"/>
      <c r="P178" s="5"/>
      <c r="Q178" s="5"/>
      <c r="R178" s="5"/>
      <c r="S178" s="5"/>
      <c r="T178" s="5"/>
      <c r="U178" s="5"/>
    </row>
    <row r="179" spans="1:21" x14ac:dyDescent="0.2">
      <c r="A179" s="2" t="s">
        <v>267</v>
      </c>
      <c r="B179" s="2" t="s">
        <v>268</v>
      </c>
      <c r="C179" s="4">
        <v>41568</v>
      </c>
      <c r="D179" s="2" t="s">
        <v>379</v>
      </c>
      <c r="E179" s="3" t="s">
        <v>380</v>
      </c>
      <c r="F179" s="5">
        <v>-1370000</v>
      </c>
      <c r="G179" s="5">
        <v>-1638520</v>
      </c>
      <c r="H179" s="5">
        <v>-1638520</v>
      </c>
      <c r="I179" s="3" t="s">
        <v>18</v>
      </c>
      <c r="J179" s="5">
        <v>0</v>
      </c>
      <c r="K179" s="5">
        <v>0</v>
      </c>
      <c r="L179" s="5">
        <v>0</v>
      </c>
      <c r="M179" s="5">
        <v>0</v>
      </c>
      <c r="N179" s="1">
        <v>0</v>
      </c>
      <c r="O179" s="5"/>
      <c r="P179" s="5"/>
      <c r="Q179" s="5"/>
      <c r="R179" s="5"/>
      <c r="S179" s="5"/>
      <c r="T179" s="5"/>
      <c r="U179" s="5"/>
    </row>
    <row r="180" spans="1:21" x14ac:dyDescent="0.2">
      <c r="A180" s="2" t="s">
        <v>267</v>
      </c>
      <c r="B180" s="2" t="s">
        <v>268</v>
      </c>
      <c r="C180" s="4">
        <v>41568</v>
      </c>
      <c r="D180" s="2" t="s">
        <v>379</v>
      </c>
      <c r="E180" s="3" t="s">
        <v>381</v>
      </c>
      <c r="F180" s="5">
        <v>1370000</v>
      </c>
      <c r="G180" s="5">
        <v>1638520</v>
      </c>
      <c r="H180" s="5">
        <v>1638520</v>
      </c>
      <c r="I180" s="3" t="s">
        <v>18</v>
      </c>
      <c r="J180" s="5">
        <v>0</v>
      </c>
      <c r="K180" s="5">
        <v>0</v>
      </c>
      <c r="L180" s="5">
        <v>0</v>
      </c>
      <c r="M180" s="5">
        <v>0</v>
      </c>
      <c r="N180" s="1">
        <v>0</v>
      </c>
      <c r="O180" s="5"/>
      <c r="P180" s="5"/>
      <c r="Q180" s="5"/>
      <c r="R180" s="5"/>
      <c r="S180" s="5"/>
      <c r="T180" s="5"/>
      <c r="U180" s="5"/>
    </row>
    <row r="181" spans="1:21" x14ac:dyDescent="0.2">
      <c r="A181" s="2" t="s">
        <v>282</v>
      </c>
      <c r="B181" s="2" t="s">
        <v>283</v>
      </c>
      <c r="C181" s="4">
        <v>41568</v>
      </c>
      <c r="D181" s="2" t="s">
        <v>382</v>
      </c>
      <c r="E181" s="3" t="s">
        <v>383</v>
      </c>
      <c r="F181" s="5">
        <v>8087000</v>
      </c>
      <c r="G181" s="5">
        <v>9672052</v>
      </c>
      <c r="H181" s="5">
        <v>9672052</v>
      </c>
      <c r="I181" s="3" t="s">
        <v>18</v>
      </c>
      <c r="J181" s="5">
        <v>0</v>
      </c>
      <c r="K181" s="5">
        <v>0</v>
      </c>
      <c r="L181" s="5">
        <v>0</v>
      </c>
      <c r="M181" s="5">
        <v>0</v>
      </c>
      <c r="N181" s="1">
        <v>0</v>
      </c>
      <c r="O181" s="5"/>
      <c r="P181" s="5"/>
      <c r="Q181" s="5"/>
      <c r="R181" s="5"/>
      <c r="S181" s="5"/>
      <c r="T181" s="5"/>
      <c r="U181" s="5"/>
    </row>
    <row r="182" spans="1:21" x14ac:dyDescent="0.2">
      <c r="A182" s="2" t="s">
        <v>73</v>
      </c>
      <c r="B182" s="2" t="s">
        <v>74</v>
      </c>
      <c r="C182" s="4">
        <v>41568</v>
      </c>
      <c r="D182" s="2" t="s">
        <v>384</v>
      </c>
      <c r="E182" s="3" t="s">
        <v>385</v>
      </c>
      <c r="F182" s="5">
        <v>287000</v>
      </c>
      <c r="G182" s="5">
        <v>343252</v>
      </c>
      <c r="H182" s="5">
        <v>343252</v>
      </c>
      <c r="I182" s="3" t="s">
        <v>18</v>
      </c>
      <c r="J182" s="5">
        <v>0</v>
      </c>
      <c r="K182" s="5">
        <v>0</v>
      </c>
      <c r="L182" s="5">
        <v>0</v>
      </c>
      <c r="M182" s="5">
        <v>0</v>
      </c>
      <c r="N182" s="1">
        <v>0</v>
      </c>
      <c r="O182" s="5"/>
      <c r="P182" s="5"/>
      <c r="Q182" s="5"/>
      <c r="R182" s="5"/>
      <c r="S182" s="5"/>
      <c r="T182" s="5"/>
      <c r="U182" s="5"/>
    </row>
    <row r="183" spans="1:21" x14ac:dyDescent="0.2">
      <c r="A183" s="2" t="s">
        <v>73</v>
      </c>
      <c r="B183" s="2" t="s">
        <v>74</v>
      </c>
      <c r="C183" s="4">
        <v>41568</v>
      </c>
      <c r="D183" s="2" t="s">
        <v>384</v>
      </c>
      <c r="E183" s="3" t="s">
        <v>386</v>
      </c>
      <c r="F183" s="5">
        <v>300000</v>
      </c>
      <c r="G183" s="5">
        <v>358800</v>
      </c>
      <c r="H183" s="5">
        <v>358800</v>
      </c>
      <c r="I183" s="3" t="s">
        <v>18</v>
      </c>
      <c r="J183" s="5">
        <v>0</v>
      </c>
      <c r="K183" s="5">
        <v>0</v>
      </c>
      <c r="L183" s="5">
        <v>0</v>
      </c>
      <c r="M183" s="5">
        <v>0</v>
      </c>
      <c r="N183" s="1">
        <v>0</v>
      </c>
      <c r="O183" s="5"/>
      <c r="P183" s="5"/>
      <c r="Q183" s="5"/>
      <c r="R183" s="5"/>
      <c r="S183" s="5"/>
      <c r="T183" s="5"/>
      <c r="U183" s="5"/>
    </row>
    <row r="184" spans="1:21" x14ac:dyDescent="0.2">
      <c r="A184" s="2" t="s">
        <v>73</v>
      </c>
      <c r="B184" s="2" t="s">
        <v>74</v>
      </c>
      <c r="C184" s="4">
        <v>41568</v>
      </c>
      <c r="D184" s="2" t="s">
        <v>384</v>
      </c>
      <c r="E184" s="3" t="s">
        <v>387</v>
      </c>
      <c r="F184" s="5">
        <v>346000</v>
      </c>
      <c r="G184" s="5">
        <v>413816</v>
      </c>
      <c r="H184" s="5">
        <v>413816</v>
      </c>
      <c r="I184" s="3" t="s">
        <v>18</v>
      </c>
      <c r="J184" s="5">
        <v>0</v>
      </c>
      <c r="K184" s="5">
        <v>0</v>
      </c>
      <c r="L184" s="5">
        <v>0</v>
      </c>
      <c r="M184" s="5">
        <v>0</v>
      </c>
      <c r="N184" s="1">
        <v>0</v>
      </c>
      <c r="O184" s="5"/>
      <c r="P184" s="5"/>
      <c r="Q184" s="5"/>
      <c r="R184" s="5"/>
      <c r="S184" s="5"/>
      <c r="T184" s="5"/>
      <c r="U184" s="5"/>
    </row>
    <row r="185" spans="1:21" x14ac:dyDescent="0.2">
      <c r="A185" s="2" t="s">
        <v>291</v>
      </c>
      <c r="B185" s="2" t="s">
        <v>292</v>
      </c>
      <c r="C185" s="4">
        <v>41568</v>
      </c>
      <c r="D185" s="2" t="s">
        <v>388</v>
      </c>
      <c r="E185" s="3" t="s">
        <v>389</v>
      </c>
      <c r="F185" s="5">
        <v>260000</v>
      </c>
      <c r="G185" s="5">
        <v>310960</v>
      </c>
      <c r="H185" s="5">
        <v>310960</v>
      </c>
      <c r="I185" s="3" t="s">
        <v>18</v>
      </c>
      <c r="J185" s="5">
        <v>0</v>
      </c>
      <c r="K185" s="5">
        <v>0</v>
      </c>
      <c r="L185" s="5">
        <v>0</v>
      </c>
      <c r="M185" s="5">
        <v>0</v>
      </c>
      <c r="N185" s="1">
        <v>0</v>
      </c>
      <c r="O185" s="5"/>
      <c r="P185" s="5"/>
      <c r="Q185" s="5"/>
      <c r="R185" s="5"/>
      <c r="S185" s="5"/>
      <c r="T185" s="5"/>
      <c r="U185" s="5"/>
    </row>
    <row r="186" spans="1:21" x14ac:dyDescent="0.2">
      <c r="A186" s="2" t="s">
        <v>296</v>
      </c>
      <c r="B186" s="2" t="s">
        <v>297</v>
      </c>
      <c r="C186" s="4">
        <v>41568</v>
      </c>
      <c r="D186" s="2" t="s">
        <v>390</v>
      </c>
      <c r="E186" s="3" t="s">
        <v>391</v>
      </c>
      <c r="F186" s="5">
        <v>2998000</v>
      </c>
      <c r="G186" s="5">
        <v>3585608</v>
      </c>
      <c r="H186" s="5">
        <v>3585608</v>
      </c>
      <c r="I186" s="3" t="s">
        <v>18</v>
      </c>
      <c r="J186" s="5">
        <v>0</v>
      </c>
      <c r="K186" s="5">
        <v>0</v>
      </c>
      <c r="L186" s="5">
        <v>0</v>
      </c>
      <c r="M186" s="5">
        <v>0</v>
      </c>
      <c r="N186" s="1">
        <v>0</v>
      </c>
      <c r="O186" s="5"/>
      <c r="P186" s="5"/>
      <c r="Q186" s="5"/>
      <c r="R186" s="5"/>
      <c r="S186" s="5"/>
      <c r="T186" s="5"/>
      <c r="U186" s="5"/>
    </row>
    <row r="187" spans="1:21" x14ac:dyDescent="0.2">
      <c r="A187" s="2" t="s">
        <v>304</v>
      </c>
      <c r="B187" s="2" t="s">
        <v>305</v>
      </c>
      <c r="C187" s="4">
        <v>41568</v>
      </c>
      <c r="D187" s="2" t="s">
        <v>392</v>
      </c>
      <c r="E187" s="3" t="s">
        <v>393</v>
      </c>
      <c r="F187" s="5">
        <v>1125000</v>
      </c>
      <c r="G187" s="5">
        <v>1345500</v>
      </c>
      <c r="H187" s="5">
        <v>1345500</v>
      </c>
      <c r="I187" s="3" t="s">
        <v>18</v>
      </c>
      <c r="J187" s="5">
        <v>0</v>
      </c>
      <c r="K187" s="5">
        <v>0</v>
      </c>
      <c r="L187" s="5">
        <v>0</v>
      </c>
      <c r="M187" s="5">
        <v>0</v>
      </c>
      <c r="N187" s="1">
        <v>0</v>
      </c>
      <c r="O187" s="5"/>
      <c r="P187" s="5"/>
      <c r="Q187" s="5"/>
      <c r="R187" s="5"/>
      <c r="S187" s="5"/>
      <c r="T187" s="5"/>
      <c r="U187" s="5"/>
    </row>
    <row r="188" spans="1:21" x14ac:dyDescent="0.2">
      <c r="A188" s="2" t="s">
        <v>332</v>
      </c>
      <c r="B188" s="2" t="s">
        <v>333</v>
      </c>
      <c r="C188" s="4">
        <v>41568</v>
      </c>
      <c r="D188" s="2" t="s">
        <v>394</v>
      </c>
      <c r="E188" s="3" t="s">
        <v>395</v>
      </c>
      <c r="F188" s="5">
        <v>411000</v>
      </c>
      <c r="G188" s="5">
        <v>491556</v>
      </c>
      <c r="H188" s="5">
        <v>491556</v>
      </c>
      <c r="I188" s="3" t="s">
        <v>18</v>
      </c>
      <c r="J188" s="5">
        <v>0</v>
      </c>
      <c r="K188" s="5">
        <v>0</v>
      </c>
      <c r="L188" s="5">
        <v>0</v>
      </c>
      <c r="M188" s="5">
        <v>0</v>
      </c>
      <c r="N188" s="1">
        <v>0</v>
      </c>
      <c r="O188" s="5"/>
      <c r="P188" s="5"/>
      <c r="Q188" s="5"/>
      <c r="R188" s="5"/>
      <c r="S188" s="5"/>
      <c r="T188" s="5"/>
      <c r="U188" s="5"/>
    </row>
    <row r="189" spans="1:21" x14ac:dyDescent="0.2">
      <c r="A189" s="2" t="s">
        <v>337</v>
      </c>
      <c r="B189" s="2" t="s">
        <v>338</v>
      </c>
      <c r="C189" s="4">
        <v>41568</v>
      </c>
      <c r="D189" s="2" t="s">
        <v>396</v>
      </c>
      <c r="E189" s="3" t="s">
        <v>397</v>
      </c>
      <c r="F189" s="5">
        <v>35000</v>
      </c>
      <c r="G189" s="5">
        <v>41860</v>
      </c>
      <c r="H189" s="5">
        <v>41860</v>
      </c>
      <c r="I189" s="3" t="s">
        <v>18</v>
      </c>
      <c r="J189" s="5">
        <v>0</v>
      </c>
      <c r="K189" s="5">
        <v>0</v>
      </c>
      <c r="L189" s="5">
        <v>0</v>
      </c>
      <c r="M189" s="5">
        <v>0</v>
      </c>
      <c r="N189" s="1">
        <v>0</v>
      </c>
      <c r="O189" s="5"/>
      <c r="P189" s="5"/>
      <c r="Q189" s="5"/>
      <c r="R189" s="5"/>
      <c r="S189" s="5"/>
      <c r="T189" s="5"/>
      <c r="U189" s="5"/>
    </row>
    <row r="190" spans="1:21" x14ac:dyDescent="0.2">
      <c r="A190" s="2" t="s">
        <v>337</v>
      </c>
      <c r="B190" s="2" t="s">
        <v>338</v>
      </c>
      <c r="C190" s="4">
        <v>41568</v>
      </c>
      <c r="D190" s="2" t="s">
        <v>396</v>
      </c>
      <c r="E190" s="3" t="s">
        <v>398</v>
      </c>
      <c r="F190" s="5">
        <v>122000</v>
      </c>
      <c r="G190" s="5">
        <v>145912</v>
      </c>
      <c r="H190" s="5">
        <v>145912</v>
      </c>
      <c r="I190" s="3" t="s">
        <v>18</v>
      </c>
      <c r="J190" s="5">
        <v>0</v>
      </c>
      <c r="K190" s="5">
        <v>0</v>
      </c>
      <c r="L190" s="5">
        <v>0</v>
      </c>
      <c r="M190" s="5">
        <v>0</v>
      </c>
      <c r="N190" s="1">
        <v>0</v>
      </c>
      <c r="O190" s="5"/>
      <c r="P190" s="5"/>
      <c r="Q190" s="5"/>
      <c r="R190" s="5"/>
      <c r="S190" s="5"/>
      <c r="T190" s="5"/>
      <c r="U190" s="5"/>
    </row>
    <row r="191" spans="1:21" x14ac:dyDescent="0.2">
      <c r="A191" s="2" t="s">
        <v>77</v>
      </c>
      <c r="B191" s="2" t="s">
        <v>78</v>
      </c>
      <c r="C191" s="4">
        <v>41568</v>
      </c>
      <c r="D191" s="2" t="s">
        <v>399</v>
      </c>
      <c r="E191" s="3" t="s">
        <v>400</v>
      </c>
      <c r="F191" s="5">
        <v>1700</v>
      </c>
      <c r="G191" s="5">
        <v>2033.2</v>
      </c>
      <c r="H191" s="5">
        <v>2033.2</v>
      </c>
      <c r="I191" s="3" t="s">
        <v>18</v>
      </c>
      <c r="J191" s="5">
        <v>0</v>
      </c>
      <c r="K191" s="5">
        <v>0</v>
      </c>
      <c r="L191" s="5">
        <v>0</v>
      </c>
      <c r="M191" s="5">
        <v>0</v>
      </c>
      <c r="N191" s="1">
        <v>0</v>
      </c>
      <c r="O191" s="5"/>
      <c r="P191" s="5"/>
      <c r="Q191" s="5"/>
      <c r="R191" s="5"/>
      <c r="S191" s="5"/>
      <c r="T191" s="5"/>
      <c r="U191" s="5"/>
    </row>
    <row r="192" spans="1:21" x14ac:dyDescent="0.2">
      <c r="A192" s="2" t="s">
        <v>77</v>
      </c>
      <c r="B192" s="2" t="s">
        <v>78</v>
      </c>
      <c r="C192" s="4">
        <v>41568</v>
      </c>
      <c r="D192" s="2" t="s">
        <v>399</v>
      </c>
      <c r="E192" s="3" t="s">
        <v>401</v>
      </c>
      <c r="F192" s="5">
        <v>346000</v>
      </c>
      <c r="G192" s="5">
        <v>413816</v>
      </c>
      <c r="H192" s="5">
        <v>413816</v>
      </c>
      <c r="I192" s="3" t="s">
        <v>18</v>
      </c>
      <c r="J192" s="5">
        <v>0</v>
      </c>
      <c r="K192" s="5">
        <v>0</v>
      </c>
      <c r="L192" s="5">
        <v>0</v>
      </c>
      <c r="M192" s="5">
        <v>0</v>
      </c>
      <c r="N192" s="1">
        <v>0</v>
      </c>
      <c r="O192" s="5"/>
      <c r="P192" s="5"/>
      <c r="Q192" s="5"/>
      <c r="R192" s="5"/>
      <c r="S192" s="5"/>
      <c r="T192" s="5"/>
      <c r="U192" s="5"/>
    </row>
    <row r="193" spans="1:21" x14ac:dyDescent="0.2">
      <c r="A193" s="2" t="s">
        <v>77</v>
      </c>
      <c r="B193" s="2" t="s">
        <v>78</v>
      </c>
      <c r="C193" s="4">
        <v>41568</v>
      </c>
      <c r="D193" s="2" t="s">
        <v>399</v>
      </c>
      <c r="E193" s="3" t="s">
        <v>402</v>
      </c>
      <c r="F193" s="5">
        <v>83000</v>
      </c>
      <c r="G193" s="5">
        <v>99268</v>
      </c>
      <c r="H193" s="5">
        <v>99268</v>
      </c>
      <c r="I193" s="3" t="s">
        <v>18</v>
      </c>
      <c r="J193" s="5">
        <v>0</v>
      </c>
      <c r="K193" s="5">
        <v>0</v>
      </c>
      <c r="L193" s="5">
        <v>0</v>
      </c>
      <c r="M193" s="5">
        <v>0</v>
      </c>
      <c r="N193" s="1">
        <v>0</v>
      </c>
      <c r="O193" s="5"/>
      <c r="P193" s="5"/>
      <c r="Q193" s="5"/>
      <c r="R193" s="5"/>
      <c r="S193" s="5"/>
      <c r="T193" s="5"/>
      <c r="U193" s="5"/>
    </row>
    <row r="194" spans="1:21" x14ac:dyDescent="0.2">
      <c r="A194" s="2" t="s">
        <v>344</v>
      </c>
      <c r="B194" s="2" t="s">
        <v>345</v>
      </c>
      <c r="C194" s="4">
        <v>41568</v>
      </c>
      <c r="D194" s="2" t="s">
        <v>403</v>
      </c>
      <c r="E194" s="3" t="s">
        <v>404</v>
      </c>
      <c r="F194" s="5">
        <v>6000</v>
      </c>
      <c r="G194" s="5">
        <v>7176</v>
      </c>
      <c r="H194" s="5">
        <v>7176</v>
      </c>
      <c r="I194" s="3" t="s">
        <v>18</v>
      </c>
      <c r="J194" s="5">
        <v>0</v>
      </c>
      <c r="K194" s="5">
        <v>0</v>
      </c>
      <c r="L194" s="5">
        <v>0</v>
      </c>
      <c r="M194" s="5">
        <v>0</v>
      </c>
      <c r="N194" s="1">
        <v>0</v>
      </c>
      <c r="O194" s="5"/>
      <c r="P194" s="5"/>
      <c r="Q194" s="5"/>
      <c r="R194" s="5"/>
      <c r="S194" s="5"/>
      <c r="T194" s="5"/>
      <c r="U194" s="5"/>
    </row>
    <row r="195" spans="1:21" x14ac:dyDescent="0.2">
      <c r="A195" s="2" t="s">
        <v>344</v>
      </c>
      <c r="B195" s="2" t="s">
        <v>345</v>
      </c>
      <c r="C195" s="4">
        <v>41568</v>
      </c>
      <c r="D195" s="2" t="s">
        <v>403</v>
      </c>
      <c r="E195" s="3" t="s">
        <v>405</v>
      </c>
      <c r="F195" s="5">
        <v>21000</v>
      </c>
      <c r="G195" s="5">
        <v>25116</v>
      </c>
      <c r="H195" s="5">
        <v>25116</v>
      </c>
      <c r="I195" s="3" t="s">
        <v>18</v>
      </c>
      <c r="J195" s="5">
        <v>0</v>
      </c>
      <c r="K195" s="5">
        <v>0</v>
      </c>
      <c r="L195" s="5">
        <v>0</v>
      </c>
      <c r="M195" s="5">
        <v>0</v>
      </c>
      <c r="N195" s="1">
        <v>0</v>
      </c>
      <c r="O195" s="5"/>
      <c r="P195" s="5"/>
      <c r="Q195" s="5"/>
      <c r="R195" s="5"/>
      <c r="S195" s="5"/>
      <c r="T195" s="5"/>
      <c r="U195" s="5"/>
    </row>
    <row r="196" spans="1:21" x14ac:dyDescent="0.2">
      <c r="A196" s="2" t="s">
        <v>406</v>
      </c>
      <c r="B196" s="2" t="s">
        <v>407</v>
      </c>
      <c r="C196" s="4">
        <v>41568</v>
      </c>
      <c r="D196" s="2" t="s">
        <v>408</v>
      </c>
      <c r="E196" s="3" t="s">
        <v>409</v>
      </c>
      <c r="F196" s="5">
        <v>64000</v>
      </c>
      <c r="G196" s="5">
        <v>76544</v>
      </c>
      <c r="H196" s="5">
        <v>76544</v>
      </c>
      <c r="I196" s="3" t="s">
        <v>18</v>
      </c>
      <c r="J196" s="5">
        <v>0</v>
      </c>
      <c r="K196" s="5">
        <v>0</v>
      </c>
      <c r="L196" s="5">
        <v>0</v>
      </c>
      <c r="M196" s="5">
        <v>0</v>
      </c>
      <c r="N196" s="1">
        <v>0</v>
      </c>
      <c r="O196" s="5"/>
      <c r="P196" s="5"/>
      <c r="Q196" s="5"/>
      <c r="R196" s="5"/>
      <c r="S196" s="5"/>
      <c r="T196" s="5"/>
      <c r="U196" s="5"/>
    </row>
    <row r="197" spans="1:21" x14ac:dyDescent="0.2">
      <c r="A197" s="2" t="s">
        <v>349</v>
      </c>
      <c r="B197" s="2" t="s">
        <v>350</v>
      </c>
      <c r="C197" s="4">
        <v>41568</v>
      </c>
      <c r="D197" s="2" t="s">
        <v>410</v>
      </c>
      <c r="E197" s="3" t="s">
        <v>411</v>
      </c>
      <c r="F197" s="5">
        <v>87000</v>
      </c>
      <c r="G197" s="5">
        <v>104052</v>
      </c>
      <c r="H197" s="5">
        <v>104052</v>
      </c>
      <c r="I197" s="3" t="s">
        <v>18</v>
      </c>
      <c r="J197" s="5">
        <v>0</v>
      </c>
      <c r="K197" s="5">
        <v>0</v>
      </c>
      <c r="L197" s="5">
        <v>0</v>
      </c>
      <c r="M197" s="5">
        <v>0</v>
      </c>
      <c r="N197" s="1">
        <v>0</v>
      </c>
      <c r="O197" s="5"/>
      <c r="P197" s="5"/>
      <c r="Q197" s="5"/>
      <c r="R197" s="5"/>
      <c r="S197" s="5"/>
      <c r="T197" s="5"/>
      <c r="U197" s="5"/>
    </row>
    <row r="198" spans="1:21" x14ac:dyDescent="0.2">
      <c r="A198" s="2" t="s">
        <v>356</v>
      </c>
      <c r="B198" s="2" t="s">
        <v>357</v>
      </c>
      <c r="C198" s="4">
        <v>41568</v>
      </c>
      <c r="D198" s="2" t="s">
        <v>412</v>
      </c>
      <c r="E198" s="3" t="s">
        <v>413</v>
      </c>
      <c r="F198" s="5">
        <v>80000</v>
      </c>
      <c r="G198" s="5">
        <v>95680</v>
      </c>
      <c r="H198" s="5">
        <v>95680</v>
      </c>
      <c r="I198" s="3" t="s">
        <v>18</v>
      </c>
      <c r="J198" s="5">
        <v>0</v>
      </c>
      <c r="K198" s="5">
        <v>0</v>
      </c>
      <c r="L198" s="5">
        <v>0</v>
      </c>
      <c r="M198" s="5">
        <v>0</v>
      </c>
      <c r="N198" s="1">
        <v>0</v>
      </c>
      <c r="O198" s="5"/>
      <c r="P198" s="5"/>
      <c r="Q198" s="5"/>
      <c r="R198" s="5"/>
      <c r="S198" s="5"/>
      <c r="T198" s="5"/>
      <c r="U198" s="5"/>
    </row>
    <row r="199" spans="1:21" x14ac:dyDescent="0.2">
      <c r="A199" s="2" t="s">
        <v>282</v>
      </c>
      <c r="B199" s="2" t="s">
        <v>283</v>
      </c>
      <c r="C199" s="4">
        <v>41568</v>
      </c>
      <c r="D199" s="2" t="s">
        <v>414</v>
      </c>
      <c r="E199" s="3" t="s">
        <v>415</v>
      </c>
      <c r="F199" s="5">
        <v>237000</v>
      </c>
      <c r="G199" s="5">
        <v>283452</v>
      </c>
      <c r="H199" s="5">
        <v>283452</v>
      </c>
      <c r="I199" s="3" t="s">
        <v>18</v>
      </c>
      <c r="J199" s="5">
        <v>0</v>
      </c>
      <c r="K199" s="5">
        <v>0</v>
      </c>
      <c r="L199" s="5">
        <v>0</v>
      </c>
      <c r="M199" s="5">
        <v>0</v>
      </c>
      <c r="N199" s="1">
        <v>0</v>
      </c>
      <c r="O199" s="5"/>
      <c r="P199" s="5"/>
      <c r="Q199" s="5"/>
      <c r="R199" s="5"/>
      <c r="S199" s="5"/>
      <c r="T199" s="5"/>
      <c r="U199" s="5"/>
    </row>
    <row r="200" spans="1:21" x14ac:dyDescent="0.2">
      <c r="A200" s="2" t="s">
        <v>296</v>
      </c>
      <c r="B200" s="2" t="s">
        <v>297</v>
      </c>
      <c r="C200" s="4">
        <v>41568</v>
      </c>
      <c r="D200" s="2" t="s">
        <v>416</v>
      </c>
      <c r="E200" s="3" t="s">
        <v>417</v>
      </c>
      <c r="F200" s="5">
        <v>2207000</v>
      </c>
      <c r="G200" s="5">
        <v>2639572</v>
      </c>
      <c r="H200" s="5">
        <v>2639572</v>
      </c>
      <c r="I200" s="3" t="s">
        <v>18</v>
      </c>
      <c r="J200" s="5">
        <v>0</v>
      </c>
      <c r="K200" s="5">
        <v>0</v>
      </c>
      <c r="L200" s="5">
        <v>0</v>
      </c>
      <c r="M200" s="5">
        <v>0</v>
      </c>
      <c r="N200" s="1">
        <v>0</v>
      </c>
      <c r="O200" s="5"/>
      <c r="P200" s="5"/>
      <c r="Q200" s="5"/>
      <c r="R200" s="5"/>
      <c r="S200" s="5"/>
      <c r="T200" s="5"/>
      <c r="U200" s="5"/>
    </row>
    <row r="201" spans="1:21" x14ac:dyDescent="0.2">
      <c r="A201" s="2" t="s">
        <v>324</v>
      </c>
      <c r="B201" s="2" t="s">
        <v>325</v>
      </c>
      <c r="C201" s="4">
        <v>41568</v>
      </c>
      <c r="D201" s="2" t="s">
        <v>418</v>
      </c>
      <c r="E201" s="3" t="s">
        <v>419</v>
      </c>
      <c r="F201" s="5">
        <v>9744000</v>
      </c>
      <c r="G201" s="5">
        <v>11653824</v>
      </c>
      <c r="H201" s="5">
        <v>11653824</v>
      </c>
      <c r="I201" s="3" t="s">
        <v>18</v>
      </c>
      <c r="J201" s="5">
        <v>0</v>
      </c>
      <c r="K201" s="5">
        <v>0</v>
      </c>
      <c r="L201" s="5">
        <v>0</v>
      </c>
      <c r="M201" s="5">
        <v>0</v>
      </c>
      <c r="N201" s="1">
        <v>0</v>
      </c>
      <c r="O201" s="5"/>
      <c r="P201" s="5"/>
      <c r="Q201" s="5"/>
      <c r="R201" s="5"/>
      <c r="S201" s="5"/>
      <c r="T201" s="5"/>
      <c r="U201" s="5"/>
    </row>
    <row r="202" spans="1:21" x14ac:dyDescent="0.2">
      <c r="A202" s="2" t="s">
        <v>337</v>
      </c>
      <c r="B202" s="2" t="s">
        <v>338</v>
      </c>
      <c r="C202" s="4">
        <v>41568</v>
      </c>
      <c r="D202" s="2" t="s">
        <v>420</v>
      </c>
      <c r="E202" s="3" t="s">
        <v>421</v>
      </c>
      <c r="F202" s="5">
        <v>42000</v>
      </c>
      <c r="G202" s="5">
        <v>50232</v>
      </c>
      <c r="H202" s="5">
        <v>50232</v>
      </c>
      <c r="I202" s="3" t="s">
        <v>18</v>
      </c>
      <c r="J202" s="5">
        <v>0</v>
      </c>
      <c r="K202" s="5">
        <v>0</v>
      </c>
      <c r="L202" s="5">
        <v>0</v>
      </c>
      <c r="M202" s="5">
        <v>0</v>
      </c>
      <c r="N202" s="1">
        <v>0</v>
      </c>
      <c r="O202" s="5"/>
      <c r="P202" s="5"/>
      <c r="Q202" s="5"/>
      <c r="R202" s="5"/>
      <c r="S202" s="5"/>
      <c r="T202" s="5"/>
      <c r="U202" s="5"/>
    </row>
    <row r="203" spans="1:21" x14ac:dyDescent="0.2">
      <c r="A203" s="2" t="s">
        <v>324</v>
      </c>
      <c r="B203" s="2" t="s">
        <v>325</v>
      </c>
      <c r="C203" s="4">
        <v>41568</v>
      </c>
      <c r="D203" s="2" t="s">
        <v>418</v>
      </c>
      <c r="E203" s="3" t="s">
        <v>422</v>
      </c>
      <c r="F203" s="5">
        <v>19287000</v>
      </c>
      <c r="G203" s="5">
        <v>23067252</v>
      </c>
      <c r="H203" s="5">
        <v>23067252</v>
      </c>
      <c r="I203" s="3" t="s">
        <v>18</v>
      </c>
      <c r="J203" s="5">
        <v>0</v>
      </c>
      <c r="K203" s="5">
        <v>0</v>
      </c>
      <c r="L203" s="5">
        <v>0</v>
      </c>
      <c r="M203" s="5">
        <v>0</v>
      </c>
      <c r="N203" s="1">
        <v>0</v>
      </c>
      <c r="O203" s="5"/>
      <c r="P203" s="5"/>
      <c r="Q203" s="5"/>
      <c r="R203" s="5"/>
      <c r="S203" s="5"/>
      <c r="T203" s="5"/>
      <c r="U203" s="5"/>
    </row>
    <row r="204" spans="1:21" x14ac:dyDescent="0.2">
      <c r="A204" s="2" t="s">
        <v>337</v>
      </c>
      <c r="B204" s="2" t="s">
        <v>338</v>
      </c>
      <c r="C204" s="4">
        <v>41568</v>
      </c>
      <c r="D204" s="2" t="s">
        <v>420</v>
      </c>
      <c r="E204" s="3" t="s">
        <v>423</v>
      </c>
      <c r="F204" s="5">
        <v>149000</v>
      </c>
      <c r="G204" s="5">
        <v>178204</v>
      </c>
      <c r="H204" s="5">
        <v>178204</v>
      </c>
      <c r="I204" s="3" t="s">
        <v>18</v>
      </c>
      <c r="J204" s="5">
        <v>0</v>
      </c>
      <c r="K204" s="5">
        <v>0</v>
      </c>
      <c r="L204" s="5">
        <v>0</v>
      </c>
      <c r="M204" s="5">
        <v>0</v>
      </c>
      <c r="N204" s="1">
        <v>0</v>
      </c>
      <c r="O204" s="5"/>
      <c r="P204" s="5"/>
      <c r="Q204" s="5"/>
      <c r="R204" s="5"/>
      <c r="S204" s="5"/>
      <c r="T204" s="5"/>
      <c r="U204" s="5"/>
    </row>
    <row r="205" spans="1:21" x14ac:dyDescent="0.2">
      <c r="A205" s="2" t="s">
        <v>344</v>
      </c>
      <c r="B205" s="2" t="s">
        <v>345</v>
      </c>
      <c r="C205" s="4">
        <v>41568</v>
      </c>
      <c r="D205" s="2" t="s">
        <v>424</v>
      </c>
      <c r="E205" s="3" t="s">
        <v>425</v>
      </c>
      <c r="F205" s="5">
        <v>188000</v>
      </c>
      <c r="G205" s="5">
        <v>224848</v>
      </c>
      <c r="H205" s="5">
        <v>224848</v>
      </c>
      <c r="I205" s="3" t="s">
        <v>18</v>
      </c>
      <c r="J205" s="5">
        <v>0</v>
      </c>
      <c r="K205" s="5">
        <v>0</v>
      </c>
      <c r="L205" s="5">
        <v>0</v>
      </c>
      <c r="M205" s="5">
        <v>0</v>
      </c>
      <c r="N205" s="1">
        <v>0</v>
      </c>
      <c r="O205" s="5"/>
      <c r="P205" s="5"/>
      <c r="Q205" s="5"/>
      <c r="R205" s="5"/>
      <c r="S205" s="5"/>
      <c r="T205" s="5"/>
      <c r="U205" s="5"/>
    </row>
    <row r="206" spans="1:21" x14ac:dyDescent="0.2">
      <c r="A206" s="2" t="s">
        <v>344</v>
      </c>
      <c r="B206" s="2" t="s">
        <v>345</v>
      </c>
      <c r="C206" s="4">
        <v>41568</v>
      </c>
      <c r="D206" s="2" t="s">
        <v>424</v>
      </c>
      <c r="E206" s="3" t="s">
        <v>426</v>
      </c>
      <c r="F206" s="5">
        <v>662000</v>
      </c>
      <c r="G206" s="5">
        <v>791752</v>
      </c>
      <c r="H206" s="5">
        <v>791752</v>
      </c>
      <c r="I206" s="3" t="s">
        <v>18</v>
      </c>
      <c r="J206" s="5">
        <v>0</v>
      </c>
      <c r="K206" s="5">
        <v>0</v>
      </c>
      <c r="L206" s="5">
        <v>0</v>
      </c>
      <c r="M206" s="5">
        <v>0</v>
      </c>
      <c r="N206" s="1">
        <v>0</v>
      </c>
      <c r="O206" s="5"/>
      <c r="P206" s="5"/>
      <c r="Q206" s="5"/>
      <c r="R206" s="5"/>
      <c r="S206" s="5"/>
      <c r="T206" s="5"/>
      <c r="U206" s="5"/>
    </row>
    <row r="207" spans="1:21" x14ac:dyDescent="0.2">
      <c r="A207" s="2" t="s">
        <v>349</v>
      </c>
      <c r="B207" s="2" t="s">
        <v>350</v>
      </c>
      <c r="C207" s="4">
        <v>41568</v>
      </c>
      <c r="D207" s="2" t="s">
        <v>427</v>
      </c>
      <c r="E207" s="3" t="s">
        <v>428</v>
      </c>
      <c r="F207" s="5">
        <v>275000</v>
      </c>
      <c r="G207" s="5">
        <v>328900</v>
      </c>
      <c r="H207" s="5">
        <v>328900</v>
      </c>
      <c r="I207" s="3" t="s">
        <v>18</v>
      </c>
      <c r="J207" s="5">
        <v>0</v>
      </c>
      <c r="K207" s="5">
        <v>0</v>
      </c>
      <c r="L207" s="5">
        <v>0</v>
      </c>
      <c r="M207" s="5">
        <v>0</v>
      </c>
      <c r="N207" s="1">
        <v>0</v>
      </c>
      <c r="O207" s="5"/>
      <c r="P207" s="5"/>
      <c r="Q207" s="5"/>
      <c r="R207" s="5"/>
      <c r="S207" s="5"/>
      <c r="T207" s="5"/>
      <c r="U207" s="5"/>
    </row>
    <row r="208" spans="1:21" x14ac:dyDescent="0.2">
      <c r="A208" s="2" t="s">
        <v>267</v>
      </c>
      <c r="B208" s="2" t="s">
        <v>268</v>
      </c>
      <c r="C208" s="4">
        <v>41568</v>
      </c>
      <c r="D208" s="2" t="s">
        <v>429</v>
      </c>
      <c r="E208" s="3" t="s">
        <v>430</v>
      </c>
      <c r="F208" s="5">
        <v>48299.58</v>
      </c>
      <c r="G208" s="5">
        <v>57766.3</v>
      </c>
      <c r="H208" s="5">
        <v>57766.3</v>
      </c>
      <c r="I208" s="3" t="s">
        <v>18</v>
      </c>
      <c r="J208" s="5">
        <v>0</v>
      </c>
      <c r="K208" s="5">
        <v>0</v>
      </c>
      <c r="L208" s="5">
        <v>0</v>
      </c>
      <c r="M208" s="5">
        <v>0</v>
      </c>
      <c r="N208" s="1">
        <v>0</v>
      </c>
      <c r="O208" s="5"/>
      <c r="P208" s="5"/>
      <c r="Q208" s="5"/>
      <c r="R208" s="5"/>
      <c r="S208" s="5"/>
      <c r="T208" s="5"/>
      <c r="U208" s="5"/>
    </row>
    <row r="209" spans="1:21" x14ac:dyDescent="0.2">
      <c r="A209" s="2" t="s">
        <v>267</v>
      </c>
      <c r="B209" s="2" t="s">
        <v>268</v>
      </c>
      <c r="C209" s="4">
        <v>41568</v>
      </c>
      <c r="D209" s="2" t="s">
        <v>429</v>
      </c>
      <c r="E209" s="3" t="s">
        <v>431</v>
      </c>
      <c r="F209" s="5">
        <v>1448.99</v>
      </c>
      <c r="G209" s="5">
        <v>1732.99</v>
      </c>
      <c r="H209" s="5">
        <v>1732.99</v>
      </c>
      <c r="I209" s="3" t="s">
        <v>18</v>
      </c>
      <c r="J209" s="5">
        <v>0</v>
      </c>
      <c r="K209" s="5">
        <v>0</v>
      </c>
      <c r="L209" s="5">
        <v>0</v>
      </c>
      <c r="M209" s="5">
        <v>0</v>
      </c>
      <c r="N209" s="1">
        <v>0</v>
      </c>
      <c r="O209" s="5"/>
      <c r="P209" s="5"/>
      <c r="Q209" s="5"/>
      <c r="R209" s="5"/>
      <c r="S209" s="5"/>
      <c r="T209" s="5"/>
      <c r="U209" s="5"/>
    </row>
    <row r="210" spans="1:21" x14ac:dyDescent="0.2">
      <c r="A210" s="2" t="s">
        <v>272</v>
      </c>
      <c r="B210" s="2" t="s">
        <v>273</v>
      </c>
      <c r="C210" s="4">
        <v>41568</v>
      </c>
      <c r="D210" s="2" t="s">
        <v>432</v>
      </c>
      <c r="E210" s="3" t="s">
        <v>433</v>
      </c>
      <c r="F210" s="5">
        <v>10026.25</v>
      </c>
      <c r="G210" s="5">
        <v>11991.4</v>
      </c>
      <c r="H210" s="5">
        <v>11991.4</v>
      </c>
      <c r="I210" s="3" t="s">
        <v>18</v>
      </c>
      <c r="J210" s="5">
        <v>0</v>
      </c>
      <c r="K210" s="5">
        <v>0</v>
      </c>
      <c r="L210" s="5">
        <v>0</v>
      </c>
      <c r="M210" s="5">
        <v>0</v>
      </c>
      <c r="N210" s="1">
        <v>0</v>
      </c>
      <c r="O210" s="5"/>
      <c r="P210" s="5"/>
      <c r="Q210" s="5"/>
      <c r="R210" s="5"/>
      <c r="S210" s="5"/>
      <c r="T210" s="5"/>
      <c r="U210" s="5"/>
    </row>
    <row r="211" spans="1:21" x14ac:dyDescent="0.2">
      <c r="A211" s="2" t="s">
        <v>272</v>
      </c>
      <c r="B211" s="2" t="s">
        <v>273</v>
      </c>
      <c r="C211" s="4">
        <v>41568</v>
      </c>
      <c r="D211" s="2" t="s">
        <v>432</v>
      </c>
      <c r="E211" s="3" t="s">
        <v>434</v>
      </c>
      <c r="F211" s="5">
        <v>300.79000000000002</v>
      </c>
      <c r="G211" s="5">
        <v>359.74</v>
      </c>
      <c r="H211" s="5">
        <v>359.74</v>
      </c>
      <c r="I211" s="3" t="s">
        <v>18</v>
      </c>
      <c r="J211" s="5">
        <v>0</v>
      </c>
      <c r="K211" s="5">
        <v>0</v>
      </c>
      <c r="L211" s="5">
        <v>0</v>
      </c>
      <c r="M211" s="5">
        <v>0</v>
      </c>
      <c r="N211" s="1">
        <v>0</v>
      </c>
      <c r="O211" s="5"/>
      <c r="P211" s="5"/>
      <c r="Q211" s="5"/>
      <c r="R211" s="5"/>
      <c r="S211" s="5"/>
      <c r="T211" s="5"/>
      <c r="U211" s="5"/>
    </row>
    <row r="212" spans="1:21" x14ac:dyDescent="0.2">
      <c r="A212" s="2" t="s">
        <v>375</v>
      </c>
      <c r="B212" s="2" t="s">
        <v>376</v>
      </c>
      <c r="C212" s="4">
        <v>41568</v>
      </c>
      <c r="D212" s="2" t="s">
        <v>435</v>
      </c>
      <c r="E212" s="3" t="s">
        <v>436</v>
      </c>
      <c r="F212" s="5">
        <v>2230.44</v>
      </c>
      <c r="G212" s="5">
        <v>2667.61</v>
      </c>
      <c r="H212" s="5">
        <v>2667.61</v>
      </c>
      <c r="I212" s="3" t="s">
        <v>18</v>
      </c>
      <c r="J212" s="5">
        <v>0</v>
      </c>
      <c r="K212" s="5">
        <v>0</v>
      </c>
      <c r="L212" s="5">
        <v>0</v>
      </c>
      <c r="M212" s="5">
        <v>0</v>
      </c>
      <c r="N212" s="1">
        <v>0</v>
      </c>
      <c r="O212" s="5"/>
      <c r="P212" s="5"/>
      <c r="Q212" s="5"/>
      <c r="R212" s="5"/>
      <c r="S212" s="5"/>
      <c r="T212" s="5"/>
      <c r="U212" s="5"/>
    </row>
    <row r="213" spans="1:21" x14ac:dyDescent="0.2">
      <c r="A213" s="2" t="s">
        <v>375</v>
      </c>
      <c r="B213" s="2" t="s">
        <v>376</v>
      </c>
      <c r="C213" s="4">
        <v>41568</v>
      </c>
      <c r="D213" s="2" t="s">
        <v>435</v>
      </c>
      <c r="E213" s="3" t="s">
        <v>437</v>
      </c>
      <c r="F213" s="5">
        <v>66.91</v>
      </c>
      <c r="G213" s="5">
        <v>80.02</v>
      </c>
      <c r="H213" s="5">
        <v>80.02</v>
      </c>
      <c r="I213" s="3" t="s">
        <v>18</v>
      </c>
      <c r="J213" s="5">
        <v>0</v>
      </c>
      <c r="K213" s="5">
        <v>0</v>
      </c>
      <c r="L213" s="5">
        <v>0</v>
      </c>
      <c r="M213" s="5">
        <v>0</v>
      </c>
      <c r="N213" s="1">
        <v>0</v>
      </c>
      <c r="O213" s="5"/>
      <c r="P213" s="5"/>
      <c r="Q213" s="5"/>
      <c r="R213" s="5"/>
      <c r="S213" s="5"/>
      <c r="T213" s="5"/>
      <c r="U213" s="5"/>
    </row>
    <row r="214" spans="1:21" x14ac:dyDescent="0.2">
      <c r="A214" s="2" t="s">
        <v>282</v>
      </c>
      <c r="B214" s="2" t="s">
        <v>283</v>
      </c>
      <c r="C214" s="4">
        <v>41568</v>
      </c>
      <c r="D214" s="2" t="s">
        <v>438</v>
      </c>
      <c r="E214" s="3" t="s">
        <v>439</v>
      </c>
      <c r="F214" s="5">
        <v>558151.65</v>
      </c>
      <c r="G214" s="5">
        <v>667549.37</v>
      </c>
      <c r="H214" s="5">
        <v>667549.37</v>
      </c>
      <c r="I214" s="3" t="s">
        <v>18</v>
      </c>
      <c r="J214" s="5">
        <v>0</v>
      </c>
      <c r="K214" s="5">
        <v>0</v>
      </c>
      <c r="L214" s="5">
        <v>0</v>
      </c>
      <c r="M214" s="5">
        <v>0</v>
      </c>
      <c r="N214" s="1">
        <v>0</v>
      </c>
      <c r="O214" s="5"/>
      <c r="P214" s="5"/>
      <c r="Q214" s="5"/>
      <c r="R214" s="5"/>
      <c r="S214" s="5"/>
      <c r="T214" s="5"/>
      <c r="U214" s="5"/>
    </row>
    <row r="215" spans="1:21" x14ac:dyDescent="0.2">
      <c r="A215" s="2" t="s">
        <v>282</v>
      </c>
      <c r="B215" s="2" t="s">
        <v>283</v>
      </c>
      <c r="C215" s="4">
        <v>41568</v>
      </c>
      <c r="D215" s="2" t="s">
        <v>438</v>
      </c>
      <c r="E215" s="3" t="s">
        <v>440</v>
      </c>
      <c r="F215" s="5">
        <v>16744.55</v>
      </c>
      <c r="G215" s="5">
        <v>20026.48</v>
      </c>
      <c r="H215" s="5">
        <v>20026.48</v>
      </c>
      <c r="I215" s="3" t="s">
        <v>18</v>
      </c>
      <c r="J215" s="5">
        <v>0</v>
      </c>
      <c r="K215" s="5">
        <v>0</v>
      </c>
      <c r="L215" s="5">
        <v>0</v>
      </c>
      <c r="M215" s="5">
        <v>0</v>
      </c>
      <c r="N215" s="1">
        <v>0</v>
      </c>
      <c r="O215" s="5"/>
      <c r="P215" s="5"/>
      <c r="Q215" s="5"/>
      <c r="R215" s="5"/>
      <c r="S215" s="5"/>
      <c r="T215" s="5"/>
      <c r="U215" s="5"/>
    </row>
    <row r="216" spans="1:21" x14ac:dyDescent="0.2">
      <c r="A216" s="2" t="s">
        <v>316</v>
      </c>
      <c r="B216" s="2" t="s">
        <v>317</v>
      </c>
      <c r="C216" s="4">
        <v>41568</v>
      </c>
      <c r="D216" s="2" t="s">
        <v>441</v>
      </c>
      <c r="E216" s="3" t="s">
        <v>442</v>
      </c>
      <c r="F216" s="5">
        <v>2049346.84</v>
      </c>
      <c r="G216" s="5">
        <v>2451018.8199999998</v>
      </c>
      <c r="H216" s="5">
        <v>2451018.8199999998</v>
      </c>
      <c r="I216" s="3" t="s">
        <v>18</v>
      </c>
      <c r="J216" s="5">
        <v>0</v>
      </c>
      <c r="K216" s="5">
        <v>0</v>
      </c>
      <c r="L216" s="5">
        <v>0</v>
      </c>
      <c r="M216" s="5">
        <v>0</v>
      </c>
      <c r="N216" s="1">
        <v>0</v>
      </c>
      <c r="O216" s="5"/>
      <c r="P216" s="5"/>
      <c r="Q216" s="5"/>
      <c r="R216" s="5"/>
      <c r="S216" s="5"/>
      <c r="T216" s="5"/>
      <c r="U216" s="5"/>
    </row>
    <row r="217" spans="1:21" x14ac:dyDescent="0.2">
      <c r="A217" s="2" t="s">
        <v>316</v>
      </c>
      <c r="B217" s="2" t="s">
        <v>317</v>
      </c>
      <c r="C217" s="4">
        <v>41568</v>
      </c>
      <c r="D217" s="2" t="s">
        <v>441</v>
      </c>
      <c r="E217" s="3" t="s">
        <v>443</v>
      </c>
      <c r="F217" s="5">
        <v>61480.41</v>
      </c>
      <c r="G217" s="5">
        <v>73530.570000000007</v>
      </c>
      <c r="H217" s="5">
        <v>73530.570000000007</v>
      </c>
      <c r="I217" s="3" t="s">
        <v>18</v>
      </c>
      <c r="J217" s="5">
        <v>0</v>
      </c>
      <c r="K217" s="5">
        <v>0</v>
      </c>
      <c r="L217" s="5">
        <v>0</v>
      </c>
      <c r="M217" s="5">
        <v>0</v>
      </c>
      <c r="N217" s="1">
        <v>0</v>
      </c>
      <c r="O217" s="5"/>
      <c r="P217" s="5"/>
      <c r="Q217" s="5"/>
      <c r="R217" s="5"/>
      <c r="S217" s="5"/>
      <c r="T217" s="5"/>
      <c r="U217" s="5"/>
    </row>
    <row r="218" spans="1:21" x14ac:dyDescent="0.2">
      <c r="A218" s="2" t="s">
        <v>324</v>
      </c>
      <c r="B218" s="2" t="s">
        <v>325</v>
      </c>
      <c r="C218" s="4">
        <v>41568</v>
      </c>
      <c r="D218" s="2" t="s">
        <v>444</v>
      </c>
      <c r="E218" s="3" t="s">
        <v>445</v>
      </c>
      <c r="F218" s="5">
        <v>6766328.7999999998</v>
      </c>
      <c r="G218" s="5">
        <v>8092529.2400000002</v>
      </c>
      <c r="H218" s="5">
        <v>8092529.2400000002</v>
      </c>
      <c r="I218" s="3" t="s">
        <v>18</v>
      </c>
      <c r="J218" s="5">
        <v>0</v>
      </c>
      <c r="K218" s="5">
        <v>0</v>
      </c>
      <c r="L218" s="5">
        <v>0</v>
      </c>
      <c r="M218" s="5">
        <v>0</v>
      </c>
      <c r="N218" s="1">
        <v>0</v>
      </c>
      <c r="O218" s="5"/>
      <c r="P218" s="5"/>
      <c r="Q218" s="5"/>
      <c r="R218" s="5"/>
      <c r="S218" s="5"/>
      <c r="T218" s="5"/>
      <c r="U218" s="5"/>
    </row>
    <row r="219" spans="1:21" x14ac:dyDescent="0.2">
      <c r="A219" s="2" t="s">
        <v>324</v>
      </c>
      <c r="B219" s="2" t="s">
        <v>325</v>
      </c>
      <c r="C219" s="4">
        <v>41568</v>
      </c>
      <c r="D219" s="2" t="s">
        <v>444</v>
      </c>
      <c r="E219" s="3" t="s">
        <v>446</v>
      </c>
      <c r="F219" s="5">
        <v>202989.86</v>
      </c>
      <c r="G219" s="5">
        <v>242775.87</v>
      </c>
      <c r="H219" s="5">
        <v>242775.87</v>
      </c>
      <c r="I219" s="3" t="s">
        <v>18</v>
      </c>
      <c r="J219" s="5">
        <v>0</v>
      </c>
      <c r="K219" s="5">
        <v>0</v>
      </c>
      <c r="L219" s="5">
        <v>0</v>
      </c>
      <c r="M219" s="5">
        <v>0</v>
      </c>
      <c r="N219" s="1">
        <v>0</v>
      </c>
      <c r="O219" s="5"/>
      <c r="P219" s="5"/>
      <c r="Q219" s="5"/>
      <c r="R219" s="5"/>
      <c r="S219" s="5"/>
      <c r="T219" s="5"/>
      <c r="U219" s="5"/>
    </row>
    <row r="220" spans="1:21" x14ac:dyDescent="0.2">
      <c r="A220" s="2" t="s">
        <v>332</v>
      </c>
      <c r="B220" s="2" t="s">
        <v>333</v>
      </c>
      <c r="C220" s="4">
        <v>41568</v>
      </c>
      <c r="D220" s="2" t="s">
        <v>447</v>
      </c>
      <c r="E220" s="3" t="s">
        <v>448</v>
      </c>
      <c r="F220" s="5">
        <v>19923.2</v>
      </c>
      <c r="G220" s="5">
        <v>23828.15</v>
      </c>
      <c r="H220" s="5">
        <v>23828.15</v>
      </c>
      <c r="I220" s="3" t="s">
        <v>18</v>
      </c>
      <c r="J220" s="5">
        <v>0</v>
      </c>
      <c r="K220" s="5">
        <v>0</v>
      </c>
      <c r="L220" s="5">
        <v>0</v>
      </c>
      <c r="M220" s="5">
        <v>0</v>
      </c>
      <c r="N220" s="1">
        <v>0</v>
      </c>
      <c r="O220" s="5"/>
      <c r="P220" s="5"/>
      <c r="Q220" s="5"/>
      <c r="R220" s="5"/>
      <c r="S220" s="5"/>
      <c r="T220" s="5"/>
      <c r="U220" s="5"/>
    </row>
    <row r="221" spans="1:21" x14ac:dyDescent="0.2">
      <c r="A221" s="2" t="s">
        <v>332</v>
      </c>
      <c r="B221" s="2" t="s">
        <v>333</v>
      </c>
      <c r="C221" s="4">
        <v>41568</v>
      </c>
      <c r="D221" s="2" t="s">
        <v>447</v>
      </c>
      <c r="E221" s="3" t="s">
        <v>449</v>
      </c>
      <c r="F221" s="5">
        <v>597.70000000000005</v>
      </c>
      <c r="G221" s="5">
        <v>714.85</v>
      </c>
      <c r="H221" s="5">
        <v>714.85</v>
      </c>
      <c r="I221" s="3" t="s">
        <v>18</v>
      </c>
      <c r="J221" s="5">
        <v>0</v>
      </c>
      <c r="K221" s="5">
        <v>0</v>
      </c>
      <c r="L221" s="5">
        <v>0</v>
      </c>
      <c r="M221" s="5">
        <v>0</v>
      </c>
      <c r="N221" s="1">
        <v>0</v>
      </c>
      <c r="O221" s="5"/>
      <c r="P221" s="5"/>
      <c r="Q221" s="5"/>
      <c r="R221" s="5"/>
      <c r="S221" s="5"/>
      <c r="T221" s="5"/>
      <c r="U221" s="5"/>
    </row>
    <row r="222" spans="1:21" x14ac:dyDescent="0.2">
      <c r="A222" s="2" t="s">
        <v>406</v>
      </c>
      <c r="B222" s="2" t="s">
        <v>407</v>
      </c>
      <c r="C222" s="4">
        <v>41568</v>
      </c>
      <c r="D222" s="2" t="s">
        <v>450</v>
      </c>
      <c r="E222" s="3" t="s">
        <v>451</v>
      </c>
      <c r="F222" s="5">
        <v>2411.87</v>
      </c>
      <c r="G222" s="5">
        <v>2884.6</v>
      </c>
      <c r="H222" s="5">
        <v>2884.6</v>
      </c>
      <c r="I222" s="3" t="s">
        <v>18</v>
      </c>
      <c r="J222" s="5">
        <v>0</v>
      </c>
      <c r="K222" s="5">
        <v>0</v>
      </c>
      <c r="L222" s="5">
        <v>0</v>
      </c>
      <c r="M222" s="5">
        <v>0</v>
      </c>
      <c r="N222" s="1">
        <v>0</v>
      </c>
      <c r="O222" s="5"/>
      <c r="P222" s="5"/>
      <c r="Q222" s="5"/>
      <c r="R222" s="5"/>
      <c r="S222" s="5"/>
      <c r="T222" s="5"/>
      <c r="U222" s="5"/>
    </row>
    <row r="223" spans="1:21" x14ac:dyDescent="0.2">
      <c r="A223" s="2" t="s">
        <v>406</v>
      </c>
      <c r="B223" s="2" t="s">
        <v>407</v>
      </c>
      <c r="C223" s="4">
        <v>41568</v>
      </c>
      <c r="D223" s="2" t="s">
        <v>450</v>
      </c>
      <c r="E223" s="3" t="s">
        <v>452</v>
      </c>
      <c r="F223" s="5">
        <v>72.36</v>
      </c>
      <c r="G223" s="5">
        <v>86.54</v>
      </c>
      <c r="H223" s="5">
        <v>86.54</v>
      </c>
      <c r="I223" s="3" t="s">
        <v>18</v>
      </c>
      <c r="J223" s="5">
        <v>0</v>
      </c>
      <c r="K223" s="5">
        <v>0</v>
      </c>
      <c r="L223" s="5">
        <v>0</v>
      </c>
      <c r="M223" s="5">
        <v>0</v>
      </c>
      <c r="N223" s="1">
        <v>0</v>
      </c>
      <c r="O223" s="5"/>
      <c r="P223" s="5"/>
      <c r="Q223" s="5"/>
      <c r="R223" s="5"/>
      <c r="S223" s="5"/>
      <c r="T223" s="5"/>
      <c r="U223" s="5"/>
    </row>
    <row r="224" spans="1:21" x14ac:dyDescent="0.2">
      <c r="A224" s="2" t="s">
        <v>349</v>
      </c>
      <c r="B224" s="2" t="s">
        <v>350</v>
      </c>
      <c r="C224" s="4">
        <v>41568</v>
      </c>
      <c r="D224" s="2" t="s">
        <v>453</v>
      </c>
      <c r="E224" s="3" t="s">
        <v>454</v>
      </c>
      <c r="F224" s="5">
        <v>85798.99</v>
      </c>
      <c r="G224" s="5">
        <v>102615.59</v>
      </c>
      <c r="H224" s="5">
        <v>102615.59</v>
      </c>
      <c r="I224" s="3" t="s">
        <v>18</v>
      </c>
      <c r="J224" s="5">
        <v>0</v>
      </c>
      <c r="K224" s="5">
        <v>0</v>
      </c>
      <c r="L224" s="5">
        <v>0</v>
      </c>
      <c r="M224" s="5">
        <v>0</v>
      </c>
      <c r="N224" s="1">
        <v>0</v>
      </c>
      <c r="O224" s="5"/>
      <c r="P224" s="5"/>
      <c r="Q224" s="5"/>
      <c r="R224" s="5"/>
      <c r="S224" s="5"/>
      <c r="T224" s="5"/>
      <c r="U224" s="5"/>
    </row>
    <row r="225" spans="1:21" x14ac:dyDescent="0.2">
      <c r="A225" s="2" t="s">
        <v>349</v>
      </c>
      <c r="B225" s="2" t="s">
        <v>350</v>
      </c>
      <c r="C225" s="4">
        <v>41568</v>
      </c>
      <c r="D225" s="2" t="s">
        <v>453</v>
      </c>
      <c r="E225" s="3" t="s">
        <v>455</v>
      </c>
      <c r="F225" s="5">
        <v>2573.9699999999998</v>
      </c>
      <c r="G225" s="5">
        <v>3078.47</v>
      </c>
      <c r="H225" s="5">
        <v>3078.47</v>
      </c>
      <c r="I225" s="3" t="s">
        <v>18</v>
      </c>
      <c r="J225" s="5">
        <v>0</v>
      </c>
      <c r="K225" s="5">
        <v>0</v>
      </c>
      <c r="L225" s="5">
        <v>0</v>
      </c>
      <c r="M225" s="5">
        <v>0</v>
      </c>
      <c r="N225" s="1">
        <v>0</v>
      </c>
      <c r="O225" s="5"/>
      <c r="P225" s="5"/>
      <c r="Q225" s="5"/>
      <c r="R225" s="5"/>
      <c r="S225" s="5"/>
      <c r="T225" s="5"/>
      <c r="U225" s="5"/>
    </row>
    <row r="226" spans="1:21" x14ac:dyDescent="0.2">
      <c r="A226" s="2" t="s">
        <v>356</v>
      </c>
      <c r="B226" s="2" t="s">
        <v>357</v>
      </c>
      <c r="C226" s="4">
        <v>41568</v>
      </c>
      <c r="D226" s="2" t="s">
        <v>456</v>
      </c>
      <c r="E226" s="3" t="s">
        <v>457</v>
      </c>
      <c r="F226" s="5">
        <v>5235.6099999999997</v>
      </c>
      <c r="G226" s="5">
        <v>6261.79</v>
      </c>
      <c r="H226" s="5">
        <v>6261.79</v>
      </c>
      <c r="I226" s="3" t="s">
        <v>18</v>
      </c>
      <c r="J226" s="5">
        <v>0</v>
      </c>
      <c r="K226" s="5">
        <v>0</v>
      </c>
      <c r="L226" s="5">
        <v>0</v>
      </c>
      <c r="M226" s="5">
        <v>0</v>
      </c>
      <c r="N226" s="1">
        <v>0</v>
      </c>
      <c r="O226" s="5"/>
      <c r="P226" s="5"/>
      <c r="Q226" s="5"/>
      <c r="R226" s="5"/>
      <c r="S226" s="5"/>
      <c r="T226" s="5"/>
      <c r="U226" s="5"/>
    </row>
    <row r="227" spans="1:21" x14ac:dyDescent="0.2">
      <c r="A227" s="2" t="s">
        <v>356</v>
      </c>
      <c r="B227" s="2" t="s">
        <v>357</v>
      </c>
      <c r="C227" s="4">
        <v>41568</v>
      </c>
      <c r="D227" s="2" t="s">
        <v>456</v>
      </c>
      <c r="E227" s="3" t="s">
        <v>458</v>
      </c>
      <c r="F227" s="5">
        <v>157.07</v>
      </c>
      <c r="G227" s="5">
        <v>187.86</v>
      </c>
      <c r="H227" s="5">
        <v>187.86</v>
      </c>
      <c r="I227" s="3" t="s">
        <v>18</v>
      </c>
      <c r="J227" s="5">
        <v>0</v>
      </c>
      <c r="K227" s="5">
        <v>0</v>
      </c>
      <c r="L227" s="5">
        <v>0</v>
      </c>
      <c r="M227" s="5">
        <v>0</v>
      </c>
      <c r="N227" s="1">
        <v>0</v>
      </c>
      <c r="O227" s="5"/>
      <c r="P227" s="5"/>
      <c r="Q227" s="5"/>
      <c r="R227" s="5"/>
      <c r="S227" s="5"/>
      <c r="T227" s="5"/>
      <c r="U227" s="5"/>
    </row>
    <row r="228" spans="1:21" x14ac:dyDescent="0.2">
      <c r="A228" s="2" t="s">
        <v>324</v>
      </c>
      <c r="B228" s="2" t="s">
        <v>325</v>
      </c>
      <c r="C228" s="4">
        <v>41569</v>
      </c>
      <c r="D228" s="2" t="s">
        <v>418</v>
      </c>
      <c r="E228" s="3" t="s">
        <v>459</v>
      </c>
      <c r="F228" s="5">
        <v>-9744000</v>
      </c>
      <c r="G228" s="5">
        <v>-11653824</v>
      </c>
      <c r="H228" s="5">
        <v>-11653824</v>
      </c>
      <c r="I228" s="3" t="s">
        <v>18</v>
      </c>
      <c r="J228" s="5">
        <v>0</v>
      </c>
      <c r="K228" s="5">
        <v>0</v>
      </c>
      <c r="L228" s="5">
        <v>0</v>
      </c>
      <c r="M228" s="5">
        <v>0</v>
      </c>
      <c r="N228" s="1">
        <v>0</v>
      </c>
      <c r="O228" s="5"/>
      <c r="P228" s="5"/>
      <c r="Q228" s="5"/>
      <c r="R228" s="5"/>
      <c r="S228" s="5"/>
      <c r="T228" s="5"/>
      <c r="U228" s="5"/>
    </row>
    <row r="229" spans="1:21" x14ac:dyDescent="0.2">
      <c r="A229" s="2" t="s">
        <v>304</v>
      </c>
      <c r="B229" s="2" t="s">
        <v>305</v>
      </c>
      <c r="C229" s="4">
        <v>41568</v>
      </c>
      <c r="D229" s="2" t="s">
        <v>460</v>
      </c>
      <c r="E229" s="3" t="s">
        <v>461</v>
      </c>
      <c r="F229" s="5">
        <v>1971000</v>
      </c>
      <c r="G229" s="5">
        <v>2357316</v>
      </c>
      <c r="H229" s="5">
        <v>2357316</v>
      </c>
      <c r="I229" s="3" t="s">
        <v>18</v>
      </c>
      <c r="J229" s="5">
        <v>0</v>
      </c>
      <c r="K229" s="5">
        <v>0</v>
      </c>
      <c r="L229" s="5">
        <v>0</v>
      </c>
      <c r="M229" s="5">
        <v>0</v>
      </c>
      <c r="N229" s="1">
        <v>0</v>
      </c>
      <c r="O229" s="5"/>
      <c r="P229" s="5"/>
      <c r="Q229" s="5"/>
      <c r="R229" s="5"/>
      <c r="S229" s="5"/>
      <c r="T229" s="5"/>
      <c r="U229" s="5"/>
    </row>
    <row r="230" spans="1:21" x14ac:dyDescent="0.2">
      <c r="A230" s="2" t="s">
        <v>311</v>
      </c>
      <c r="B230" s="2" t="s">
        <v>312</v>
      </c>
      <c r="C230" s="4">
        <v>41568</v>
      </c>
      <c r="D230" s="2" t="s">
        <v>462</v>
      </c>
      <c r="E230" s="3" t="s">
        <v>463</v>
      </c>
      <c r="F230" s="5">
        <v>2763000</v>
      </c>
      <c r="G230" s="5">
        <v>3304548</v>
      </c>
      <c r="H230" s="5">
        <v>3304548</v>
      </c>
      <c r="I230" s="3" t="s">
        <v>18</v>
      </c>
      <c r="J230" s="5">
        <v>0</v>
      </c>
      <c r="K230" s="5">
        <v>0</v>
      </c>
      <c r="L230" s="5">
        <v>0</v>
      </c>
      <c r="M230" s="5">
        <v>0</v>
      </c>
      <c r="N230" s="1">
        <v>0</v>
      </c>
      <c r="O230" s="5"/>
      <c r="P230" s="5"/>
      <c r="Q230" s="5"/>
      <c r="R230" s="5"/>
      <c r="S230" s="5"/>
      <c r="T230" s="5"/>
      <c r="U230" s="5"/>
    </row>
    <row r="231" spans="1:21" x14ac:dyDescent="0.2">
      <c r="A231" s="2" t="s">
        <v>337</v>
      </c>
      <c r="B231" s="2" t="s">
        <v>338</v>
      </c>
      <c r="C231" s="4">
        <v>41568</v>
      </c>
      <c r="D231" s="2" t="s">
        <v>464</v>
      </c>
      <c r="E231" s="3" t="s">
        <v>465</v>
      </c>
      <c r="F231" s="5">
        <v>5000</v>
      </c>
      <c r="G231" s="5">
        <v>5980</v>
      </c>
      <c r="H231" s="5">
        <v>5980</v>
      </c>
      <c r="I231" s="3" t="s">
        <v>18</v>
      </c>
      <c r="J231" s="5">
        <v>0</v>
      </c>
      <c r="K231" s="5">
        <v>0</v>
      </c>
      <c r="L231" s="5">
        <v>0</v>
      </c>
      <c r="M231" s="5">
        <v>0</v>
      </c>
      <c r="N231" s="1">
        <v>0</v>
      </c>
      <c r="O231" s="5"/>
      <c r="P231" s="5"/>
      <c r="Q231" s="5"/>
      <c r="R231" s="5"/>
      <c r="S231" s="5"/>
      <c r="T231" s="5"/>
      <c r="U231" s="5"/>
    </row>
    <row r="232" spans="1:21" x14ac:dyDescent="0.2">
      <c r="A232" s="2" t="s">
        <v>337</v>
      </c>
      <c r="B232" s="2" t="s">
        <v>338</v>
      </c>
      <c r="C232" s="4">
        <v>41568</v>
      </c>
      <c r="D232" s="2" t="s">
        <v>464</v>
      </c>
      <c r="E232" s="3" t="s">
        <v>466</v>
      </c>
      <c r="F232" s="5">
        <v>19000</v>
      </c>
      <c r="G232" s="5">
        <v>22724</v>
      </c>
      <c r="H232" s="5">
        <v>22724</v>
      </c>
      <c r="I232" s="3" t="s">
        <v>18</v>
      </c>
      <c r="J232" s="5">
        <v>0</v>
      </c>
      <c r="K232" s="5">
        <v>0</v>
      </c>
      <c r="L232" s="5">
        <v>0</v>
      </c>
      <c r="M232" s="5">
        <v>0</v>
      </c>
      <c r="N232" s="1">
        <v>0</v>
      </c>
      <c r="O232" s="5"/>
      <c r="P232" s="5"/>
      <c r="Q232" s="5"/>
      <c r="R232" s="5"/>
      <c r="S232" s="5"/>
      <c r="T232" s="5"/>
      <c r="U232" s="5"/>
    </row>
    <row r="233" spans="1:21" x14ac:dyDescent="0.2">
      <c r="A233" s="2" t="s">
        <v>344</v>
      </c>
      <c r="B233" s="2" t="s">
        <v>345</v>
      </c>
      <c r="C233" s="4">
        <v>41568</v>
      </c>
      <c r="D233" s="2" t="s">
        <v>467</v>
      </c>
      <c r="E233" s="3" t="s">
        <v>468</v>
      </c>
      <c r="F233" s="5">
        <v>1000</v>
      </c>
      <c r="G233" s="5">
        <v>1196</v>
      </c>
      <c r="H233" s="5">
        <v>1196</v>
      </c>
      <c r="I233" s="3" t="s">
        <v>18</v>
      </c>
      <c r="J233" s="5">
        <v>0</v>
      </c>
      <c r="K233" s="5">
        <v>0</v>
      </c>
      <c r="L233" s="5">
        <v>0</v>
      </c>
      <c r="M233" s="5">
        <v>0</v>
      </c>
      <c r="N233" s="1">
        <v>0</v>
      </c>
      <c r="O233" s="5"/>
      <c r="P233" s="5"/>
      <c r="Q233" s="5"/>
      <c r="R233" s="5"/>
      <c r="S233" s="5"/>
      <c r="T233" s="5"/>
      <c r="U233" s="5"/>
    </row>
    <row r="234" spans="1:21" x14ac:dyDescent="0.2">
      <c r="A234" s="2" t="s">
        <v>344</v>
      </c>
      <c r="B234" s="2" t="s">
        <v>345</v>
      </c>
      <c r="C234" s="4">
        <v>41568</v>
      </c>
      <c r="D234" s="2" t="s">
        <v>467</v>
      </c>
      <c r="E234" s="3" t="s">
        <v>469</v>
      </c>
      <c r="F234" s="5">
        <v>5000</v>
      </c>
      <c r="G234" s="5">
        <v>5980</v>
      </c>
      <c r="H234" s="5">
        <v>5980</v>
      </c>
      <c r="I234" s="3" t="s">
        <v>18</v>
      </c>
      <c r="J234" s="5">
        <v>0</v>
      </c>
      <c r="K234" s="5">
        <v>0</v>
      </c>
      <c r="L234" s="5">
        <v>0</v>
      </c>
      <c r="M234" s="5">
        <v>0</v>
      </c>
      <c r="N234" s="1">
        <v>0</v>
      </c>
      <c r="O234" s="5"/>
      <c r="P234" s="5"/>
      <c r="Q234" s="5"/>
      <c r="R234" s="5"/>
      <c r="S234" s="5"/>
      <c r="T234" s="5"/>
      <c r="U234" s="5"/>
    </row>
    <row r="235" spans="1:21" x14ac:dyDescent="0.2">
      <c r="A235" s="2" t="s">
        <v>296</v>
      </c>
      <c r="B235" s="2" t="s">
        <v>297</v>
      </c>
      <c r="C235" s="4">
        <v>41568</v>
      </c>
      <c r="D235" s="2" t="s">
        <v>470</v>
      </c>
      <c r="E235" s="3" t="s">
        <v>471</v>
      </c>
      <c r="F235" s="5">
        <v>2546000</v>
      </c>
      <c r="G235" s="5">
        <v>3045016</v>
      </c>
      <c r="H235" s="5">
        <v>3045016</v>
      </c>
      <c r="I235" s="3" t="s">
        <v>18</v>
      </c>
      <c r="J235" s="5">
        <v>0</v>
      </c>
      <c r="K235" s="5">
        <v>0</v>
      </c>
      <c r="L235" s="5">
        <v>0</v>
      </c>
      <c r="M235" s="5">
        <v>0</v>
      </c>
      <c r="N235" s="1">
        <v>0</v>
      </c>
      <c r="O235" s="5"/>
      <c r="P235" s="5"/>
      <c r="Q235" s="5"/>
      <c r="R235" s="5"/>
      <c r="S235" s="5"/>
      <c r="T235" s="5"/>
      <c r="U235" s="5"/>
    </row>
    <row r="236" spans="1:21" x14ac:dyDescent="0.2">
      <c r="A236" s="2" t="s">
        <v>324</v>
      </c>
      <c r="B236" s="2" t="s">
        <v>325</v>
      </c>
      <c r="C236" s="4">
        <v>41568</v>
      </c>
      <c r="D236" s="2" t="s">
        <v>472</v>
      </c>
      <c r="E236" s="3" t="s">
        <v>473</v>
      </c>
      <c r="F236" s="5">
        <v>157000</v>
      </c>
      <c r="G236" s="5">
        <v>187772</v>
      </c>
      <c r="H236" s="5">
        <v>187772</v>
      </c>
      <c r="I236" s="3" t="s">
        <v>18</v>
      </c>
      <c r="J236" s="5">
        <v>0</v>
      </c>
      <c r="K236" s="5">
        <v>0</v>
      </c>
      <c r="L236" s="5">
        <v>0</v>
      </c>
      <c r="M236" s="5">
        <v>0</v>
      </c>
      <c r="N236" s="1">
        <v>0</v>
      </c>
      <c r="O236" s="5"/>
      <c r="P236" s="5"/>
      <c r="Q236" s="5"/>
      <c r="R236" s="5"/>
      <c r="S236" s="5"/>
      <c r="T236" s="5"/>
      <c r="U236" s="5"/>
    </row>
    <row r="237" spans="1:21" x14ac:dyDescent="0.2">
      <c r="A237" s="2" t="s">
        <v>296</v>
      </c>
      <c r="B237" s="2" t="s">
        <v>297</v>
      </c>
      <c r="C237" s="4">
        <v>41568</v>
      </c>
      <c r="D237" s="2" t="s">
        <v>474</v>
      </c>
      <c r="E237" s="3" t="s">
        <v>475</v>
      </c>
      <c r="F237" s="5">
        <v>215000</v>
      </c>
      <c r="G237" s="5">
        <v>257140</v>
      </c>
      <c r="H237" s="5">
        <v>257140</v>
      </c>
      <c r="I237" s="3" t="s">
        <v>18</v>
      </c>
      <c r="J237" s="5">
        <v>0</v>
      </c>
      <c r="K237" s="5">
        <v>0</v>
      </c>
      <c r="L237" s="5">
        <v>0</v>
      </c>
      <c r="M237" s="5">
        <v>0</v>
      </c>
      <c r="N237" s="1">
        <v>0</v>
      </c>
      <c r="O237" s="5"/>
      <c r="P237" s="5"/>
      <c r="Q237" s="5"/>
      <c r="R237" s="5"/>
      <c r="S237" s="5"/>
      <c r="T237" s="5"/>
      <c r="U237" s="5"/>
    </row>
    <row r="238" spans="1:21" x14ac:dyDescent="0.2">
      <c r="A238" s="2" t="s">
        <v>316</v>
      </c>
      <c r="B238" s="2" t="s">
        <v>317</v>
      </c>
      <c r="C238" s="4">
        <v>41568</v>
      </c>
      <c r="D238" s="2" t="s">
        <v>476</v>
      </c>
      <c r="E238" s="3" t="s">
        <v>477</v>
      </c>
      <c r="F238" s="5">
        <v>2039000</v>
      </c>
      <c r="G238" s="5">
        <v>2438644</v>
      </c>
      <c r="H238" s="5">
        <v>2438644</v>
      </c>
      <c r="I238" s="3" t="s">
        <v>18</v>
      </c>
      <c r="J238" s="5">
        <v>0</v>
      </c>
      <c r="K238" s="5">
        <v>0</v>
      </c>
      <c r="L238" s="5">
        <v>0</v>
      </c>
      <c r="M238" s="5">
        <v>0</v>
      </c>
      <c r="N238" s="1">
        <v>0</v>
      </c>
      <c r="O238" s="5"/>
      <c r="P238" s="5"/>
      <c r="Q238" s="5"/>
      <c r="R238" s="5"/>
      <c r="S238" s="5"/>
      <c r="T238" s="5"/>
      <c r="U238" s="5"/>
    </row>
    <row r="239" spans="1:21" x14ac:dyDescent="0.2">
      <c r="A239" s="2" t="s">
        <v>324</v>
      </c>
      <c r="B239" s="2" t="s">
        <v>325</v>
      </c>
      <c r="C239" s="4">
        <v>41568</v>
      </c>
      <c r="D239" s="2" t="s">
        <v>478</v>
      </c>
      <c r="E239" s="3" t="s">
        <v>479</v>
      </c>
      <c r="F239" s="5">
        <v>1356000</v>
      </c>
      <c r="G239" s="5">
        <v>1621776</v>
      </c>
      <c r="H239" s="5">
        <v>1621776</v>
      </c>
      <c r="I239" s="3" t="s">
        <v>18</v>
      </c>
      <c r="J239" s="5">
        <v>0</v>
      </c>
      <c r="K239" s="5">
        <v>0</v>
      </c>
      <c r="L239" s="5">
        <v>0</v>
      </c>
      <c r="M239" s="5">
        <v>0</v>
      </c>
      <c r="N239" s="1">
        <v>0</v>
      </c>
      <c r="O239" s="5"/>
      <c r="P239" s="5"/>
      <c r="Q239" s="5"/>
      <c r="R239" s="5"/>
      <c r="S239" s="5"/>
      <c r="T239" s="5"/>
      <c r="U239" s="5"/>
    </row>
    <row r="240" spans="1:21" x14ac:dyDescent="0.2">
      <c r="A240" s="2" t="s">
        <v>316</v>
      </c>
      <c r="B240" s="2" t="s">
        <v>317</v>
      </c>
      <c r="C240" s="4">
        <v>41568</v>
      </c>
      <c r="D240" s="2" t="s">
        <v>480</v>
      </c>
      <c r="E240" s="3" t="s">
        <v>481</v>
      </c>
      <c r="F240" s="5">
        <v>120000</v>
      </c>
      <c r="G240" s="5">
        <v>143520</v>
      </c>
      <c r="H240" s="5">
        <v>143520</v>
      </c>
      <c r="I240" s="3" t="s">
        <v>18</v>
      </c>
      <c r="J240" s="5">
        <v>0</v>
      </c>
      <c r="K240" s="5">
        <v>0</v>
      </c>
      <c r="L240" s="5">
        <v>0</v>
      </c>
      <c r="M240" s="5">
        <v>0</v>
      </c>
      <c r="N240" s="1">
        <v>0</v>
      </c>
      <c r="O240" s="5"/>
      <c r="P240" s="5"/>
      <c r="Q240" s="5"/>
      <c r="R240" s="5"/>
      <c r="S240" s="5"/>
      <c r="T240" s="5"/>
      <c r="U240" s="5"/>
    </row>
    <row r="241" spans="1:21" x14ac:dyDescent="0.2">
      <c r="A241" s="2" t="s">
        <v>73</v>
      </c>
      <c r="B241" s="2" t="s">
        <v>74</v>
      </c>
      <c r="C241" s="4">
        <v>41568</v>
      </c>
      <c r="D241" s="2" t="s">
        <v>482</v>
      </c>
      <c r="E241" s="3" t="s">
        <v>483</v>
      </c>
      <c r="F241" s="5">
        <v>201000</v>
      </c>
      <c r="G241" s="5">
        <v>240396</v>
      </c>
      <c r="H241" s="5">
        <v>240396</v>
      </c>
      <c r="I241" s="3" t="s">
        <v>18</v>
      </c>
      <c r="J241" s="5">
        <v>0</v>
      </c>
      <c r="K241" s="5">
        <v>0</v>
      </c>
      <c r="L241" s="5">
        <v>0</v>
      </c>
      <c r="M241" s="5">
        <v>0</v>
      </c>
      <c r="N241" s="1">
        <v>0</v>
      </c>
      <c r="O241" s="5"/>
      <c r="P241" s="5"/>
      <c r="Q241" s="5"/>
      <c r="R241" s="5"/>
      <c r="S241" s="5"/>
      <c r="T241" s="5"/>
      <c r="U241" s="5"/>
    </row>
    <row r="242" spans="1:21" x14ac:dyDescent="0.2">
      <c r="A242" s="2" t="s">
        <v>324</v>
      </c>
      <c r="B242" s="2" t="s">
        <v>325</v>
      </c>
      <c r="C242" s="4">
        <v>41568</v>
      </c>
      <c r="D242" s="2" t="s">
        <v>484</v>
      </c>
      <c r="E242" s="3" t="s">
        <v>485</v>
      </c>
      <c r="F242" s="5">
        <v>1511000</v>
      </c>
      <c r="G242" s="5">
        <v>1807156</v>
      </c>
      <c r="H242" s="5">
        <v>1807156</v>
      </c>
      <c r="I242" s="3" t="s">
        <v>18</v>
      </c>
      <c r="J242" s="5">
        <v>0</v>
      </c>
      <c r="K242" s="5">
        <v>0</v>
      </c>
      <c r="L242" s="5">
        <v>0</v>
      </c>
      <c r="M242" s="5">
        <v>0</v>
      </c>
      <c r="N242" s="1">
        <v>0</v>
      </c>
      <c r="O242" s="5"/>
      <c r="P242" s="5"/>
      <c r="Q242" s="5"/>
      <c r="R242" s="5"/>
      <c r="S242" s="5"/>
      <c r="T242" s="5"/>
      <c r="U242" s="5"/>
    </row>
    <row r="243" spans="1:21" x14ac:dyDescent="0.2">
      <c r="A243" s="2" t="s">
        <v>77</v>
      </c>
      <c r="B243" s="2" t="s">
        <v>78</v>
      </c>
      <c r="C243" s="4">
        <v>41568</v>
      </c>
      <c r="D243" s="2" t="s">
        <v>486</v>
      </c>
      <c r="E243" s="3" t="s">
        <v>487</v>
      </c>
      <c r="F243" s="5">
        <v>554000</v>
      </c>
      <c r="G243" s="5">
        <v>662584</v>
      </c>
      <c r="H243" s="5">
        <v>662584</v>
      </c>
      <c r="I243" s="3" t="s">
        <v>18</v>
      </c>
      <c r="J243" s="5">
        <v>0</v>
      </c>
      <c r="K243" s="5">
        <v>0</v>
      </c>
      <c r="L243" s="5">
        <v>0</v>
      </c>
      <c r="M243" s="5">
        <v>0</v>
      </c>
      <c r="N243" s="1">
        <v>0</v>
      </c>
      <c r="O243" s="5"/>
      <c r="P243" s="5"/>
      <c r="Q243" s="5"/>
      <c r="R243" s="5"/>
      <c r="S243" s="5"/>
      <c r="T243" s="5"/>
      <c r="U243" s="5"/>
    </row>
    <row r="244" spans="1:21" x14ac:dyDescent="0.2">
      <c r="A244" s="2" t="s">
        <v>296</v>
      </c>
      <c r="B244" s="2" t="s">
        <v>297</v>
      </c>
      <c r="C244" s="4">
        <v>41568</v>
      </c>
      <c r="D244" s="2" t="s">
        <v>488</v>
      </c>
      <c r="E244" s="3" t="s">
        <v>489</v>
      </c>
      <c r="F244" s="5">
        <v>55000</v>
      </c>
      <c r="G244" s="5">
        <v>65780</v>
      </c>
      <c r="H244" s="5">
        <v>65780</v>
      </c>
      <c r="I244" s="3" t="s">
        <v>18</v>
      </c>
      <c r="J244" s="5">
        <v>0</v>
      </c>
      <c r="K244" s="5">
        <v>0</v>
      </c>
      <c r="L244" s="5">
        <v>0</v>
      </c>
      <c r="M244" s="5">
        <v>0</v>
      </c>
      <c r="N244" s="1">
        <v>0</v>
      </c>
      <c r="O244" s="5"/>
      <c r="P244" s="5"/>
      <c r="Q244" s="5"/>
      <c r="R244" s="5"/>
      <c r="S244" s="5"/>
      <c r="T244" s="5"/>
      <c r="U244" s="5"/>
    </row>
    <row r="245" spans="1:21" x14ac:dyDescent="0.2">
      <c r="A245" s="2" t="s">
        <v>316</v>
      </c>
      <c r="B245" s="2" t="s">
        <v>317</v>
      </c>
      <c r="C245" s="4">
        <v>41568</v>
      </c>
      <c r="D245" s="2" t="s">
        <v>490</v>
      </c>
      <c r="E245" s="3" t="s">
        <v>491</v>
      </c>
      <c r="F245" s="5">
        <v>7336000</v>
      </c>
      <c r="G245" s="5">
        <v>8773856</v>
      </c>
      <c r="H245" s="5">
        <v>8773856</v>
      </c>
      <c r="I245" s="3" t="s">
        <v>18</v>
      </c>
      <c r="J245" s="5">
        <v>0</v>
      </c>
      <c r="K245" s="5">
        <v>0</v>
      </c>
      <c r="L245" s="5">
        <v>0</v>
      </c>
      <c r="M245" s="5">
        <v>0</v>
      </c>
      <c r="N245" s="1">
        <v>0</v>
      </c>
      <c r="O245" s="5"/>
      <c r="P245" s="5"/>
      <c r="Q245" s="5"/>
      <c r="R245" s="5"/>
      <c r="S245" s="5"/>
      <c r="T245" s="5"/>
      <c r="U245" s="5"/>
    </row>
    <row r="246" spans="1:21" x14ac:dyDescent="0.2">
      <c r="A246" s="2" t="s">
        <v>324</v>
      </c>
      <c r="B246" s="2" t="s">
        <v>325</v>
      </c>
      <c r="C246" s="4">
        <v>41568</v>
      </c>
      <c r="D246" s="2" t="s">
        <v>492</v>
      </c>
      <c r="E246" s="3" t="s">
        <v>493</v>
      </c>
      <c r="F246" s="5">
        <v>228000</v>
      </c>
      <c r="G246" s="5">
        <v>272688</v>
      </c>
      <c r="H246" s="5">
        <v>272688</v>
      </c>
      <c r="I246" s="3" t="s">
        <v>18</v>
      </c>
      <c r="J246" s="5">
        <v>0</v>
      </c>
      <c r="K246" s="5">
        <v>0</v>
      </c>
      <c r="L246" s="5">
        <v>0</v>
      </c>
      <c r="M246" s="5">
        <v>0</v>
      </c>
      <c r="N246" s="1">
        <v>0</v>
      </c>
      <c r="O246" s="5"/>
      <c r="P246" s="5"/>
      <c r="Q246" s="5"/>
      <c r="R246" s="5"/>
      <c r="S246" s="5"/>
      <c r="T246" s="5"/>
      <c r="U246" s="5"/>
    </row>
    <row r="247" spans="1:21" x14ac:dyDescent="0.2">
      <c r="A247" s="2" t="s">
        <v>73</v>
      </c>
      <c r="B247" s="2" t="s">
        <v>74</v>
      </c>
      <c r="C247" s="4">
        <v>41568</v>
      </c>
      <c r="D247" s="2" t="s">
        <v>494</v>
      </c>
      <c r="E247" s="3" t="s">
        <v>495</v>
      </c>
      <c r="F247" s="5">
        <v>871000</v>
      </c>
      <c r="G247" s="5">
        <v>1041716</v>
      </c>
      <c r="H247" s="5">
        <v>1041716</v>
      </c>
      <c r="I247" s="3" t="s">
        <v>18</v>
      </c>
      <c r="J247" s="5">
        <v>0</v>
      </c>
      <c r="K247" s="5">
        <v>0</v>
      </c>
      <c r="L247" s="5">
        <v>0</v>
      </c>
      <c r="M247" s="5">
        <v>0</v>
      </c>
      <c r="N247" s="1">
        <v>0</v>
      </c>
      <c r="O247" s="5"/>
      <c r="P247" s="5"/>
      <c r="Q247" s="5"/>
      <c r="R247" s="5"/>
      <c r="S247" s="5"/>
      <c r="T247" s="5"/>
      <c r="U247" s="5"/>
    </row>
    <row r="248" spans="1:21" x14ac:dyDescent="0.2">
      <c r="A248" s="2" t="s">
        <v>316</v>
      </c>
      <c r="B248" s="2" t="s">
        <v>317</v>
      </c>
      <c r="C248" s="4">
        <v>41568</v>
      </c>
      <c r="D248" s="2" t="s">
        <v>496</v>
      </c>
      <c r="E248" s="3" t="s">
        <v>497</v>
      </c>
      <c r="F248" s="5">
        <v>163000</v>
      </c>
      <c r="G248" s="5">
        <v>194948</v>
      </c>
      <c r="H248" s="5">
        <v>194948</v>
      </c>
      <c r="I248" s="3" t="s">
        <v>18</v>
      </c>
      <c r="J248" s="5">
        <v>0</v>
      </c>
      <c r="K248" s="5">
        <v>0</v>
      </c>
      <c r="L248" s="5">
        <v>0</v>
      </c>
      <c r="M248" s="5">
        <v>0</v>
      </c>
      <c r="N248" s="1">
        <v>0</v>
      </c>
      <c r="O248" s="5"/>
      <c r="P248" s="5"/>
      <c r="Q248" s="5"/>
      <c r="R248" s="5"/>
      <c r="S248" s="5"/>
      <c r="T248" s="5"/>
      <c r="U248" s="5"/>
    </row>
    <row r="249" spans="1:21" x14ac:dyDescent="0.2">
      <c r="A249" s="2" t="s">
        <v>324</v>
      </c>
      <c r="B249" s="2" t="s">
        <v>325</v>
      </c>
      <c r="C249" s="4">
        <v>41568</v>
      </c>
      <c r="D249" s="2" t="s">
        <v>498</v>
      </c>
      <c r="E249" s="3" t="s">
        <v>499</v>
      </c>
      <c r="F249" s="5">
        <v>1500000</v>
      </c>
      <c r="G249" s="5">
        <v>1794000</v>
      </c>
      <c r="H249" s="5">
        <v>1794000</v>
      </c>
      <c r="I249" s="3" t="s">
        <v>18</v>
      </c>
      <c r="J249" s="5">
        <v>0</v>
      </c>
      <c r="K249" s="5">
        <v>0</v>
      </c>
      <c r="L249" s="5">
        <v>0</v>
      </c>
      <c r="M249" s="5">
        <v>0</v>
      </c>
      <c r="N249" s="1">
        <v>0</v>
      </c>
      <c r="O249" s="5"/>
      <c r="P249" s="5"/>
      <c r="Q249" s="5"/>
      <c r="R249" s="5"/>
      <c r="S249" s="5"/>
      <c r="T249" s="5"/>
      <c r="U249" s="5"/>
    </row>
    <row r="250" spans="1:21" x14ac:dyDescent="0.2">
      <c r="A250" s="2" t="s">
        <v>324</v>
      </c>
      <c r="B250" s="2" t="s">
        <v>325</v>
      </c>
      <c r="C250" s="4">
        <v>41568</v>
      </c>
      <c r="D250" s="2" t="s">
        <v>500</v>
      </c>
      <c r="E250" s="3" t="s">
        <v>501</v>
      </c>
      <c r="F250" s="5">
        <v>1600000</v>
      </c>
      <c r="G250" s="5">
        <v>1913600</v>
      </c>
      <c r="H250" s="5">
        <v>1913600</v>
      </c>
      <c r="I250" s="3" t="s">
        <v>18</v>
      </c>
      <c r="J250" s="5">
        <v>0</v>
      </c>
      <c r="K250" s="5">
        <v>0</v>
      </c>
      <c r="L250" s="5">
        <v>0</v>
      </c>
      <c r="M250" s="5">
        <v>0</v>
      </c>
      <c r="N250" s="1">
        <v>0</v>
      </c>
      <c r="O250" s="5"/>
      <c r="P250" s="5"/>
      <c r="Q250" s="5"/>
      <c r="R250" s="5"/>
      <c r="S250" s="5"/>
      <c r="T250" s="5"/>
      <c r="U250" s="5"/>
    </row>
    <row r="251" spans="1:21" x14ac:dyDescent="0.2">
      <c r="A251" s="2" t="s">
        <v>324</v>
      </c>
      <c r="B251" s="2" t="s">
        <v>325</v>
      </c>
      <c r="C251" s="4">
        <v>41568</v>
      </c>
      <c r="D251" s="2" t="s">
        <v>502</v>
      </c>
      <c r="E251" s="3" t="s">
        <v>503</v>
      </c>
      <c r="F251" s="5">
        <v>1215000</v>
      </c>
      <c r="G251" s="5">
        <v>1453140</v>
      </c>
      <c r="H251" s="5">
        <v>1453140</v>
      </c>
      <c r="I251" s="3" t="s">
        <v>18</v>
      </c>
      <c r="J251" s="5">
        <v>0</v>
      </c>
      <c r="K251" s="5">
        <v>0</v>
      </c>
      <c r="L251" s="5">
        <v>0</v>
      </c>
      <c r="M251" s="5">
        <v>0</v>
      </c>
      <c r="N251" s="1">
        <v>0</v>
      </c>
      <c r="O251" s="5"/>
      <c r="P251" s="5"/>
      <c r="Q251" s="5"/>
      <c r="R251" s="5"/>
      <c r="S251" s="5"/>
      <c r="T251" s="5"/>
      <c r="U251" s="5"/>
    </row>
    <row r="252" spans="1:21" x14ac:dyDescent="0.2">
      <c r="A252" s="2" t="s">
        <v>30</v>
      </c>
      <c r="B252" s="2" t="s">
        <v>31</v>
      </c>
      <c r="C252" s="4">
        <v>41569</v>
      </c>
      <c r="D252" s="2" t="s">
        <v>32</v>
      </c>
      <c r="E252" s="3" t="s">
        <v>504</v>
      </c>
      <c r="F252" s="5">
        <v>1578.38</v>
      </c>
      <c r="G252" s="5">
        <v>1578.38</v>
      </c>
      <c r="H252" s="5">
        <v>1578.38</v>
      </c>
      <c r="I252" s="3" t="s">
        <v>18</v>
      </c>
      <c r="J252" s="5">
        <v>0</v>
      </c>
      <c r="K252" s="5">
        <v>0</v>
      </c>
      <c r="L252" s="5">
        <v>0</v>
      </c>
      <c r="M252" s="5">
        <v>0</v>
      </c>
      <c r="N252" s="1">
        <v>0</v>
      </c>
      <c r="O252" s="5"/>
      <c r="P252" s="5"/>
      <c r="Q252" s="5"/>
      <c r="R252" s="5"/>
      <c r="S252" s="5"/>
      <c r="T252" s="5"/>
      <c r="U252" s="5"/>
    </row>
    <row r="253" spans="1:21" x14ac:dyDescent="0.2">
      <c r="A253" s="2" t="s">
        <v>165</v>
      </c>
      <c r="B253" s="2" t="s">
        <v>166</v>
      </c>
      <c r="C253" s="4">
        <v>41569</v>
      </c>
      <c r="D253" s="2" t="s">
        <v>505</v>
      </c>
      <c r="E253" s="3" t="s">
        <v>506</v>
      </c>
      <c r="F253" s="5">
        <v>481000</v>
      </c>
      <c r="G253" s="5">
        <v>481000</v>
      </c>
      <c r="H253" s="5">
        <v>481000</v>
      </c>
      <c r="I253" s="3" t="s">
        <v>18</v>
      </c>
      <c r="J253" s="5">
        <v>0</v>
      </c>
      <c r="K253" s="5">
        <v>0</v>
      </c>
      <c r="L253" s="5">
        <v>0</v>
      </c>
      <c r="M253" s="5">
        <v>0</v>
      </c>
      <c r="N253" s="1">
        <v>0</v>
      </c>
      <c r="O253" s="5"/>
      <c r="P253" s="5"/>
      <c r="Q253" s="5"/>
      <c r="R253" s="5"/>
      <c r="S253" s="5"/>
      <c r="T253" s="5"/>
      <c r="U253" s="5"/>
    </row>
    <row r="254" spans="1:21" x14ac:dyDescent="0.2">
      <c r="A254" s="2" t="s">
        <v>203</v>
      </c>
      <c r="B254" s="2" t="s">
        <v>204</v>
      </c>
      <c r="C254" s="4">
        <v>41571</v>
      </c>
      <c r="D254" s="2" t="s">
        <v>205</v>
      </c>
      <c r="E254" s="3" t="s">
        <v>507</v>
      </c>
      <c r="F254" s="5">
        <v>-48274</v>
      </c>
      <c r="G254" s="5">
        <v>-57735.7</v>
      </c>
      <c r="H254" s="5">
        <v>-57735.7</v>
      </c>
      <c r="I254" s="3" t="s">
        <v>18</v>
      </c>
      <c r="J254" s="5">
        <v>0</v>
      </c>
      <c r="K254" s="5">
        <v>0</v>
      </c>
      <c r="L254" s="5">
        <v>0</v>
      </c>
      <c r="M254" s="5">
        <v>0</v>
      </c>
      <c r="N254" s="1">
        <v>0</v>
      </c>
      <c r="O254" s="5"/>
      <c r="P254" s="5"/>
      <c r="Q254" s="5"/>
      <c r="R254" s="5"/>
      <c r="S254" s="5"/>
      <c r="T254" s="5"/>
      <c r="U254" s="5"/>
    </row>
    <row r="255" spans="1:21" x14ac:dyDescent="0.2">
      <c r="A255" s="2" t="s">
        <v>203</v>
      </c>
      <c r="B255" s="2" t="s">
        <v>204</v>
      </c>
      <c r="C255" s="4">
        <v>41571</v>
      </c>
      <c r="D255" s="2" t="s">
        <v>213</v>
      </c>
      <c r="E255" s="3" t="s">
        <v>508</v>
      </c>
      <c r="F255" s="5">
        <v>-20000</v>
      </c>
      <c r="G255" s="5">
        <v>-23920</v>
      </c>
      <c r="H255" s="5">
        <v>-23920</v>
      </c>
      <c r="I255" s="3" t="s">
        <v>18</v>
      </c>
      <c r="J255" s="5">
        <v>0</v>
      </c>
      <c r="K255" s="5">
        <v>0</v>
      </c>
      <c r="L255" s="5">
        <v>0</v>
      </c>
      <c r="M255" s="5">
        <v>0</v>
      </c>
      <c r="N255" s="1">
        <v>0</v>
      </c>
      <c r="O255" s="5"/>
      <c r="P255" s="5"/>
      <c r="Q255" s="5"/>
      <c r="R255" s="5"/>
      <c r="S255" s="5"/>
      <c r="T255" s="5"/>
      <c r="U255" s="5"/>
    </row>
    <row r="256" spans="1:21" x14ac:dyDescent="0.2">
      <c r="A256" s="2" t="s">
        <v>203</v>
      </c>
      <c r="B256" s="2" t="s">
        <v>204</v>
      </c>
      <c r="C256" s="4">
        <v>41571</v>
      </c>
      <c r="D256" s="2" t="s">
        <v>205</v>
      </c>
      <c r="E256" s="3" t="s">
        <v>509</v>
      </c>
      <c r="F256" s="5">
        <v>48274</v>
      </c>
      <c r="G256" s="5">
        <v>57735.7</v>
      </c>
      <c r="H256" s="5">
        <v>57735.7</v>
      </c>
      <c r="I256" s="3" t="s">
        <v>18</v>
      </c>
      <c r="J256" s="5">
        <v>0</v>
      </c>
      <c r="K256" s="5">
        <v>0</v>
      </c>
      <c r="L256" s="5">
        <v>0</v>
      </c>
      <c r="M256" s="5">
        <v>0</v>
      </c>
      <c r="N256" s="1">
        <v>0</v>
      </c>
      <c r="O256" s="5"/>
      <c r="P256" s="5"/>
      <c r="Q256" s="5"/>
      <c r="R256" s="5"/>
      <c r="S256" s="5"/>
      <c r="T256" s="5"/>
      <c r="U256" s="5"/>
    </row>
    <row r="257" spans="1:21" x14ac:dyDescent="0.2">
      <c r="A257" s="2" t="s">
        <v>203</v>
      </c>
      <c r="B257" s="2" t="s">
        <v>204</v>
      </c>
      <c r="C257" s="4">
        <v>41571</v>
      </c>
      <c r="D257" s="2" t="s">
        <v>213</v>
      </c>
      <c r="E257" s="3" t="s">
        <v>510</v>
      </c>
      <c r="F257" s="5">
        <v>20000</v>
      </c>
      <c r="G257" s="5">
        <v>23920</v>
      </c>
      <c r="H257" s="5">
        <v>23920</v>
      </c>
      <c r="I257" s="3" t="s">
        <v>18</v>
      </c>
      <c r="J257" s="5">
        <v>0</v>
      </c>
      <c r="K257" s="5">
        <v>0</v>
      </c>
      <c r="L257" s="5">
        <v>0</v>
      </c>
      <c r="M257" s="5">
        <v>0</v>
      </c>
      <c r="N257" s="1">
        <v>0</v>
      </c>
      <c r="O257" s="5"/>
      <c r="P257" s="5"/>
      <c r="Q257" s="5"/>
      <c r="R257" s="5"/>
      <c r="S257" s="5"/>
      <c r="T257" s="5"/>
      <c r="U257" s="5"/>
    </row>
    <row r="258" spans="1:21" x14ac:dyDescent="0.2">
      <c r="A258" s="2" t="s">
        <v>165</v>
      </c>
      <c r="B258" s="2" t="s">
        <v>166</v>
      </c>
      <c r="C258" s="4">
        <v>41571</v>
      </c>
      <c r="D258" s="2" t="s">
        <v>505</v>
      </c>
      <c r="E258" s="3" t="s">
        <v>511</v>
      </c>
      <c r="F258" s="5">
        <v>-481000</v>
      </c>
      <c r="G258" s="5">
        <v>-481000</v>
      </c>
      <c r="H258" s="5">
        <v>-481000</v>
      </c>
      <c r="I258" s="3" t="s">
        <v>18</v>
      </c>
      <c r="J258" s="5">
        <v>0</v>
      </c>
      <c r="K258" s="5">
        <v>0</v>
      </c>
      <c r="L258" s="5">
        <v>0</v>
      </c>
      <c r="M258" s="5">
        <v>0</v>
      </c>
      <c r="N258" s="1">
        <v>0</v>
      </c>
      <c r="O258" s="5"/>
      <c r="P258" s="5"/>
      <c r="Q258" s="5"/>
      <c r="R258" s="5"/>
      <c r="S258" s="5"/>
      <c r="T258" s="5"/>
      <c r="U258" s="5"/>
    </row>
    <row r="259" spans="1:21" x14ac:dyDescent="0.2">
      <c r="A259" s="2" t="s">
        <v>165</v>
      </c>
      <c r="B259" s="2" t="s">
        <v>166</v>
      </c>
      <c r="C259" s="4">
        <v>41571</v>
      </c>
      <c r="D259" s="2" t="s">
        <v>505</v>
      </c>
      <c r="E259" s="3" t="s">
        <v>512</v>
      </c>
      <c r="F259" s="5">
        <v>481000</v>
      </c>
      <c r="G259" s="5">
        <v>481000</v>
      </c>
      <c r="H259" s="5">
        <v>0</v>
      </c>
      <c r="I259" s="3" t="s">
        <v>18</v>
      </c>
      <c r="J259" s="5">
        <v>0</v>
      </c>
      <c r="K259" s="5">
        <v>0</v>
      </c>
      <c r="L259" s="5">
        <v>481000</v>
      </c>
      <c r="M259" s="5">
        <v>0</v>
      </c>
      <c r="N259" s="1">
        <v>0</v>
      </c>
      <c r="O259" s="5"/>
      <c r="P259" s="5"/>
      <c r="Q259" s="5"/>
      <c r="R259" s="5"/>
      <c r="S259" s="5"/>
      <c r="T259" s="5"/>
      <c r="U259" s="5"/>
    </row>
    <row r="260" spans="1:21" x14ac:dyDescent="0.2">
      <c r="A260" s="2" t="s">
        <v>513</v>
      </c>
      <c r="B260" s="2" t="s">
        <v>514</v>
      </c>
      <c r="C260" s="4">
        <v>41572</v>
      </c>
      <c r="D260" s="2" t="s">
        <v>515</v>
      </c>
      <c r="E260" s="3" t="s">
        <v>516</v>
      </c>
      <c r="F260" s="5">
        <v>739.65</v>
      </c>
      <c r="G260" s="5">
        <v>739.65</v>
      </c>
      <c r="H260" s="5">
        <v>739.65</v>
      </c>
      <c r="I260" s="3" t="s">
        <v>18</v>
      </c>
      <c r="J260" s="5">
        <v>0</v>
      </c>
      <c r="K260" s="5">
        <v>0</v>
      </c>
      <c r="L260" s="5">
        <v>0</v>
      </c>
      <c r="M260" s="5">
        <v>0</v>
      </c>
      <c r="N260" s="1">
        <v>0</v>
      </c>
      <c r="O260" s="5"/>
      <c r="P260" s="5"/>
      <c r="Q260" s="5"/>
      <c r="R260" s="5"/>
      <c r="S260" s="5"/>
      <c r="T260" s="5"/>
      <c r="U260" s="5"/>
    </row>
    <row r="261" spans="1:21" x14ac:dyDescent="0.2">
      <c r="A261" s="2" t="s">
        <v>513</v>
      </c>
      <c r="B261" s="2" t="s">
        <v>514</v>
      </c>
      <c r="C261" s="4">
        <v>41572</v>
      </c>
      <c r="D261" s="2" t="s">
        <v>515</v>
      </c>
      <c r="E261" s="3" t="s">
        <v>517</v>
      </c>
      <c r="F261" s="5">
        <v>-2095.9899999999998</v>
      </c>
      <c r="G261" s="5">
        <v>-2095.9899999999998</v>
      </c>
      <c r="H261" s="5">
        <v>-2095.9899999999998</v>
      </c>
      <c r="I261" s="3" t="s">
        <v>18</v>
      </c>
      <c r="J261" s="5">
        <v>0</v>
      </c>
      <c r="K261" s="5">
        <v>0</v>
      </c>
      <c r="L261" s="5">
        <v>0</v>
      </c>
      <c r="M261" s="5">
        <v>0</v>
      </c>
      <c r="N261" s="1">
        <v>0</v>
      </c>
      <c r="O261" s="5"/>
      <c r="P261" s="5"/>
      <c r="Q261" s="5"/>
      <c r="R261" s="5"/>
      <c r="S261" s="5"/>
      <c r="T261" s="5"/>
      <c r="U261" s="5"/>
    </row>
    <row r="262" spans="1:21" x14ac:dyDescent="0.2">
      <c r="A262" s="2" t="s">
        <v>513</v>
      </c>
      <c r="B262" s="2" t="s">
        <v>514</v>
      </c>
      <c r="C262" s="4">
        <v>41572</v>
      </c>
      <c r="D262" s="2" t="s">
        <v>515</v>
      </c>
      <c r="E262" s="3" t="s">
        <v>518</v>
      </c>
      <c r="F262" s="5">
        <v>-2086.35</v>
      </c>
      <c r="G262" s="5">
        <v>-2086.35</v>
      </c>
      <c r="H262" s="5">
        <v>-2086.35</v>
      </c>
      <c r="I262" s="3" t="s">
        <v>18</v>
      </c>
      <c r="J262" s="5">
        <v>0</v>
      </c>
      <c r="K262" s="5">
        <v>0</v>
      </c>
      <c r="L262" s="5">
        <v>0</v>
      </c>
      <c r="M262" s="5">
        <v>0</v>
      </c>
      <c r="N262" s="1">
        <v>0</v>
      </c>
      <c r="O262" s="5"/>
      <c r="P262" s="5"/>
      <c r="Q262" s="5"/>
      <c r="R262" s="5"/>
      <c r="S262" s="5"/>
      <c r="T262" s="5"/>
      <c r="U262" s="5"/>
    </row>
    <row r="263" spans="1:21" x14ac:dyDescent="0.2">
      <c r="A263" s="2" t="s">
        <v>14</v>
      </c>
      <c r="B263" s="2" t="s">
        <v>15</v>
      </c>
      <c r="C263" s="4">
        <v>41575</v>
      </c>
      <c r="D263" s="2" t="s">
        <v>90</v>
      </c>
      <c r="E263" s="3" t="s">
        <v>519</v>
      </c>
      <c r="F263" s="5">
        <v>136807.01</v>
      </c>
      <c r="G263" s="5">
        <v>163621.18</v>
      </c>
      <c r="H263" s="5">
        <v>163621.18</v>
      </c>
      <c r="I263" s="3" t="s">
        <v>18</v>
      </c>
      <c r="J263" s="5">
        <v>0</v>
      </c>
      <c r="K263" s="5">
        <v>0</v>
      </c>
      <c r="L263" s="5">
        <v>0</v>
      </c>
      <c r="M263" s="5">
        <v>0</v>
      </c>
      <c r="N263" s="1">
        <v>0</v>
      </c>
      <c r="O263" s="5"/>
      <c r="P263" s="5"/>
      <c r="Q263" s="5"/>
      <c r="R263" s="5"/>
      <c r="S263" s="5"/>
      <c r="T263" s="5"/>
      <c r="U263" s="5"/>
    </row>
    <row r="264" spans="1:21" x14ac:dyDescent="0.2">
      <c r="A264" s="2" t="s">
        <v>14</v>
      </c>
      <c r="B264" s="2" t="s">
        <v>15</v>
      </c>
      <c r="C264" s="4">
        <v>41575</v>
      </c>
      <c r="D264" s="2" t="s">
        <v>90</v>
      </c>
      <c r="E264" s="3" t="s">
        <v>520</v>
      </c>
      <c r="F264" s="5">
        <v>-79357.19</v>
      </c>
      <c r="G264" s="5">
        <v>-94911.2</v>
      </c>
      <c r="H264" s="5">
        <v>-94911.2</v>
      </c>
      <c r="I264" s="3" t="s">
        <v>18</v>
      </c>
      <c r="J264" s="5">
        <v>0</v>
      </c>
      <c r="K264" s="5">
        <v>0</v>
      </c>
      <c r="L264" s="5">
        <v>0</v>
      </c>
      <c r="M264" s="5">
        <v>0</v>
      </c>
      <c r="N264" s="1">
        <v>0</v>
      </c>
      <c r="O264" s="5"/>
      <c r="P264" s="5"/>
      <c r="Q264" s="5"/>
      <c r="R264" s="5"/>
      <c r="S264" s="5"/>
      <c r="T264" s="5"/>
      <c r="U264" s="5"/>
    </row>
    <row r="265" spans="1:21" x14ac:dyDescent="0.2">
      <c r="A265" s="2" t="s">
        <v>14</v>
      </c>
      <c r="B265" s="2" t="s">
        <v>15</v>
      </c>
      <c r="C265" s="4">
        <v>41575</v>
      </c>
      <c r="D265" s="2" t="s">
        <v>90</v>
      </c>
      <c r="E265" s="3" t="s">
        <v>521</v>
      </c>
      <c r="F265" s="5">
        <v>74000</v>
      </c>
      <c r="G265" s="5">
        <v>88504</v>
      </c>
      <c r="H265" s="5">
        <v>88504</v>
      </c>
      <c r="I265" s="3" t="s">
        <v>18</v>
      </c>
      <c r="J265" s="5">
        <v>0</v>
      </c>
      <c r="K265" s="5">
        <v>0</v>
      </c>
      <c r="L265" s="5">
        <v>0</v>
      </c>
      <c r="M265" s="5">
        <v>0</v>
      </c>
      <c r="N265" s="1">
        <v>0</v>
      </c>
      <c r="O265" s="5"/>
      <c r="P265" s="5"/>
      <c r="Q265" s="5"/>
      <c r="R265" s="5"/>
      <c r="S265" s="5"/>
      <c r="T265" s="5"/>
      <c r="U265" s="5"/>
    </row>
    <row r="266" spans="1:21" x14ac:dyDescent="0.2">
      <c r="A266" s="2" t="s">
        <v>30</v>
      </c>
      <c r="B266" s="2" t="s">
        <v>31</v>
      </c>
      <c r="C266" s="4">
        <v>41576</v>
      </c>
      <c r="D266" s="2" t="s">
        <v>32</v>
      </c>
      <c r="E266" s="3" t="s">
        <v>522</v>
      </c>
      <c r="F266" s="5">
        <v>7463.17</v>
      </c>
      <c r="G266" s="5">
        <v>7463.17</v>
      </c>
      <c r="H266" s="5">
        <v>7463.17</v>
      </c>
      <c r="I266" s="3" t="s">
        <v>18</v>
      </c>
      <c r="J266" s="5">
        <v>0</v>
      </c>
      <c r="K266" s="5">
        <v>0</v>
      </c>
      <c r="L266" s="5">
        <v>0</v>
      </c>
      <c r="M266" s="5">
        <v>0</v>
      </c>
      <c r="N266" s="1">
        <v>0</v>
      </c>
      <c r="O266" s="5"/>
      <c r="P266" s="5"/>
      <c r="Q266" s="5"/>
      <c r="R266" s="5"/>
      <c r="S266" s="5"/>
      <c r="T266" s="5"/>
      <c r="U266" s="5"/>
    </row>
    <row r="267" spans="1:21" x14ac:dyDescent="0.2">
      <c r="A267" s="2" t="s">
        <v>30</v>
      </c>
      <c r="B267" s="2" t="s">
        <v>31</v>
      </c>
      <c r="C267" s="4">
        <v>41576</v>
      </c>
      <c r="D267" s="2" t="s">
        <v>32</v>
      </c>
      <c r="E267" s="3" t="s">
        <v>523</v>
      </c>
      <c r="F267" s="5">
        <v>1275.83</v>
      </c>
      <c r="G267" s="5">
        <v>1275.83</v>
      </c>
      <c r="H267" s="5">
        <v>1275.83</v>
      </c>
      <c r="I267" s="3" t="s">
        <v>18</v>
      </c>
      <c r="J267" s="5">
        <v>0</v>
      </c>
      <c r="K267" s="5">
        <v>0</v>
      </c>
      <c r="L267" s="5">
        <v>0</v>
      </c>
      <c r="M267" s="5">
        <v>0</v>
      </c>
      <c r="N267" s="1">
        <v>0</v>
      </c>
      <c r="O267" s="5"/>
      <c r="P267" s="5"/>
      <c r="Q267" s="5"/>
      <c r="R267" s="5"/>
      <c r="S267" s="5"/>
      <c r="T267" s="5"/>
      <c r="U267" s="5"/>
    </row>
    <row r="268" spans="1:21" x14ac:dyDescent="0.2">
      <c r="A268" s="2" t="s">
        <v>30</v>
      </c>
      <c r="B268" s="2" t="s">
        <v>31</v>
      </c>
      <c r="C268" s="4">
        <v>41576</v>
      </c>
      <c r="D268" s="2" t="s">
        <v>32</v>
      </c>
      <c r="E268" s="3" t="s">
        <v>524</v>
      </c>
      <c r="F268" s="5">
        <v>3324.38</v>
      </c>
      <c r="G268" s="5">
        <v>3324.38</v>
      </c>
      <c r="H268" s="5">
        <v>3324.38</v>
      </c>
      <c r="I268" s="3" t="s">
        <v>18</v>
      </c>
      <c r="J268" s="5">
        <v>0</v>
      </c>
      <c r="K268" s="5">
        <v>0</v>
      </c>
      <c r="L268" s="5">
        <v>0</v>
      </c>
      <c r="M268" s="5">
        <v>0</v>
      </c>
      <c r="N268" s="1">
        <v>0</v>
      </c>
      <c r="O268" s="5"/>
      <c r="P268" s="5"/>
      <c r="Q268" s="5"/>
      <c r="R268" s="5"/>
      <c r="S268" s="5"/>
      <c r="T268" s="5"/>
      <c r="U268" s="5"/>
    </row>
    <row r="269" spans="1:21" x14ac:dyDescent="0.2">
      <c r="A269" s="2" t="s">
        <v>30</v>
      </c>
      <c r="B269" s="2" t="s">
        <v>31</v>
      </c>
      <c r="C269" s="4">
        <v>41576</v>
      </c>
      <c r="D269" s="2" t="s">
        <v>32</v>
      </c>
      <c r="E269" s="3" t="s">
        <v>525</v>
      </c>
      <c r="F269" s="5">
        <v>546.98</v>
      </c>
      <c r="G269" s="5">
        <v>546.98</v>
      </c>
      <c r="H269" s="5">
        <v>546.98</v>
      </c>
      <c r="I269" s="3" t="s">
        <v>18</v>
      </c>
      <c r="J269" s="5">
        <v>0</v>
      </c>
      <c r="K269" s="5">
        <v>0</v>
      </c>
      <c r="L269" s="5">
        <v>0</v>
      </c>
      <c r="M269" s="5">
        <v>0</v>
      </c>
      <c r="N269" s="1">
        <v>0</v>
      </c>
      <c r="O269" s="5"/>
      <c r="P269" s="5"/>
      <c r="Q269" s="5"/>
      <c r="R269" s="5"/>
      <c r="S269" s="5"/>
      <c r="T269" s="5"/>
      <c r="U269" s="5"/>
    </row>
    <row r="270" spans="1:21" x14ac:dyDescent="0.2">
      <c r="A270" s="2" t="s">
        <v>30</v>
      </c>
      <c r="B270" s="2" t="s">
        <v>31</v>
      </c>
      <c r="C270" s="4">
        <v>41576</v>
      </c>
      <c r="D270" s="2" t="s">
        <v>32</v>
      </c>
      <c r="E270" s="3" t="s">
        <v>526</v>
      </c>
      <c r="F270" s="5">
        <v>1508.65</v>
      </c>
      <c r="G270" s="5">
        <v>1508.65</v>
      </c>
      <c r="H270" s="5">
        <v>1508.65</v>
      </c>
      <c r="I270" s="3" t="s">
        <v>18</v>
      </c>
      <c r="J270" s="5">
        <v>0</v>
      </c>
      <c r="K270" s="5">
        <v>0</v>
      </c>
      <c r="L270" s="5">
        <v>0</v>
      </c>
      <c r="M270" s="5">
        <v>0</v>
      </c>
      <c r="N270" s="1">
        <v>0</v>
      </c>
      <c r="O270" s="5"/>
      <c r="P270" s="5"/>
      <c r="Q270" s="5"/>
      <c r="R270" s="5"/>
      <c r="S270" s="5"/>
      <c r="T270" s="5"/>
      <c r="U270" s="5"/>
    </row>
    <row r="271" spans="1:21" x14ac:dyDescent="0.2">
      <c r="A271" s="2" t="s">
        <v>30</v>
      </c>
      <c r="B271" s="2" t="s">
        <v>31</v>
      </c>
      <c r="C271" s="4">
        <v>41576</v>
      </c>
      <c r="D271" s="2" t="s">
        <v>32</v>
      </c>
      <c r="E271" s="3" t="s">
        <v>527</v>
      </c>
      <c r="F271" s="5">
        <v>248.23</v>
      </c>
      <c r="G271" s="5">
        <v>248.23</v>
      </c>
      <c r="H271" s="5">
        <v>248.23</v>
      </c>
      <c r="I271" s="3" t="s">
        <v>18</v>
      </c>
      <c r="J271" s="5">
        <v>0</v>
      </c>
      <c r="K271" s="5">
        <v>0</v>
      </c>
      <c r="L271" s="5">
        <v>0</v>
      </c>
      <c r="M271" s="5">
        <v>0</v>
      </c>
      <c r="N271" s="1">
        <v>0</v>
      </c>
      <c r="O271" s="5"/>
      <c r="P271" s="5"/>
      <c r="Q271" s="5"/>
      <c r="R271" s="5"/>
      <c r="S271" s="5"/>
      <c r="T271" s="5"/>
      <c r="U271" s="5"/>
    </row>
    <row r="272" spans="1:21" x14ac:dyDescent="0.2">
      <c r="A272" s="2" t="s">
        <v>30</v>
      </c>
      <c r="B272" s="2" t="s">
        <v>31</v>
      </c>
      <c r="C272" s="4">
        <v>41576</v>
      </c>
      <c r="D272" s="2" t="s">
        <v>32</v>
      </c>
      <c r="E272" s="3" t="s">
        <v>528</v>
      </c>
      <c r="F272" s="5">
        <v>41593.199999999997</v>
      </c>
      <c r="G272" s="5">
        <v>41593.199999999997</v>
      </c>
      <c r="H272" s="5">
        <v>41593.199999999997</v>
      </c>
      <c r="I272" s="3" t="s">
        <v>18</v>
      </c>
      <c r="J272" s="5">
        <v>0</v>
      </c>
      <c r="K272" s="5">
        <v>0</v>
      </c>
      <c r="L272" s="5">
        <v>0</v>
      </c>
      <c r="M272" s="5">
        <v>0</v>
      </c>
      <c r="N272" s="1">
        <v>0</v>
      </c>
      <c r="O272" s="5"/>
      <c r="P272" s="5"/>
      <c r="Q272" s="5"/>
      <c r="R272" s="5"/>
      <c r="S272" s="5"/>
      <c r="T272" s="5"/>
      <c r="U272" s="5"/>
    </row>
    <row r="273" spans="1:21" x14ac:dyDescent="0.2">
      <c r="A273" s="2" t="s">
        <v>30</v>
      </c>
      <c r="B273" s="2" t="s">
        <v>31</v>
      </c>
      <c r="C273" s="4">
        <v>41576</v>
      </c>
      <c r="D273" s="2" t="s">
        <v>32</v>
      </c>
      <c r="E273" s="3" t="s">
        <v>529</v>
      </c>
      <c r="F273" s="5">
        <v>696.32</v>
      </c>
      <c r="G273" s="5">
        <v>696.32</v>
      </c>
      <c r="H273" s="5">
        <v>696.32</v>
      </c>
      <c r="I273" s="3" t="s">
        <v>18</v>
      </c>
      <c r="J273" s="5">
        <v>0</v>
      </c>
      <c r="K273" s="5">
        <v>0</v>
      </c>
      <c r="L273" s="5">
        <v>0</v>
      </c>
      <c r="M273" s="5">
        <v>0</v>
      </c>
      <c r="N273" s="1">
        <v>0</v>
      </c>
      <c r="O273" s="5"/>
      <c r="P273" s="5"/>
      <c r="Q273" s="5"/>
      <c r="R273" s="5"/>
      <c r="S273" s="5"/>
      <c r="T273" s="5"/>
      <c r="U273" s="5"/>
    </row>
    <row r="274" spans="1:21" x14ac:dyDescent="0.2">
      <c r="A274" s="2" t="s">
        <v>30</v>
      </c>
      <c r="B274" s="2" t="s">
        <v>31</v>
      </c>
      <c r="C274" s="4">
        <v>41576</v>
      </c>
      <c r="D274" s="2" t="s">
        <v>32</v>
      </c>
      <c r="E274" s="3" t="s">
        <v>530</v>
      </c>
      <c r="F274" s="5">
        <v>21866.97</v>
      </c>
      <c r="G274" s="5">
        <v>21866.97</v>
      </c>
      <c r="H274" s="5">
        <v>21866.97</v>
      </c>
      <c r="I274" s="3" t="s">
        <v>18</v>
      </c>
      <c r="J274" s="5">
        <v>0</v>
      </c>
      <c r="K274" s="5">
        <v>0</v>
      </c>
      <c r="L274" s="5">
        <v>0</v>
      </c>
      <c r="M274" s="5">
        <v>0</v>
      </c>
      <c r="N274" s="1">
        <v>0</v>
      </c>
      <c r="O274" s="5"/>
      <c r="P274" s="5"/>
      <c r="Q274" s="5"/>
      <c r="R274" s="5"/>
      <c r="S274" s="5"/>
      <c r="T274" s="5"/>
      <c r="U274" s="5"/>
    </row>
    <row r="275" spans="1:21" x14ac:dyDescent="0.2">
      <c r="A275" s="2" t="s">
        <v>30</v>
      </c>
      <c r="B275" s="2" t="s">
        <v>31</v>
      </c>
      <c r="C275" s="4">
        <v>41576</v>
      </c>
      <c r="D275" s="2" t="s">
        <v>32</v>
      </c>
      <c r="E275" s="3" t="s">
        <v>531</v>
      </c>
      <c r="F275" s="5">
        <v>20694.93</v>
      </c>
      <c r="G275" s="5">
        <v>20694.93</v>
      </c>
      <c r="H275" s="5">
        <v>20694.93</v>
      </c>
      <c r="I275" s="3" t="s">
        <v>18</v>
      </c>
      <c r="J275" s="5">
        <v>0</v>
      </c>
      <c r="K275" s="5">
        <v>0</v>
      </c>
      <c r="L275" s="5">
        <v>0</v>
      </c>
      <c r="M275" s="5">
        <v>0</v>
      </c>
      <c r="N275" s="1">
        <v>0</v>
      </c>
      <c r="O275" s="5"/>
      <c r="P275" s="5"/>
      <c r="Q275" s="5"/>
      <c r="R275" s="5"/>
      <c r="S275" s="5"/>
      <c r="T275" s="5"/>
      <c r="U275" s="5"/>
    </row>
    <row r="276" spans="1:21" x14ac:dyDescent="0.2">
      <c r="A276" s="2" t="s">
        <v>30</v>
      </c>
      <c r="B276" s="2" t="s">
        <v>31</v>
      </c>
      <c r="C276" s="4">
        <v>41576</v>
      </c>
      <c r="D276" s="2" t="s">
        <v>32</v>
      </c>
      <c r="E276" s="3" t="s">
        <v>532</v>
      </c>
      <c r="F276" s="5">
        <v>46591.8</v>
      </c>
      <c r="G276" s="5">
        <v>46591.8</v>
      </c>
      <c r="H276" s="5">
        <v>46591.8</v>
      </c>
      <c r="I276" s="3" t="s">
        <v>18</v>
      </c>
      <c r="J276" s="5">
        <v>0</v>
      </c>
      <c r="K276" s="5">
        <v>0</v>
      </c>
      <c r="L276" s="5">
        <v>0</v>
      </c>
      <c r="M276" s="5">
        <v>0</v>
      </c>
      <c r="N276" s="1">
        <v>0</v>
      </c>
      <c r="O276" s="5"/>
      <c r="P276" s="5"/>
      <c r="Q276" s="5"/>
      <c r="R276" s="5"/>
      <c r="S276" s="5"/>
      <c r="T276" s="5"/>
      <c r="U276" s="5"/>
    </row>
    <row r="277" spans="1:21" x14ac:dyDescent="0.2">
      <c r="A277" s="2" t="s">
        <v>30</v>
      </c>
      <c r="B277" s="2" t="s">
        <v>31</v>
      </c>
      <c r="C277" s="4">
        <v>41576</v>
      </c>
      <c r="D277" s="2" t="s">
        <v>32</v>
      </c>
      <c r="E277" s="3" t="s">
        <v>533</v>
      </c>
      <c r="F277" s="5">
        <v>9264.73</v>
      </c>
      <c r="G277" s="5">
        <v>9264.73</v>
      </c>
      <c r="H277" s="5">
        <v>9264.73</v>
      </c>
      <c r="I277" s="3" t="s">
        <v>18</v>
      </c>
      <c r="J277" s="5">
        <v>0</v>
      </c>
      <c r="K277" s="5">
        <v>0</v>
      </c>
      <c r="L277" s="5">
        <v>0</v>
      </c>
      <c r="M277" s="5">
        <v>0</v>
      </c>
      <c r="N277" s="1">
        <v>0</v>
      </c>
      <c r="O277" s="5"/>
      <c r="P277" s="5"/>
      <c r="Q277" s="5"/>
      <c r="R277" s="5"/>
      <c r="S277" s="5"/>
      <c r="T277" s="5"/>
      <c r="U277" s="5"/>
    </row>
    <row r="278" spans="1:21" x14ac:dyDescent="0.2">
      <c r="A278" s="2" t="s">
        <v>30</v>
      </c>
      <c r="B278" s="2" t="s">
        <v>31</v>
      </c>
      <c r="C278" s="4">
        <v>41576</v>
      </c>
      <c r="D278" s="2" t="s">
        <v>32</v>
      </c>
      <c r="E278" s="3" t="s">
        <v>534</v>
      </c>
      <c r="F278" s="5">
        <v>7921.88</v>
      </c>
      <c r="G278" s="5">
        <v>7921.88</v>
      </c>
      <c r="H278" s="5">
        <v>7921.88</v>
      </c>
      <c r="I278" s="3" t="s">
        <v>18</v>
      </c>
      <c r="J278" s="5">
        <v>0</v>
      </c>
      <c r="K278" s="5">
        <v>0</v>
      </c>
      <c r="L278" s="5">
        <v>0</v>
      </c>
      <c r="M278" s="5">
        <v>0</v>
      </c>
      <c r="N278" s="1">
        <v>0</v>
      </c>
      <c r="O278" s="5"/>
      <c r="P278" s="5"/>
      <c r="Q278" s="5"/>
      <c r="R278" s="5"/>
      <c r="S278" s="5"/>
      <c r="T278" s="5"/>
      <c r="U278" s="5"/>
    </row>
    <row r="279" spans="1:21" x14ac:dyDescent="0.2">
      <c r="A279" s="2" t="s">
        <v>30</v>
      </c>
      <c r="B279" s="2" t="s">
        <v>31</v>
      </c>
      <c r="C279" s="4">
        <v>41576</v>
      </c>
      <c r="D279" s="2" t="s">
        <v>32</v>
      </c>
      <c r="E279" s="3" t="s">
        <v>535</v>
      </c>
      <c r="F279" s="5">
        <v>17684.830000000002</v>
      </c>
      <c r="G279" s="5">
        <v>17684.830000000002</v>
      </c>
      <c r="H279" s="5">
        <v>17684.830000000002</v>
      </c>
      <c r="I279" s="3" t="s">
        <v>18</v>
      </c>
      <c r="J279" s="5">
        <v>0</v>
      </c>
      <c r="K279" s="5">
        <v>0</v>
      </c>
      <c r="L279" s="5">
        <v>0</v>
      </c>
      <c r="M279" s="5">
        <v>0</v>
      </c>
      <c r="N279" s="1">
        <v>0</v>
      </c>
      <c r="O279" s="5"/>
      <c r="P279" s="5"/>
      <c r="Q279" s="5"/>
      <c r="R279" s="5"/>
      <c r="S279" s="5"/>
      <c r="T279" s="5"/>
      <c r="U279" s="5"/>
    </row>
    <row r="280" spans="1:21" x14ac:dyDescent="0.2">
      <c r="A280" s="2" t="s">
        <v>30</v>
      </c>
      <c r="B280" s="2" t="s">
        <v>31</v>
      </c>
      <c r="C280" s="4">
        <v>41576</v>
      </c>
      <c r="D280" s="2" t="s">
        <v>32</v>
      </c>
      <c r="E280" s="3" t="s">
        <v>536</v>
      </c>
      <c r="F280" s="5">
        <v>5790.36</v>
      </c>
      <c r="G280" s="5">
        <v>5790.36</v>
      </c>
      <c r="H280" s="5">
        <v>5790.36</v>
      </c>
      <c r="I280" s="3" t="s">
        <v>18</v>
      </c>
      <c r="J280" s="5">
        <v>0</v>
      </c>
      <c r="K280" s="5">
        <v>0</v>
      </c>
      <c r="L280" s="5">
        <v>0</v>
      </c>
      <c r="M280" s="5">
        <v>0</v>
      </c>
      <c r="N280" s="1">
        <v>0</v>
      </c>
      <c r="O280" s="5"/>
      <c r="P280" s="5"/>
      <c r="Q280" s="5"/>
      <c r="R280" s="5"/>
      <c r="S280" s="5"/>
      <c r="T280" s="5"/>
      <c r="U280" s="5"/>
    </row>
    <row r="281" spans="1:21" x14ac:dyDescent="0.2">
      <c r="A281" s="2" t="s">
        <v>30</v>
      </c>
      <c r="B281" s="2" t="s">
        <v>31</v>
      </c>
      <c r="C281" s="4">
        <v>41576</v>
      </c>
      <c r="D281" s="2" t="s">
        <v>32</v>
      </c>
      <c r="E281" s="3" t="s">
        <v>537</v>
      </c>
      <c r="F281" s="5">
        <v>801.55</v>
      </c>
      <c r="G281" s="5">
        <v>801.55</v>
      </c>
      <c r="H281" s="5">
        <v>801.55</v>
      </c>
      <c r="I281" s="3" t="s">
        <v>18</v>
      </c>
      <c r="J281" s="5">
        <v>0</v>
      </c>
      <c r="K281" s="5">
        <v>0</v>
      </c>
      <c r="L281" s="5">
        <v>0</v>
      </c>
      <c r="M281" s="5">
        <v>0</v>
      </c>
      <c r="N281" s="1">
        <v>0</v>
      </c>
      <c r="O281" s="5"/>
      <c r="P281" s="5"/>
      <c r="Q281" s="5"/>
      <c r="R281" s="5"/>
      <c r="S281" s="5"/>
      <c r="T281" s="5"/>
      <c r="U281" s="5"/>
    </row>
    <row r="282" spans="1:21" x14ac:dyDescent="0.2">
      <c r="A282" s="2" t="s">
        <v>30</v>
      </c>
      <c r="B282" s="2" t="s">
        <v>31</v>
      </c>
      <c r="C282" s="4">
        <v>41576</v>
      </c>
      <c r="D282" s="2" t="s">
        <v>32</v>
      </c>
      <c r="E282" s="3" t="s">
        <v>538</v>
      </c>
      <c r="F282" s="5">
        <v>4519.5</v>
      </c>
      <c r="G282" s="5">
        <v>4519.5</v>
      </c>
      <c r="H282" s="5">
        <v>4519.5</v>
      </c>
      <c r="I282" s="3" t="s">
        <v>18</v>
      </c>
      <c r="J282" s="5">
        <v>0</v>
      </c>
      <c r="K282" s="5">
        <v>0</v>
      </c>
      <c r="L282" s="5">
        <v>0</v>
      </c>
      <c r="M282" s="5">
        <v>0</v>
      </c>
      <c r="N282" s="1">
        <v>0</v>
      </c>
      <c r="O282" s="5"/>
      <c r="P282" s="5"/>
      <c r="Q282" s="5"/>
      <c r="R282" s="5"/>
      <c r="S282" s="5"/>
      <c r="T282" s="5"/>
      <c r="U282" s="5"/>
    </row>
    <row r="283" spans="1:21" x14ac:dyDescent="0.2">
      <c r="A283" s="2" t="s">
        <v>30</v>
      </c>
      <c r="B283" s="2" t="s">
        <v>31</v>
      </c>
      <c r="C283" s="4">
        <v>41576</v>
      </c>
      <c r="D283" s="2" t="s">
        <v>32</v>
      </c>
      <c r="E283" s="3" t="s">
        <v>539</v>
      </c>
      <c r="F283" s="5">
        <v>4615.33</v>
      </c>
      <c r="G283" s="5">
        <v>4615.33</v>
      </c>
      <c r="H283" s="5">
        <v>4615.33</v>
      </c>
      <c r="I283" s="3" t="s">
        <v>18</v>
      </c>
      <c r="J283" s="5">
        <v>0</v>
      </c>
      <c r="K283" s="5">
        <v>0</v>
      </c>
      <c r="L283" s="5">
        <v>0</v>
      </c>
      <c r="M283" s="5">
        <v>0</v>
      </c>
      <c r="N283" s="1">
        <v>0</v>
      </c>
      <c r="O283" s="5"/>
      <c r="P283" s="5"/>
      <c r="Q283" s="5"/>
      <c r="R283" s="5"/>
      <c r="S283" s="5"/>
      <c r="T283" s="5"/>
      <c r="U283" s="5"/>
    </row>
    <row r="284" spans="1:21" x14ac:dyDescent="0.2">
      <c r="A284" s="2" t="s">
        <v>30</v>
      </c>
      <c r="B284" s="2" t="s">
        <v>31</v>
      </c>
      <c r="C284" s="4">
        <v>41576</v>
      </c>
      <c r="D284" s="2" t="s">
        <v>32</v>
      </c>
      <c r="E284" s="3" t="s">
        <v>540</v>
      </c>
      <c r="F284" s="5">
        <v>3108.83</v>
      </c>
      <c r="G284" s="5">
        <v>3108.83</v>
      </c>
      <c r="H284" s="5">
        <v>3108.83</v>
      </c>
      <c r="I284" s="3" t="s">
        <v>18</v>
      </c>
      <c r="J284" s="5">
        <v>0</v>
      </c>
      <c r="K284" s="5">
        <v>0</v>
      </c>
      <c r="L284" s="5">
        <v>0</v>
      </c>
      <c r="M284" s="5">
        <v>0</v>
      </c>
      <c r="N284" s="1">
        <v>0</v>
      </c>
      <c r="O284" s="5"/>
      <c r="P284" s="5"/>
      <c r="Q284" s="5"/>
      <c r="R284" s="5"/>
      <c r="S284" s="5"/>
      <c r="T284" s="5"/>
      <c r="U284" s="5"/>
    </row>
    <row r="285" spans="1:21" x14ac:dyDescent="0.2">
      <c r="A285" s="2" t="s">
        <v>30</v>
      </c>
      <c r="B285" s="2" t="s">
        <v>31</v>
      </c>
      <c r="C285" s="4">
        <v>41576</v>
      </c>
      <c r="D285" s="2" t="s">
        <v>32</v>
      </c>
      <c r="E285" s="3" t="s">
        <v>541</v>
      </c>
      <c r="F285" s="5">
        <v>3114.58</v>
      </c>
      <c r="G285" s="5">
        <v>3114.58</v>
      </c>
      <c r="H285" s="5">
        <v>3114.58</v>
      </c>
      <c r="I285" s="3" t="s">
        <v>18</v>
      </c>
      <c r="J285" s="5">
        <v>0</v>
      </c>
      <c r="K285" s="5">
        <v>0</v>
      </c>
      <c r="L285" s="5">
        <v>0</v>
      </c>
      <c r="M285" s="5">
        <v>0</v>
      </c>
      <c r="N285" s="1">
        <v>0</v>
      </c>
      <c r="O285" s="5"/>
      <c r="P285" s="5"/>
      <c r="Q285" s="5"/>
      <c r="R285" s="5"/>
      <c r="S285" s="5"/>
      <c r="T285" s="5"/>
      <c r="U285" s="5"/>
    </row>
    <row r="286" spans="1:21" x14ac:dyDescent="0.2">
      <c r="A286" s="2" t="s">
        <v>30</v>
      </c>
      <c r="B286" s="2" t="s">
        <v>31</v>
      </c>
      <c r="C286" s="4">
        <v>41576</v>
      </c>
      <c r="D286" s="2" t="s">
        <v>32</v>
      </c>
      <c r="E286" s="3" t="s">
        <v>542</v>
      </c>
      <c r="F286" s="5">
        <v>5205.96</v>
      </c>
      <c r="G286" s="5">
        <v>5205.96</v>
      </c>
      <c r="H286" s="5">
        <v>5205.96</v>
      </c>
      <c r="I286" s="3" t="s">
        <v>18</v>
      </c>
      <c r="J286" s="5">
        <v>0</v>
      </c>
      <c r="K286" s="5">
        <v>0</v>
      </c>
      <c r="L286" s="5">
        <v>0</v>
      </c>
      <c r="M286" s="5">
        <v>0</v>
      </c>
      <c r="N286" s="1">
        <v>0</v>
      </c>
      <c r="O286" s="5"/>
      <c r="P286" s="5"/>
      <c r="Q286" s="5"/>
      <c r="R286" s="5"/>
      <c r="S286" s="5"/>
      <c r="T286" s="5"/>
      <c r="U286" s="5"/>
    </row>
    <row r="287" spans="1:21" x14ac:dyDescent="0.2">
      <c r="A287" s="2" t="s">
        <v>30</v>
      </c>
      <c r="B287" s="2" t="s">
        <v>31</v>
      </c>
      <c r="C287" s="4">
        <v>41576</v>
      </c>
      <c r="D287" s="2" t="s">
        <v>32</v>
      </c>
      <c r="E287" s="3" t="s">
        <v>543</v>
      </c>
      <c r="F287" s="5">
        <v>27148.33</v>
      </c>
      <c r="G287" s="5">
        <v>27148.33</v>
      </c>
      <c r="H287" s="5">
        <v>27148.33</v>
      </c>
      <c r="I287" s="3" t="s">
        <v>18</v>
      </c>
      <c r="J287" s="5">
        <v>0</v>
      </c>
      <c r="K287" s="5">
        <v>0</v>
      </c>
      <c r="L287" s="5">
        <v>0</v>
      </c>
      <c r="M287" s="5">
        <v>0</v>
      </c>
      <c r="N287" s="1">
        <v>0</v>
      </c>
      <c r="O287" s="5"/>
      <c r="P287" s="5"/>
      <c r="Q287" s="5"/>
      <c r="R287" s="5"/>
      <c r="S287" s="5"/>
      <c r="T287" s="5"/>
      <c r="U287" s="5"/>
    </row>
    <row r="288" spans="1:21" x14ac:dyDescent="0.2">
      <c r="A288" s="2" t="s">
        <v>30</v>
      </c>
      <c r="B288" s="2" t="s">
        <v>31</v>
      </c>
      <c r="C288" s="4">
        <v>41576</v>
      </c>
      <c r="D288" s="2" t="s">
        <v>32</v>
      </c>
      <c r="E288" s="3" t="s">
        <v>544</v>
      </c>
      <c r="F288" s="5">
        <v>10543.67</v>
      </c>
      <c r="G288" s="5">
        <v>10543.67</v>
      </c>
      <c r="H288" s="5">
        <v>10543.67</v>
      </c>
      <c r="I288" s="3" t="s">
        <v>18</v>
      </c>
      <c r="J288" s="5">
        <v>0</v>
      </c>
      <c r="K288" s="5">
        <v>0</v>
      </c>
      <c r="L288" s="5">
        <v>0</v>
      </c>
      <c r="M288" s="5">
        <v>0</v>
      </c>
      <c r="N288" s="1">
        <v>0</v>
      </c>
      <c r="O288" s="5"/>
      <c r="P288" s="5"/>
      <c r="Q288" s="5"/>
      <c r="R288" s="5"/>
      <c r="S288" s="5"/>
      <c r="T288" s="5"/>
      <c r="U288" s="5"/>
    </row>
    <row r="289" spans="1:21" x14ac:dyDescent="0.2">
      <c r="A289" s="2" t="s">
        <v>30</v>
      </c>
      <c r="B289" s="2" t="s">
        <v>31</v>
      </c>
      <c r="C289" s="4">
        <v>41578</v>
      </c>
      <c r="D289" s="2" t="s">
        <v>32</v>
      </c>
      <c r="E289" s="3" t="s">
        <v>545</v>
      </c>
      <c r="F289" s="5">
        <v>0</v>
      </c>
      <c r="G289" s="5">
        <v>0</v>
      </c>
      <c r="H289" s="5">
        <v>0</v>
      </c>
      <c r="I289" s="3" t="s">
        <v>18</v>
      </c>
      <c r="J289" s="5">
        <v>0</v>
      </c>
      <c r="K289" s="5">
        <v>0</v>
      </c>
      <c r="L289" s="5">
        <v>0</v>
      </c>
      <c r="M289" s="5">
        <v>0</v>
      </c>
      <c r="N289" s="1">
        <v>0</v>
      </c>
      <c r="O289" s="5"/>
      <c r="P289" s="5"/>
      <c r="Q289" s="5"/>
      <c r="R289" s="5"/>
      <c r="S289" s="5"/>
      <c r="T289" s="5"/>
      <c r="U289" s="5"/>
    </row>
    <row r="290" spans="1:21" x14ac:dyDescent="0.2">
      <c r="A290" s="2" t="s">
        <v>209</v>
      </c>
      <c r="B290" s="2" t="s">
        <v>210</v>
      </c>
      <c r="C290" s="4">
        <v>41578</v>
      </c>
      <c r="D290" s="2" t="s">
        <v>242</v>
      </c>
      <c r="E290" s="3" t="s">
        <v>546</v>
      </c>
      <c r="F290" s="5">
        <v>3856</v>
      </c>
      <c r="G290" s="5">
        <v>3856</v>
      </c>
      <c r="H290" s="5">
        <v>3856</v>
      </c>
      <c r="I290" s="3" t="s">
        <v>18</v>
      </c>
      <c r="J290" s="5">
        <v>0</v>
      </c>
      <c r="K290" s="5">
        <v>0</v>
      </c>
      <c r="L290" s="5">
        <v>0</v>
      </c>
      <c r="M290" s="5">
        <v>0</v>
      </c>
      <c r="N290" s="1">
        <v>0</v>
      </c>
      <c r="O290" s="5"/>
      <c r="P290" s="5"/>
      <c r="Q290" s="5"/>
      <c r="R290" s="5"/>
      <c r="S290" s="5"/>
      <c r="T290" s="5"/>
      <c r="U290" s="5"/>
    </row>
    <row r="291" spans="1:21" x14ac:dyDescent="0.2">
      <c r="A291" s="2" t="s">
        <v>209</v>
      </c>
      <c r="B291" s="2" t="s">
        <v>210</v>
      </c>
      <c r="C291" s="4">
        <v>41578</v>
      </c>
      <c r="D291" s="2" t="s">
        <v>225</v>
      </c>
      <c r="E291" s="3" t="s">
        <v>547</v>
      </c>
      <c r="F291" s="5">
        <v>30629</v>
      </c>
      <c r="G291" s="5">
        <v>30629</v>
      </c>
      <c r="H291" s="5">
        <v>30629</v>
      </c>
      <c r="I291" s="3" t="s">
        <v>18</v>
      </c>
      <c r="J291" s="5">
        <v>0</v>
      </c>
      <c r="K291" s="5">
        <v>0</v>
      </c>
      <c r="L291" s="5">
        <v>0</v>
      </c>
      <c r="M291" s="5">
        <v>0</v>
      </c>
      <c r="N291" s="1">
        <v>0</v>
      </c>
      <c r="O291" s="5"/>
      <c r="P291" s="5"/>
      <c r="Q291" s="5"/>
      <c r="R291" s="5"/>
      <c r="S291" s="5"/>
      <c r="T291" s="5"/>
      <c r="U291" s="5"/>
    </row>
    <row r="292" spans="1:21" x14ac:dyDescent="0.2">
      <c r="A292" s="2" t="s">
        <v>209</v>
      </c>
      <c r="B292" s="2" t="s">
        <v>210</v>
      </c>
      <c r="C292" s="4">
        <v>41578</v>
      </c>
      <c r="D292" s="2" t="s">
        <v>219</v>
      </c>
      <c r="E292" s="3" t="s">
        <v>548</v>
      </c>
      <c r="F292" s="5">
        <v>5893</v>
      </c>
      <c r="G292" s="5">
        <v>5893</v>
      </c>
      <c r="H292" s="5">
        <v>5893</v>
      </c>
      <c r="I292" s="3" t="s">
        <v>18</v>
      </c>
      <c r="J292" s="5">
        <v>0</v>
      </c>
      <c r="K292" s="5">
        <v>0</v>
      </c>
      <c r="L292" s="5">
        <v>0</v>
      </c>
      <c r="M292" s="5">
        <v>0</v>
      </c>
      <c r="N292" s="1">
        <v>0</v>
      </c>
      <c r="O292" s="5"/>
      <c r="P292" s="5"/>
      <c r="Q292" s="5"/>
      <c r="R292" s="5"/>
      <c r="S292" s="5"/>
      <c r="T292" s="5"/>
      <c r="U292" s="5"/>
    </row>
    <row r="293" spans="1:21" x14ac:dyDescent="0.2">
      <c r="A293" s="2" t="s">
        <v>209</v>
      </c>
      <c r="B293" s="2" t="s">
        <v>210</v>
      </c>
      <c r="C293" s="4">
        <v>41578</v>
      </c>
      <c r="D293" s="2" t="s">
        <v>211</v>
      </c>
      <c r="E293" s="3" t="s">
        <v>549</v>
      </c>
      <c r="F293" s="5">
        <v>22997</v>
      </c>
      <c r="G293" s="5">
        <v>22997</v>
      </c>
      <c r="H293" s="5">
        <v>22997</v>
      </c>
      <c r="I293" s="3" t="s">
        <v>18</v>
      </c>
      <c r="J293" s="5">
        <v>0</v>
      </c>
      <c r="K293" s="5">
        <v>0</v>
      </c>
      <c r="L293" s="5">
        <v>0</v>
      </c>
      <c r="M293" s="5">
        <v>0</v>
      </c>
      <c r="N293" s="1">
        <v>0</v>
      </c>
      <c r="O293" s="5"/>
      <c r="P293" s="5"/>
      <c r="Q293" s="5"/>
      <c r="R293" s="5"/>
      <c r="S293" s="5"/>
      <c r="T293" s="5"/>
      <c r="U293" s="5"/>
    </row>
    <row r="294" spans="1:21" x14ac:dyDescent="0.2">
      <c r="A294" s="2" t="s">
        <v>209</v>
      </c>
      <c r="B294" s="2" t="s">
        <v>210</v>
      </c>
      <c r="C294" s="4">
        <v>41578</v>
      </c>
      <c r="D294" s="2" t="s">
        <v>225</v>
      </c>
      <c r="E294" s="3" t="s">
        <v>550</v>
      </c>
      <c r="F294" s="5">
        <v>-283741</v>
      </c>
      <c r="G294" s="5">
        <v>-283741</v>
      </c>
      <c r="H294" s="5">
        <v>-283741</v>
      </c>
      <c r="I294" s="3" t="s">
        <v>18</v>
      </c>
      <c r="J294" s="5">
        <v>0</v>
      </c>
      <c r="K294" s="5">
        <v>0</v>
      </c>
      <c r="L294" s="5">
        <v>0</v>
      </c>
      <c r="M294" s="5">
        <v>0</v>
      </c>
      <c r="N294" s="1">
        <v>0</v>
      </c>
      <c r="O294" s="5"/>
      <c r="P294" s="5"/>
      <c r="Q294" s="5"/>
      <c r="R294" s="5"/>
      <c r="S294" s="5"/>
      <c r="T294" s="5"/>
      <c r="U294" s="5"/>
    </row>
    <row r="295" spans="1:21" x14ac:dyDescent="0.2">
      <c r="A295" s="2" t="s">
        <v>209</v>
      </c>
      <c r="B295" s="2" t="s">
        <v>210</v>
      </c>
      <c r="C295" s="4">
        <v>41578</v>
      </c>
      <c r="D295" s="2" t="s">
        <v>211</v>
      </c>
      <c r="E295" s="3" t="s">
        <v>551</v>
      </c>
      <c r="F295" s="5">
        <v>-155220</v>
      </c>
      <c r="G295" s="5">
        <v>-155220</v>
      </c>
      <c r="H295" s="5">
        <v>-155220</v>
      </c>
      <c r="I295" s="3" t="s">
        <v>18</v>
      </c>
      <c r="J295" s="5">
        <v>0</v>
      </c>
      <c r="K295" s="5">
        <v>0</v>
      </c>
      <c r="L295" s="5">
        <v>0</v>
      </c>
      <c r="M295" s="5">
        <v>0</v>
      </c>
      <c r="N295" s="1">
        <v>0</v>
      </c>
      <c r="O295" s="5"/>
      <c r="P295" s="5"/>
      <c r="Q295" s="5"/>
      <c r="R295" s="5"/>
      <c r="S295" s="5"/>
      <c r="T295" s="5"/>
      <c r="U295" s="5"/>
    </row>
    <row r="296" spans="1:21" x14ac:dyDescent="0.2">
      <c r="A296" s="2" t="s">
        <v>209</v>
      </c>
      <c r="B296" s="2" t="s">
        <v>210</v>
      </c>
      <c r="C296" s="4">
        <v>41578</v>
      </c>
      <c r="D296" s="2" t="s">
        <v>219</v>
      </c>
      <c r="E296" s="3" t="s">
        <v>552</v>
      </c>
      <c r="F296" s="5">
        <v>-54381</v>
      </c>
      <c r="G296" s="5">
        <v>-54381</v>
      </c>
      <c r="H296" s="5">
        <v>-54381</v>
      </c>
      <c r="I296" s="3" t="s">
        <v>18</v>
      </c>
      <c r="J296" s="5">
        <v>0</v>
      </c>
      <c r="K296" s="5">
        <v>0</v>
      </c>
      <c r="L296" s="5">
        <v>0</v>
      </c>
      <c r="M296" s="5">
        <v>0</v>
      </c>
      <c r="N296" s="1">
        <v>0</v>
      </c>
      <c r="O296" s="5"/>
      <c r="P296" s="5"/>
      <c r="Q296" s="5"/>
      <c r="R296" s="5"/>
      <c r="S296" s="5"/>
      <c r="T296" s="5"/>
      <c r="U296" s="5"/>
    </row>
    <row r="297" spans="1:21" x14ac:dyDescent="0.2">
      <c r="A297" s="2" t="s">
        <v>209</v>
      </c>
      <c r="B297" s="2" t="s">
        <v>210</v>
      </c>
      <c r="C297" s="4">
        <v>41578</v>
      </c>
      <c r="D297" s="2" t="s">
        <v>242</v>
      </c>
      <c r="E297" s="3" t="s">
        <v>553</v>
      </c>
      <c r="F297" s="5">
        <v>-3856</v>
      </c>
      <c r="G297" s="5">
        <v>-4611.78</v>
      </c>
      <c r="H297" s="5">
        <v>-4611.78</v>
      </c>
      <c r="I297" s="3" t="s">
        <v>18</v>
      </c>
      <c r="J297" s="5">
        <v>0</v>
      </c>
      <c r="K297" s="5">
        <v>0</v>
      </c>
      <c r="L297" s="5">
        <v>0</v>
      </c>
      <c r="M297" s="5">
        <v>0</v>
      </c>
      <c r="N297" s="1">
        <v>0</v>
      </c>
      <c r="O297" s="5"/>
      <c r="P297" s="5"/>
      <c r="Q297" s="5"/>
      <c r="R297" s="5"/>
      <c r="S297" s="5"/>
      <c r="T297" s="5"/>
      <c r="U297" s="5"/>
    </row>
    <row r="298" spans="1:21" x14ac:dyDescent="0.2">
      <c r="A298" s="2" t="s">
        <v>209</v>
      </c>
      <c r="B298" s="2" t="s">
        <v>210</v>
      </c>
      <c r="C298" s="4">
        <v>41578</v>
      </c>
      <c r="D298" s="2" t="s">
        <v>225</v>
      </c>
      <c r="E298" s="3" t="s">
        <v>554</v>
      </c>
      <c r="F298" s="5">
        <v>-30629</v>
      </c>
      <c r="G298" s="5">
        <v>-36632.28</v>
      </c>
      <c r="H298" s="5">
        <v>-36632.28</v>
      </c>
      <c r="I298" s="3" t="s">
        <v>18</v>
      </c>
      <c r="J298" s="5">
        <v>0</v>
      </c>
      <c r="K298" s="5">
        <v>0</v>
      </c>
      <c r="L298" s="5">
        <v>0</v>
      </c>
      <c r="M298" s="5">
        <v>0</v>
      </c>
      <c r="N298" s="1">
        <v>0</v>
      </c>
      <c r="O298" s="5"/>
      <c r="P298" s="5"/>
      <c r="Q298" s="5"/>
      <c r="R298" s="5"/>
      <c r="S298" s="5"/>
      <c r="T298" s="5"/>
      <c r="U298" s="5"/>
    </row>
    <row r="299" spans="1:21" x14ac:dyDescent="0.2">
      <c r="A299" s="2" t="s">
        <v>209</v>
      </c>
      <c r="B299" s="2" t="s">
        <v>210</v>
      </c>
      <c r="C299" s="4">
        <v>41578</v>
      </c>
      <c r="D299" s="2" t="s">
        <v>219</v>
      </c>
      <c r="E299" s="3" t="s">
        <v>555</v>
      </c>
      <c r="F299" s="5">
        <v>-5893</v>
      </c>
      <c r="G299" s="5">
        <v>-7048.03</v>
      </c>
      <c r="H299" s="5">
        <v>-7048.03</v>
      </c>
      <c r="I299" s="3" t="s">
        <v>18</v>
      </c>
      <c r="J299" s="5">
        <v>0</v>
      </c>
      <c r="K299" s="5">
        <v>0</v>
      </c>
      <c r="L299" s="5">
        <v>0</v>
      </c>
      <c r="M299" s="5">
        <v>0</v>
      </c>
      <c r="N299" s="1">
        <v>0</v>
      </c>
      <c r="O299" s="5"/>
      <c r="P299" s="5"/>
      <c r="Q299" s="5"/>
      <c r="R299" s="5"/>
      <c r="S299" s="5"/>
      <c r="T299" s="5"/>
      <c r="U299" s="5"/>
    </row>
    <row r="300" spans="1:21" x14ac:dyDescent="0.2">
      <c r="A300" s="2" t="s">
        <v>209</v>
      </c>
      <c r="B300" s="2" t="s">
        <v>210</v>
      </c>
      <c r="C300" s="4">
        <v>41578</v>
      </c>
      <c r="D300" s="2" t="s">
        <v>225</v>
      </c>
      <c r="E300" s="3" t="s">
        <v>556</v>
      </c>
      <c r="F300" s="5">
        <v>283741</v>
      </c>
      <c r="G300" s="5">
        <v>339354.24</v>
      </c>
      <c r="H300" s="5">
        <v>339354.24</v>
      </c>
      <c r="I300" s="3" t="s">
        <v>18</v>
      </c>
      <c r="J300" s="5">
        <v>0</v>
      </c>
      <c r="K300" s="5">
        <v>0</v>
      </c>
      <c r="L300" s="5">
        <v>0</v>
      </c>
      <c r="M300" s="5">
        <v>0</v>
      </c>
      <c r="N300" s="1">
        <v>0</v>
      </c>
      <c r="O300" s="5"/>
      <c r="P300" s="5"/>
      <c r="Q300" s="5"/>
      <c r="R300" s="5"/>
      <c r="S300" s="5"/>
      <c r="T300" s="5"/>
      <c r="U300" s="5"/>
    </row>
    <row r="301" spans="1:21" x14ac:dyDescent="0.2">
      <c r="A301" s="2" t="s">
        <v>209</v>
      </c>
      <c r="B301" s="2" t="s">
        <v>210</v>
      </c>
      <c r="C301" s="4">
        <v>41578</v>
      </c>
      <c r="D301" s="2" t="s">
        <v>211</v>
      </c>
      <c r="E301" s="3" t="s">
        <v>557</v>
      </c>
      <c r="F301" s="5">
        <v>155220</v>
      </c>
      <c r="G301" s="5">
        <v>185643.12</v>
      </c>
      <c r="H301" s="5">
        <v>185643.12</v>
      </c>
      <c r="I301" s="3" t="s">
        <v>18</v>
      </c>
      <c r="J301" s="5">
        <v>0</v>
      </c>
      <c r="K301" s="5">
        <v>0</v>
      </c>
      <c r="L301" s="5">
        <v>0</v>
      </c>
      <c r="M301" s="5">
        <v>0</v>
      </c>
      <c r="N301" s="1">
        <v>0</v>
      </c>
      <c r="O301" s="5"/>
      <c r="P301" s="5"/>
      <c r="Q301" s="5"/>
      <c r="R301" s="5"/>
      <c r="S301" s="5"/>
      <c r="T301" s="5"/>
      <c r="U301" s="5"/>
    </row>
    <row r="302" spans="1:21" x14ac:dyDescent="0.2">
      <c r="A302" s="2" t="s">
        <v>209</v>
      </c>
      <c r="B302" s="2" t="s">
        <v>210</v>
      </c>
      <c r="C302" s="4">
        <v>41578</v>
      </c>
      <c r="D302" s="2" t="s">
        <v>219</v>
      </c>
      <c r="E302" s="3" t="s">
        <v>558</v>
      </c>
      <c r="F302" s="5">
        <v>54381</v>
      </c>
      <c r="G302" s="5">
        <v>65039.68</v>
      </c>
      <c r="H302" s="5">
        <v>65039.68</v>
      </c>
      <c r="I302" s="3" t="s">
        <v>18</v>
      </c>
      <c r="J302" s="5">
        <v>0</v>
      </c>
      <c r="K302" s="5">
        <v>0</v>
      </c>
      <c r="L302" s="5">
        <v>0</v>
      </c>
      <c r="M302" s="5">
        <v>0</v>
      </c>
      <c r="N302" s="1">
        <v>0</v>
      </c>
      <c r="O302" s="5"/>
      <c r="P302" s="5"/>
      <c r="Q302" s="5"/>
      <c r="R302" s="5"/>
      <c r="S302" s="5"/>
      <c r="T302" s="5"/>
      <c r="U302" s="5"/>
    </row>
    <row r="303" spans="1:21" x14ac:dyDescent="0.2">
      <c r="A303" s="2" t="s">
        <v>209</v>
      </c>
      <c r="B303" s="2" t="s">
        <v>210</v>
      </c>
      <c r="C303" s="4">
        <v>41578</v>
      </c>
      <c r="D303" s="2" t="s">
        <v>211</v>
      </c>
      <c r="E303" s="3" t="s">
        <v>559</v>
      </c>
      <c r="F303" s="5">
        <v>-22997</v>
      </c>
      <c r="G303" s="5">
        <v>-27504.41</v>
      </c>
      <c r="H303" s="5">
        <v>-27504.41</v>
      </c>
      <c r="I303" s="3" t="s">
        <v>18</v>
      </c>
      <c r="J303" s="5">
        <v>0</v>
      </c>
      <c r="K303" s="5">
        <v>0</v>
      </c>
      <c r="L303" s="5">
        <v>0</v>
      </c>
      <c r="M303" s="5">
        <v>0</v>
      </c>
      <c r="N303" s="1">
        <v>0</v>
      </c>
      <c r="O303" s="5"/>
      <c r="P303" s="5"/>
      <c r="Q303" s="5"/>
      <c r="R303" s="5"/>
      <c r="S303" s="5"/>
      <c r="T303" s="5"/>
      <c r="U303" s="5"/>
    </row>
    <row r="304" spans="1:21" x14ac:dyDescent="0.2">
      <c r="A304" s="2" t="s">
        <v>120</v>
      </c>
      <c r="B304" s="2" t="s">
        <v>121</v>
      </c>
      <c r="C304" s="4">
        <v>41578</v>
      </c>
      <c r="D304" s="2" t="s">
        <v>122</v>
      </c>
      <c r="E304" s="3" t="s">
        <v>560</v>
      </c>
      <c r="F304" s="5">
        <v>30.6</v>
      </c>
      <c r="G304" s="5">
        <v>30.6</v>
      </c>
      <c r="H304" s="5">
        <v>30.6</v>
      </c>
      <c r="I304" s="3" t="s">
        <v>18</v>
      </c>
      <c r="J304" s="5">
        <v>0</v>
      </c>
      <c r="K304" s="5">
        <v>0</v>
      </c>
      <c r="L304" s="5">
        <v>0</v>
      </c>
      <c r="M304" s="5">
        <v>0</v>
      </c>
      <c r="N304" s="1">
        <v>0</v>
      </c>
      <c r="O304" s="5"/>
      <c r="P304" s="5"/>
      <c r="Q304" s="5"/>
      <c r="R304" s="5"/>
      <c r="S304" s="5"/>
      <c r="T304" s="5"/>
      <c r="U304" s="5"/>
    </row>
    <row r="305" spans="1:21" x14ac:dyDescent="0.2">
      <c r="A305" s="2" t="s">
        <v>120</v>
      </c>
      <c r="B305" s="2" t="s">
        <v>121</v>
      </c>
      <c r="C305" s="4">
        <v>41578</v>
      </c>
      <c r="D305" s="2" t="s">
        <v>122</v>
      </c>
      <c r="E305" s="3" t="s">
        <v>561</v>
      </c>
      <c r="F305" s="5">
        <v>1219.1199999999999</v>
      </c>
      <c r="G305" s="5">
        <v>1458.07</v>
      </c>
      <c r="H305" s="5">
        <v>1458.07</v>
      </c>
      <c r="I305" s="3" t="s">
        <v>18</v>
      </c>
      <c r="J305" s="5">
        <v>0</v>
      </c>
      <c r="K305" s="5">
        <v>0</v>
      </c>
      <c r="L305" s="5">
        <v>0</v>
      </c>
      <c r="M305" s="5">
        <v>0</v>
      </c>
      <c r="N305" s="1">
        <v>0</v>
      </c>
      <c r="O305" s="5"/>
      <c r="P305" s="5"/>
      <c r="Q305" s="5"/>
      <c r="R305" s="5"/>
      <c r="S305" s="5"/>
      <c r="T305" s="5"/>
      <c r="U305" s="5"/>
    </row>
    <row r="306" spans="1:21" x14ac:dyDescent="0.2">
      <c r="A306" s="2" t="s">
        <v>14</v>
      </c>
      <c r="B306" s="2" t="s">
        <v>15</v>
      </c>
      <c r="C306" s="4">
        <v>41578</v>
      </c>
      <c r="D306" s="2" t="s">
        <v>90</v>
      </c>
      <c r="E306" s="3" t="s">
        <v>562</v>
      </c>
      <c r="F306" s="5">
        <v>-952</v>
      </c>
      <c r="G306" s="5">
        <v>-1138.5899999999999</v>
      </c>
      <c r="H306" s="5">
        <v>-1138.5899999999999</v>
      </c>
      <c r="I306" s="3" t="s">
        <v>18</v>
      </c>
      <c r="J306" s="5">
        <v>0</v>
      </c>
      <c r="K306" s="5">
        <v>0</v>
      </c>
      <c r="L306" s="5">
        <v>0</v>
      </c>
      <c r="M306" s="5">
        <v>0</v>
      </c>
      <c r="N306" s="1">
        <v>0</v>
      </c>
      <c r="O306" s="5"/>
      <c r="P306" s="5"/>
      <c r="Q306" s="5"/>
      <c r="R306" s="5"/>
      <c r="S306" s="5"/>
      <c r="T306" s="5"/>
      <c r="U306" s="5"/>
    </row>
    <row r="307" spans="1:21" x14ac:dyDescent="0.2">
      <c r="A307" s="2" t="s">
        <v>14</v>
      </c>
      <c r="B307" s="2" t="s">
        <v>15</v>
      </c>
      <c r="C307" s="4">
        <v>41578</v>
      </c>
      <c r="D307" s="2" t="s">
        <v>90</v>
      </c>
      <c r="E307" s="3" t="s">
        <v>563</v>
      </c>
      <c r="F307" s="5">
        <v>-238</v>
      </c>
      <c r="G307" s="5">
        <v>-284.64999999999998</v>
      </c>
      <c r="H307" s="5">
        <v>-284.64999999999998</v>
      </c>
      <c r="I307" s="3" t="s">
        <v>18</v>
      </c>
      <c r="J307" s="5">
        <v>0</v>
      </c>
      <c r="K307" s="5">
        <v>0</v>
      </c>
      <c r="L307" s="5">
        <v>0</v>
      </c>
      <c r="M307" s="5">
        <v>0</v>
      </c>
      <c r="N307" s="1">
        <v>0</v>
      </c>
      <c r="O307" s="5"/>
      <c r="P307" s="5"/>
      <c r="Q307" s="5"/>
      <c r="R307" s="5"/>
      <c r="S307" s="5"/>
      <c r="T307" s="5"/>
      <c r="U307" s="5"/>
    </row>
    <row r="308" spans="1:21" x14ac:dyDescent="0.2">
      <c r="A308" s="2" t="s">
        <v>14</v>
      </c>
      <c r="B308" s="2" t="s">
        <v>15</v>
      </c>
      <c r="C308" s="4">
        <v>41578</v>
      </c>
      <c r="D308" s="2" t="s">
        <v>90</v>
      </c>
      <c r="E308" s="3" t="s">
        <v>564</v>
      </c>
      <c r="F308" s="5">
        <v>18500</v>
      </c>
      <c r="G308" s="5">
        <v>22126</v>
      </c>
      <c r="H308" s="5">
        <v>22126</v>
      </c>
      <c r="I308" s="3" t="s">
        <v>18</v>
      </c>
      <c r="J308" s="5">
        <v>0</v>
      </c>
      <c r="K308" s="5">
        <v>0</v>
      </c>
      <c r="L308" s="5">
        <v>0</v>
      </c>
      <c r="M308" s="5">
        <v>0</v>
      </c>
      <c r="N308" s="1">
        <v>0</v>
      </c>
      <c r="O308" s="5"/>
      <c r="P308" s="5"/>
      <c r="Q308" s="5"/>
      <c r="R308" s="5"/>
      <c r="S308" s="5"/>
      <c r="T308" s="5"/>
      <c r="U308" s="5"/>
    </row>
    <row r="309" spans="1:21" x14ac:dyDescent="0.2">
      <c r="A309" s="2" t="s">
        <v>159</v>
      </c>
      <c r="B309" s="2" t="s">
        <v>160</v>
      </c>
      <c r="C309" s="4">
        <v>41578</v>
      </c>
      <c r="D309" s="2" t="s">
        <v>565</v>
      </c>
      <c r="E309" s="3" t="s">
        <v>566</v>
      </c>
      <c r="F309" s="5">
        <v>2643.55</v>
      </c>
      <c r="G309" s="5">
        <v>3161.69</v>
      </c>
      <c r="H309" s="5">
        <v>3161.69</v>
      </c>
      <c r="I309" s="3" t="s">
        <v>18</v>
      </c>
      <c r="J309" s="5">
        <v>0</v>
      </c>
      <c r="K309" s="5">
        <v>0</v>
      </c>
      <c r="L309" s="5">
        <v>0</v>
      </c>
      <c r="M309" s="5">
        <v>0</v>
      </c>
      <c r="N309" s="1">
        <v>0</v>
      </c>
      <c r="O309" s="5"/>
      <c r="P309" s="5"/>
      <c r="Q309" s="5"/>
      <c r="R309" s="5"/>
      <c r="S309" s="5"/>
      <c r="T309" s="5"/>
      <c r="U309" s="5"/>
    </row>
    <row r="310" spans="1:21" x14ac:dyDescent="0.2">
      <c r="A310" s="2" t="s">
        <v>567</v>
      </c>
      <c r="B310" s="2" t="s">
        <v>568</v>
      </c>
      <c r="C310" s="4">
        <v>41578</v>
      </c>
      <c r="D310" s="2" t="s">
        <v>569</v>
      </c>
      <c r="E310" s="3" t="s">
        <v>570</v>
      </c>
      <c r="F310" s="5">
        <v>319.02</v>
      </c>
      <c r="G310" s="5">
        <v>381.55</v>
      </c>
      <c r="H310" s="5">
        <v>381.55</v>
      </c>
      <c r="I310" s="3" t="s">
        <v>18</v>
      </c>
      <c r="J310" s="5">
        <v>0</v>
      </c>
      <c r="K310" s="5">
        <v>0</v>
      </c>
      <c r="L310" s="5">
        <v>0</v>
      </c>
      <c r="M310" s="5">
        <v>0</v>
      </c>
      <c r="N310" s="1">
        <v>0</v>
      </c>
      <c r="O310" s="5"/>
      <c r="P310" s="5"/>
      <c r="Q310" s="5"/>
      <c r="R310" s="5"/>
      <c r="S310" s="5"/>
      <c r="T310" s="5"/>
      <c r="U310" s="5"/>
    </row>
    <row r="311" spans="1:21" x14ac:dyDescent="0.2">
      <c r="A311" s="2" t="s">
        <v>571</v>
      </c>
      <c r="B311" s="2" t="s">
        <v>572</v>
      </c>
      <c r="C311" s="4">
        <v>41578</v>
      </c>
      <c r="D311" s="2" t="s">
        <v>573</v>
      </c>
      <c r="E311" s="3" t="s">
        <v>574</v>
      </c>
      <c r="F311" s="5">
        <v>193.45</v>
      </c>
      <c r="G311" s="5">
        <v>231.37</v>
      </c>
      <c r="H311" s="5">
        <v>231.37</v>
      </c>
      <c r="I311" s="3" t="s">
        <v>18</v>
      </c>
      <c r="J311" s="5">
        <v>0</v>
      </c>
      <c r="K311" s="5">
        <v>0</v>
      </c>
      <c r="L311" s="5">
        <v>0</v>
      </c>
      <c r="M311" s="5">
        <v>0</v>
      </c>
      <c r="N311" s="1">
        <v>0</v>
      </c>
      <c r="O311" s="5"/>
      <c r="P311" s="5"/>
      <c r="Q311" s="5"/>
      <c r="R311" s="5"/>
      <c r="S311" s="5"/>
      <c r="T311" s="5"/>
      <c r="U311" s="5"/>
    </row>
    <row r="312" spans="1:21" x14ac:dyDescent="0.2">
      <c r="A312" s="2" t="s">
        <v>30</v>
      </c>
      <c r="B312" s="2" t="s">
        <v>31</v>
      </c>
      <c r="C312" s="4">
        <v>41578</v>
      </c>
      <c r="D312" s="2" t="s">
        <v>575</v>
      </c>
      <c r="E312" s="3" t="s">
        <v>576</v>
      </c>
      <c r="F312" s="5">
        <v>2648.03</v>
      </c>
      <c r="G312" s="5">
        <v>3167.04</v>
      </c>
      <c r="H312" s="5">
        <v>3167.04</v>
      </c>
      <c r="I312" s="3" t="s">
        <v>18</v>
      </c>
      <c r="J312" s="5">
        <v>0</v>
      </c>
      <c r="K312" s="5">
        <v>0</v>
      </c>
      <c r="L312" s="5">
        <v>0</v>
      </c>
      <c r="M312" s="5">
        <v>0</v>
      </c>
      <c r="N312" s="1">
        <v>0</v>
      </c>
      <c r="O312" s="5"/>
      <c r="P312" s="5"/>
      <c r="Q312" s="5"/>
      <c r="R312" s="5"/>
      <c r="S312" s="5"/>
      <c r="T312" s="5"/>
      <c r="U312" s="5"/>
    </row>
    <row r="313" spans="1:21" x14ac:dyDescent="0.2">
      <c r="A313" s="2" t="s">
        <v>324</v>
      </c>
      <c r="B313" s="2" t="s">
        <v>325</v>
      </c>
      <c r="C313" s="4">
        <v>41578</v>
      </c>
      <c r="D313" s="2" t="s">
        <v>418</v>
      </c>
      <c r="E313" s="3" t="s">
        <v>577</v>
      </c>
      <c r="F313" s="5">
        <v>9744000</v>
      </c>
      <c r="G313" s="5">
        <v>11653824</v>
      </c>
      <c r="H313" s="5">
        <v>11653824</v>
      </c>
      <c r="I313" s="3" t="s">
        <v>18</v>
      </c>
      <c r="J313" s="5">
        <v>0</v>
      </c>
      <c r="K313" s="5">
        <v>0</v>
      </c>
      <c r="L313" s="5">
        <v>0</v>
      </c>
      <c r="M313" s="5">
        <v>0</v>
      </c>
      <c r="N313" s="1">
        <v>0</v>
      </c>
      <c r="O313" s="5"/>
      <c r="P313" s="5"/>
      <c r="Q313" s="5"/>
      <c r="R313" s="5"/>
      <c r="S313" s="5"/>
      <c r="T313" s="5"/>
      <c r="U313" s="5"/>
    </row>
    <row r="314" spans="1:21" x14ac:dyDescent="0.2">
      <c r="A314" s="2" t="s">
        <v>14</v>
      </c>
      <c r="B314" s="2" t="s">
        <v>15</v>
      </c>
      <c r="C314" s="4">
        <v>41578</v>
      </c>
      <c r="D314" s="2" t="s">
        <v>152</v>
      </c>
      <c r="E314" s="3" t="s">
        <v>578</v>
      </c>
      <c r="F314" s="5">
        <v>5552.83</v>
      </c>
      <c r="G314" s="5">
        <v>6641.18</v>
      </c>
      <c r="H314" s="5">
        <v>6641.18</v>
      </c>
      <c r="I314" s="3" t="s">
        <v>18</v>
      </c>
      <c r="J314" s="5">
        <v>0</v>
      </c>
      <c r="K314" s="5">
        <v>0</v>
      </c>
      <c r="L314" s="5">
        <v>0</v>
      </c>
      <c r="M314" s="5">
        <v>0</v>
      </c>
      <c r="N314" s="1">
        <v>0</v>
      </c>
      <c r="O314" s="5"/>
      <c r="P314" s="5"/>
      <c r="Q314" s="5"/>
      <c r="R314" s="5"/>
      <c r="S314" s="5"/>
      <c r="T314" s="5"/>
      <c r="U314" s="5"/>
    </row>
    <row r="315" spans="1:21" x14ac:dyDescent="0.2">
      <c r="A315" s="2" t="s">
        <v>579</v>
      </c>
      <c r="B315" s="2" t="s">
        <v>580</v>
      </c>
      <c r="C315" s="4">
        <v>41585</v>
      </c>
      <c r="D315" s="2" t="s">
        <v>581</v>
      </c>
      <c r="E315" s="3" t="s">
        <v>582</v>
      </c>
      <c r="F315" s="5">
        <v>800</v>
      </c>
      <c r="G315" s="5">
        <v>800</v>
      </c>
      <c r="H315" s="5">
        <v>800</v>
      </c>
      <c r="I315" s="3" t="s">
        <v>18</v>
      </c>
      <c r="J315" s="5">
        <v>0</v>
      </c>
      <c r="K315" s="5">
        <v>0</v>
      </c>
      <c r="L315" s="5">
        <v>0</v>
      </c>
      <c r="M315" s="5">
        <v>0</v>
      </c>
      <c r="N315" s="1">
        <v>0</v>
      </c>
      <c r="O315" s="5"/>
      <c r="P315" s="5"/>
      <c r="Q315" s="5"/>
      <c r="R315" s="5"/>
      <c r="S315" s="5"/>
      <c r="T315" s="5"/>
      <c r="U315" s="5"/>
    </row>
    <row r="316" spans="1:21" x14ac:dyDescent="0.2">
      <c r="A316" s="2" t="s">
        <v>30</v>
      </c>
      <c r="B316" s="2" t="s">
        <v>31</v>
      </c>
      <c r="C316" s="4">
        <v>41582</v>
      </c>
      <c r="D316" s="2" t="s">
        <v>583</v>
      </c>
      <c r="E316" s="3" t="s">
        <v>584</v>
      </c>
      <c r="F316" s="5">
        <v>-3156.02</v>
      </c>
      <c r="G316" s="5">
        <v>-3774.6</v>
      </c>
      <c r="H316" s="5">
        <v>-3774.6</v>
      </c>
      <c r="I316" s="3" t="s">
        <v>18</v>
      </c>
      <c r="J316" s="5">
        <v>0</v>
      </c>
      <c r="K316" s="5">
        <v>0</v>
      </c>
      <c r="L316" s="5">
        <v>0</v>
      </c>
      <c r="M316" s="5">
        <v>0</v>
      </c>
      <c r="N316" s="1">
        <v>0</v>
      </c>
      <c r="O316" s="5"/>
      <c r="P316" s="5"/>
      <c r="Q316" s="5"/>
      <c r="R316" s="5"/>
      <c r="S316" s="5"/>
      <c r="T316" s="5"/>
      <c r="U316" s="5"/>
    </row>
    <row r="317" spans="1:21" x14ac:dyDescent="0.2">
      <c r="A317" s="2" t="s">
        <v>14</v>
      </c>
      <c r="B317" s="2" t="s">
        <v>15</v>
      </c>
      <c r="C317" s="4">
        <v>41590</v>
      </c>
      <c r="D317" s="2" t="s">
        <v>585</v>
      </c>
      <c r="E317" s="3" t="s">
        <v>586</v>
      </c>
      <c r="F317" s="5">
        <v>19190</v>
      </c>
      <c r="G317" s="5">
        <v>22951.24</v>
      </c>
      <c r="H317" s="5">
        <v>22951.24</v>
      </c>
      <c r="I317" s="3" t="s">
        <v>18</v>
      </c>
      <c r="J317" s="5">
        <v>0</v>
      </c>
      <c r="K317" s="5">
        <v>0</v>
      </c>
      <c r="L317" s="5">
        <v>0</v>
      </c>
      <c r="M317" s="5">
        <v>0</v>
      </c>
      <c r="N317" s="1">
        <v>0</v>
      </c>
      <c r="O317" s="5"/>
      <c r="P317" s="5"/>
      <c r="Q317" s="5"/>
      <c r="R317" s="5"/>
      <c r="S317" s="5"/>
      <c r="T317" s="5"/>
      <c r="U317" s="5"/>
    </row>
    <row r="318" spans="1:21" x14ac:dyDescent="0.2">
      <c r="A318" s="2" t="s">
        <v>30</v>
      </c>
      <c r="B318" s="2" t="s">
        <v>31</v>
      </c>
      <c r="C318" s="4">
        <v>41590</v>
      </c>
      <c r="D318" s="2" t="s">
        <v>193</v>
      </c>
      <c r="E318" s="3" t="s">
        <v>587</v>
      </c>
      <c r="F318" s="5">
        <v>10224.23</v>
      </c>
      <c r="G318" s="5">
        <v>12228.18</v>
      </c>
      <c r="H318" s="5">
        <v>12228.18</v>
      </c>
      <c r="I318" s="3" t="s">
        <v>18</v>
      </c>
      <c r="J318" s="5">
        <v>0</v>
      </c>
      <c r="K318" s="5">
        <v>0</v>
      </c>
      <c r="L318" s="5">
        <v>0</v>
      </c>
      <c r="M318" s="5">
        <v>0</v>
      </c>
      <c r="N318" s="1">
        <v>0</v>
      </c>
      <c r="O318" s="5"/>
      <c r="P318" s="5"/>
      <c r="Q318" s="5"/>
      <c r="R318" s="5"/>
      <c r="S318" s="5"/>
      <c r="T318" s="5"/>
      <c r="U318" s="5"/>
    </row>
    <row r="319" spans="1:21" x14ac:dyDescent="0.2">
      <c r="A319" s="2" t="s">
        <v>30</v>
      </c>
      <c r="B319" s="2" t="s">
        <v>31</v>
      </c>
      <c r="C319" s="4">
        <v>41592</v>
      </c>
      <c r="D319" s="2" t="s">
        <v>588</v>
      </c>
      <c r="E319" s="3" t="s">
        <v>589</v>
      </c>
      <c r="F319" s="5">
        <v>0</v>
      </c>
      <c r="G319" s="5">
        <v>0</v>
      </c>
      <c r="H319" s="5">
        <v>0</v>
      </c>
      <c r="I319" s="3" t="s">
        <v>18</v>
      </c>
      <c r="J319" s="5">
        <v>0</v>
      </c>
      <c r="K319" s="5">
        <v>0</v>
      </c>
      <c r="L319" s="5">
        <v>0</v>
      </c>
      <c r="M319" s="5">
        <v>0</v>
      </c>
      <c r="N319" s="1">
        <v>0</v>
      </c>
      <c r="O319" s="5"/>
      <c r="P319" s="5"/>
      <c r="Q319" s="5"/>
      <c r="R319" s="5"/>
      <c r="S319" s="5"/>
      <c r="T319" s="5"/>
      <c r="U319" s="5"/>
    </row>
    <row r="320" spans="1:21" x14ac:dyDescent="0.2">
      <c r="A320" s="2" t="s">
        <v>590</v>
      </c>
      <c r="B320" s="2" t="s">
        <v>591</v>
      </c>
      <c r="C320" s="4">
        <v>41593</v>
      </c>
      <c r="D320" s="2" t="s">
        <v>592</v>
      </c>
      <c r="E320" s="3" t="s">
        <v>593</v>
      </c>
      <c r="F320" s="5">
        <v>3000</v>
      </c>
      <c r="G320" s="5">
        <v>3588</v>
      </c>
      <c r="H320" s="5">
        <v>3588</v>
      </c>
      <c r="I320" s="3" t="s">
        <v>18</v>
      </c>
      <c r="J320" s="5">
        <v>0</v>
      </c>
      <c r="K320" s="5">
        <v>0</v>
      </c>
      <c r="L320" s="5">
        <v>0</v>
      </c>
      <c r="M320" s="5">
        <v>0</v>
      </c>
      <c r="N320" s="1">
        <v>0</v>
      </c>
      <c r="O320" s="5"/>
      <c r="P320" s="5"/>
      <c r="Q320" s="5"/>
      <c r="R320" s="5"/>
      <c r="S320" s="5"/>
      <c r="T320" s="5"/>
      <c r="U320" s="5"/>
    </row>
    <row r="321" spans="1:21" x14ac:dyDescent="0.2">
      <c r="A321" s="2" t="s">
        <v>594</v>
      </c>
      <c r="B321" s="2" t="s">
        <v>595</v>
      </c>
      <c r="C321" s="4">
        <v>41593</v>
      </c>
      <c r="D321" s="2" t="s">
        <v>596</v>
      </c>
      <c r="E321" s="3" t="s">
        <v>597</v>
      </c>
      <c r="F321" s="5">
        <v>3000</v>
      </c>
      <c r="G321" s="5">
        <v>3588</v>
      </c>
      <c r="H321" s="5">
        <v>3588</v>
      </c>
      <c r="I321" s="3" t="s">
        <v>18</v>
      </c>
      <c r="J321" s="5">
        <v>0</v>
      </c>
      <c r="K321" s="5">
        <v>0</v>
      </c>
      <c r="L321" s="5">
        <v>0</v>
      </c>
      <c r="M321" s="5">
        <v>0</v>
      </c>
      <c r="N321" s="1">
        <v>0</v>
      </c>
      <c r="O321" s="5"/>
      <c r="P321" s="5"/>
      <c r="Q321" s="5"/>
      <c r="R321" s="5"/>
      <c r="S321" s="5"/>
      <c r="T321" s="5"/>
      <c r="U321" s="5"/>
    </row>
    <row r="322" spans="1:21" x14ac:dyDescent="0.2">
      <c r="A322" s="2" t="s">
        <v>598</v>
      </c>
      <c r="B322" s="2" t="s">
        <v>599</v>
      </c>
      <c r="C322" s="4">
        <v>41593</v>
      </c>
      <c r="D322" s="2" t="s">
        <v>600</v>
      </c>
      <c r="E322" s="3" t="s">
        <v>601</v>
      </c>
      <c r="F322" s="5">
        <v>3000</v>
      </c>
      <c r="G322" s="5">
        <v>3588</v>
      </c>
      <c r="H322" s="5">
        <v>3588</v>
      </c>
      <c r="I322" s="3" t="s">
        <v>18</v>
      </c>
      <c r="J322" s="5">
        <v>0</v>
      </c>
      <c r="K322" s="5">
        <v>0</v>
      </c>
      <c r="L322" s="5">
        <v>0</v>
      </c>
      <c r="M322" s="5">
        <v>0</v>
      </c>
      <c r="N322" s="1">
        <v>0</v>
      </c>
      <c r="O322" s="5"/>
      <c r="P322" s="5"/>
      <c r="Q322" s="5"/>
      <c r="R322" s="5"/>
      <c r="S322" s="5"/>
      <c r="T322" s="5"/>
      <c r="U322" s="5"/>
    </row>
    <row r="323" spans="1:21" x14ac:dyDescent="0.2">
      <c r="A323" s="2" t="s">
        <v>602</v>
      </c>
      <c r="B323" s="2" t="s">
        <v>603</v>
      </c>
      <c r="C323" s="4">
        <v>41593</v>
      </c>
      <c r="D323" s="2" t="s">
        <v>604</v>
      </c>
      <c r="E323" s="3" t="s">
        <v>605</v>
      </c>
      <c r="F323" s="5">
        <v>1500</v>
      </c>
      <c r="G323" s="5">
        <v>1794</v>
      </c>
      <c r="H323" s="5">
        <v>1794</v>
      </c>
      <c r="I323" s="3" t="s">
        <v>18</v>
      </c>
      <c r="J323" s="5">
        <v>0</v>
      </c>
      <c r="K323" s="5">
        <v>0</v>
      </c>
      <c r="L323" s="5">
        <v>0</v>
      </c>
      <c r="M323" s="5">
        <v>0</v>
      </c>
      <c r="N323" s="1">
        <v>0</v>
      </c>
      <c r="O323" s="5"/>
      <c r="P323" s="5"/>
      <c r="Q323" s="5"/>
      <c r="R323" s="5"/>
      <c r="S323" s="5"/>
      <c r="T323" s="5"/>
      <c r="U323" s="5"/>
    </row>
    <row r="324" spans="1:21" x14ac:dyDescent="0.2">
      <c r="A324" s="2" t="s">
        <v>602</v>
      </c>
      <c r="B324" s="2" t="s">
        <v>603</v>
      </c>
      <c r="C324" s="4">
        <v>41593</v>
      </c>
      <c r="D324" s="2" t="s">
        <v>604</v>
      </c>
      <c r="E324" s="3" t="s">
        <v>606</v>
      </c>
      <c r="F324" s="5">
        <v>-1500</v>
      </c>
      <c r="G324" s="5">
        <v>-1794</v>
      </c>
      <c r="H324" s="5">
        <v>-1794</v>
      </c>
      <c r="I324" s="3" t="s">
        <v>18</v>
      </c>
      <c r="J324" s="5">
        <v>0</v>
      </c>
      <c r="K324" s="5">
        <v>0</v>
      </c>
      <c r="L324" s="5">
        <v>0</v>
      </c>
      <c r="M324" s="5">
        <v>0</v>
      </c>
      <c r="N324" s="1">
        <v>0</v>
      </c>
      <c r="O324" s="5"/>
      <c r="P324" s="5"/>
      <c r="Q324" s="5"/>
      <c r="R324" s="5"/>
      <c r="S324" s="5"/>
      <c r="T324" s="5"/>
      <c r="U324" s="5"/>
    </row>
    <row r="325" spans="1:21" x14ac:dyDescent="0.2">
      <c r="A325" s="2" t="s">
        <v>607</v>
      </c>
      <c r="B325" s="2" t="s">
        <v>608</v>
      </c>
      <c r="C325" s="4">
        <v>41593</v>
      </c>
      <c r="D325" s="2" t="s">
        <v>609</v>
      </c>
      <c r="E325" s="3" t="s">
        <v>610</v>
      </c>
      <c r="F325" s="5">
        <v>3000</v>
      </c>
      <c r="G325" s="5">
        <v>3588</v>
      </c>
      <c r="H325" s="5">
        <v>3588</v>
      </c>
      <c r="I325" s="3" t="s">
        <v>18</v>
      </c>
      <c r="J325" s="5">
        <v>0</v>
      </c>
      <c r="K325" s="5">
        <v>0</v>
      </c>
      <c r="L325" s="5">
        <v>0</v>
      </c>
      <c r="M325" s="5">
        <v>0</v>
      </c>
      <c r="N325" s="1">
        <v>0</v>
      </c>
      <c r="O325" s="5"/>
      <c r="P325" s="5"/>
      <c r="Q325" s="5"/>
      <c r="R325" s="5"/>
      <c r="S325" s="5"/>
      <c r="T325" s="5"/>
      <c r="U325" s="5"/>
    </row>
    <row r="326" spans="1:21" x14ac:dyDescent="0.2">
      <c r="A326" s="2" t="s">
        <v>607</v>
      </c>
      <c r="B326" s="2" t="s">
        <v>608</v>
      </c>
      <c r="C326" s="4">
        <v>41593</v>
      </c>
      <c r="D326" s="2" t="s">
        <v>609</v>
      </c>
      <c r="E326" s="3" t="s">
        <v>611</v>
      </c>
      <c r="F326" s="5">
        <v>-3000</v>
      </c>
      <c r="G326" s="5">
        <v>-3588</v>
      </c>
      <c r="H326" s="5">
        <v>-3588</v>
      </c>
      <c r="I326" s="3" t="s">
        <v>18</v>
      </c>
      <c r="J326" s="5">
        <v>0</v>
      </c>
      <c r="K326" s="5">
        <v>0</v>
      </c>
      <c r="L326" s="5">
        <v>0</v>
      </c>
      <c r="M326" s="5">
        <v>0</v>
      </c>
      <c r="N326" s="1">
        <v>0</v>
      </c>
      <c r="O326" s="5"/>
      <c r="P326" s="5"/>
      <c r="Q326" s="5"/>
      <c r="R326" s="5"/>
      <c r="S326" s="5"/>
      <c r="T326" s="5"/>
      <c r="U326" s="5"/>
    </row>
    <row r="327" spans="1:21" x14ac:dyDescent="0.2">
      <c r="A327" s="2" t="s">
        <v>607</v>
      </c>
      <c r="B327" s="2" t="s">
        <v>608</v>
      </c>
      <c r="C327" s="4">
        <v>41593</v>
      </c>
      <c r="D327" s="2" t="s">
        <v>609</v>
      </c>
      <c r="E327" s="3" t="s">
        <v>612</v>
      </c>
      <c r="F327" s="5">
        <v>3000</v>
      </c>
      <c r="G327" s="5">
        <v>3588</v>
      </c>
      <c r="H327" s="5">
        <v>3588</v>
      </c>
      <c r="I327" s="3" t="s">
        <v>18</v>
      </c>
      <c r="J327" s="5">
        <v>0</v>
      </c>
      <c r="K327" s="5">
        <v>0</v>
      </c>
      <c r="L327" s="5">
        <v>0</v>
      </c>
      <c r="M327" s="5">
        <v>0</v>
      </c>
      <c r="N327" s="1">
        <v>0</v>
      </c>
      <c r="O327" s="5"/>
      <c r="P327" s="5"/>
      <c r="Q327" s="5"/>
      <c r="R327" s="5"/>
      <c r="S327" s="5"/>
      <c r="T327" s="5"/>
      <c r="U327" s="5"/>
    </row>
    <row r="328" spans="1:21" x14ac:dyDescent="0.2">
      <c r="A328" s="2" t="s">
        <v>613</v>
      </c>
      <c r="B328" s="2" t="s">
        <v>614</v>
      </c>
      <c r="C328" s="4">
        <v>41593</v>
      </c>
      <c r="D328" s="2" t="s">
        <v>615</v>
      </c>
      <c r="E328" s="3" t="s">
        <v>616</v>
      </c>
      <c r="F328" s="5">
        <v>3000</v>
      </c>
      <c r="G328" s="5">
        <v>3588</v>
      </c>
      <c r="H328" s="5">
        <v>3588</v>
      </c>
      <c r="I328" s="3" t="s">
        <v>18</v>
      </c>
      <c r="J328" s="5">
        <v>0</v>
      </c>
      <c r="K328" s="5">
        <v>0</v>
      </c>
      <c r="L328" s="5">
        <v>0</v>
      </c>
      <c r="M328" s="5">
        <v>0</v>
      </c>
      <c r="N328" s="1">
        <v>0</v>
      </c>
      <c r="O328" s="5"/>
      <c r="P328" s="5"/>
      <c r="Q328" s="5"/>
      <c r="R328" s="5"/>
      <c r="S328" s="5"/>
      <c r="T328" s="5"/>
      <c r="U328" s="5"/>
    </row>
    <row r="329" spans="1:21" x14ac:dyDescent="0.2">
      <c r="A329" s="2" t="s">
        <v>617</v>
      </c>
      <c r="B329" s="2" t="s">
        <v>618</v>
      </c>
      <c r="C329" s="4">
        <v>41593</v>
      </c>
      <c r="D329" s="2" t="s">
        <v>619</v>
      </c>
      <c r="E329" s="3" t="s">
        <v>620</v>
      </c>
      <c r="F329" s="5">
        <v>3000</v>
      </c>
      <c r="G329" s="5">
        <v>3588</v>
      </c>
      <c r="H329" s="5">
        <v>3588</v>
      </c>
      <c r="I329" s="3" t="s">
        <v>18</v>
      </c>
      <c r="J329" s="5">
        <v>0</v>
      </c>
      <c r="K329" s="5">
        <v>0</v>
      </c>
      <c r="L329" s="5">
        <v>0</v>
      </c>
      <c r="M329" s="5">
        <v>0</v>
      </c>
      <c r="N329" s="1">
        <v>0</v>
      </c>
      <c r="O329" s="5"/>
      <c r="P329" s="5"/>
      <c r="Q329" s="5"/>
      <c r="R329" s="5"/>
      <c r="S329" s="5"/>
      <c r="T329" s="5"/>
      <c r="U329" s="5"/>
    </row>
    <row r="330" spans="1:21" x14ac:dyDescent="0.2">
      <c r="A330" s="2" t="s">
        <v>621</v>
      </c>
      <c r="B330" s="2" t="s">
        <v>622</v>
      </c>
      <c r="C330" s="4">
        <v>41593</v>
      </c>
      <c r="D330" s="2" t="s">
        <v>623</v>
      </c>
      <c r="E330" s="3" t="s">
        <v>624</v>
      </c>
      <c r="F330" s="5">
        <v>3000</v>
      </c>
      <c r="G330" s="5">
        <v>3588</v>
      </c>
      <c r="H330" s="5">
        <v>3588</v>
      </c>
      <c r="I330" s="3" t="s">
        <v>18</v>
      </c>
      <c r="J330" s="5">
        <v>0</v>
      </c>
      <c r="K330" s="5">
        <v>0</v>
      </c>
      <c r="L330" s="5">
        <v>0</v>
      </c>
      <c r="M330" s="5">
        <v>0</v>
      </c>
      <c r="N330" s="1">
        <v>0</v>
      </c>
      <c r="O330" s="5"/>
      <c r="P330" s="5"/>
      <c r="Q330" s="5"/>
      <c r="R330" s="5"/>
      <c r="S330" s="5"/>
      <c r="T330" s="5"/>
      <c r="U330" s="5"/>
    </row>
    <row r="331" spans="1:21" x14ac:dyDescent="0.2">
      <c r="A331" s="2" t="s">
        <v>625</v>
      </c>
      <c r="B331" s="2" t="s">
        <v>626</v>
      </c>
      <c r="C331" s="4">
        <v>41593</v>
      </c>
      <c r="D331" s="2" t="s">
        <v>627</v>
      </c>
      <c r="E331" s="3" t="s">
        <v>628</v>
      </c>
      <c r="F331" s="5">
        <v>3000</v>
      </c>
      <c r="G331" s="5">
        <v>3588</v>
      </c>
      <c r="H331" s="5">
        <v>3588</v>
      </c>
      <c r="I331" s="3" t="s">
        <v>18</v>
      </c>
      <c r="J331" s="5">
        <v>0</v>
      </c>
      <c r="K331" s="5">
        <v>0</v>
      </c>
      <c r="L331" s="5">
        <v>0</v>
      </c>
      <c r="M331" s="5">
        <v>0</v>
      </c>
      <c r="N331" s="1">
        <v>0</v>
      </c>
      <c r="O331" s="5"/>
      <c r="P331" s="5"/>
      <c r="Q331" s="5"/>
      <c r="R331" s="5"/>
      <c r="S331" s="5"/>
      <c r="T331" s="5"/>
      <c r="U331" s="5"/>
    </row>
    <row r="332" spans="1:21" x14ac:dyDescent="0.2">
      <c r="A332" s="2" t="s">
        <v>629</v>
      </c>
      <c r="B332" s="2" t="s">
        <v>630</v>
      </c>
      <c r="C332" s="4">
        <v>41593</v>
      </c>
      <c r="D332" s="2" t="s">
        <v>631</v>
      </c>
      <c r="E332" s="3" t="s">
        <v>632</v>
      </c>
      <c r="F332" s="5">
        <v>3000</v>
      </c>
      <c r="G332" s="5">
        <v>3588</v>
      </c>
      <c r="H332" s="5">
        <v>3588</v>
      </c>
      <c r="I332" s="3" t="s">
        <v>18</v>
      </c>
      <c r="J332" s="5">
        <v>0</v>
      </c>
      <c r="K332" s="5">
        <v>0</v>
      </c>
      <c r="L332" s="5">
        <v>0</v>
      </c>
      <c r="M332" s="5">
        <v>0</v>
      </c>
      <c r="N332" s="1">
        <v>0</v>
      </c>
      <c r="O332" s="5"/>
      <c r="P332" s="5"/>
      <c r="Q332" s="5"/>
      <c r="R332" s="5"/>
      <c r="S332" s="5"/>
      <c r="T332" s="5"/>
      <c r="U332" s="5"/>
    </row>
    <row r="333" spans="1:21" x14ac:dyDescent="0.2">
      <c r="A333" s="2" t="s">
        <v>47</v>
      </c>
      <c r="B333" s="2" t="s">
        <v>48</v>
      </c>
      <c r="C333" s="4">
        <v>41593</v>
      </c>
      <c r="D333" s="2" t="s">
        <v>49</v>
      </c>
      <c r="E333" s="3" t="s">
        <v>633</v>
      </c>
      <c r="F333" s="5">
        <v>500</v>
      </c>
      <c r="G333" s="5">
        <v>598</v>
      </c>
      <c r="H333" s="5">
        <v>598</v>
      </c>
      <c r="I333" s="3" t="s">
        <v>18</v>
      </c>
      <c r="J333" s="5">
        <v>0</v>
      </c>
      <c r="K333" s="5">
        <v>0</v>
      </c>
      <c r="L333" s="5">
        <v>0</v>
      </c>
      <c r="M333" s="5">
        <v>0</v>
      </c>
      <c r="N333" s="1">
        <v>0</v>
      </c>
      <c r="O333" s="5"/>
      <c r="P333" s="5"/>
      <c r="Q333" s="5"/>
      <c r="R333" s="5"/>
      <c r="S333" s="5"/>
      <c r="T333" s="5"/>
      <c r="U333" s="5"/>
    </row>
    <row r="334" spans="1:21" x14ac:dyDescent="0.2">
      <c r="A334" s="2" t="s">
        <v>634</v>
      </c>
      <c r="B334" s="2" t="s">
        <v>635</v>
      </c>
      <c r="C334" s="4">
        <v>41593</v>
      </c>
      <c r="D334" s="2" t="s">
        <v>636</v>
      </c>
      <c r="E334" s="3" t="s">
        <v>637</v>
      </c>
      <c r="F334" s="5">
        <v>3000</v>
      </c>
      <c r="G334" s="5">
        <v>3588</v>
      </c>
      <c r="H334" s="5">
        <v>3588</v>
      </c>
      <c r="I334" s="3" t="s">
        <v>18</v>
      </c>
      <c r="J334" s="5">
        <v>0</v>
      </c>
      <c r="K334" s="5">
        <v>0</v>
      </c>
      <c r="L334" s="5">
        <v>0</v>
      </c>
      <c r="M334" s="5">
        <v>0</v>
      </c>
      <c r="N334" s="1">
        <v>0</v>
      </c>
      <c r="O334" s="5"/>
      <c r="P334" s="5"/>
      <c r="Q334" s="5"/>
      <c r="R334" s="5"/>
      <c r="S334" s="5"/>
      <c r="T334" s="5"/>
      <c r="U334" s="5"/>
    </row>
    <row r="335" spans="1:21" x14ac:dyDescent="0.2">
      <c r="A335" s="2" t="s">
        <v>638</v>
      </c>
      <c r="B335" s="2" t="s">
        <v>639</v>
      </c>
      <c r="C335" s="4">
        <v>41593</v>
      </c>
      <c r="D335" s="2" t="s">
        <v>640</v>
      </c>
      <c r="E335" s="3" t="s">
        <v>641</v>
      </c>
      <c r="F335" s="5">
        <v>3000</v>
      </c>
      <c r="G335" s="5">
        <v>3588</v>
      </c>
      <c r="H335" s="5">
        <v>3588</v>
      </c>
      <c r="I335" s="3" t="s">
        <v>18</v>
      </c>
      <c r="J335" s="5">
        <v>0</v>
      </c>
      <c r="K335" s="5">
        <v>0</v>
      </c>
      <c r="L335" s="5">
        <v>0</v>
      </c>
      <c r="M335" s="5">
        <v>0</v>
      </c>
      <c r="N335" s="1">
        <v>0</v>
      </c>
      <c r="O335" s="5"/>
      <c r="P335" s="5"/>
      <c r="Q335" s="5"/>
      <c r="R335" s="5"/>
      <c r="S335" s="5"/>
      <c r="T335" s="5"/>
      <c r="U335" s="5"/>
    </row>
    <row r="336" spans="1:21" x14ac:dyDescent="0.2">
      <c r="A336" s="2" t="s">
        <v>642</v>
      </c>
      <c r="B336" s="2" t="s">
        <v>643</v>
      </c>
      <c r="C336" s="4">
        <v>41593</v>
      </c>
      <c r="D336" s="2" t="s">
        <v>644</v>
      </c>
      <c r="E336" s="3" t="s">
        <v>645</v>
      </c>
      <c r="F336" s="5">
        <v>3000</v>
      </c>
      <c r="G336" s="5">
        <v>3588</v>
      </c>
      <c r="H336" s="5">
        <v>3588</v>
      </c>
      <c r="I336" s="3" t="s">
        <v>18</v>
      </c>
      <c r="J336" s="5">
        <v>0</v>
      </c>
      <c r="K336" s="5">
        <v>0</v>
      </c>
      <c r="L336" s="5">
        <v>0</v>
      </c>
      <c r="M336" s="5">
        <v>0</v>
      </c>
      <c r="N336" s="1">
        <v>0</v>
      </c>
      <c r="O336" s="5"/>
      <c r="P336" s="5"/>
      <c r="Q336" s="5"/>
      <c r="R336" s="5"/>
      <c r="S336" s="5"/>
      <c r="T336" s="5"/>
      <c r="U336" s="5"/>
    </row>
    <row r="337" spans="1:21" x14ac:dyDescent="0.2">
      <c r="A337" s="2" t="s">
        <v>646</v>
      </c>
      <c r="B337" s="2" t="s">
        <v>647</v>
      </c>
      <c r="C337" s="4">
        <v>41593</v>
      </c>
      <c r="D337" s="2" t="s">
        <v>648</v>
      </c>
      <c r="E337" s="3" t="s">
        <v>649</v>
      </c>
      <c r="F337" s="5">
        <v>3000</v>
      </c>
      <c r="G337" s="5">
        <v>3588</v>
      </c>
      <c r="H337" s="5">
        <v>3588</v>
      </c>
      <c r="I337" s="3" t="s">
        <v>18</v>
      </c>
      <c r="J337" s="5">
        <v>0</v>
      </c>
      <c r="K337" s="5">
        <v>0</v>
      </c>
      <c r="L337" s="5">
        <v>0</v>
      </c>
      <c r="M337" s="5">
        <v>0</v>
      </c>
      <c r="N337" s="1">
        <v>0</v>
      </c>
      <c r="O337" s="5"/>
      <c r="P337" s="5"/>
      <c r="Q337" s="5"/>
      <c r="R337" s="5"/>
      <c r="S337" s="5"/>
      <c r="T337" s="5"/>
      <c r="U337" s="5"/>
    </row>
    <row r="338" spans="1:21" x14ac:dyDescent="0.2">
      <c r="A338" s="2" t="s">
        <v>650</v>
      </c>
      <c r="B338" s="2" t="s">
        <v>651</v>
      </c>
      <c r="C338" s="4">
        <v>41593</v>
      </c>
      <c r="D338" s="2" t="s">
        <v>652</v>
      </c>
      <c r="E338" s="3" t="s">
        <v>653</v>
      </c>
      <c r="F338" s="5">
        <v>3000</v>
      </c>
      <c r="G338" s="5">
        <v>3588</v>
      </c>
      <c r="H338" s="5">
        <v>3588</v>
      </c>
      <c r="I338" s="3" t="s">
        <v>18</v>
      </c>
      <c r="J338" s="5">
        <v>0</v>
      </c>
      <c r="K338" s="5">
        <v>0</v>
      </c>
      <c r="L338" s="5">
        <v>0</v>
      </c>
      <c r="M338" s="5">
        <v>0</v>
      </c>
      <c r="N338" s="1">
        <v>0</v>
      </c>
      <c r="O338" s="5"/>
      <c r="P338" s="5"/>
      <c r="Q338" s="5"/>
      <c r="R338" s="5"/>
      <c r="S338" s="5"/>
      <c r="T338" s="5"/>
      <c r="U338" s="5"/>
    </row>
    <row r="339" spans="1:21" x14ac:dyDescent="0.2">
      <c r="A339" s="2" t="s">
        <v>654</v>
      </c>
      <c r="B339" s="2" t="s">
        <v>655</v>
      </c>
      <c r="C339" s="4">
        <v>41593</v>
      </c>
      <c r="D339" s="2" t="s">
        <v>656</v>
      </c>
      <c r="E339" s="3" t="s">
        <v>657</v>
      </c>
      <c r="F339" s="5">
        <v>3000</v>
      </c>
      <c r="G339" s="5">
        <v>3588</v>
      </c>
      <c r="H339" s="5">
        <v>3588</v>
      </c>
      <c r="I339" s="3" t="s">
        <v>18</v>
      </c>
      <c r="J339" s="5">
        <v>0</v>
      </c>
      <c r="K339" s="5">
        <v>0</v>
      </c>
      <c r="L339" s="5">
        <v>0</v>
      </c>
      <c r="M339" s="5">
        <v>0</v>
      </c>
      <c r="N339" s="1">
        <v>0</v>
      </c>
      <c r="O339" s="5"/>
      <c r="P339" s="5"/>
      <c r="Q339" s="5"/>
      <c r="R339" s="5"/>
      <c r="S339" s="5"/>
      <c r="T339" s="5"/>
      <c r="U339" s="5"/>
    </row>
    <row r="340" spans="1:21" x14ac:dyDescent="0.2">
      <c r="A340" s="2" t="s">
        <v>658</v>
      </c>
      <c r="B340" s="2" t="s">
        <v>659</v>
      </c>
      <c r="C340" s="4">
        <v>41593</v>
      </c>
      <c r="D340" s="2" t="s">
        <v>660</v>
      </c>
      <c r="E340" s="3" t="s">
        <v>661</v>
      </c>
      <c r="F340" s="5">
        <v>3000</v>
      </c>
      <c r="G340" s="5">
        <v>3588</v>
      </c>
      <c r="H340" s="5">
        <v>3588</v>
      </c>
      <c r="I340" s="3" t="s">
        <v>18</v>
      </c>
      <c r="J340" s="5">
        <v>0</v>
      </c>
      <c r="K340" s="5">
        <v>0</v>
      </c>
      <c r="L340" s="5">
        <v>0</v>
      </c>
      <c r="M340" s="5">
        <v>0</v>
      </c>
      <c r="N340" s="1">
        <v>0</v>
      </c>
      <c r="O340" s="5"/>
      <c r="P340" s="5"/>
      <c r="Q340" s="5"/>
      <c r="R340" s="5"/>
      <c r="S340" s="5"/>
      <c r="T340" s="5"/>
      <c r="U340" s="5"/>
    </row>
    <row r="341" spans="1:21" x14ac:dyDescent="0.2">
      <c r="A341" s="2" t="s">
        <v>662</v>
      </c>
      <c r="B341" s="2" t="s">
        <v>663</v>
      </c>
      <c r="C341" s="4">
        <v>41593</v>
      </c>
      <c r="D341" s="2" t="s">
        <v>664</v>
      </c>
      <c r="E341" s="3" t="s">
        <v>665</v>
      </c>
      <c r="F341" s="5">
        <v>3000</v>
      </c>
      <c r="G341" s="5">
        <v>3588</v>
      </c>
      <c r="H341" s="5">
        <v>3588</v>
      </c>
      <c r="I341" s="3" t="s">
        <v>18</v>
      </c>
      <c r="J341" s="5">
        <v>0</v>
      </c>
      <c r="K341" s="5">
        <v>0</v>
      </c>
      <c r="L341" s="5">
        <v>0</v>
      </c>
      <c r="M341" s="5">
        <v>0</v>
      </c>
      <c r="N341" s="1">
        <v>0</v>
      </c>
      <c r="O341" s="5"/>
      <c r="P341" s="5"/>
      <c r="Q341" s="5"/>
      <c r="R341" s="5"/>
      <c r="S341" s="5"/>
      <c r="T341" s="5"/>
      <c r="U341" s="5"/>
    </row>
    <row r="342" spans="1:21" x14ac:dyDescent="0.2">
      <c r="A342" s="2" t="s">
        <v>666</v>
      </c>
      <c r="B342" s="2" t="s">
        <v>667</v>
      </c>
      <c r="C342" s="4">
        <v>41593</v>
      </c>
      <c r="D342" s="2" t="s">
        <v>668</v>
      </c>
      <c r="E342" s="3" t="s">
        <v>669</v>
      </c>
      <c r="F342" s="5">
        <v>3000</v>
      </c>
      <c r="G342" s="5">
        <v>3588</v>
      </c>
      <c r="H342" s="5">
        <v>3588</v>
      </c>
      <c r="I342" s="3" t="s">
        <v>18</v>
      </c>
      <c r="J342" s="5">
        <v>0</v>
      </c>
      <c r="K342" s="5">
        <v>0</v>
      </c>
      <c r="L342" s="5">
        <v>0</v>
      </c>
      <c r="M342" s="5">
        <v>0</v>
      </c>
      <c r="N342" s="1">
        <v>0</v>
      </c>
      <c r="O342" s="5"/>
      <c r="P342" s="5"/>
      <c r="Q342" s="5"/>
      <c r="R342" s="5"/>
      <c r="S342" s="5"/>
      <c r="T342" s="5"/>
      <c r="U342" s="5"/>
    </row>
    <row r="343" spans="1:21" x14ac:dyDescent="0.2">
      <c r="A343" s="2" t="s">
        <v>670</v>
      </c>
      <c r="B343" s="2" t="s">
        <v>671</v>
      </c>
      <c r="C343" s="4">
        <v>41593</v>
      </c>
      <c r="D343" s="2" t="s">
        <v>672</v>
      </c>
      <c r="E343" s="3" t="s">
        <v>673</v>
      </c>
      <c r="F343" s="5">
        <v>3000</v>
      </c>
      <c r="G343" s="5">
        <v>3588</v>
      </c>
      <c r="H343" s="5">
        <v>3588</v>
      </c>
      <c r="I343" s="3" t="s">
        <v>18</v>
      </c>
      <c r="J343" s="5">
        <v>0</v>
      </c>
      <c r="K343" s="5">
        <v>0</v>
      </c>
      <c r="L343" s="5">
        <v>0</v>
      </c>
      <c r="M343" s="5">
        <v>0</v>
      </c>
      <c r="N343" s="1">
        <v>0</v>
      </c>
      <c r="O343" s="5"/>
      <c r="P343" s="5"/>
      <c r="Q343" s="5"/>
      <c r="R343" s="5"/>
      <c r="S343" s="5"/>
      <c r="T343" s="5"/>
      <c r="U343" s="5"/>
    </row>
    <row r="344" spans="1:21" x14ac:dyDescent="0.2">
      <c r="A344" s="2" t="s">
        <v>674</v>
      </c>
      <c r="B344" s="2" t="s">
        <v>675</v>
      </c>
      <c r="C344" s="4">
        <v>41593</v>
      </c>
      <c r="D344" s="2" t="s">
        <v>676</v>
      </c>
      <c r="E344" s="3" t="s">
        <v>677</v>
      </c>
      <c r="F344" s="5">
        <v>3000</v>
      </c>
      <c r="G344" s="5">
        <v>3588</v>
      </c>
      <c r="H344" s="5">
        <v>3588</v>
      </c>
      <c r="I344" s="3" t="s">
        <v>18</v>
      </c>
      <c r="J344" s="5">
        <v>0</v>
      </c>
      <c r="K344" s="5">
        <v>0</v>
      </c>
      <c r="L344" s="5">
        <v>0</v>
      </c>
      <c r="M344" s="5">
        <v>0</v>
      </c>
      <c r="N344" s="1">
        <v>0</v>
      </c>
      <c r="O344" s="5"/>
      <c r="P344" s="5"/>
      <c r="Q344" s="5"/>
      <c r="R344" s="5"/>
      <c r="S344" s="5"/>
      <c r="T344" s="5"/>
      <c r="U344" s="5"/>
    </row>
    <row r="345" spans="1:21" x14ac:dyDescent="0.2">
      <c r="A345" s="2" t="s">
        <v>678</v>
      </c>
      <c r="B345" s="2" t="s">
        <v>679</v>
      </c>
      <c r="C345" s="4">
        <v>41593</v>
      </c>
      <c r="D345" s="2" t="s">
        <v>680</v>
      </c>
      <c r="E345" s="3" t="s">
        <v>681</v>
      </c>
      <c r="F345" s="5">
        <v>3000</v>
      </c>
      <c r="G345" s="5">
        <v>3588</v>
      </c>
      <c r="H345" s="5">
        <v>3588</v>
      </c>
      <c r="I345" s="3" t="s">
        <v>18</v>
      </c>
      <c r="J345" s="5">
        <v>0</v>
      </c>
      <c r="K345" s="5">
        <v>0</v>
      </c>
      <c r="L345" s="5">
        <v>0</v>
      </c>
      <c r="M345" s="5">
        <v>0</v>
      </c>
      <c r="N345" s="1">
        <v>0</v>
      </c>
      <c r="O345" s="5"/>
      <c r="P345" s="5"/>
      <c r="Q345" s="5"/>
      <c r="R345" s="5"/>
      <c r="S345" s="5"/>
      <c r="T345" s="5"/>
      <c r="U345" s="5"/>
    </row>
    <row r="346" spans="1:21" x14ac:dyDescent="0.2">
      <c r="A346" s="2" t="s">
        <v>682</v>
      </c>
      <c r="B346" s="2" t="s">
        <v>683</v>
      </c>
      <c r="C346" s="4">
        <v>41593</v>
      </c>
      <c r="D346" s="2" t="s">
        <v>684</v>
      </c>
      <c r="E346" s="3" t="s">
        <v>685</v>
      </c>
      <c r="F346" s="5">
        <v>3000</v>
      </c>
      <c r="G346" s="5">
        <v>3588</v>
      </c>
      <c r="H346" s="5">
        <v>3588</v>
      </c>
      <c r="I346" s="3" t="s">
        <v>18</v>
      </c>
      <c r="J346" s="5">
        <v>0</v>
      </c>
      <c r="K346" s="5">
        <v>0</v>
      </c>
      <c r="L346" s="5">
        <v>0</v>
      </c>
      <c r="M346" s="5">
        <v>0</v>
      </c>
      <c r="N346" s="1">
        <v>0</v>
      </c>
      <c r="O346" s="5"/>
      <c r="P346" s="5"/>
      <c r="Q346" s="5"/>
      <c r="R346" s="5"/>
      <c r="S346" s="5"/>
      <c r="T346" s="5"/>
      <c r="U346" s="5"/>
    </row>
    <row r="347" spans="1:21" x14ac:dyDescent="0.2">
      <c r="A347" s="2" t="s">
        <v>686</v>
      </c>
      <c r="B347" s="2" t="s">
        <v>687</v>
      </c>
      <c r="C347" s="4">
        <v>41593</v>
      </c>
      <c r="D347" s="2" t="s">
        <v>688</v>
      </c>
      <c r="E347" s="3" t="s">
        <v>689</v>
      </c>
      <c r="F347" s="5">
        <v>3000</v>
      </c>
      <c r="G347" s="5">
        <v>3588</v>
      </c>
      <c r="H347" s="5">
        <v>3588</v>
      </c>
      <c r="I347" s="3" t="s">
        <v>18</v>
      </c>
      <c r="J347" s="5">
        <v>0</v>
      </c>
      <c r="K347" s="5">
        <v>0</v>
      </c>
      <c r="L347" s="5">
        <v>0</v>
      </c>
      <c r="M347" s="5">
        <v>0</v>
      </c>
      <c r="N347" s="1">
        <v>0</v>
      </c>
      <c r="O347" s="5"/>
      <c r="P347" s="5"/>
      <c r="Q347" s="5"/>
      <c r="R347" s="5"/>
      <c r="S347" s="5"/>
      <c r="T347" s="5"/>
      <c r="U347" s="5"/>
    </row>
    <row r="348" spans="1:21" x14ac:dyDescent="0.2">
      <c r="A348" s="2" t="s">
        <v>690</v>
      </c>
      <c r="B348" s="2" t="s">
        <v>691</v>
      </c>
      <c r="C348" s="4">
        <v>41593</v>
      </c>
      <c r="D348" s="2" t="s">
        <v>692</v>
      </c>
      <c r="E348" s="3" t="s">
        <v>693</v>
      </c>
      <c r="F348" s="5">
        <v>3000</v>
      </c>
      <c r="G348" s="5">
        <v>3588</v>
      </c>
      <c r="H348" s="5">
        <v>3588</v>
      </c>
      <c r="I348" s="3" t="s">
        <v>18</v>
      </c>
      <c r="J348" s="5">
        <v>0</v>
      </c>
      <c r="K348" s="5">
        <v>0</v>
      </c>
      <c r="L348" s="5">
        <v>0</v>
      </c>
      <c r="M348" s="5">
        <v>0</v>
      </c>
      <c r="N348" s="1">
        <v>0</v>
      </c>
      <c r="O348" s="5"/>
      <c r="P348" s="5"/>
      <c r="Q348" s="5"/>
      <c r="R348" s="5"/>
      <c r="S348" s="5"/>
      <c r="T348" s="5"/>
      <c r="U348" s="5"/>
    </row>
    <row r="349" spans="1:21" x14ac:dyDescent="0.2">
      <c r="A349" s="2" t="s">
        <v>694</v>
      </c>
      <c r="B349" s="2" t="s">
        <v>695</v>
      </c>
      <c r="C349" s="4">
        <v>41593</v>
      </c>
      <c r="D349" s="2" t="s">
        <v>696</v>
      </c>
      <c r="E349" s="3" t="s">
        <v>697</v>
      </c>
      <c r="F349" s="5">
        <v>3000</v>
      </c>
      <c r="G349" s="5">
        <v>3588</v>
      </c>
      <c r="H349" s="5">
        <v>3588</v>
      </c>
      <c r="I349" s="3" t="s">
        <v>18</v>
      </c>
      <c r="J349" s="5">
        <v>0</v>
      </c>
      <c r="K349" s="5">
        <v>0</v>
      </c>
      <c r="L349" s="5">
        <v>0</v>
      </c>
      <c r="M349" s="5">
        <v>0</v>
      </c>
      <c r="N349" s="1">
        <v>0</v>
      </c>
      <c r="O349" s="5"/>
      <c r="P349" s="5"/>
      <c r="Q349" s="5"/>
      <c r="R349" s="5"/>
      <c r="S349" s="5"/>
      <c r="T349" s="5"/>
      <c r="U349" s="5"/>
    </row>
    <row r="350" spans="1:21" x14ac:dyDescent="0.2">
      <c r="A350" s="2" t="s">
        <v>698</v>
      </c>
      <c r="B350" s="2" t="s">
        <v>699</v>
      </c>
      <c r="C350" s="4">
        <v>41593</v>
      </c>
      <c r="D350" s="2" t="s">
        <v>700</v>
      </c>
      <c r="E350" s="3" t="s">
        <v>701</v>
      </c>
      <c r="F350" s="5">
        <v>3000</v>
      </c>
      <c r="G350" s="5">
        <v>3588</v>
      </c>
      <c r="H350" s="5">
        <v>3588</v>
      </c>
      <c r="I350" s="3" t="s">
        <v>18</v>
      </c>
      <c r="J350" s="5">
        <v>0</v>
      </c>
      <c r="K350" s="5">
        <v>0</v>
      </c>
      <c r="L350" s="5">
        <v>0</v>
      </c>
      <c r="M350" s="5">
        <v>0</v>
      </c>
      <c r="N350" s="1">
        <v>0</v>
      </c>
      <c r="O350" s="5"/>
      <c r="P350" s="5"/>
      <c r="Q350" s="5"/>
      <c r="R350" s="5"/>
      <c r="S350" s="5"/>
      <c r="T350" s="5"/>
      <c r="U350" s="5"/>
    </row>
    <row r="351" spans="1:21" x14ac:dyDescent="0.2">
      <c r="A351" s="2" t="s">
        <v>702</v>
      </c>
      <c r="B351" s="2" t="s">
        <v>703</v>
      </c>
      <c r="C351" s="4">
        <v>41593</v>
      </c>
      <c r="D351" s="2" t="s">
        <v>704</v>
      </c>
      <c r="E351" s="3" t="s">
        <v>705</v>
      </c>
      <c r="F351" s="5">
        <v>3000</v>
      </c>
      <c r="G351" s="5">
        <v>3588</v>
      </c>
      <c r="H351" s="5">
        <v>3588</v>
      </c>
      <c r="I351" s="3" t="s">
        <v>18</v>
      </c>
      <c r="J351" s="5">
        <v>0</v>
      </c>
      <c r="K351" s="5">
        <v>0</v>
      </c>
      <c r="L351" s="5">
        <v>0</v>
      </c>
      <c r="M351" s="5">
        <v>0</v>
      </c>
      <c r="N351" s="1">
        <v>0</v>
      </c>
      <c r="O351" s="5"/>
      <c r="P351" s="5"/>
      <c r="Q351" s="5"/>
      <c r="R351" s="5"/>
      <c r="S351" s="5"/>
      <c r="T351" s="5"/>
      <c r="U351" s="5"/>
    </row>
    <row r="352" spans="1:21" x14ac:dyDescent="0.2">
      <c r="A352" s="2" t="s">
        <v>706</v>
      </c>
      <c r="B352" s="2" t="s">
        <v>707</v>
      </c>
      <c r="C352" s="4">
        <v>41593</v>
      </c>
      <c r="D352" s="2" t="s">
        <v>708</v>
      </c>
      <c r="E352" s="3" t="s">
        <v>709</v>
      </c>
      <c r="F352" s="5">
        <v>3000</v>
      </c>
      <c r="G352" s="5">
        <v>3588</v>
      </c>
      <c r="H352" s="5">
        <v>3588</v>
      </c>
      <c r="I352" s="3" t="s">
        <v>18</v>
      </c>
      <c r="J352" s="5">
        <v>0</v>
      </c>
      <c r="K352" s="5">
        <v>0</v>
      </c>
      <c r="L352" s="5">
        <v>0</v>
      </c>
      <c r="M352" s="5">
        <v>0</v>
      </c>
      <c r="N352" s="1">
        <v>0</v>
      </c>
      <c r="O352" s="5"/>
      <c r="P352" s="5"/>
      <c r="Q352" s="5"/>
      <c r="R352" s="5"/>
      <c r="S352" s="5"/>
      <c r="T352" s="5"/>
      <c r="U352" s="5"/>
    </row>
    <row r="353" spans="1:21" x14ac:dyDescent="0.2">
      <c r="A353" s="2" t="s">
        <v>710</v>
      </c>
      <c r="B353" s="2" t="s">
        <v>711</v>
      </c>
      <c r="C353" s="4">
        <v>41593</v>
      </c>
      <c r="D353" s="2" t="s">
        <v>712</v>
      </c>
      <c r="E353" s="3" t="s">
        <v>713</v>
      </c>
      <c r="F353" s="5">
        <v>3000</v>
      </c>
      <c r="G353" s="5">
        <v>3588</v>
      </c>
      <c r="H353" s="5">
        <v>3588</v>
      </c>
      <c r="I353" s="3" t="s">
        <v>18</v>
      </c>
      <c r="J353" s="5">
        <v>0</v>
      </c>
      <c r="K353" s="5">
        <v>0</v>
      </c>
      <c r="L353" s="5">
        <v>0</v>
      </c>
      <c r="M353" s="5">
        <v>0</v>
      </c>
      <c r="N353" s="1">
        <v>0</v>
      </c>
      <c r="O353" s="5"/>
      <c r="P353" s="5"/>
      <c r="Q353" s="5"/>
      <c r="R353" s="5"/>
      <c r="S353" s="5"/>
      <c r="T353" s="5"/>
      <c r="U353" s="5"/>
    </row>
    <row r="354" spans="1:21" x14ac:dyDescent="0.2">
      <c r="A354" s="2" t="s">
        <v>714</v>
      </c>
      <c r="B354" s="2" t="s">
        <v>715</v>
      </c>
      <c r="C354" s="4">
        <v>41593</v>
      </c>
      <c r="D354" s="2" t="s">
        <v>716</v>
      </c>
      <c r="E354" s="3" t="s">
        <v>717</v>
      </c>
      <c r="F354" s="5">
        <v>3000</v>
      </c>
      <c r="G354" s="5">
        <v>3588</v>
      </c>
      <c r="H354" s="5">
        <v>3588</v>
      </c>
      <c r="I354" s="3" t="s">
        <v>18</v>
      </c>
      <c r="J354" s="5">
        <v>0</v>
      </c>
      <c r="K354" s="5">
        <v>0</v>
      </c>
      <c r="L354" s="5">
        <v>0</v>
      </c>
      <c r="M354" s="5">
        <v>0</v>
      </c>
      <c r="N354" s="1">
        <v>0</v>
      </c>
      <c r="O354" s="5"/>
      <c r="P354" s="5"/>
      <c r="Q354" s="5"/>
      <c r="R354" s="5"/>
      <c r="S354" s="5"/>
      <c r="T354" s="5"/>
      <c r="U354" s="5"/>
    </row>
    <row r="355" spans="1:21" x14ac:dyDescent="0.2">
      <c r="A355" s="2" t="s">
        <v>718</v>
      </c>
      <c r="B355" s="2" t="s">
        <v>719</v>
      </c>
      <c r="C355" s="4">
        <v>41593</v>
      </c>
      <c r="D355" s="2" t="s">
        <v>720</v>
      </c>
      <c r="E355" s="3" t="s">
        <v>721</v>
      </c>
      <c r="F355" s="5">
        <v>3000</v>
      </c>
      <c r="G355" s="5">
        <v>3588</v>
      </c>
      <c r="H355" s="5">
        <v>3588</v>
      </c>
      <c r="I355" s="3" t="s">
        <v>18</v>
      </c>
      <c r="J355" s="5">
        <v>0</v>
      </c>
      <c r="K355" s="5">
        <v>0</v>
      </c>
      <c r="L355" s="5">
        <v>0</v>
      </c>
      <c r="M355" s="5">
        <v>0</v>
      </c>
      <c r="N355" s="1">
        <v>0</v>
      </c>
      <c r="O355" s="5"/>
      <c r="P355" s="5"/>
      <c r="Q355" s="5"/>
      <c r="R355" s="5"/>
      <c r="S355" s="5"/>
      <c r="T355" s="5"/>
      <c r="U355" s="5"/>
    </row>
    <row r="356" spans="1:21" x14ac:dyDescent="0.2">
      <c r="A356" s="2" t="s">
        <v>722</v>
      </c>
      <c r="B356" s="2" t="s">
        <v>723</v>
      </c>
      <c r="C356" s="4">
        <v>41593</v>
      </c>
      <c r="D356" s="2" t="s">
        <v>724</v>
      </c>
      <c r="E356" s="3" t="s">
        <v>725</v>
      </c>
      <c r="F356" s="5">
        <v>3000</v>
      </c>
      <c r="G356" s="5">
        <v>3588</v>
      </c>
      <c r="H356" s="5">
        <v>3588</v>
      </c>
      <c r="I356" s="3" t="s">
        <v>18</v>
      </c>
      <c r="J356" s="5">
        <v>0</v>
      </c>
      <c r="K356" s="5">
        <v>0</v>
      </c>
      <c r="L356" s="5">
        <v>0</v>
      </c>
      <c r="M356" s="5">
        <v>0</v>
      </c>
      <c r="N356" s="1">
        <v>0</v>
      </c>
      <c r="O356" s="5"/>
      <c r="P356" s="5"/>
      <c r="Q356" s="5"/>
      <c r="R356" s="5"/>
      <c r="S356" s="5"/>
      <c r="T356" s="5"/>
      <c r="U356" s="5"/>
    </row>
    <row r="357" spans="1:21" x14ac:dyDescent="0.2">
      <c r="A357" s="2" t="s">
        <v>726</v>
      </c>
      <c r="B357" s="2" t="s">
        <v>727</v>
      </c>
      <c r="C357" s="4">
        <v>41593</v>
      </c>
      <c r="D357" s="2" t="s">
        <v>728</v>
      </c>
      <c r="E357" s="3" t="s">
        <v>729</v>
      </c>
      <c r="F357" s="5">
        <v>3000</v>
      </c>
      <c r="G357" s="5">
        <v>3588</v>
      </c>
      <c r="H357" s="5">
        <v>3588</v>
      </c>
      <c r="I357" s="3" t="s">
        <v>18</v>
      </c>
      <c r="J357" s="5">
        <v>0</v>
      </c>
      <c r="K357" s="5">
        <v>0</v>
      </c>
      <c r="L357" s="5">
        <v>0</v>
      </c>
      <c r="M357" s="5">
        <v>0</v>
      </c>
      <c r="N357" s="1">
        <v>0</v>
      </c>
      <c r="O357" s="5"/>
      <c r="P357" s="5"/>
      <c r="Q357" s="5"/>
      <c r="R357" s="5"/>
      <c r="S357" s="5"/>
      <c r="T357" s="5"/>
      <c r="U357" s="5"/>
    </row>
    <row r="358" spans="1:21" x14ac:dyDescent="0.2">
      <c r="A358" s="2" t="s">
        <v>602</v>
      </c>
      <c r="B358" s="2" t="s">
        <v>603</v>
      </c>
      <c r="C358" s="4">
        <v>41593</v>
      </c>
      <c r="D358" s="2" t="s">
        <v>604</v>
      </c>
      <c r="E358" s="3" t="s">
        <v>730</v>
      </c>
      <c r="F358" s="5">
        <v>1500</v>
      </c>
      <c r="G358" s="5">
        <v>1794</v>
      </c>
      <c r="H358" s="5">
        <v>1794</v>
      </c>
      <c r="I358" s="3" t="s">
        <v>18</v>
      </c>
      <c r="J358" s="5">
        <v>0</v>
      </c>
      <c r="K358" s="5">
        <v>0</v>
      </c>
      <c r="L358" s="5">
        <v>0</v>
      </c>
      <c r="M358" s="5">
        <v>0</v>
      </c>
      <c r="N358" s="1">
        <v>0</v>
      </c>
      <c r="O358" s="5"/>
      <c r="P358" s="5"/>
      <c r="Q358" s="5"/>
      <c r="R358" s="5"/>
      <c r="S358" s="5"/>
      <c r="T358" s="5"/>
      <c r="U358" s="5"/>
    </row>
    <row r="359" spans="1:21" x14ac:dyDescent="0.2">
      <c r="A359" s="2" t="s">
        <v>722</v>
      </c>
      <c r="B359" s="2" t="s">
        <v>723</v>
      </c>
      <c r="C359" s="4">
        <v>41593</v>
      </c>
      <c r="D359" s="2" t="s">
        <v>724</v>
      </c>
      <c r="E359" s="3" t="s">
        <v>731</v>
      </c>
      <c r="F359" s="5">
        <v>-3000</v>
      </c>
      <c r="G359" s="5">
        <v>-3588</v>
      </c>
      <c r="H359" s="5">
        <v>-3588</v>
      </c>
      <c r="I359" s="3" t="s">
        <v>18</v>
      </c>
      <c r="J359" s="5">
        <v>0</v>
      </c>
      <c r="K359" s="5">
        <v>0</v>
      </c>
      <c r="L359" s="5">
        <v>0</v>
      </c>
      <c r="M359" s="5">
        <v>0</v>
      </c>
      <c r="N359" s="1">
        <v>0</v>
      </c>
      <c r="O359" s="5"/>
      <c r="P359" s="5"/>
      <c r="Q359" s="5"/>
      <c r="R359" s="5"/>
      <c r="S359" s="5"/>
      <c r="T359" s="5"/>
      <c r="U359" s="5"/>
    </row>
    <row r="360" spans="1:21" x14ac:dyDescent="0.2">
      <c r="A360" s="2" t="s">
        <v>654</v>
      </c>
      <c r="B360" s="2" t="s">
        <v>655</v>
      </c>
      <c r="C360" s="4">
        <v>41593</v>
      </c>
      <c r="D360" s="2" t="s">
        <v>656</v>
      </c>
      <c r="E360" s="3" t="s">
        <v>732</v>
      </c>
      <c r="F360" s="5">
        <v>-3000</v>
      </c>
      <c r="G360" s="5">
        <v>-3588</v>
      </c>
      <c r="H360" s="5">
        <v>-3588</v>
      </c>
      <c r="I360" s="3" t="s">
        <v>18</v>
      </c>
      <c r="J360" s="5">
        <v>0</v>
      </c>
      <c r="K360" s="5">
        <v>0</v>
      </c>
      <c r="L360" s="5">
        <v>0</v>
      </c>
      <c r="M360" s="5">
        <v>0</v>
      </c>
      <c r="N360" s="1">
        <v>0</v>
      </c>
      <c r="O360" s="5"/>
      <c r="P360" s="5"/>
      <c r="Q360" s="5"/>
      <c r="R360" s="5"/>
      <c r="S360" s="5"/>
      <c r="T360" s="5"/>
      <c r="U360" s="5"/>
    </row>
    <row r="361" spans="1:21" x14ac:dyDescent="0.2">
      <c r="A361" s="2" t="s">
        <v>654</v>
      </c>
      <c r="B361" s="2" t="s">
        <v>655</v>
      </c>
      <c r="C361" s="4">
        <v>41593</v>
      </c>
      <c r="D361" s="2" t="s">
        <v>656</v>
      </c>
      <c r="E361" s="3" t="s">
        <v>733</v>
      </c>
      <c r="F361" s="5">
        <v>3000</v>
      </c>
      <c r="G361" s="5">
        <v>3588</v>
      </c>
      <c r="H361" s="5">
        <v>3588</v>
      </c>
      <c r="I361" s="3" t="s">
        <v>18</v>
      </c>
      <c r="J361" s="5">
        <v>0</v>
      </c>
      <c r="K361" s="5">
        <v>0</v>
      </c>
      <c r="L361" s="5">
        <v>0</v>
      </c>
      <c r="M361" s="5">
        <v>0</v>
      </c>
      <c r="N361" s="1">
        <v>0</v>
      </c>
      <c r="O361" s="5"/>
      <c r="P361" s="5"/>
      <c r="Q361" s="5"/>
      <c r="R361" s="5"/>
      <c r="S361" s="5"/>
      <c r="T361" s="5"/>
      <c r="U361" s="5"/>
    </row>
    <row r="362" spans="1:21" x14ac:dyDescent="0.2">
      <c r="A362" s="2" t="s">
        <v>722</v>
      </c>
      <c r="B362" s="2" t="s">
        <v>723</v>
      </c>
      <c r="C362" s="4">
        <v>41593</v>
      </c>
      <c r="D362" s="2" t="s">
        <v>724</v>
      </c>
      <c r="E362" s="3" t="s">
        <v>734</v>
      </c>
      <c r="F362" s="5">
        <v>3000</v>
      </c>
      <c r="G362" s="5">
        <v>3588</v>
      </c>
      <c r="H362" s="5">
        <v>3588</v>
      </c>
      <c r="I362" s="3" t="s">
        <v>18</v>
      </c>
      <c r="J362" s="5">
        <v>0</v>
      </c>
      <c r="K362" s="5">
        <v>0</v>
      </c>
      <c r="L362" s="5">
        <v>0</v>
      </c>
      <c r="M362" s="5">
        <v>0</v>
      </c>
      <c r="N362" s="1">
        <v>0</v>
      </c>
      <c r="O362" s="5"/>
      <c r="P362" s="5"/>
      <c r="Q362" s="5"/>
      <c r="R362" s="5"/>
      <c r="S362" s="5"/>
      <c r="T362" s="5"/>
      <c r="U362" s="5"/>
    </row>
    <row r="363" spans="1:21" x14ac:dyDescent="0.2">
      <c r="A363" s="2" t="s">
        <v>14</v>
      </c>
      <c r="B363" s="2" t="s">
        <v>15</v>
      </c>
      <c r="C363" s="4">
        <v>41599</v>
      </c>
      <c r="D363" s="2" t="s">
        <v>90</v>
      </c>
      <c r="E363" s="3" t="s">
        <v>735</v>
      </c>
      <c r="F363" s="5">
        <v>-18500</v>
      </c>
      <c r="G363" s="5">
        <v>-22126</v>
      </c>
      <c r="H363" s="5">
        <v>-22126</v>
      </c>
      <c r="I363" s="3" t="s">
        <v>18</v>
      </c>
      <c r="J363" s="5">
        <v>0</v>
      </c>
      <c r="K363" s="5">
        <v>0</v>
      </c>
      <c r="L363" s="5">
        <v>0</v>
      </c>
      <c r="M363" s="5">
        <v>0</v>
      </c>
      <c r="N363" s="1">
        <v>0</v>
      </c>
      <c r="O363" s="5"/>
      <c r="P363" s="5"/>
      <c r="Q363" s="5"/>
      <c r="R363" s="5"/>
      <c r="S363" s="5"/>
      <c r="T363" s="5"/>
      <c r="U363" s="5"/>
    </row>
    <row r="364" spans="1:21" x14ac:dyDescent="0.2">
      <c r="A364" s="2" t="s">
        <v>14</v>
      </c>
      <c r="B364" s="2" t="s">
        <v>15</v>
      </c>
      <c r="C364" s="4">
        <v>41599</v>
      </c>
      <c r="D364" s="2" t="s">
        <v>90</v>
      </c>
      <c r="E364" s="3" t="s">
        <v>736</v>
      </c>
      <c r="F364" s="5">
        <v>-74000</v>
      </c>
      <c r="G364" s="5">
        <v>-88504</v>
      </c>
      <c r="H364" s="5">
        <v>-88504</v>
      </c>
      <c r="I364" s="3" t="s">
        <v>18</v>
      </c>
      <c r="J364" s="5">
        <v>0</v>
      </c>
      <c r="K364" s="5">
        <v>0</v>
      </c>
      <c r="L364" s="5">
        <v>0</v>
      </c>
      <c r="M364" s="5">
        <v>0</v>
      </c>
      <c r="N364" s="1">
        <v>0</v>
      </c>
      <c r="O364" s="5"/>
      <c r="P364" s="5"/>
      <c r="Q364" s="5"/>
      <c r="R364" s="5"/>
      <c r="S364" s="5"/>
      <c r="T364" s="5"/>
      <c r="U364" s="5"/>
    </row>
    <row r="365" spans="1:21" x14ac:dyDescent="0.2">
      <c r="A365" s="2" t="s">
        <v>14</v>
      </c>
      <c r="B365" s="2" t="s">
        <v>15</v>
      </c>
      <c r="C365" s="4">
        <v>41599</v>
      </c>
      <c r="D365" s="2" t="s">
        <v>90</v>
      </c>
      <c r="E365" s="3" t="s">
        <v>737</v>
      </c>
      <c r="F365" s="5">
        <v>238</v>
      </c>
      <c r="G365" s="5">
        <v>284.64999999999998</v>
      </c>
      <c r="H365" s="5">
        <v>284.64999999999998</v>
      </c>
      <c r="I365" s="3" t="s">
        <v>18</v>
      </c>
      <c r="J365" s="5">
        <v>0</v>
      </c>
      <c r="K365" s="5">
        <v>0</v>
      </c>
      <c r="L365" s="5">
        <v>0</v>
      </c>
      <c r="M365" s="5">
        <v>0</v>
      </c>
      <c r="N365" s="1">
        <v>0</v>
      </c>
      <c r="O365" s="5"/>
      <c r="P365" s="5"/>
      <c r="Q365" s="5"/>
      <c r="R365" s="5"/>
      <c r="S365" s="5"/>
      <c r="T365" s="5"/>
      <c r="U365" s="5"/>
    </row>
    <row r="366" spans="1:21" x14ac:dyDescent="0.2">
      <c r="A366" s="2" t="s">
        <v>14</v>
      </c>
      <c r="B366" s="2" t="s">
        <v>15</v>
      </c>
      <c r="C366" s="4">
        <v>41599</v>
      </c>
      <c r="D366" s="2" t="s">
        <v>90</v>
      </c>
      <c r="E366" s="3" t="s">
        <v>738</v>
      </c>
      <c r="F366" s="5">
        <v>952</v>
      </c>
      <c r="G366" s="5">
        <v>1138.5899999999999</v>
      </c>
      <c r="H366" s="5">
        <v>1138.5899999999999</v>
      </c>
      <c r="I366" s="3" t="s">
        <v>18</v>
      </c>
      <c r="J366" s="5">
        <v>0</v>
      </c>
      <c r="K366" s="5">
        <v>0</v>
      </c>
      <c r="L366" s="5">
        <v>0</v>
      </c>
      <c r="M366" s="5">
        <v>0</v>
      </c>
      <c r="N366" s="1">
        <v>0</v>
      </c>
      <c r="O366" s="5"/>
      <c r="P366" s="5"/>
      <c r="Q366" s="5"/>
      <c r="R366" s="5"/>
      <c r="S366" s="5"/>
      <c r="T366" s="5"/>
      <c r="U366" s="5"/>
    </row>
    <row r="367" spans="1:21" x14ac:dyDescent="0.2">
      <c r="A367" s="2" t="s">
        <v>14</v>
      </c>
      <c r="B367" s="2" t="s">
        <v>15</v>
      </c>
      <c r="C367" s="4">
        <v>41600</v>
      </c>
      <c r="D367" s="2" t="s">
        <v>739</v>
      </c>
      <c r="E367" s="3" t="s">
        <v>740</v>
      </c>
      <c r="F367" s="5">
        <v>-952</v>
      </c>
      <c r="G367" s="5">
        <v>-1138.5899999999999</v>
      </c>
      <c r="H367" s="5">
        <v>-1138.5899999999999</v>
      </c>
      <c r="I367" s="3" t="s">
        <v>18</v>
      </c>
      <c r="J367" s="5">
        <v>0</v>
      </c>
      <c r="K367" s="5">
        <v>0</v>
      </c>
      <c r="L367" s="5">
        <v>0</v>
      </c>
      <c r="M367" s="5">
        <v>0</v>
      </c>
      <c r="N367" s="1">
        <v>0</v>
      </c>
      <c r="O367" s="5"/>
      <c r="P367" s="5"/>
      <c r="Q367" s="5"/>
      <c r="R367" s="5"/>
      <c r="S367" s="5"/>
      <c r="T367" s="5"/>
      <c r="U367" s="5"/>
    </row>
    <row r="368" spans="1:21" x14ac:dyDescent="0.2">
      <c r="A368" s="2" t="s">
        <v>14</v>
      </c>
      <c r="B368" s="2" t="s">
        <v>15</v>
      </c>
      <c r="C368" s="4">
        <v>41600</v>
      </c>
      <c r="D368" s="2" t="s">
        <v>739</v>
      </c>
      <c r="E368" s="3" t="s">
        <v>741</v>
      </c>
      <c r="F368" s="5">
        <v>74000</v>
      </c>
      <c r="G368" s="5">
        <v>88504</v>
      </c>
      <c r="H368" s="5">
        <v>88504</v>
      </c>
      <c r="I368" s="3" t="s">
        <v>18</v>
      </c>
      <c r="J368" s="5">
        <v>0</v>
      </c>
      <c r="K368" s="5">
        <v>0</v>
      </c>
      <c r="L368" s="5">
        <v>0</v>
      </c>
      <c r="M368" s="5">
        <v>0</v>
      </c>
      <c r="N368" s="1">
        <v>0</v>
      </c>
      <c r="O368" s="5"/>
      <c r="P368" s="5"/>
      <c r="Q368" s="5"/>
      <c r="R368" s="5"/>
      <c r="S368" s="5"/>
      <c r="T368" s="5"/>
      <c r="U368" s="5"/>
    </row>
    <row r="369" spans="1:21" x14ac:dyDescent="0.2">
      <c r="A369" s="2" t="s">
        <v>14</v>
      </c>
      <c r="B369" s="2" t="s">
        <v>15</v>
      </c>
      <c r="C369" s="4">
        <v>41600</v>
      </c>
      <c r="D369" s="2" t="s">
        <v>742</v>
      </c>
      <c r="E369" s="3" t="s">
        <v>743</v>
      </c>
      <c r="F369" s="5">
        <v>-238</v>
      </c>
      <c r="G369" s="5">
        <v>-284.64999999999998</v>
      </c>
      <c r="H369" s="5">
        <v>-284.64999999999998</v>
      </c>
      <c r="I369" s="3" t="s">
        <v>18</v>
      </c>
      <c r="J369" s="5">
        <v>0</v>
      </c>
      <c r="K369" s="5">
        <v>0</v>
      </c>
      <c r="L369" s="5">
        <v>0</v>
      </c>
      <c r="M369" s="5">
        <v>0</v>
      </c>
      <c r="N369" s="1">
        <v>0</v>
      </c>
      <c r="O369" s="5"/>
      <c r="P369" s="5"/>
      <c r="Q369" s="5"/>
      <c r="R369" s="5"/>
      <c r="S369" s="5"/>
      <c r="T369" s="5"/>
      <c r="U369" s="5"/>
    </row>
    <row r="370" spans="1:21" x14ac:dyDescent="0.2">
      <c r="A370" s="2" t="s">
        <v>14</v>
      </c>
      <c r="B370" s="2" t="s">
        <v>15</v>
      </c>
      <c r="C370" s="4">
        <v>41600</v>
      </c>
      <c r="D370" s="2" t="s">
        <v>742</v>
      </c>
      <c r="E370" s="3" t="s">
        <v>744</v>
      </c>
      <c r="F370" s="5">
        <v>18500</v>
      </c>
      <c r="G370" s="5">
        <v>22126</v>
      </c>
      <c r="H370" s="5">
        <v>22126</v>
      </c>
      <c r="I370" s="3" t="s">
        <v>18</v>
      </c>
      <c r="J370" s="5">
        <v>0</v>
      </c>
      <c r="K370" s="5">
        <v>0</v>
      </c>
      <c r="L370" s="5">
        <v>0</v>
      </c>
      <c r="M370" s="5">
        <v>0</v>
      </c>
      <c r="N370" s="1">
        <v>0</v>
      </c>
      <c r="O370" s="5"/>
      <c r="P370" s="5"/>
      <c r="Q370" s="5"/>
      <c r="R370" s="5"/>
      <c r="S370" s="5"/>
      <c r="T370" s="5"/>
      <c r="U370" s="5"/>
    </row>
    <row r="371" spans="1:21" x14ac:dyDescent="0.2">
      <c r="A371" s="2" t="s">
        <v>14</v>
      </c>
      <c r="B371" s="2" t="s">
        <v>15</v>
      </c>
      <c r="C371" s="4">
        <v>41604</v>
      </c>
      <c r="D371" s="2" t="s">
        <v>71</v>
      </c>
      <c r="E371" s="3" t="s">
        <v>745</v>
      </c>
      <c r="F371" s="5">
        <v>816333</v>
      </c>
      <c r="G371" s="5">
        <v>976334.27</v>
      </c>
      <c r="H371" s="5">
        <v>976334.27</v>
      </c>
      <c r="I371" s="3" t="s">
        <v>18</v>
      </c>
      <c r="J371" s="5">
        <v>0</v>
      </c>
      <c r="K371" s="5">
        <v>0</v>
      </c>
      <c r="L371" s="5">
        <v>0</v>
      </c>
      <c r="M371" s="5">
        <v>0</v>
      </c>
      <c r="N371" s="1">
        <v>0</v>
      </c>
      <c r="O371" s="5"/>
      <c r="P371" s="5"/>
      <c r="Q371" s="5"/>
      <c r="R371" s="5"/>
      <c r="S371" s="5"/>
      <c r="T371" s="5"/>
      <c r="U371" s="5"/>
    </row>
    <row r="372" spans="1:21" x14ac:dyDescent="0.2">
      <c r="A372" s="2" t="s">
        <v>14</v>
      </c>
      <c r="B372" s="2" t="s">
        <v>15</v>
      </c>
      <c r="C372" s="4">
        <v>41604</v>
      </c>
      <c r="D372" s="2" t="s">
        <v>90</v>
      </c>
      <c r="E372" s="3" t="s">
        <v>746</v>
      </c>
      <c r="F372" s="5">
        <v>133927.39000000001</v>
      </c>
      <c r="G372" s="5">
        <v>160177.16</v>
      </c>
      <c r="H372" s="5">
        <v>160177.16</v>
      </c>
      <c r="I372" s="3" t="s">
        <v>18</v>
      </c>
      <c r="J372" s="5">
        <v>0</v>
      </c>
      <c r="K372" s="5">
        <v>0</v>
      </c>
      <c r="L372" s="5">
        <v>0</v>
      </c>
      <c r="M372" s="5">
        <v>0</v>
      </c>
      <c r="N372" s="1">
        <v>0</v>
      </c>
      <c r="O372" s="5"/>
      <c r="P372" s="5"/>
      <c r="Q372" s="5"/>
      <c r="R372" s="5"/>
      <c r="S372" s="5"/>
      <c r="T372" s="5"/>
      <c r="U372" s="5"/>
    </row>
    <row r="373" spans="1:21" x14ac:dyDescent="0.2">
      <c r="A373" s="2" t="s">
        <v>85</v>
      </c>
      <c r="B373" s="2" t="s">
        <v>86</v>
      </c>
      <c r="C373" s="4">
        <v>41604</v>
      </c>
      <c r="D373" s="2" t="s">
        <v>87</v>
      </c>
      <c r="E373" s="3" t="s">
        <v>747</v>
      </c>
      <c r="F373" s="5">
        <v>2750.53</v>
      </c>
      <c r="G373" s="5">
        <v>3289.63</v>
      </c>
      <c r="H373" s="5">
        <v>3289.63</v>
      </c>
      <c r="I373" s="3" t="s">
        <v>18</v>
      </c>
      <c r="J373" s="5">
        <v>0</v>
      </c>
      <c r="K373" s="5">
        <v>0</v>
      </c>
      <c r="L373" s="5">
        <v>0</v>
      </c>
      <c r="M373" s="5">
        <v>0</v>
      </c>
      <c r="N373" s="1">
        <v>0</v>
      </c>
      <c r="O373" s="5"/>
      <c r="P373" s="5"/>
      <c r="Q373" s="5"/>
      <c r="R373" s="5"/>
      <c r="S373" s="5"/>
      <c r="T373" s="5"/>
      <c r="U373" s="5"/>
    </row>
    <row r="374" spans="1:21" x14ac:dyDescent="0.2">
      <c r="A374" s="2" t="s">
        <v>73</v>
      </c>
      <c r="B374" s="2" t="s">
        <v>74</v>
      </c>
      <c r="C374" s="4">
        <v>41604</v>
      </c>
      <c r="D374" s="2" t="s">
        <v>75</v>
      </c>
      <c r="E374" s="3" t="s">
        <v>748</v>
      </c>
      <c r="F374" s="5">
        <v>166546.38</v>
      </c>
      <c r="G374" s="5">
        <v>199189.47</v>
      </c>
      <c r="H374" s="5">
        <v>199189.47</v>
      </c>
      <c r="I374" s="3" t="s">
        <v>18</v>
      </c>
      <c r="J374" s="5">
        <v>0</v>
      </c>
      <c r="K374" s="5">
        <v>0</v>
      </c>
      <c r="L374" s="5">
        <v>0</v>
      </c>
      <c r="M374" s="5">
        <v>0</v>
      </c>
      <c r="N374" s="1">
        <v>0</v>
      </c>
      <c r="O374" s="5"/>
      <c r="P374" s="5"/>
      <c r="Q374" s="5"/>
      <c r="R374" s="5"/>
      <c r="S374" s="5"/>
      <c r="T374" s="5"/>
      <c r="U374" s="5"/>
    </row>
    <row r="375" spans="1:21" x14ac:dyDescent="0.2">
      <c r="A375" s="2" t="s">
        <v>77</v>
      </c>
      <c r="B375" s="2" t="s">
        <v>78</v>
      </c>
      <c r="C375" s="4">
        <v>41604</v>
      </c>
      <c r="D375" s="2" t="s">
        <v>79</v>
      </c>
      <c r="E375" s="3" t="s">
        <v>749</v>
      </c>
      <c r="F375" s="5">
        <v>166546.38</v>
      </c>
      <c r="G375" s="5">
        <v>199189.47</v>
      </c>
      <c r="H375" s="5">
        <v>199189.47</v>
      </c>
      <c r="I375" s="3" t="s">
        <v>18</v>
      </c>
      <c r="J375" s="5">
        <v>0</v>
      </c>
      <c r="K375" s="5">
        <v>0</v>
      </c>
      <c r="L375" s="5">
        <v>0</v>
      </c>
      <c r="M375" s="5">
        <v>0</v>
      </c>
      <c r="N375" s="1">
        <v>0</v>
      </c>
      <c r="O375" s="5"/>
      <c r="P375" s="5"/>
      <c r="Q375" s="5"/>
      <c r="R375" s="5"/>
      <c r="S375" s="5"/>
      <c r="T375" s="5"/>
      <c r="U375" s="5"/>
    </row>
    <row r="376" spans="1:21" x14ac:dyDescent="0.2">
      <c r="A376" s="2" t="s">
        <v>14</v>
      </c>
      <c r="B376" s="2" t="s">
        <v>15</v>
      </c>
      <c r="C376" s="4">
        <v>41604</v>
      </c>
      <c r="D376" s="2" t="s">
        <v>152</v>
      </c>
      <c r="E376" s="3" t="s">
        <v>750</v>
      </c>
      <c r="F376" s="5">
        <v>13150</v>
      </c>
      <c r="G376" s="5">
        <v>15727.4</v>
      </c>
      <c r="H376" s="5">
        <v>15727.4</v>
      </c>
      <c r="I376" s="3" t="s">
        <v>18</v>
      </c>
      <c r="J376" s="5">
        <v>0</v>
      </c>
      <c r="K376" s="5">
        <v>0</v>
      </c>
      <c r="L376" s="5">
        <v>0</v>
      </c>
      <c r="M376" s="5">
        <v>0</v>
      </c>
      <c r="N376" s="1">
        <v>0</v>
      </c>
      <c r="O376" s="5"/>
      <c r="P376" s="5"/>
      <c r="Q376" s="5"/>
      <c r="R376" s="5"/>
      <c r="S376" s="5"/>
      <c r="T376" s="5"/>
      <c r="U376" s="5"/>
    </row>
    <row r="377" spans="1:21" x14ac:dyDescent="0.2">
      <c r="A377" s="2" t="s">
        <v>30</v>
      </c>
      <c r="B377" s="2" t="s">
        <v>31</v>
      </c>
      <c r="C377" s="4">
        <v>41606</v>
      </c>
      <c r="D377" s="2" t="s">
        <v>751</v>
      </c>
      <c r="E377" s="3" t="s">
        <v>752</v>
      </c>
      <c r="F377" s="5">
        <v>5220.37</v>
      </c>
      <c r="G377" s="5">
        <v>6243.56</v>
      </c>
      <c r="H377" s="5">
        <v>6243.56</v>
      </c>
      <c r="I377" s="3" t="s">
        <v>18</v>
      </c>
      <c r="J377" s="5">
        <v>0</v>
      </c>
      <c r="K377" s="5">
        <v>0</v>
      </c>
      <c r="L377" s="5">
        <v>0</v>
      </c>
      <c r="M377" s="5">
        <v>0</v>
      </c>
      <c r="N377" s="1">
        <v>0</v>
      </c>
      <c r="O377" s="5"/>
      <c r="P377" s="5"/>
      <c r="Q377" s="5"/>
      <c r="R377" s="5"/>
      <c r="S377" s="5"/>
      <c r="T377" s="5"/>
      <c r="U377" s="5"/>
    </row>
    <row r="378" spans="1:21" x14ac:dyDescent="0.2">
      <c r="A378" s="2" t="s">
        <v>112</v>
      </c>
      <c r="B378" s="2" t="s">
        <v>113</v>
      </c>
      <c r="C378" s="4">
        <v>41606</v>
      </c>
      <c r="D378" s="2" t="s">
        <v>114</v>
      </c>
      <c r="E378" s="3" t="s">
        <v>753</v>
      </c>
      <c r="F378" s="5">
        <v>215.59</v>
      </c>
      <c r="G378" s="5">
        <v>257.85000000000002</v>
      </c>
      <c r="H378" s="5">
        <v>257.85000000000002</v>
      </c>
      <c r="I378" s="3" t="s">
        <v>18</v>
      </c>
      <c r="J378" s="5">
        <v>0</v>
      </c>
      <c r="K378" s="5">
        <v>0</v>
      </c>
      <c r="L378" s="5">
        <v>0</v>
      </c>
      <c r="M378" s="5">
        <v>0</v>
      </c>
      <c r="N378" s="1">
        <v>0</v>
      </c>
      <c r="O378" s="5"/>
      <c r="P378" s="5"/>
      <c r="Q378" s="5"/>
      <c r="R378" s="5"/>
      <c r="S378" s="5"/>
      <c r="T378" s="5"/>
      <c r="U378" s="5"/>
    </row>
    <row r="379" spans="1:21" x14ac:dyDescent="0.2">
      <c r="A379" s="2" t="s">
        <v>116</v>
      </c>
      <c r="B379" s="2" t="s">
        <v>117</v>
      </c>
      <c r="C379" s="4">
        <v>41606</v>
      </c>
      <c r="D379" s="2" t="s">
        <v>118</v>
      </c>
      <c r="E379" s="3" t="s">
        <v>754</v>
      </c>
      <c r="F379" s="5">
        <v>727.47</v>
      </c>
      <c r="G379" s="5">
        <v>870.05</v>
      </c>
      <c r="H379" s="5">
        <v>870.05</v>
      </c>
      <c r="I379" s="3" t="s">
        <v>18</v>
      </c>
      <c r="J379" s="5">
        <v>0</v>
      </c>
      <c r="K379" s="5">
        <v>0</v>
      </c>
      <c r="L379" s="5">
        <v>0</v>
      </c>
      <c r="M379" s="5">
        <v>0</v>
      </c>
      <c r="N379" s="1">
        <v>0</v>
      </c>
      <c r="O379" s="5"/>
      <c r="P379" s="5"/>
      <c r="Q379" s="5"/>
      <c r="R379" s="5"/>
      <c r="S379" s="5"/>
      <c r="T379" s="5"/>
      <c r="U379" s="5"/>
    </row>
    <row r="380" spans="1:21" x14ac:dyDescent="0.2">
      <c r="A380" s="2" t="s">
        <v>30</v>
      </c>
      <c r="B380" s="2" t="s">
        <v>31</v>
      </c>
      <c r="C380" s="4">
        <v>41606</v>
      </c>
      <c r="D380" s="2" t="s">
        <v>150</v>
      </c>
      <c r="E380" s="3" t="s">
        <v>755</v>
      </c>
      <c r="F380" s="5">
        <v>4629.84</v>
      </c>
      <c r="G380" s="5">
        <v>5537.29</v>
      </c>
      <c r="H380" s="5">
        <v>5537.29</v>
      </c>
      <c r="I380" s="3" t="s">
        <v>18</v>
      </c>
      <c r="J380" s="5">
        <v>0</v>
      </c>
      <c r="K380" s="5">
        <v>0</v>
      </c>
      <c r="L380" s="5">
        <v>0</v>
      </c>
      <c r="M380" s="5">
        <v>0</v>
      </c>
      <c r="N380" s="1">
        <v>0</v>
      </c>
      <c r="O380" s="5"/>
      <c r="P380" s="5"/>
      <c r="Q380" s="5"/>
      <c r="R380" s="5"/>
      <c r="S380" s="5"/>
      <c r="T380" s="5"/>
      <c r="U380" s="5"/>
    </row>
    <row r="381" spans="1:21" x14ac:dyDescent="0.2">
      <c r="A381" s="2" t="s">
        <v>30</v>
      </c>
      <c r="B381" s="2" t="s">
        <v>31</v>
      </c>
      <c r="C381" s="4">
        <v>41606</v>
      </c>
      <c r="D381" s="2" t="s">
        <v>142</v>
      </c>
      <c r="E381" s="3" t="s">
        <v>756</v>
      </c>
      <c r="F381" s="5">
        <v>222014.78</v>
      </c>
      <c r="G381" s="5">
        <v>265529.68</v>
      </c>
      <c r="H381" s="5">
        <v>265529.68</v>
      </c>
      <c r="I381" s="3" t="s">
        <v>18</v>
      </c>
      <c r="J381" s="5">
        <v>0</v>
      </c>
      <c r="K381" s="5">
        <v>0</v>
      </c>
      <c r="L381" s="5">
        <v>0</v>
      </c>
      <c r="M381" s="5">
        <v>0</v>
      </c>
      <c r="N381" s="1">
        <v>0</v>
      </c>
      <c r="O381" s="5"/>
      <c r="P381" s="5"/>
      <c r="Q381" s="5"/>
      <c r="R381" s="5"/>
      <c r="S381" s="5"/>
      <c r="T381" s="5"/>
      <c r="U381" s="5"/>
    </row>
    <row r="382" spans="1:21" x14ac:dyDescent="0.2">
      <c r="A382" s="2" t="s">
        <v>92</v>
      </c>
      <c r="B382" s="2" t="s">
        <v>93</v>
      </c>
      <c r="C382" s="4">
        <v>41608</v>
      </c>
      <c r="D382" s="2" t="s">
        <v>94</v>
      </c>
      <c r="E382" s="3" t="s">
        <v>757</v>
      </c>
      <c r="F382" s="5">
        <v>38152.6</v>
      </c>
      <c r="G382" s="5">
        <v>38152.6</v>
      </c>
      <c r="H382" s="5">
        <v>38152.6</v>
      </c>
      <c r="I382" s="3" t="s">
        <v>18</v>
      </c>
      <c r="J382" s="5">
        <v>0</v>
      </c>
      <c r="K382" s="5">
        <v>0</v>
      </c>
      <c r="L382" s="5">
        <v>0</v>
      </c>
      <c r="M382" s="5">
        <v>0</v>
      </c>
      <c r="N382" s="1">
        <v>0</v>
      </c>
      <c r="O382" s="5"/>
      <c r="P382" s="5"/>
      <c r="Q382" s="5"/>
      <c r="R382" s="5"/>
      <c r="S382" s="5"/>
      <c r="T382" s="5"/>
      <c r="U382" s="5"/>
    </row>
    <row r="383" spans="1:21" x14ac:dyDescent="0.2">
      <c r="A383" s="2" t="s">
        <v>30</v>
      </c>
      <c r="B383" s="2" t="s">
        <v>31</v>
      </c>
      <c r="C383" s="4">
        <v>41608</v>
      </c>
      <c r="D383" s="2" t="s">
        <v>758</v>
      </c>
      <c r="E383" s="3" t="s">
        <v>759</v>
      </c>
      <c r="F383" s="5">
        <v>169750</v>
      </c>
      <c r="G383" s="5">
        <v>203021</v>
      </c>
      <c r="H383" s="5">
        <v>203021</v>
      </c>
      <c r="I383" s="3" t="s">
        <v>18</v>
      </c>
      <c r="J383" s="5">
        <v>0</v>
      </c>
      <c r="K383" s="5">
        <v>0</v>
      </c>
      <c r="L383" s="5">
        <v>0</v>
      </c>
      <c r="M383" s="5">
        <v>0</v>
      </c>
      <c r="N383" s="1">
        <v>0</v>
      </c>
      <c r="O383" s="5"/>
      <c r="P383" s="5"/>
      <c r="Q383" s="5"/>
      <c r="R383" s="5"/>
      <c r="S383" s="5"/>
      <c r="T383" s="5"/>
      <c r="U383" s="5"/>
    </row>
    <row r="384" spans="1:21" x14ac:dyDescent="0.2">
      <c r="A384" s="2" t="s">
        <v>30</v>
      </c>
      <c r="B384" s="2" t="s">
        <v>31</v>
      </c>
      <c r="C384" s="4">
        <v>41608</v>
      </c>
      <c r="D384" s="2" t="s">
        <v>758</v>
      </c>
      <c r="E384" s="3" t="s">
        <v>760</v>
      </c>
      <c r="F384" s="5">
        <v>42437.5</v>
      </c>
      <c r="G384" s="5">
        <v>50755.25</v>
      </c>
      <c r="H384" s="5">
        <v>50755.25</v>
      </c>
      <c r="I384" s="3" t="s">
        <v>18</v>
      </c>
      <c r="J384" s="5">
        <v>0</v>
      </c>
      <c r="K384" s="5">
        <v>0</v>
      </c>
      <c r="L384" s="5">
        <v>0</v>
      </c>
      <c r="M384" s="5">
        <v>0</v>
      </c>
      <c r="N384" s="1">
        <v>0</v>
      </c>
      <c r="O384" s="5"/>
      <c r="P384" s="5"/>
      <c r="Q384" s="5"/>
      <c r="R384" s="5"/>
      <c r="S384" s="5"/>
      <c r="T384" s="5"/>
      <c r="U384" s="5"/>
    </row>
    <row r="385" spans="1:21" x14ac:dyDescent="0.2">
      <c r="A385" s="2" t="s">
        <v>92</v>
      </c>
      <c r="B385" s="2" t="s">
        <v>93</v>
      </c>
      <c r="C385" s="4">
        <v>41608</v>
      </c>
      <c r="D385" s="2" t="s">
        <v>761</v>
      </c>
      <c r="E385" s="3" t="s">
        <v>762</v>
      </c>
      <c r="F385" s="5">
        <v>14767</v>
      </c>
      <c r="G385" s="5">
        <v>14767</v>
      </c>
      <c r="H385" s="5">
        <v>14767</v>
      </c>
      <c r="I385" s="3" t="s">
        <v>18</v>
      </c>
      <c r="J385" s="5">
        <v>0</v>
      </c>
      <c r="K385" s="5">
        <v>0</v>
      </c>
      <c r="L385" s="5">
        <v>0</v>
      </c>
      <c r="M385" s="5">
        <v>0</v>
      </c>
      <c r="N385" s="1">
        <v>0</v>
      </c>
      <c r="O385" s="5"/>
      <c r="P385" s="5"/>
      <c r="Q385" s="5"/>
      <c r="R385" s="5"/>
      <c r="S385" s="5"/>
      <c r="T385" s="5"/>
      <c r="U385" s="5"/>
    </row>
    <row r="386" spans="1:21" x14ac:dyDescent="0.2">
      <c r="A386" s="2" t="s">
        <v>92</v>
      </c>
      <c r="B386" s="2" t="s">
        <v>93</v>
      </c>
      <c r="C386" s="4">
        <v>41608</v>
      </c>
      <c r="D386" s="2" t="s">
        <v>763</v>
      </c>
      <c r="E386" s="3" t="s">
        <v>764</v>
      </c>
      <c r="F386" s="5">
        <v>88910.78</v>
      </c>
      <c r="G386" s="5">
        <v>88910.78</v>
      </c>
      <c r="H386" s="5">
        <v>88910.78</v>
      </c>
      <c r="I386" s="3" t="s">
        <v>18</v>
      </c>
      <c r="J386" s="5">
        <v>0</v>
      </c>
      <c r="K386" s="5">
        <v>0</v>
      </c>
      <c r="L386" s="5">
        <v>0</v>
      </c>
      <c r="M386" s="5">
        <v>0</v>
      </c>
      <c r="N386" s="1">
        <v>0</v>
      </c>
      <c r="O386" s="5"/>
      <c r="P386" s="5"/>
      <c r="Q386" s="5"/>
      <c r="R386" s="5"/>
      <c r="S386" s="5"/>
      <c r="T386" s="5"/>
      <c r="U386" s="5"/>
    </row>
    <row r="387" spans="1:21" x14ac:dyDescent="0.2">
      <c r="A387" s="2" t="s">
        <v>92</v>
      </c>
      <c r="B387" s="2" t="s">
        <v>93</v>
      </c>
      <c r="C387" s="4">
        <v>41608</v>
      </c>
      <c r="D387" s="2" t="s">
        <v>765</v>
      </c>
      <c r="E387" s="3" t="s">
        <v>766</v>
      </c>
      <c r="F387" s="5">
        <v>8895.4699999999993</v>
      </c>
      <c r="G387" s="5">
        <v>8895.4699999999993</v>
      </c>
      <c r="H387" s="5">
        <v>8895.4699999999993</v>
      </c>
      <c r="I387" s="3" t="s">
        <v>18</v>
      </c>
      <c r="J387" s="5">
        <v>0</v>
      </c>
      <c r="K387" s="5">
        <v>0</v>
      </c>
      <c r="L387" s="5">
        <v>0</v>
      </c>
      <c r="M387" s="5">
        <v>0</v>
      </c>
      <c r="N387" s="1">
        <v>0</v>
      </c>
      <c r="O387" s="5"/>
      <c r="P387" s="5"/>
      <c r="Q387" s="5"/>
      <c r="R387" s="5"/>
      <c r="S387" s="5"/>
      <c r="T387" s="5"/>
      <c r="U387" s="5"/>
    </row>
    <row r="388" spans="1:21" x14ac:dyDescent="0.2">
      <c r="A388" s="2" t="s">
        <v>23</v>
      </c>
      <c r="B388" s="2" t="s">
        <v>24</v>
      </c>
      <c r="C388" s="4">
        <v>41608</v>
      </c>
      <c r="D388" s="2" t="s">
        <v>135</v>
      </c>
      <c r="E388" s="3" t="s">
        <v>767</v>
      </c>
      <c r="F388" s="5">
        <v>107835.27</v>
      </c>
      <c r="G388" s="5">
        <v>107835.27</v>
      </c>
      <c r="H388" s="5">
        <v>107835.27</v>
      </c>
      <c r="I388" s="3" t="s">
        <v>18</v>
      </c>
      <c r="J388" s="5">
        <v>0</v>
      </c>
      <c r="K388" s="5">
        <v>0</v>
      </c>
      <c r="L388" s="5">
        <v>0</v>
      </c>
      <c r="M388" s="5">
        <v>0</v>
      </c>
      <c r="N388" s="1">
        <v>0</v>
      </c>
      <c r="O388" s="5"/>
      <c r="P388" s="5"/>
      <c r="Q388" s="5"/>
      <c r="R388" s="5"/>
      <c r="S388" s="5"/>
      <c r="T388" s="5"/>
      <c r="U388" s="5"/>
    </row>
    <row r="389" spans="1:21" x14ac:dyDescent="0.2">
      <c r="A389" s="2" t="s">
        <v>23</v>
      </c>
      <c r="B389" s="2" t="s">
        <v>24</v>
      </c>
      <c r="C389" s="4">
        <v>41608</v>
      </c>
      <c r="D389" s="2" t="s">
        <v>135</v>
      </c>
      <c r="E389" s="3" t="s">
        <v>768</v>
      </c>
      <c r="F389" s="5">
        <v>17698.82</v>
      </c>
      <c r="G389" s="5">
        <v>17698.82</v>
      </c>
      <c r="H389" s="5">
        <v>17698.82</v>
      </c>
      <c r="I389" s="3" t="s">
        <v>18</v>
      </c>
      <c r="J389" s="5">
        <v>0</v>
      </c>
      <c r="K389" s="5">
        <v>0</v>
      </c>
      <c r="L389" s="5">
        <v>0</v>
      </c>
      <c r="M389" s="5">
        <v>0</v>
      </c>
      <c r="N389" s="1">
        <v>0</v>
      </c>
      <c r="O389" s="5"/>
      <c r="P389" s="5"/>
      <c r="Q389" s="5"/>
      <c r="R389" s="5"/>
      <c r="S389" s="5"/>
      <c r="T389" s="5"/>
      <c r="U389" s="5"/>
    </row>
    <row r="390" spans="1:21" x14ac:dyDescent="0.2">
      <c r="A390" s="2" t="s">
        <v>92</v>
      </c>
      <c r="B390" s="2" t="s">
        <v>93</v>
      </c>
      <c r="C390" s="4">
        <v>41608</v>
      </c>
      <c r="D390" s="2" t="s">
        <v>765</v>
      </c>
      <c r="E390" s="3" t="s">
        <v>769</v>
      </c>
      <c r="F390" s="5">
        <v>-8895.4699999999993</v>
      </c>
      <c r="G390" s="5">
        <v>-8895.4699999999993</v>
      </c>
      <c r="H390" s="5">
        <v>-8895.4699999999993</v>
      </c>
      <c r="I390" s="3" t="s">
        <v>18</v>
      </c>
      <c r="J390" s="5">
        <v>0</v>
      </c>
      <c r="K390" s="5">
        <v>0</v>
      </c>
      <c r="L390" s="5">
        <v>0</v>
      </c>
      <c r="M390" s="5">
        <v>0</v>
      </c>
      <c r="N390" s="1">
        <v>0</v>
      </c>
      <c r="O390" s="5"/>
      <c r="P390" s="5"/>
      <c r="Q390" s="5"/>
      <c r="R390" s="5"/>
      <c r="S390" s="5"/>
      <c r="T390" s="5"/>
      <c r="U390" s="5"/>
    </row>
    <row r="391" spans="1:21" x14ac:dyDescent="0.2">
      <c r="A391" s="2" t="s">
        <v>92</v>
      </c>
      <c r="B391" s="2" t="s">
        <v>93</v>
      </c>
      <c r="C391" s="4">
        <v>41608</v>
      </c>
      <c r="D391" s="2" t="s">
        <v>765</v>
      </c>
      <c r="E391" s="3" t="s">
        <v>770</v>
      </c>
      <c r="F391" s="5">
        <v>8899.7199999999993</v>
      </c>
      <c r="G391" s="5">
        <v>8899.7199999999993</v>
      </c>
      <c r="H391" s="5">
        <v>8899.7199999999993</v>
      </c>
      <c r="I391" s="3" t="s">
        <v>18</v>
      </c>
      <c r="J391" s="5">
        <v>0</v>
      </c>
      <c r="K391" s="5">
        <v>0</v>
      </c>
      <c r="L391" s="5">
        <v>0</v>
      </c>
      <c r="M391" s="5">
        <v>0</v>
      </c>
      <c r="N391" s="1">
        <v>0</v>
      </c>
      <c r="O391" s="5"/>
      <c r="P391" s="5"/>
      <c r="Q391" s="5"/>
      <c r="R391" s="5"/>
      <c r="S391" s="5"/>
      <c r="T391" s="5"/>
      <c r="U391" s="5"/>
    </row>
    <row r="392" spans="1:21" x14ac:dyDescent="0.2">
      <c r="A392" s="2" t="s">
        <v>131</v>
      </c>
      <c r="B392" s="2" t="s">
        <v>132</v>
      </c>
      <c r="C392" s="4">
        <v>41608</v>
      </c>
      <c r="D392" s="2" t="s">
        <v>133</v>
      </c>
      <c r="E392" s="3" t="s">
        <v>771</v>
      </c>
      <c r="F392" s="5">
        <v>12747.82</v>
      </c>
      <c r="G392" s="5">
        <v>12747.82</v>
      </c>
      <c r="H392" s="5">
        <v>12747.82</v>
      </c>
      <c r="I392" s="3" t="s">
        <v>18</v>
      </c>
      <c r="J392" s="5">
        <v>0</v>
      </c>
      <c r="K392" s="5">
        <v>0</v>
      </c>
      <c r="L392" s="5">
        <v>0</v>
      </c>
      <c r="M392" s="5">
        <v>0</v>
      </c>
      <c r="N392" s="1">
        <v>0</v>
      </c>
      <c r="O392" s="5"/>
      <c r="P392" s="5"/>
      <c r="Q392" s="5"/>
      <c r="R392" s="5"/>
      <c r="S392" s="5"/>
      <c r="T392" s="5"/>
      <c r="U392" s="5"/>
    </row>
    <row r="393" spans="1:21" x14ac:dyDescent="0.2">
      <c r="A393" s="2" t="s">
        <v>23</v>
      </c>
      <c r="B393" s="2" t="s">
        <v>24</v>
      </c>
      <c r="C393" s="4">
        <v>41608</v>
      </c>
      <c r="D393" s="2" t="s">
        <v>140</v>
      </c>
      <c r="E393" s="3" t="s">
        <v>772</v>
      </c>
      <c r="F393" s="5">
        <v>13193.15</v>
      </c>
      <c r="G393" s="5">
        <v>13193.15</v>
      </c>
      <c r="H393" s="5">
        <v>13193.15</v>
      </c>
      <c r="I393" s="3" t="s">
        <v>18</v>
      </c>
      <c r="J393" s="5">
        <v>0</v>
      </c>
      <c r="K393" s="5">
        <v>0</v>
      </c>
      <c r="L393" s="5">
        <v>0</v>
      </c>
      <c r="M393" s="5">
        <v>0</v>
      </c>
      <c r="N393" s="1">
        <v>0</v>
      </c>
      <c r="O393" s="5"/>
      <c r="P393" s="5"/>
      <c r="Q393" s="5"/>
      <c r="R393" s="5"/>
      <c r="S393" s="5"/>
      <c r="T393" s="5"/>
      <c r="U393" s="5"/>
    </row>
    <row r="394" spans="1:21" x14ac:dyDescent="0.2">
      <c r="A394" s="2" t="s">
        <v>23</v>
      </c>
      <c r="B394" s="2" t="s">
        <v>24</v>
      </c>
      <c r="C394" s="4">
        <v>41608</v>
      </c>
      <c r="D394" s="2" t="s">
        <v>138</v>
      </c>
      <c r="E394" s="3" t="s">
        <v>773</v>
      </c>
      <c r="F394" s="5">
        <v>2277.27</v>
      </c>
      <c r="G394" s="5">
        <v>2277.27</v>
      </c>
      <c r="H394" s="5">
        <v>2277.27</v>
      </c>
      <c r="I394" s="3" t="s">
        <v>18</v>
      </c>
      <c r="J394" s="5">
        <v>0</v>
      </c>
      <c r="K394" s="5">
        <v>0</v>
      </c>
      <c r="L394" s="5">
        <v>0</v>
      </c>
      <c r="M394" s="5">
        <v>0</v>
      </c>
      <c r="N394" s="1">
        <v>0</v>
      </c>
      <c r="O394" s="5"/>
      <c r="P394" s="5"/>
      <c r="Q394" s="5"/>
      <c r="R394" s="5"/>
      <c r="S394" s="5"/>
      <c r="T394" s="5"/>
      <c r="U394" s="5"/>
    </row>
    <row r="395" spans="1:21" x14ac:dyDescent="0.2">
      <c r="A395" s="2" t="s">
        <v>774</v>
      </c>
      <c r="B395" s="2" t="s">
        <v>775</v>
      </c>
      <c r="C395" s="4">
        <v>41613</v>
      </c>
      <c r="D395" s="2" t="s">
        <v>776</v>
      </c>
      <c r="E395" s="3" t="s">
        <v>777</v>
      </c>
      <c r="F395" s="5">
        <v>-746.97</v>
      </c>
      <c r="G395" s="5">
        <v>-746.97</v>
      </c>
      <c r="H395" s="5">
        <v>-746.97</v>
      </c>
      <c r="I395" s="3" t="s">
        <v>18</v>
      </c>
      <c r="J395" s="5">
        <v>0</v>
      </c>
      <c r="K395" s="5">
        <v>0</v>
      </c>
      <c r="L395" s="5">
        <v>0</v>
      </c>
      <c r="M395" s="5">
        <v>0</v>
      </c>
      <c r="N395" s="1">
        <v>0</v>
      </c>
      <c r="O395" s="5"/>
      <c r="P395" s="5"/>
      <c r="Q395" s="5"/>
      <c r="R395" s="5"/>
      <c r="S395" s="5"/>
      <c r="T395" s="5"/>
      <c r="U395" s="5"/>
    </row>
    <row r="396" spans="1:21" x14ac:dyDescent="0.2">
      <c r="A396" s="2" t="s">
        <v>774</v>
      </c>
      <c r="B396" s="2" t="s">
        <v>775</v>
      </c>
      <c r="C396" s="4">
        <v>41613</v>
      </c>
      <c r="D396" s="2" t="s">
        <v>776</v>
      </c>
      <c r="E396" s="3" t="s">
        <v>778</v>
      </c>
      <c r="F396" s="5">
        <v>746.97</v>
      </c>
      <c r="G396" s="5">
        <v>746.97</v>
      </c>
      <c r="H396" s="5">
        <v>746.97</v>
      </c>
      <c r="I396" s="3" t="s">
        <v>18</v>
      </c>
      <c r="J396" s="5">
        <v>0</v>
      </c>
      <c r="K396" s="5">
        <v>0</v>
      </c>
      <c r="L396" s="5">
        <v>0</v>
      </c>
      <c r="M396" s="5">
        <v>0</v>
      </c>
      <c r="N396" s="1">
        <v>0</v>
      </c>
      <c r="O396" s="5"/>
      <c r="P396" s="5"/>
      <c r="Q396" s="5"/>
      <c r="R396" s="5"/>
      <c r="S396" s="5"/>
      <c r="T396" s="5"/>
      <c r="U396" s="5"/>
    </row>
    <row r="397" spans="1:21" x14ac:dyDescent="0.2">
      <c r="A397" s="2" t="s">
        <v>30</v>
      </c>
      <c r="B397" s="2" t="s">
        <v>31</v>
      </c>
      <c r="C397" s="4">
        <v>41621</v>
      </c>
      <c r="D397" s="2" t="s">
        <v>193</v>
      </c>
      <c r="E397" s="3" t="s">
        <v>779</v>
      </c>
      <c r="F397" s="5">
        <v>10339.76</v>
      </c>
      <c r="G397" s="5">
        <v>12366.35</v>
      </c>
      <c r="H397" s="5">
        <v>12366.35</v>
      </c>
      <c r="I397" s="3" t="s">
        <v>18</v>
      </c>
      <c r="J397" s="5">
        <v>0</v>
      </c>
      <c r="K397" s="5">
        <v>0</v>
      </c>
      <c r="L397" s="5">
        <v>0</v>
      </c>
      <c r="M397" s="5">
        <v>0</v>
      </c>
      <c r="N397" s="1">
        <v>0</v>
      </c>
      <c r="O397" s="5"/>
      <c r="P397" s="5"/>
      <c r="Q397" s="5"/>
      <c r="R397" s="5"/>
      <c r="S397" s="5"/>
      <c r="T397" s="5"/>
      <c r="U397" s="5"/>
    </row>
    <row r="398" spans="1:21" x14ac:dyDescent="0.2">
      <c r="A398" s="2" t="s">
        <v>14</v>
      </c>
      <c r="B398" s="2" t="s">
        <v>15</v>
      </c>
      <c r="C398" s="4">
        <v>41621</v>
      </c>
      <c r="D398" s="2" t="s">
        <v>152</v>
      </c>
      <c r="E398" s="3" t="s">
        <v>780</v>
      </c>
      <c r="F398" s="5">
        <v>13150</v>
      </c>
      <c r="G398" s="5">
        <v>15727.4</v>
      </c>
      <c r="H398" s="5">
        <v>15727.4</v>
      </c>
      <c r="I398" s="3" t="s">
        <v>18</v>
      </c>
      <c r="J398" s="5">
        <v>0</v>
      </c>
      <c r="K398" s="5">
        <v>0</v>
      </c>
      <c r="L398" s="5">
        <v>0</v>
      </c>
      <c r="M398" s="5">
        <v>0</v>
      </c>
      <c r="N398" s="1">
        <v>0</v>
      </c>
      <c r="O398" s="5"/>
      <c r="P398" s="5"/>
      <c r="Q398" s="5"/>
      <c r="R398" s="5"/>
      <c r="S398" s="5"/>
      <c r="T398" s="5"/>
      <c r="U398" s="5"/>
    </row>
    <row r="399" spans="1:21" x14ac:dyDescent="0.2">
      <c r="A399" s="2" t="s">
        <v>14</v>
      </c>
      <c r="B399" s="2" t="s">
        <v>15</v>
      </c>
      <c r="C399" s="4">
        <v>41621</v>
      </c>
      <c r="D399" s="2" t="s">
        <v>152</v>
      </c>
      <c r="E399" s="3" t="s">
        <v>781</v>
      </c>
      <c r="F399" s="5">
        <v>-13150</v>
      </c>
      <c r="G399" s="5">
        <v>-15727.4</v>
      </c>
      <c r="H399" s="5">
        <v>-15727.4</v>
      </c>
      <c r="I399" s="3" t="s">
        <v>18</v>
      </c>
      <c r="J399" s="5">
        <v>0</v>
      </c>
      <c r="K399" s="5">
        <v>0</v>
      </c>
      <c r="L399" s="5">
        <v>0</v>
      </c>
      <c r="M399" s="5">
        <v>0</v>
      </c>
      <c r="N399" s="1">
        <v>0</v>
      </c>
      <c r="O399" s="5"/>
      <c r="P399" s="5"/>
      <c r="Q399" s="5"/>
      <c r="R399" s="5"/>
      <c r="S399" s="5"/>
      <c r="T399" s="5"/>
      <c r="U399" s="5"/>
    </row>
    <row r="400" spans="1:21" x14ac:dyDescent="0.2">
      <c r="A400" s="2" t="s">
        <v>85</v>
      </c>
      <c r="B400" s="2" t="s">
        <v>86</v>
      </c>
      <c r="C400" s="4">
        <v>41621</v>
      </c>
      <c r="D400" s="2" t="s">
        <v>87</v>
      </c>
      <c r="E400" s="3" t="s">
        <v>782</v>
      </c>
      <c r="F400" s="5">
        <v>2750.53</v>
      </c>
      <c r="G400" s="5">
        <v>3289.63</v>
      </c>
      <c r="H400" s="5">
        <v>3289.63</v>
      </c>
      <c r="I400" s="3" t="s">
        <v>18</v>
      </c>
      <c r="J400" s="5">
        <v>0</v>
      </c>
      <c r="K400" s="5">
        <v>0</v>
      </c>
      <c r="L400" s="5">
        <v>0</v>
      </c>
      <c r="M400" s="5">
        <v>0</v>
      </c>
      <c r="N400" s="1">
        <v>0</v>
      </c>
      <c r="O400" s="5"/>
      <c r="P400" s="5"/>
      <c r="Q400" s="5"/>
      <c r="R400" s="5"/>
      <c r="S400" s="5"/>
      <c r="T400" s="5"/>
      <c r="U400" s="5"/>
    </row>
    <row r="401" spans="1:21" x14ac:dyDescent="0.2">
      <c r="A401" s="2" t="s">
        <v>14</v>
      </c>
      <c r="B401" s="2" t="s">
        <v>15</v>
      </c>
      <c r="C401" s="4">
        <v>41621</v>
      </c>
      <c r="D401" s="2" t="s">
        <v>71</v>
      </c>
      <c r="E401" s="3" t="s">
        <v>783</v>
      </c>
      <c r="F401" s="5">
        <v>816332</v>
      </c>
      <c r="G401" s="5">
        <v>976333.07</v>
      </c>
      <c r="H401" s="5">
        <v>976333.07</v>
      </c>
      <c r="I401" s="3" t="s">
        <v>18</v>
      </c>
      <c r="J401" s="5">
        <v>0</v>
      </c>
      <c r="K401" s="5">
        <v>0</v>
      </c>
      <c r="L401" s="5">
        <v>0</v>
      </c>
      <c r="M401" s="5">
        <v>0</v>
      </c>
      <c r="N401" s="1">
        <v>0</v>
      </c>
      <c r="O401" s="5"/>
      <c r="P401" s="5"/>
      <c r="Q401" s="5"/>
      <c r="R401" s="5"/>
      <c r="S401" s="5"/>
      <c r="T401" s="5"/>
      <c r="U401" s="5"/>
    </row>
    <row r="402" spans="1:21" x14ac:dyDescent="0.2">
      <c r="A402" s="2" t="s">
        <v>199</v>
      </c>
      <c r="B402" s="2" t="s">
        <v>200</v>
      </c>
      <c r="C402" s="4">
        <v>41624</v>
      </c>
      <c r="D402" s="2" t="s">
        <v>201</v>
      </c>
      <c r="E402" s="3" t="s">
        <v>784</v>
      </c>
      <c r="F402" s="5">
        <v>8940</v>
      </c>
      <c r="G402" s="5">
        <v>10692.24</v>
      </c>
      <c r="H402" s="5">
        <v>10692.24</v>
      </c>
      <c r="I402" s="3" t="s">
        <v>18</v>
      </c>
      <c r="J402" s="5">
        <v>0</v>
      </c>
      <c r="K402" s="5">
        <v>0</v>
      </c>
      <c r="L402" s="5">
        <v>0</v>
      </c>
      <c r="M402" s="5">
        <v>0</v>
      </c>
      <c r="N402" s="1">
        <v>0</v>
      </c>
      <c r="O402" s="5"/>
      <c r="P402" s="5"/>
      <c r="Q402" s="5"/>
      <c r="R402" s="5"/>
      <c r="S402" s="5"/>
      <c r="T402" s="5"/>
      <c r="U402" s="5"/>
    </row>
    <row r="403" spans="1:21" x14ac:dyDescent="0.2">
      <c r="A403" s="2" t="s">
        <v>203</v>
      </c>
      <c r="B403" s="2" t="s">
        <v>204</v>
      </c>
      <c r="C403" s="4">
        <v>41624</v>
      </c>
      <c r="D403" s="2" t="s">
        <v>205</v>
      </c>
      <c r="E403" s="3" t="s">
        <v>785</v>
      </c>
      <c r="F403" s="5">
        <v>9655</v>
      </c>
      <c r="G403" s="5">
        <v>11547.38</v>
      </c>
      <c r="H403" s="5">
        <v>11547.38</v>
      </c>
      <c r="I403" s="3" t="s">
        <v>18</v>
      </c>
      <c r="J403" s="5">
        <v>0</v>
      </c>
      <c r="K403" s="5">
        <v>0</v>
      </c>
      <c r="L403" s="5">
        <v>0</v>
      </c>
      <c r="M403" s="5">
        <v>0</v>
      </c>
      <c r="N403" s="1">
        <v>0</v>
      </c>
      <c r="O403" s="5"/>
      <c r="P403" s="5"/>
      <c r="Q403" s="5"/>
      <c r="R403" s="5"/>
      <c r="S403" s="5"/>
      <c r="T403" s="5"/>
      <c r="U403" s="5"/>
    </row>
    <row r="404" spans="1:21" x14ac:dyDescent="0.2">
      <c r="A404" s="2" t="s">
        <v>199</v>
      </c>
      <c r="B404" s="2" t="s">
        <v>200</v>
      </c>
      <c r="C404" s="4">
        <v>41624</v>
      </c>
      <c r="D404" s="2" t="s">
        <v>207</v>
      </c>
      <c r="E404" s="3" t="s">
        <v>786</v>
      </c>
      <c r="F404" s="5">
        <v>32449</v>
      </c>
      <c r="G404" s="5">
        <v>38809</v>
      </c>
      <c r="H404" s="5">
        <v>38809</v>
      </c>
      <c r="I404" s="3" t="s">
        <v>18</v>
      </c>
      <c r="J404" s="5">
        <v>0</v>
      </c>
      <c r="K404" s="5">
        <v>0</v>
      </c>
      <c r="L404" s="5">
        <v>0</v>
      </c>
      <c r="M404" s="5">
        <v>0</v>
      </c>
      <c r="N404" s="1">
        <v>0</v>
      </c>
      <c r="O404" s="5"/>
      <c r="P404" s="5"/>
      <c r="Q404" s="5"/>
      <c r="R404" s="5"/>
      <c r="S404" s="5"/>
      <c r="T404" s="5"/>
      <c r="U404" s="5"/>
    </row>
    <row r="405" spans="1:21" x14ac:dyDescent="0.2">
      <c r="A405" s="2" t="s">
        <v>209</v>
      </c>
      <c r="B405" s="2" t="s">
        <v>210</v>
      </c>
      <c r="C405" s="4">
        <v>41624</v>
      </c>
      <c r="D405" s="2" t="s">
        <v>211</v>
      </c>
      <c r="E405" s="3" t="s">
        <v>787</v>
      </c>
      <c r="F405" s="5">
        <v>31044</v>
      </c>
      <c r="G405" s="5">
        <v>37128.620000000003</v>
      </c>
      <c r="H405" s="5">
        <v>37128.620000000003</v>
      </c>
      <c r="I405" s="3" t="s">
        <v>18</v>
      </c>
      <c r="J405" s="5">
        <v>0</v>
      </c>
      <c r="K405" s="5">
        <v>0</v>
      </c>
      <c r="L405" s="5">
        <v>0</v>
      </c>
      <c r="M405" s="5">
        <v>0</v>
      </c>
      <c r="N405" s="1">
        <v>0</v>
      </c>
      <c r="O405" s="5"/>
      <c r="P405" s="5"/>
      <c r="Q405" s="5"/>
      <c r="R405" s="5"/>
      <c r="S405" s="5"/>
      <c r="T405" s="5"/>
      <c r="U405" s="5"/>
    </row>
    <row r="406" spans="1:21" x14ac:dyDescent="0.2">
      <c r="A406" s="2" t="s">
        <v>203</v>
      </c>
      <c r="B406" s="2" t="s">
        <v>204</v>
      </c>
      <c r="C406" s="4">
        <v>41624</v>
      </c>
      <c r="D406" s="2" t="s">
        <v>213</v>
      </c>
      <c r="E406" s="3" t="s">
        <v>788</v>
      </c>
      <c r="F406" s="5">
        <v>4000</v>
      </c>
      <c r="G406" s="5">
        <v>4784</v>
      </c>
      <c r="H406" s="5">
        <v>4784</v>
      </c>
      <c r="I406" s="3" t="s">
        <v>18</v>
      </c>
      <c r="J406" s="5">
        <v>0</v>
      </c>
      <c r="K406" s="5">
        <v>0</v>
      </c>
      <c r="L406" s="5">
        <v>0</v>
      </c>
      <c r="M406" s="5">
        <v>0</v>
      </c>
      <c r="N406" s="1">
        <v>0</v>
      </c>
      <c r="O406" s="5"/>
      <c r="P406" s="5"/>
      <c r="Q406" s="5"/>
      <c r="R406" s="5"/>
      <c r="S406" s="5"/>
      <c r="T406" s="5"/>
      <c r="U406" s="5"/>
    </row>
    <row r="407" spans="1:21" x14ac:dyDescent="0.2">
      <c r="A407" s="2" t="s">
        <v>30</v>
      </c>
      <c r="B407" s="2" t="s">
        <v>31</v>
      </c>
      <c r="C407" s="4">
        <v>41624</v>
      </c>
      <c r="D407" s="2" t="s">
        <v>215</v>
      </c>
      <c r="E407" s="3" t="s">
        <v>789</v>
      </c>
      <c r="F407" s="5">
        <v>33528</v>
      </c>
      <c r="G407" s="5">
        <v>40099.49</v>
      </c>
      <c r="H407" s="5">
        <v>40099.49</v>
      </c>
      <c r="I407" s="3" t="s">
        <v>18</v>
      </c>
      <c r="J407" s="5">
        <v>0</v>
      </c>
      <c r="K407" s="5">
        <v>0</v>
      </c>
      <c r="L407" s="5">
        <v>0</v>
      </c>
      <c r="M407" s="5">
        <v>0</v>
      </c>
      <c r="N407" s="1">
        <v>0</v>
      </c>
      <c r="O407" s="5"/>
      <c r="P407" s="5"/>
      <c r="Q407" s="5"/>
      <c r="R407" s="5"/>
      <c r="S407" s="5"/>
      <c r="T407" s="5"/>
      <c r="U407" s="5"/>
    </row>
    <row r="408" spans="1:21" x14ac:dyDescent="0.2">
      <c r="A408" s="2" t="s">
        <v>199</v>
      </c>
      <c r="B408" s="2" t="s">
        <v>200</v>
      </c>
      <c r="C408" s="4">
        <v>41624</v>
      </c>
      <c r="D408" s="2" t="s">
        <v>217</v>
      </c>
      <c r="E408" s="3" t="s">
        <v>790</v>
      </c>
      <c r="F408" s="5">
        <v>10070</v>
      </c>
      <c r="G408" s="5">
        <v>12043.72</v>
      </c>
      <c r="H408" s="5">
        <v>12043.72</v>
      </c>
      <c r="I408" s="3" t="s">
        <v>18</v>
      </c>
      <c r="J408" s="5">
        <v>0</v>
      </c>
      <c r="K408" s="5">
        <v>0</v>
      </c>
      <c r="L408" s="5">
        <v>0</v>
      </c>
      <c r="M408" s="5">
        <v>0</v>
      </c>
      <c r="N408" s="1">
        <v>0</v>
      </c>
      <c r="O408" s="5"/>
      <c r="P408" s="5"/>
      <c r="Q408" s="5"/>
      <c r="R408" s="5"/>
      <c r="S408" s="5"/>
      <c r="T408" s="5"/>
      <c r="U408" s="5"/>
    </row>
    <row r="409" spans="1:21" x14ac:dyDescent="0.2">
      <c r="A409" s="2" t="s">
        <v>209</v>
      </c>
      <c r="B409" s="2" t="s">
        <v>210</v>
      </c>
      <c r="C409" s="4">
        <v>41624</v>
      </c>
      <c r="D409" s="2" t="s">
        <v>219</v>
      </c>
      <c r="E409" s="3" t="s">
        <v>791</v>
      </c>
      <c r="F409" s="5">
        <v>10876</v>
      </c>
      <c r="G409" s="5">
        <v>13007.7</v>
      </c>
      <c r="H409" s="5">
        <v>13007.7</v>
      </c>
      <c r="I409" s="3" t="s">
        <v>18</v>
      </c>
      <c r="J409" s="5">
        <v>0</v>
      </c>
      <c r="K409" s="5">
        <v>0</v>
      </c>
      <c r="L409" s="5">
        <v>0</v>
      </c>
      <c r="M409" s="5">
        <v>0</v>
      </c>
      <c r="N409" s="1">
        <v>0</v>
      </c>
      <c r="O409" s="5"/>
      <c r="P409" s="5"/>
      <c r="Q409" s="5"/>
      <c r="R409" s="5"/>
      <c r="S409" s="5"/>
      <c r="T409" s="5"/>
      <c r="U409" s="5"/>
    </row>
    <row r="410" spans="1:21" x14ac:dyDescent="0.2">
      <c r="A410" s="2" t="s">
        <v>30</v>
      </c>
      <c r="B410" s="2" t="s">
        <v>31</v>
      </c>
      <c r="C410" s="4">
        <v>41624</v>
      </c>
      <c r="D410" s="2" t="s">
        <v>221</v>
      </c>
      <c r="E410" s="3" t="s">
        <v>792</v>
      </c>
      <c r="F410" s="5">
        <v>11746</v>
      </c>
      <c r="G410" s="5">
        <v>14048.22</v>
      </c>
      <c r="H410" s="5">
        <v>14048.22</v>
      </c>
      <c r="I410" s="3" t="s">
        <v>18</v>
      </c>
      <c r="J410" s="5">
        <v>0</v>
      </c>
      <c r="K410" s="5">
        <v>0</v>
      </c>
      <c r="L410" s="5">
        <v>0</v>
      </c>
      <c r="M410" s="5">
        <v>0</v>
      </c>
      <c r="N410" s="1">
        <v>0</v>
      </c>
      <c r="O410" s="5"/>
      <c r="P410" s="5"/>
      <c r="Q410" s="5"/>
      <c r="R410" s="5"/>
      <c r="S410" s="5"/>
      <c r="T410" s="5"/>
      <c r="U410" s="5"/>
    </row>
    <row r="411" spans="1:21" x14ac:dyDescent="0.2">
      <c r="A411" s="2" t="s">
        <v>199</v>
      </c>
      <c r="B411" s="2" t="s">
        <v>200</v>
      </c>
      <c r="C411" s="4">
        <v>41624</v>
      </c>
      <c r="D411" s="2" t="s">
        <v>223</v>
      </c>
      <c r="E411" s="3" t="s">
        <v>793</v>
      </c>
      <c r="F411" s="5">
        <v>52545</v>
      </c>
      <c r="G411" s="5">
        <v>62843.82</v>
      </c>
      <c r="H411" s="5">
        <v>62843.82</v>
      </c>
      <c r="I411" s="3" t="s">
        <v>18</v>
      </c>
      <c r="J411" s="5">
        <v>0</v>
      </c>
      <c r="K411" s="5">
        <v>0</v>
      </c>
      <c r="L411" s="5">
        <v>0</v>
      </c>
      <c r="M411" s="5">
        <v>0</v>
      </c>
      <c r="N411" s="1">
        <v>0</v>
      </c>
      <c r="O411" s="5"/>
      <c r="P411" s="5"/>
      <c r="Q411" s="5"/>
      <c r="R411" s="5"/>
      <c r="S411" s="5"/>
      <c r="T411" s="5"/>
      <c r="U411" s="5"/>
    </row>
    <row r="412" spans="1:21" x14ac:dyDescent="0.2">
      <c r="A412" s="2" t="s">
        <v>209</v>
      </c>
      <c r="B412" s="2" t="s">
        <v>210</v>
      </c>
      <c r="C412" s="4">
        <v>41624</v>
      </c>
      <c r="D412" s="2" t="s">
        <v>225</v>
      </c>
      <c r="E412" s="3" t="s">
        <v>794</v>
      </c>
      <c r="F412" s="5">
        <v>56748</v>
      </c>
      <c r="G412" s="5">
        <v>67870.61</v>
      </c>
      <c r="H412" s="5">
        <v>67870.61</v>
      </c>
      <c r="I412" s="3" t="s">
        <v>18</v>
      </c>
      <c r="J412" s="5">
        <v>0</v>
      </c>
      <c r="K412" s="5">
        <v>0</v>
      </c>
      <c r="L412" s="5">
        <v>0</v>
      </c>
      <c r="M412" s="5">
        <v>0</v>
      </c>
      <c r="N412" s="1">
        <v>0</v>
      </c>
      <c r="O412" s="5"/>
      <c r="P412" s="5"/>
      <c r="Q412" s="5"/>
      <c r="R412" s="5"/>
      <c r="S412" s="5"/>
      <c r="T412" s="5"/>
      <c r="U412" s="5"/>
    </row>
    <row r="413" spans="1:21" x14ac:dyDescent="0.2">
      <c r="A413" s="2" t="s">
        <v>30</v>
      </c>
      <c r="B413" s="2" t="s">
        <v>31</v>
      </c>
      <c r="C413" s="4">
        <v>41624</v>
      </c>
      <c r="D413" s="2" t="s">
        <v>227</v>
      </c>
      <c r="E413" s="3" t="s">
        <v>795</v>
      </c>
      <c r="F413" s="5">
        <v>61288</v>
      </c>
      <c r="G413" s="5">
        <v>73300.45</v>
      </c>
      <c r="H413" s="5">
        <v>73300.45</v>
      </c>
      <c r="I413" s="3" t="s">
        <v>18</v>
      </c>
      <c r="J413" s="5">
        <v>0</v>
      </c>
      <c r="K413" s="5">
        <v>0</v>
      </c>
      <c r="L413" s="5">
        <v>0</v>
      </c>
      <c r="M413" s="5">
        <v>0</v>
      </c>
      <c r="N413" s="1">
        <v>0</v>
      </c>
      <c r="O413" s="5"/>
      <c r="P413" s="5"/>
      <c r="Q413" s="5"/>
      <c r="R413" s="5"/>
      <c r="S413" s="5"/>
      <c r="T413" s="5"/>
      <c r="U413" s="5"/>
    </row>
    <row r="414" spans="1:21" x14ac:dyDescent="0.2">
      <c r="A414" s="2" t="s">
        <v>796</v>
      </c>
      <c r="B414" s="2" t="s">
        <v>797</v>
      </c>
      <c r="C414" s="4">
        <v>41624</v>
      </c>
      <c r="D414" s="2" t="s">
        <v>798</v>
      </c>
      <c r="E414" s="3" t="s">
        <v>799</v>
      </c>
      <c r="F414" s="5">
        <v>112000</v>
      </c>
      <c r="G414" s="5">
        <v>112000</v>
      </c>
      <c r="H414" s="5">
        <v>112000</v>
      </c>
      <c r="I414" s="3" t="s">
        <v>18</v>
      </c>
      <c r="J414" s="5">
        <v>0</v>
      </c>
      <c r="K414" s="5">
        <v>0</v>
      </c>
      <c r="L414" s="5">
        <v>0</v>
      </c>
      <c r="M414" s="5">
        <v>0</v>
      </c>
      <c r="N414" s="1">
        <v>0</v>
      </c>
      <c r="O414" s="5"/>
      <c r="P414" s="5"/>
      <c r="Q414" s="5"/>
      <c r="R414" s="5"/>
      <c r="S414" s="5"/>
      <c r="T414" s="5"/>
      <c r="U414" s="5"/>
    </row>
    <row r="415" spans="1:21" x14ac:dyDescent="0.2">
      <c r="A415" s="2" t="s">
        <v>14</v>
      </c>
      <c r="B415" s="2" t="s">
        <v>15</v>
      </c>
      <c r="C415" s="4">
        <v>41625</v>
      </c>
      <c r="D415" s="2" t="s">
        <v>90</v>
      </c>
      <c r="E415" s="3" t="s">
        <v>800</v>
      </c>
      <c r="F415" s="5">
        <v>134163.38</v>
      </c>
      <c r="G415" s="5">
        <v>160459.4</v>
      </c>
      <c r="H415" s="5">
        <v>160459.4</v>
      </c>
      <c r="I415" s="3" t="s">
        <v>18</v>
      </c>
      <c r="J415" s="5">
        <v>0</v>
      </c>
      <c r="K415" s="5">
        <v>0</v>
      </c>
      <c r="L415" s="5">
        <v>0</v>
      </c>
      <c r="M415" s="5">
        <v>0</v>
      </c>
      <c r="N415" s="1">
        <v>0</v>
      </c>
      <c r="O415" s="5"/>
      <c r="P415" s="5"/>
      <c r="Q415" s="5"/>
      <c r="R415" s="5"/>
      <c r="S415" s="5"/>
      <c r="T415" s="5"/>
      <c r="U415" s="5"/>
    </row>
    <row r="416" spans="1:21" x14ac:dyDescent="0.2">
      <c r="A416" s="2" t="s">
        <v>154</v>
      </c>
      <c r="B416" s="2" t="s">
        <v>155</v>
      </c>
      <c r="C416" s="4">
        <v>41628</v>
      </c>
      <c r="D416" s="2" t="s">
        <v>156</v>
      </c>
      <c r="E416" s="3" t="s">
        <v>801</v>
      </c>
      <c r="F416" s="5">
        <v>115310.71</v>
      </c>
      <c r="G416" s="5">
        <v>137911.60999999999</v>
      </c>
      <c r="H416" s="5">
        <v>137911.60999999999</v>
      </c>
      <c r="I416" s="3" t="s">
        <v>18</v>
      </c>
      <c r="J416" s="5">
        <v>0</v>
      </c>
      <c r="K416" s="5">
        <v>0</v>
      </c>
      <c r="L416" s="5">
        <v>0</v>
      </c>
      <c r="M416" s="5">
        <v>0</v>
      </c>
      <c r="N416" s="1">
        <v>0</v>
      </c>
      <c r="O416" s="5"/>
      <c r="P416" s="5"/>
      <c r="Q416" s="5"/>
      <c r="R416" s="5"/>
      <c r="S416" s="5"/>
      <c r="T416" s="5"/>
      <c r="U416" s="5"/>
    </row>
    <row r="417" spans="1:21" x14ac:dyDescent="0.2">
      <c r="A417" s="2" t="s">
        <v>154</v>
      </c>
      <c r="B417" s="2" t="s">
        <v>155</v>
      </c>
      <c r="C417" s="4">
        <v>41628</v>
      </c>
      <c r="D417" s="2" t="s">
        <v>156</v>
      </c>
      <c r="E417" s="3" t="s">
        <v>802</v>
      </c>
      <c r="F417" s="5">
        <v>17085.52</v>
      </c>
      <c r="G417" s="5">
        <v>20434.28</v>
      </c>
      <c r="H417" s="5">
        <v>20434.28</v>
      </c>
      <c r="I417" s="3" t="s">
        <v>18</v>
      </c>
      <c r="J417" s="5">
        <v>0</v>
      </c>
      <c r="K417" s="5">
        <v>0</v>
      </c>
      <c r="L417" s="5">
        <v>0</v>
      </c>
      <c r="M417" s="5">
        <v>0</v>
      </c>
      <c r="N417" s="1">
        <v>0</v>
      </c>
      <c r="O417" s="5"/>
      <c r="P417" s="5"/>
      <c r="Q417" s="5"/>
      <c r="R417" s="5"/>
      <c r="S417" s="5"/>
      <c r="T417" s="5"/>
      <c r="U417" s="5"/>
    </row>
    <row r="418" spans="1:21" x14ac:dyDescent="0.2">
      <c r="A418" s="2" t="s">
        <v>154</v>
      </c>
      <c r="B418" s="2" t="s">
        <v>155</v>
      </c>
      <c r="C418" s="4">
        <v>41628</v>
      </c>
      <c r="D418" s="2" t="s">
        <v>156</v>
      </c>
      <c r="E418" s="3" t="s">
        <v>803</v>
      </c>
      <c r="F418" s="5">
        <v>47556.82</v>
      </c>
      <c r="G418" s="5">
        <v>56877.96</v>
      </c>
      <c r="H418" s="5">
        <v>0</v>
      </c>
      <c r="I418" s="3" t="s">
        <v>18</v>
      </c>
      <c r="J418" s="5">
        <v>0</v>
      </c>
      <c r="K418" s="5">
        <v>0</v>
      </c>
      <c r="L418" s="5">
        <v>56877.96</v>
      </c>
      <c r="M418" s="5">
        <v>0</v>
      </c>
      <c r="N418" s="1">
        <v>0</v>
      </c>
      <c r="O418" s="5"/>
      <c r="P418" s="5"/>
      <c r="Q418" s="5"/>
      <c r="R418" s="5"/>
      <c r="S418" s="5"/>
      <c r="T418" s="5"/>
      <c r="U418" s="5"/>
    </row>
    <row r="419" spans="1:21" x14ac:dyDescent="0.2">
      <c r="A419" s="2" t="s">
        <v>159</v>
      </c>
      <c r="B419" s="2" t="s">
        <v>160</v>
      </c>
      <c r="C419" s="4">
        <v>41628</v>
      </c>
      <c r="D419" s="2" t="s">
        <v>161</v>
      </c>
      <c r="E419" s="3" t="s">
        <v>804</v>
      </c>
      <c r="F419" s="5">
        <v>341898.75</v>
      </c>
      <c r="G419" s="5">
        <v>408910.91</v>
      </c>
      <c r="H419" s="5">
        <v>408910.91</v>
      </c>
      <c r="I419" s="3" t="s">
        <v>18</v>
      </c>
      <c r="J419" s="5">
        <v>0</v>
      </c>
      <c r="K419" s="5">
        <v>0</v>
      </c>
      <c r="L419" s="5">
        <v>0</v>
      </c>
      <c r="M419" s="5">
        <v>0</v>
      </c>
      <c r="N419" s="1">
        <v>0</v>
      </c>
      <c r="O419" s="5"/>
      <c r="P419" s="5"/>
      <c r="Q419" s="5"/>
      <c r="R419" s="5"/>
      <c r="S419" s="5"/>
      <c r="T419" s="5"/>
      <c r="U419" s="5"/>
    </row>
    <row r="420" spans="1:21" x14ac:dyDescent="0.2">
      <c r="A420" s="2" t="s">
        <v>159</v>
      </c>
      <c r="B420" s="2" t="s">
        <v>160</v>
      </c>
      <c r="C420" s="4">
        <v>41628</v>
      </c>
      <c r="D420" s="2" t="s">
        <v>161</v>
      </c>
      <c r="E420" s="3" t="s">
        <v>805</v>
      </c>
      <c r="F420" s="5">
        <v>16965.82</v>
      </c>
      <c r="G420" s="5">
        <v>20291.12</v>
      </c>
      <c r="H420" s="5">
        <v>20291.12</v>
      </c>
      <c r="I420" s="3" t="s">
        <v>18</v>
      </c>
      <c r="J420" s="5">
        <v>0</v>
      </c>
      <c r="K420" s="5">
        <v>0</v>
      </c>
      <c r="L420" s="5">
        <v>0</v>
      </c>
      <c r="M420" s="5">
        <v>0</v>
      </c>
      <c r="N420" s="1">
        <v>0</v>
      </c>
      <c r="O420" s="5"/>
      <c r="P420" s="5"/>
      <c r="Q420" s="5"/>
      <c r="R420" s="5"/>
      <c r="S420" s="5"/>
      <c r="T420" s="5"/>
      <c r="U420" s="5"/>
    </row>
    <row r="421" spans="1:21" x14ac:dyDescent="0.2">
      <c r="A421" s="2" t="s">
        <v>154</v>
      </c>
      <c r="B421" s="2" t="s">
        <v>155</v>
      </c>
      <c r="C421" s="4">
        <v>41628</v>
      </c>
      <c r="D421" s="2" t="s">
        <v>156</v>
      </c>
      <c r="E421" s="3" t="s">
        <v>806</v>
      </c>
      <c r="F421" s="5">
        <v>-115310.71</v>
      </c>
      <c r="G421" s="5">
        <v>-137911.60999999999</v>
      </c>
      <c r="H421" s="5">
        <v>-137911.60999999999</v>
      </c>
      <c r="I421" s="3" t="s">
        <v>18</v>
      </c>
      <c r="J421" s="5">
        <v>0</v>
      </c>
      <c r="K421" s="5">
        <v>0</v>
      </c>
      <c r="L421" s="5">
        <v>0</v>
      </c>
      <c r="M421" s="5">
        <v>0</v>
      </c>
      <c r="N421" s="1">
        <v>0</v>
      </c>
      <c r="O421" s="5"/>
      <c r="P421" s="5"/>
      <c r="Q421" s="5"/>
      <c r="R421" s="5"/>
      <c r="S421" s="5"/>
      <c r="T421" s="5"/>
      <c r="U421" s="5"/>
    </row>
    <row r="422" spans="1:21" x14ac:dyDescent="0.2">
      <c r="A422" s="2" t="s">
        <v>154</v>
      </c>
      <c r="B422" s="2" t="s">
        <v>155</v>
      </c>
      <c r="C422" s="4">
        <v>41628</v>
      </c>
      <c r="D422" s="2" t="s">
        <v>156</v>
      </c>
      <c r="E422" s="3" t="s">
        <v>807</v>
      </c>
      <c r="F422" s="5">
        <v>-17085.52</v>
      </c>
      <c r="G422" s="5">
        <v>-20434.28</v>
      </c>
      <c r="H422" s="5">
        <v>-20434.28</v>
      </c>
      <c r="I422" s="3" t="s">
        <v>18</v>
      </c>
      <c r="J422" s="5">
        <v>0</v>
      </c>
      <c r="K422" s="5">
        <v>0</v>
      </c>
      <c r="L422" s="5">
        <v>0</v>
      </c>
      <c r="M422" s="5">
        <v>0</v>
      </c>
      <c r="N422" s="1">
        <v>0</v>
      </c>
      <c r="O422" s="5"/>
      <c r="P422" s="5"/>
      <c r="Q422" s="5"/>
      <c r="R422" s="5"/>
      <c r="S422" s="5"/>
      <c r="T422" s="5"/>
      <c r="U422" s="5"/>
    </row>
    <row r="423" spans="1:21" x14ac:dyDescent="0.2">
      <c r="A423" s="2" t="s">
        <v>159</v>
      </c>
      <c r="B423" s="2" t="s">
        <v>160</v>
      </c>
      <c r="C423" s="4">
        <v>41628</v>
      </c>
      <c r="D423" s="2" t="s">
        <v>161</v>
      </c>
      <c r="E423" s="3" t="s">
        <v>808</v>
      </c>
      <c r="F423" s="5">
        <v>-341898.75</v>
      </c>
      <c r="G423" s="5">
        <v>-408910.91</v>
      </c>
      <c r="H423" s="5">
        <v>-408910.91</v>
      </c>
      <c r="I423" s="3" t="s">
        <v>18</v>
      </c>
      <c r="J423" s="5">
        <v>0</v>
      </c>
      <c r="K423" s="5">
        <v>0</v>
      </c>
      <c r="L423" s="5">
        <v>0</v>
      </c>
      <c r="M423" s="5">
        <v>0</v>
      </c>
      <c r="N423" s="1">
        <v>0</v>
      </c>
      <c r="O423" s="5"/>
      <c r="P423" s="5"/>
      <c r="Q423" s="5"/>
      <c r="R423" s="5"/>
      <c r="S423" s="5"/>
      <c r="T423" s="5"/>
      <c r="U423" s="5"/>
    </row>
    <row r="424" spans="1:21" x14ac:dyDescent="0.2">
      <c r="A424" s="2" t="s">
        <v>159</v>
      </c>
      <c r="B424" s="2" t="s">
        <v>160</v>
      </c>
      <c r="C424" s="4">
        <v>41628</v>
      </c>
      <c r="D424" s="2" t="s">
        <v>161</v>
      </c>
      <c r="E424" s="3" t="s">
        <v>809</v>
      </c>
      <c r="F424" s="5">
        <v>-16965.82</v>
      </c>
      <c r="G424" s="5">
        <v>-20291.12</v>
      </c>
      <c r="H424" s="5">
        <v>-20291.12</v>
      </c>
      <c r="I424" s="3" t="s">
        <v>18</v>
      </c>
      <c r="J424" s="5">
        <v>0</v>
      </c>
      <c r="K424" s="5">
        <v>0</v>
      </c>
      <c r="L424" s="5">
        <v>0</v>
      </c>
      <c r="M424" s="5">
        <v>0</v>
      </c>
      <c r="N424" s="1">
        <v>0</v>
      </c>
      <c r="O424" s="5"/>
      <c r="P424" s="5"/>
      <c r="Q424" s="5"/>
      <c r="R424" s="5"/>
      <c r="S424" s="5"/>
      <c r="T424" s="5"/>
      <c r="U424" s="5"/>
    </row>
    <row r="425" spans="1:21" x14ac:dyDescent="0.2">
      <c r="A425" s="2" t="s">
        <v>159</v>
      </c>
      <c r="B425" s="2" t="s">
        <v>160</v>
      </c>
      <c r="C425" s="4">
        <v>41628</v>
      </c>
      <c r="D425" s="2" t="s">
        <v>161</v>
      </c>
      <c r="E425" s="3" t="s">
        <v>810</v>
      </c>
      <c r="F425" s="5">
        <v>16965.82</v>
      </c>
      <c r="G425" s="5">
        <v>20291.12</v>
      </c>
      <c r="H425" s="5">
        <v>20291.12</v>
      </c>
      <c r="I425" s="3" t="s">
        <v>18</v>
      </c>
      <c r="J425" s="5">
        <v>0</v>
      </c>
      <c r="K425" s="5">
        <v>0</v>
      </c>
      <c r="L425" s="5">
        <v>0</v>
      </c>
      <c r="M425" s="5">
        <v>0</v>
      </c>
      <c r="N425" s="1">
        <v>0</v>
      </c>
      <c r="O425" s="5"/>
      <c r="P425" s="5"/>
      <c r="Q425" s="5"/>
      <c r="R425" s="5"/>
      <c r="S425" s="5"/>
      <c r="T425" s="5"/>
      <c r="U425" s="5"/>
    </row>
    <row r="426" spans="1:21" x14ac:dyDescent="0.2">
      <c r="A426" s="2" t="s">
        <v>811</v>
      </c>
      <c r="B426" s="2" t="s">
        <v>812</v>
      </c>
      <c r="C426" s="4">
        <v>41628</v>
      </c>
      <c r="D426" s="2" t="s">
        <v>813</v>
      </c>
      <c r="E426" s="3" t="s">
        <v>814</v>
      </c>
      <c r="F426" s="5">
        <v>-2269.19</v>
      </c>
      <c r="G426" s="5">
        <v>-2269.19</v>
      </c>
      <c r="H426" s="5">
        <v>-2269.19</v>
      </c>
      <c r="I426" s="3" t="s">
        <v>18</v>
      </c>
      <c r="J426" s="5">
        <v>0</v>
      </c>
      <c r="K426" s="5">
        <v>0</v>
      </c>
      <c r="L426" s="5">
        <v>0</v>
      </c>
      <c r="M426" s="5">
        <v>0</v>
      </c>
      <c r="N426" s="1">
        <v>0</v>
      </c>
      <c r="O426" s="5"/>
      <c r="P426" s="5"/>
      <c r="Q426" s="5"/>
      <c r="R426" s="5"/>
      <c r="S426" s="5"/>
      <c r="T426" s="5"/>
      <c r="U426" s="5"/>
    </row>
    <row r="427" spans="1:21" x14ac:dyDescent="0.2">
      <c r="A427" s="2" t="s">
        <v>811</v>
      </c>
      <c r="B427" s="2" t="s">
        <v>812</v>
      </c>
      <c r="C427" s="4">
        <v>41628</v>
      </c>
      <c r="D427" s="2" t="s">
        <v>813</v>
      </c>
      <c r="E427" s="3" t="s">
        <v>815</v>
      </c>
      <c r="F427" s="5">
        <v>-7330.32</v>
      </c>
      <c r="G427" s="5">
        <v>-7330.32</v>
      </c>
      <c r="H427" s="5">
        <v>-7330.32</v>
      </c>
      <c r="I427" s="3" t="s">
        <v>18</v>
      </c>
      <c r="J427" s="5">
        <v>0</v>
      </c>
      <c r="K427" s="5">
        <v>0</v>
      </c>
      <c r="L427" s="5">
        <v>0</v>
      </c>
      <c r="M427" s="5">
        <v>0</v>
      </c>
      <c r="N427" s="1">
        <v>0</v>
      </c>
      <c r="O427" s="5"/>
      <c r="P427" s="5"/>
      <c r="Q427" s="5"/>
      <c r="R427" s="5"/>
      <c r="S427" s="5"/>
      <c r="T427" s="5"/>
      <c r="U427" s="5"/>
    </row>
    <row r="428" spans="1:21" x14ac:dyDescent="0.2">
      <c r="A428" s="2" t="s">
        <v>811</v>
      </c>
      <c r="B428" s="2" t="s">
        <v>812</v>
      </c>
      <c r="C428" s="4">
        <v>41617</v>
      </c>
      <c r="D428" s="2" t="s">
        <v>813</v>
      </c>
      <c r="E428" s="3" t="s">
        <v>816</v>
      </c>
      <c r="F428" s="5">
        <v>1681.19</v>
      </c>
      <c r="G428" s="5">
        <v>1681.19</v>
      </c>
      <c r="H428" s="5">
        <v>1681.19</v>
      </c>
      <c r="I428" s="3" t="s">
        <v>18</v>
      </c>
      <c r="J428" s="5">
        <v>0</v>
      </c>
      <c r="K428" s="5">
        <v>0</v>
      </c>
      <c r="L428" s="5">
        <v>0</v>
      </c>
      <c r="M428" s="5">
        <v>0</v>
      </c>
      <c r="N428" s="1">
        <v>0</v>
      </c>
      <c r="O428" s="5"/>
      <c r="P428" s="5"/>
      <c r="Q428" s="5"/>
      <c r="R428" s="5"/>
      <c r="S428" s="5"/>
      <c r="T428" s="5"/>
      <c r="U428" s="5"/>
    </row>
    <row r="429" spans="1:21" x14ac:dyDescent="0.2">
      <c r="A429" s="2" t="s">
        <v>811</v>
      </c>
      <c r="B429" s="2" t="s">
        <v>812</v>
      </c>
      <c r="C429" s="4">
        <v>41617</v>
      </c>
      <c r="D429" s="2" t="s">
        <v>813</v>
      </c>
      <c r="E429" s="3" t="s">
        <v>817</v>
      </c>
      <c r="F429" s="5">
        <v>588</v>
      </c>
      <c r="G429" s="5">
        <v>588</v>
      </c>
      <c r="H429" s="5">
        <v>588</v>
      </c>
      <c r="I429" s="3" t="s">
        <v>18</v>
      </c>
      <c r="J429" s="5">
        <v>0</v>
      </c>
      <c r="K429" s="5">
        <v>0</v>
      </c>
      <c r="L429" s="5">
        <v>0</v>
      </c>
      <c r="M429" s="5">
        <v>0</v>
      </c>
      <c r="N429" s="1">
        <v>0</v>
      </c>
      <c r="O429" s="5"/>
      <c r="P429" s="5"/>
      <c r="Q429" s="5"/>
      <c r="R429" s="5"/>
      <c r="S429" s="5"/>
      <c r="T429" s="5"/>
      <c r="U429" s="5"/>
    </row>
    <row r="430" spans="1:21" x14ac:dyDescent="0.2">
      <c r="A430" s="2" t="s">
        <v>811</v>
      </c>
      <c r="B430" s="2" t="s">
        <v>812</v>
      </c>
      <c r="C430" s="4">
        <v>41617</v>
      </c>
      <c r="D430" s="2" t="s">
        <v>813</v>
      </c>
      <c r="E430" s="3" t="s">
        <v>818</v>
      </c>
      <c r="F430" s="5">
        <v>7330.32</v>
      </c>
      <c r="G430" s="5">
        <v>7330.32</v>
      </c>
      <c r="H430" s="5">
        <v>7330.32</v>
      </c>
      <c r="I430" s="3" t="s">
        <v>18</v>
      </c>
      <c r="J430" s="5">
        <v>0</v>
      </c>
      <c r="K430" s="5">
        <v>0</v>
      </c>
      <c r="L430" s="5">
        <v>0</v>
      </c>
      <c r="M430" s="5">
        <v>0</v>
      </c>
      <c r="N430" s="1">
        <v>0</v>
      </c>
      <c r="O430" s="5"/>
      <c r="P430" s="5"/>
      <c r="Q430" s="5"/>
      <c r="R430" s="5"/>
      <c r="S430" s="5"/>
      <c r="T430" s="5"/>
      <c r="U430" s="5"/>
    </row>
    <row r="431" spans="1:21" x14ac:dyDescent="0.2">
      <c r="A431" s="2" t="s">
        <v>571</v>
      </c>
      <c r="B431" s="2" t="s">
        <v>572</v>
      </c>
      <c r="C431" s="4">
        <v>41628</v>
      </c>
      <c r="D431" s="2" t="s">
        <v>819</v>
      </c>
      <c r="E431" s="3" t="s">
        <v>820</v>
      </c>
      <c r="F431" s="5">
        <v>24032.33</v>
      </c>
      <c r="G431" s="5">
        <v>28742.67</v>
      </c>
      <c r="H431" s="5">
        <v>28742.67</v>
      </c>
      <c r="I431" s="3" t="s">
        <v>18</v>
      </c>
      <c r="J431" s="5">
        <v>0</v>
      </c>
      <c r="K431" s="5">
        <v>0</v>
      </c>
      <c r="L431" s="5">
        <v>0</v>
      </c>
      <c r="M431" s="5">
        <v>0</v>
      </c>
      <c r="N431" s="1">
        <v>0</v>
      </c>
      <c r="O431" s="5"/>
      <c r="P431" s="5"/>
      <c r="Q431" s="5"/>
      <c r="R431" s="5"/>
      <c r="S431" s="5"/>
      <c r="T431" s="5"/>
      <c r="U431" s="5"/>
    </row>
    <row r="432" spans="1:21" x14ac:dyDescent="0.2">
      <c r="A432" s="2" t="s">
        <v>85</v>
      </c>
      <c r="B432" s="2" t="s">
        <v>86</v>
      </c>
      <c r="C432" s="4">
        <v>41652</v>
      </c>
      <c r="D432" s="2" t="s">
        <v>87</v>
      </c>
      <c r="E432" s="3" t="s">
        <v>821</v>
      </c>
      <c r="F432" s="5">
        <v>2750.53</v>
      </c>
      <c r="G432" s="5">
        <v>3300.64</v>
      </c>
      <c r="H432" s="5">
        <v>3300.64</v>
      </c>
      <c r="I432" s="3" t="s">
        <v>18</v>
      </c>
      <c r="J432" s="5">
        <v>0</v>
      </c>
      <c r="K432" s="5">
        <v>0</v>
      </c>
      <c r="L432" s="5">
        <v>0</v>
      </c>
      <c r="M432" s="5">
        <v>0</v>
      </c>
      <c r="N432" s="1">
        <v>0</v>
      </c>
      <c r="O432" s="5"/>
      <c r="P432" s="5"/>
      <c r="Q432" s="5"/>
      <c r="R432" s="5"/>
      <c r="S432" s="5"/>
      <c r="T432" s="5"/>
      <c r="U432" s="5"/>
    </row>
    <row r="433" spans="1:21" x14ac:dyDescent="0.2">
      <c r="A433" s="2" t="s">
        <v>144</v>
      </c>
      <c r="B433" s="2" t="s">
        <v>145</v>
      </c>
      <c r="C433" s="4">
        <v>41652</v>
      </c>
      <c r="D433" s="2" t="s">
        <v>146</v>
      </c>
      <c r="E433" s="3" t="s">
        <v>822</v>
      </c>
      <c r="F433" s="5">
        <v>2557.41</v>
      </c>
      <c r="G433" s="5">
        <v>3058.66</v>
      </c>
      <c r="H433" s="5">
        <v>3058.66</v>
      </c>
      <c r="I433" s="3" t="s">
        <v>18</v>
      </c>
      <c r="J433" s="5">
        <v>0</v>
      </c>
      <c r="K433" s="5">
        <v>0</v>
      </c>
      <c r="L433" s="5">
        <v>0</v>
      </c>
      <c r="M433" s="5">
        <v>0</v>
      </c>
      <c r="N433" s="1">
        <v>0</v>
      </c>
      <c r="O433" s="5"/>
      <c r="P433" s="5"/>
      <c r="Q433" s="5"/>
      <c r="R433" s="5"/>
      <c r="S433" s="5"/>
      <c r="T433" s="5"/>
      <c r="U433" s="5"/>
    </row>
    <row r="434" spans="1:21" x14ac:dyDescent="0.2">
      <c r="A434" s="2" t="s">
        <v>14</v>
      </c>
      <c r="B434" s="2" t="s">
        <v>15</v>
      </c>
      <c r="C434" s="4">
        <v>41652</v>
      </c>
      <c r="D434" s="2" t="s">
        <v>90</v>
      </c>
      <c r="E434" s="3" t="s">
        <v>823</v>
      </c>
      <c r="F434" s="5">
        <v>133253.06</v>
      </c>
      <c r="G434" s="5">
        <v>159903.67000000001</v>
      </c>
      <c r="H434" s="5">
        <v>159903.67000000001</v>
      </c>
      <c r="I434" s="3" t="s">
        <v>18</v>
      </c>
      <c r="J434" s="5">
        <v>0</v>
      </c>
      <c r="K434" s="5">
        <v>0</v>
      </c>
      <c r="L434" s="5">
        <v>0</v>
      </c>
      <c r="M434" s="5">
        <v>0</v>
      </c>
      <c r="N434" s="1">
        <v>0</v>
      </c>
      <c r="O434" s="5"/>
      <c r="P434" s="5"/>
      <c r="Q434" s="5"/>
      <c r="R434" s="5"/>
      <c r="S434" s="5"/>
      <c r="T434" s="5"/>
      <c r="U434" s="5"/>
    </row>
    <row r="435" spans="1:21" x14ac:dyDescent="0.2">
      <c r="A435" s="2" t="s">
        <v>14</v>
      </c>
      <c r="B435" s="2" t="s">
        <v>15</v>
      </c>
      <c r="C435" s="4">
        <v>41652</v>
      </c>
      <c r="D435" s="2" t="s">
        <v>585</v>
      </c>
      <c r="E435" s="3" t="s">
        <v>824</v>
      </c>
      <c r="F435" s="5">
        <v>20174.330000000002</v>
      </c>
      <c r="G435" s="5">
        <v>24128.5</v>
      </c>
      <c r="H435" s="5">
        <v>24128.5</v>
      </c>
      <c r="I435" s="3" t="s">
        <v>18</v>
      </c>
      <c r="J435" s="5">
        <v>0</v>
      </c>
      <c r="K435" s="5">
        <v>0</v>
      </c>
      <c r="L435" s="5">
        <v>0</v>
      </c>
      <c r="M435" s="5">
        <v>0</v>
      </c>
      <c r="N435" s="1">
        <v>0</v>
      </c>
      <c r="O435" s="5"/>
      <c r="P435" s="5"/>
      <c r="Q435" s="5"/>
      <c r="R435" s="5"/>
      <c r="S435" s="5"/>
      <c r="T435" s="5"/>
      <c r="U435" s="5"/>
    </row>
    <row r="436" spans="1:21" x14ac:dyDescent="0.2">
      <c r="A436" s="2" t="s">
        <v>14</v>
      </c>
      <c r="B436" s="2" t="s">
        <v>15</v>
      </c>
      <c r="C436" s="4">
        <v>41652</v>
      </c>
      <c r="D436" s="2" t="s">
        <v>71</v>
      </c>
      <c r="E436" s="3" t="s">
        <v>825</v>
      </c>
      <c r="F436" s="5">
        <v>816333</v>
      </c>
      <c r="G436" s="5">
        <v>979599.6</v>
      </c>
      <c r="H436" s="5">
        <v>979599.6</v>
      </c>
      <c r="I436" s="3" t="s">
        <v>18</v>
      </c>
      <c r="J436" s="5">
        <v>0</v>
      </c>
      <c r="K436" s="5">
        <v>0</v>
      </c>
      <c r="L436" s="5">
        <v>0</v>
      </c>
      <c r="M436" s="5">
        <v>0</v>
      </c>
      <c r="N436" s="1">
        <v>0</v>
      </c>
      <c r="O436" s="5"/>
      <c r="P436" s="5"/>
      <c r="Q436" s="5"/>
      <c r="R436" s="5"/>
      <c r="S436" s="5"/>
      <c r="T436" s="5"/>
      <c r="U436" s="5"/>
    </row>
    <row r="437" spans="1:21" x14ac:dyDescent="0.2">
      <c r="A437" s="2" t="s">
        <v>14</v>
      </c>
      <c r="B437" s="2" t="s">
        <v>15</v>
      </c>
      <c r="C437" s="4">
        <v>41652</v>
      </c>
      <c r="D437" s="2" t="s">
        <v>739</v>
      </c>
      <c r="E437" s="3" t="s">
        <v>826</v>
      </c>
      <c r="F437" s="5">
        <v>74000</v>
      </c>
      <c r="G437" s="5">
        <v>88800</v>
      </c>
      <c r="H437" s="5">
        <v>88800</v>
      </c>
      <c r="I437" s="3" t="s">
        <v>18</v>
      </c>
      <c r="J437" s="5">
        <v>0</v>
      </c>
      <c r="K437" s="5">
        <v>0</v>
      </c>
      <c r="L437" s="5">
        <v>0</v>
      </c>
      <c r="M437" s="5">
        <v>0</v>
      </c>
      <c r="N437" s="1">
        <v>0</v>
      </c>
      <c r="O437" s="5"/>
      <c r="P437" s="5"/>
      <c r="Q437" s="5"/>
      <c r="R437" s="5"/>
      <c r="S437" s="5"/>
      <c r="T437" s="5"/>
      <c r="U437" s="5"/>
    </row>
    <row r="438" spans="1:21" x14ac:dyDescent="0.2">
      <c r="A438" s="2" t="s">
        <v>30</v>
      </c>
      <c r="B438" s="2" t="s">
        <v>31</v>
      </c>
      <c r="C438" s="4">
        <v>41652</v>
      </c>
      <c r="D438" s="2" t="s">
        <v>758</v>
      </c>
      <c r="E438" s="3" t="s">
        <v>827</v>
      </c>
      <c r="F438" s="5">
        <v>169750</v>
      </c>
      <c r="G438" s="5">
        <v>203700</v>
      </c>
      <c r="H438" s="5">
        <v>203700</v>
      </c>
      <c r="I438" s="3" t="s">
        <v>18</v>
      </c>
      <c r="J438" s="5">
        <v>0</v>
      </c>
      <c r="K438" s="5">
        <v>0</v>
      </c>
      <c r="L438" s="5">
        <v>0</v>
      </c>
      <c r="M438" s="5">
        <v>0</v>
      </c>
      <c r="N438" s="1">
        <v>0</v>
      </c>
      <c r="O438" s="5"/>
      <c r="P438" s="5"/>
      <c r="Q438" s="5"/>
      <c r="R438" s="5"/>
      <c r="S438" s="5"/>
      <c r="T438" s="5"/>
      <c r="U438" s="5"/>
    </row>
    <row r="439" spans="1:21" x14ac:dyDescent="0.2">
      <c r="A439" s="2" t="s">
        <v>30</v>
      </c>
      <c r="B439" s="2" t="s">
        <v>31</v>
      </c>
      <c r="C439" s="4">
        <v>41652</v>
      </c>
      <c r="D439" s="2" t="s">
        <v>828</v>
      </c>
      <c r="E439" s="3" t="s">
        <v>829</v>
      </c>
      <c r="F439" s="5">
        <v>42438</v>
      </c>
      <c r="G439" s="5">
        <v>50925.599999999999</v>
      </c>
      <c r="H439" s="5">
        <v>50925.599999999999</v>
      </c>
      <c r="I439" s="3" t="s">
        <v>18</v>
      </c>
      <c r="J439" s="5">
        <v>0</v>
      </c>
      <c r="K439" s="5">
        <v>0</v>
      </c>
      <c r="L439" s="5">
        <v>0</v>
      </c>
      <c r="M439" s="5">
        <v>0</v>
      </c>
      <c r="N439" s="1">
        <v>0</v>
      </c>
      <c r="O439" s="5"/>
      <c r="P439" s="5"/>
      <c r="Q439" s="5"/>
      <c r="R439" s="5"/>
      <c r="S439" s="5"/>
      <c r="T439" s="5"/>
      <c r="U439" s="5"/>
    </row>
    <row r="440" spans="1:21" x14ac:dyDescent="0.2">
      <c r="A440" s="2" t="s">
        <v>154</v>
      </c>
      <c r="B440" s="2" t="s">
        <v>155</v>
      </c>
      <c r="C440" s="4">
        <v>41652</v>
      </c>
      <c r="D440" s="2" t="s">
        <v>156</v>
      </c>
      <c r="E440" s="3" t="s">
        <v>830</v>
      </c>
      <c r="F440" s="5">
        <v>115310.71</v>
      </c>
      <c r="G440" s="5">
        <v>138372.85</v>
      </c>
      <c r="H440" s="5">
        <v>0</v>
      </c>
      <c r="I440" s="3" t="s">
        <v>18</v>
      </c>
      <c r="J440" s="5">
        <v>0</v>
      </c>
      <c r="K440" s="5">
        <v>138372.85</v>
      </c>
      <c r="L440" s="5">
        <v>0</v>
      </c>
      <c r="M440" s="5">
        <v>0</v>
      </c>
      <c r="N440" s="1">
        <v>0</v>
      </c>
      <c r="O440" s="5"/>
      <c r="P440" s="5"/>
      <c r="Q440" s="5"/>
      <c r="R440" s="5"/>
      <c r="S440" s="5"/>
      <c r="T440" s="5"/>
      <c r="U440" s="5"/>
    </row>
    <row r="441" spans="1:21" x14ac:dyDescent="0.2">
      <c r="A441" s="2" t="s">
        <v>154</v>
      </c>
      <c r="B441" s="2" t="s">
        <v>155</v>
      </c>
      <c r="C441" s="4">
        <v>41652</v>
      </c>
      <c r="D441" s="2" t="s">
        <v>156</v>
      </c>
      <c r="E441" s="3" t="s">
        <v>831</v>
      </c>
      <c r="F441" s="5">
        <v>17085.52</v>
      </c>
      <c r="G441" s="5">
        <v>20502.62</v>
      </c>
      <c r="H441" s="5">
        <v>0</v>
      </c>
      <c r="I441" s="3" t="s">
        <v>18</v>
      </c>
      <c r="J441" s="5">
        <v>0</v>
      </c>
      <c r="K441" s="5">
        <v>20502.62</v>
      </c>
      <c r="L441" s="5">
        <v>0</v>
      </c>
      <c r="M441" s="5">
        <v>0</v>
      </c>
      <c r="N441" s="1">
        <v>0</v>
      </c>
      <c r="O441" s="5"/>
      <c r="P441" s="5"/>
      <c r="Q441" s="5"/>
      <c r="R441" s="5"/>
      <c r="S441" s="5"/>
      <c r="T441" s="5"/>
      <c r="U441" s="5"/>
    </row>
    <row r="442" spans="1:21" x14ac:dyDescent="0.2">
      <c r="A442" s="2" t="s">
        <v>832</v>
      </c>
      <c r="B442" s="2" t="s">
        <v>833</v>
      </c>
      <c r="C442" s="4">
        <v>41652</v>
      </c>
      <c r="D442" s="2" t="s">
        <v>834</v>
      </c>
      <c r="E442" s="3" t="s">
        <v>835</v>
      </c>
      <c r="F442" s="5">
        <v>6650</v>
      </c>
      <c r="G442" s="5">
        <v>6650</v>
      </c>
      <c r="H442" s="5">
        <v>0</v>
      </c>
      <c r="I442" s="3" t="s">
        <v>18</v>
      </c>
      <c r="J442" s="5">
        <v>0</v>
      </c>
      <c r="K442" s="5">
        <v>6650</v>
      </c>
      <c r="L442" s="5">
        <v>0</v>
      </c>
      <c r="M442" s="5">
        <v>0</v>
      </c>
      <c r="N442" s="1">
        <v>0</v>
      </c>
      <c r="O442" s="5"/>
      <c r="P442" s="5"/>
      <c r="Q442" s="5"/>
      <c r="R442" s="5"/>
      <c r="S442" s="5"/>
      <c r="T442" s="5"/>
      <c r="U442" s="5"/>
    </row>
    <row r="443" spans="1:21" x14ac:dyDescent="0.2">
      <c r="A443" s="2" t="s">
        <v>159</v>
      </c>
      <c r="B443" s="2" t="s">
        <v>160</v>
      </c>
      <c r="C443" s="4">
        <v>41652</v>
      </c>
      <c r="D443" s="2" t="s">
        <v>161</v>
      </c>
      <c r="E443" s="3" t="s">
        <v>836</v>
      </c>
      <c r="F443" s="5">
        <v>341898.75</v>
      </c>
      <c r="G443" s="5">
        <v>410278.5</v>
      </c>
      <c r="H443" s="5">
        <v>410278.5</v>
      </c>
      <c r="I443" s="3" t="s">
        <v>18</v>
      </c>
      <c r="J443" s="5">
        <v>0</v>
      </c>
      <c r="K443" s="5">
        <v>0</v>
      </c>
      <c r="L443" s="5">
        <v>0</v>
      </c>
      <c r="M443" s="5">
        <v>0</v>
      </c>
      <c r="N443" s="1">
        <v>0</v>
      </c>
      <c r="O443" s="5"/>
      <c r="P443" s="5"/>
      <c r="Q443" s="5"/>
      <c r="R443" s="5"/>
      <c r="S443" s="5"/>
      <c r="T443" s="5"/>
      <c r="U443" s="5"/>
    </row>
    <row r="444" spans="1:21" x14ac:dyDescent="0.2">
      <c r="A444" s="2" t="s">
        <v>837</v>
      </c>
      <c r="B444" s="2" t="s">
        <v>838</v>
      </c>
      <c r="C444" s="4">
        <v>41652</v>
      </c>
      <c r="D444" s="2" t="s">
        <v>839</v>
      </c>
      <c r="E444" s="3" t="s">
        <v>840</v>
      </c>
      <c r="F444" s="5">
        <v>-672.72</v>
      </c>
      <c r="G444" s="5">
        <v>-672.72</v>
      </c>
      <c r="H444" s="5">
        <v>-672.72</v>
      </c>
      <c r="I444" s="3" t="s">
        <v>18</v>
      </c>
      <c r="J444" s="5">
        <v>0</v>
      </c>
      <c r="K444" s="5">
        <v>0</v>
      </c>
      <c r="L444" s="5">
        <v>0</v>
      </c>
      <c r="M444" s="5">
        <v>0</v>
      </c>
      <c r="N444" s="1">
        <v>0</v>
      </c>
      <c r="O444" s="5"/>
      <c r="P444" s="5"/>
      <c r="Q444" s="5"/>
      <c r="R444" s="5"/>
      <c r="S444" s="5"/>
      <c r="T444" s="5"/>
      <c r="U444" s="5"/>
    </row>
    <row r="445" spans="1:21" x14ac:dyDescent="0.2">
      <c r="A445" s="2" t="s">
        <v>811</v>
      </c>
      <c r="B445" s="2" t="s">
        <v>812</v>
      </c>
      <c r="C445" s="4">
        <v>41652</v>
      </c>
      <c r="D445" s="2" t="s">
        <v>841</v>
      </c>
      <c r="E445" s="3" t="s">
        <v>842</v>
      </c>
      <c r="F445" s="5">
        <v>5781.18</v>
      </c>
      <c r="G445" s="5">
        <v>5781.18</v>
      </c>
      <c r="H445" s="5">
        <v>5781.18</v>
      </c>
      <c r="I445" s="3" t="s">
        <v>18</v>
      </c>
      <c r="J445" s="5">
        <v>0</v>
      </c>
      <c r="K445" s="5">
        <v>0</v>
      </c>
      <c r="L445" s="5">
        <v>0</v>
      </c>
      <c r="M445" s="5">
        <v>0</v>
      </c>
      <c r="N445" s="1">
        <v>0</v>
      </c>
      <c r="O445" s="5"/>
      <c r="P445" s="5"/>
      <c r="Q445" s="5"/>
      <c r="R445" s="5"/>
      <c r="S445" s="5"/>
      <c r="T445" s="5"/>
      <c r="U445" s="5"/>
    </row>
    <row r="446" spans="1:21" x14ac:dyDescent="0.2">
      <c r="A446" s="2" t="s">
        <v>14</v>
      </c>
      <c r="B446" s="2" t="s">
        <v>15</v>
      </c>
      <c r="C446" s="4">
        <v>41652</v>
      </c>
      <c r="D446" s="2" t="s">
        <v>742</v>
      </c>
      <c r="E446" s="3" t="s">
        <v>843</v>
      </c>
      <c r="F446" s="5">
        <v>18500</v>
      </c>
      <c r="G446" s="5">
        <v>22200</v>
      </c>
      <c r="H446" s="5">
        <v>22200</v>
      </c>
      <c r="I446" s="3" t="s">
        <v>18</v>
      </c>
      <c r="J446" s="5">
        <v>0</v>
      </c>
      <c r="K446" s="5">
        <v>0</v>
      </c>
      <c r="L446" s="5">
        <v>0</v>
      </c>
      <c r="M446" s="5">
        <v>0</v>
      </c>
      <c r="N446" s="1">
        <v>0</v>
      </c>
      <c r="O446" s="5"/>
      <c r="P446" s="5"/>
      <c r="Q446" s="5"/>
      <c r="R446" s="5"/>
      <c r="S446" s="5"/>
      <c r="T446" s="5"/>
      <c r="U446" s="5"/>
    </row>
    <row r="447" spans="1:21" x14ac:dyDescent="0.2">
      <c r="A447" s="2" t="s">
        <v>844</v>
      </c>
      <c r="B447" s="2" t="s">
        <v>845</v>
      </c>
      <c r="C447" s="4">
        <v>41653</v>
      </c>
      <c r="D447" s="2" t="s">
        <v>846</v>
      </c>
      <c r="E447" s="3" t="s">
        <v>847</v>
      </c>
      <c r="F447" s="5">
        <v>4102</v>
      </c>
      <c r="G447" s="5">
        <v>4102</v>
      </c>
      <c r="H447" s="5">
        <v>4102</v>
      </c>
      <c r="I447" s="3" t="s">
        <v>18</v>
      </c>
      <c r="J447" s="5">
        <v>0</v>
      </c>
      <c r="K447" s="5">
        <v>0</v>
      </c>
      <c r="L447" s="5">
        <v>0</v>
      </c>
      <c r="M447" s="5">
        <v>0</v>
      </c>
      <c r="N447" s="1">
        <v>0</v>
      </c>
      <c r="O447" s="5"/>
      <c r="P447" s="5"/>
      <c r="Q447" s="5"/>
      <c r="R447" s="5"/>
      <c r="S447" s="5"/>
      <c r="T447" s="5"/>
      <c r="U447" s="5"/>
    </row>
    <row r="448" spans="1:21" x14ac:dyDescent="0.2">
      <c r="A448" s="2" t="s">
        <v>848</v>
      </c>
      <c r="B448" s="2" t="s">
        <v>849</v>
      </c>
      <c r="C448" s="4">
        <v>41653</v>
      </c>
      <c r="D448" s="2" t="s">
        <v>850</v>
      </c>
      <c r="E448" s="3" t="s">
        <v>851</v>
      </c>
      <c r="F448" s="5">
        <v>10255</v>
      </c>
      <c r="G448" s="5">
        <v>10255</v>
      </c>
      <c r="H448" s="5">
        <v>10255</v>
      </c>
      <c r="I448" s="3" t="s">
        <v>18</v>
      </c>
      <c r="J448" s="5">
        <v>0</v>
      </c>
      <c r="K448" s="5">
        <v>0</v>
      </c>
      <c r="L448" s="5">
        <v>0</v>
      </c>
      <c r="M448" s="5">
        <v>0</v>
      </c>
      <c r="N448" s="1">
        <v>0</v>
      </c>
      <c r="O448" s="5"/>
      <c r="P448" s="5"/>
      <c r="Q448" s="5"/>
      <c r="R448" s="5"/>
      <c r="S448" s="5"/>
      <c r="T448" s="5"/>
      <c r="U448" s="5"/>
    </row>
    <row r="449" spans="1:21" x14ac:dyDescent="0.2">
      <c r="A449" s="2" t="s">
        <v>852</v>
      </c>
      <c r="B449" s="2" t="s">
        <v>853</v>
      </c>
      <c r="C449" s="4">
        <v>41653</v>
      </c>
      <c r="D449" s="2" t="s">
        <v>854</v>
      </c>
      <c r="E449" s="3" t="s">
        <v>855</v>
      </c>
      <c r="F449" s="5">
        <v>2930</v>
      </c>
      <c r="G449" s="5">
        <v>2930</v>
      </c>
      <c r="H449" s="5">
        <v>2930</v>
      </c>
      <c r="I449" s="3" t="s">
        <v>18</v>
      </c>
      <c r="J449" s="5">
        <v>0</v>
      </c>
      <c r="K449" s="5">
        <v>0</v>
      </c>
      <c r="L449" s="5">
        <v>0</v>
      </c>
      <c r="M449" s="5">
        <v>0</v>
      </c>
      <c r="N449" s="1">
        <v>0</v>
      </c>
      <c r="O449" s="5"/>
      <c r="P449" s="5"/>
      <c r="Q449" s="5"/>
      <c r="R449" s="5"/>
      <c r="S449" s="5"/>
      <c r="T449" s="5"/>
      <c r="U449" s="5"/>
    </row>
    <row r="450" spans="1:21" x14ac:dyDescent="0.2">
      <c r="A450" s="2" t="s">
        <v>856</v>
      </c>
      <c r="B450" s="2" t="s">
        <v>857</v>
      </c>
      <c r="C450" s="4">
        <v>41653</v>
      </c>
      <c r="D450" s="2" t="s">
        <v>858</v>
      </c>
      <c r="E450" s="3" t="s">
        <v>859</v>
      </c>
      <c r="F450" s="5">
        <v>1465</v>
      </c>
      <c r="G450" s="5">
        <v>1465</v>
      </c>
      <c r="H450" s="5">
        <v>1465</v>
      </c>
      <c r="I450" s="3" t="s">
        <v>18</v>
      </c>
      <c r="J450" s="5">
        <v>0</v>
      </c>
      <c r="K450" s="5">
        <v>0</v>
      </c>
      <c r="L450" s="5">
        <v>0</v>
      </c>
      <c r="M450" s="5">
        <v>0</v>
      </c>
      <c r="N450" s="1">
        <v>0</v>
      </c>
      <c r="O450" s="5"/>
      <c r="P450" s="5"/>
      <c r="Q450" s="5"/>
      <c r="R450" s="5"/>
      <c r="S450" s="5"/>
      <c r="T450" s="5"/>
      <c r="U450" s="5"/>
    </row>
    <row r="451" spans="1:21" x14ac:dyDescent="0.2">
      <c r="A451" s="2" t="s">
        <v>860</v>
      </c>
      <c r="B451" s="2" t="s">
        <v>861</v>
      </c>
      <c r="C451" s="4">
        <v>41653</v>
      </c>
      <c r="D451" s="2" t="s">
        <v>862</v>
      </c>
      <c r="E451" s="3" t="s">
        <v>863</v>
      </c>
      <c r="F451" s="5">
        <v>2930</v>
      </c>
      <c r="G451" s="5">
        <v>2930</v>
      </c>
      <c r="H451" s="5">
        <v>2930</v>
      </c>
      <c r="I451" s="3" t="s">
        <v>18</v>
      </c>
      <c r="J451" s="5">
        <v>0</v>
      </c>
      <c r="K451" s="5">
        <v>0</v>
      </c>
      <c r="L451" s="5">
        <v>0</v>
      </c>
      <c r="M451" s="5">
        <v>0</v>
      </c>
      <c r="N451" s="1">
        <v>0</v>
      </c>
      <c r="O451" s="5"/>
      <c r="P451" s="5"/>
      <c r="Q451" s="5"/>
      <c r="R451" s="5"/>
      <c r="S451" s="5"/>
      <c r="T451" s="5"/>
      <c r="U451" s="5"/>
    </row>
    <row r="452" spans="1:21" x14ac:dyDescent="0.2">
      <c r="A452" s="2" t="s">
        <v>864</v>
      </c>
      <c r="B452" s="2" t="s">
        <v>865</v>
      </c>
      <c r="C452" s="4">
        <v>41653</v>
      </c>
      <c r="D452" s="2" t="s">
        <v>866</v>
      </c>
      <c r="E452" s="3" t="s">
        <v>867</v>
      </c>
      <c r="F452" s="5">
        <v>1465</v>
      </c>
      <c r="G452" s="5">
        <v>1465</v>
      </c>
      <c r="H452" s="5">
        <v>0</v>
      </c>
      <c r="I452" s="3" t="s">
        <v>18</v>
      </c>
      <c r="J452" s="5">
        <v>0</v>
      </c>
      <c r="K452" s="5">
        <v>1465</v>
      </c>
      <c r="L452" s="5">
        <v>0</v>
      </c>
      <c r="M452" s="5">
        <v>0</v>
      </c>
      <c r="N452" s="1">
        <v>0</v>
      </c>
      <c r="O452" s="5"/>
      <c r="P452" s="5"/>
      <c r="Q452" s="5"/>
      <c r="R452" s="5"/>
      <c r="S452" s="5"/>
      <c r="T452" s="5"/>
      <c r="U452" s="5"/>
    </row>
    <row r="453" spans="1:21" x14ac:dyDescent="0.2">
      <c r="A453" s="2" t="s">
        <v>837</v>
      </c>
      <c r="B453" s="2" t="s">
        <v>838</v>
      </c>
      <c r="C453" s="4">
        <v>41653</v>
      </c>
      <c r="D453" s="2" t="s">
        <v>868</v>
      </c>
      <c r="E453" s="3" t="s">
        <v>869</v>
      </c>
      <c r="F453" s="5">
        <v>1465</v>
      </c>
      <c r="G453" s="5">
        <v>1465</v>
      </c>
      <c r="H453" s="5">
        <v>1465</v>
      </c>
      <c r="I453" s="3" t="s">
        <v>18</v>
      </c>
      <c r="J453" s="5">
        <v>0</v>
      </c>
      <c r="K453" s="5">
        <v>0</v>
      </c>
      <c r="L453" s="5">
        <v>0</v>
      </c>
      <c r="M453" s="5">
        <v>0</v>
      </c>
      <c r="N453" s="1">
        <v>0</v>
      </c>
      <c r="O453" s="5"/>
      <c r="P453" s="5"/>
      <c r="Q453" s="5"/>
      <c r="R453" s="5"/>
      <c r="S453" s="5"/>
      <c r="T453" s="5"/>
      <c r="U453" s="5"/>
    </row>
    <row r="454" spans="1:21" x14ac:dyDescent="0.2">
      <c r="A454" s="2" t="s">
        <v>870</v>
      </c>
      <c r="B454" s="2" t="s">
        <v>871</v>
      </c>
      <c r="C454" s="4">
        <v>41653</v>
      </c>
      <c r="D454" s="2" t="s">
        <v>872</v>
      </c>
      <c r="E454" s="3" t="s">
        <v>873</v>
      </c>
      <c r="F454" s="5">
        <v>5567</v>
      </c>
      <c r="G454" s="5">
        <v>5567</v>
      </c>
      <c r="H454" s="5">
        <v>5567</v>
      </c>
      <c r="I454" s="3" t="s">
        <v>18</v>
      </c>
      <c r="J454" s="5">
        <v>0</v>
      </c>
      <c r="K454" s="5">
        <v>0</v>
      </c>
      <c r="L454" s="5">
        <v>0</v>
      </c>
      <c r="M454" s="5">
        <v>0</v>
      </c>
      <c r="N454" s="1">
        <v>0</v>
      </c>
      <c r="O454" s="5"/>
      <c r="P454" s="5"/>
      <c r="Q454" s="5"/>
      <c r="R454" s="5"/>
      <c r="S454" s="5"/>
      <c r="T454" s="5"/>
      <c r="U454" s="5"/>
    </row>
    <row r="455" spans="1:21" x14ac:dyDescent="0.2">
      <c r="A455" s="2" t="s">
        <v>874</v>
      </c>
      <c r="B455" s="2" t="s">
        <v>875</v>
      </c>
      <c r="C455" s="4">
        <v>41653</v>
      </c>
      <c r="D455" s="2" t="s">
        <v>876</v>
      </c>
      <c r="E455" s="3" t="s">
        <v>877</v>
      </c>
      <c r="F455" s="5">
        <v>1465</v>
      </c>
      <c r="G455" s="5">
        <v>1465</v>
      </c>
      <c r="H455" s="5">
        <v>1465</v>
      </c>
      <c r="I455" s="3" t="s">
        <v>18</v>
      </c>
      <c r="J455" s="5">
        <v>0</v>
      </c>
      <c r="K455" s="5">
        <v>0</v>
      </c>
      <c r="L455" s="5">
        <v>0</v>
      </c>
      <c r="M455" s="5">
        <v>0</v>
      </c>
      <c r="N455" s="1">
        <v>0</v>
      </c>
      <c r="O455" s="5"/>
      <c r="P455" s="5"/>
      <c r="Q455" s="5"/>
      <c r="R455" s="5"/>
      <c r="S455" s="5"/>
      <c r="T455" s="5"/>
      <c r="U455" s="5"/>
    </row>
    <row r="456" spans="1:21" x14ac:dyDescent="0.2">
      <c r="A456" s="2" t="s">
        <v>878</v>
      </c>
      <c r="B456" s="2" t="s">
        <v>879</v>
      </c>
      <c r="C456" s="4">
        <v>41653</v>
      </c>
      <c r="D456" s="2" t="s">
        <v>880</v>
      </c>
      <c r="E456" s="3" t="s">
        <v>881</v>
      </c>
      <c r="F456" s="5">
        <v>2344</v>
      </c>
      <c r="G456" s="5">
        <v>2344</v>
      </c>
      <c r="H456" s="5">
        <v>2344</v>
      </c>
      <c r="I456" s="3" t="s">
        <v>18</v>
      </c>
      <c r="J456" s="5">
        <v>0</v>
      </c>
      <c r="K456" s="5">
        <v>0</v>
      </c>
      <c r="L456" s="5">
        <v>0</v>
      </c>
      <c r="M456" s="5">
        <v>0</v>
      </c>
      <c r="N456" s="1">
        <v>0</v>
      </c>
      <c r="O456" s="5"/>
      <c r="P456" s="5"/>
      <c r="Q456" s="5"/>
      <c r="R456" s="5"/>
      <c r="S456" s="5"/>
      <c r="T456" s="5"/>
      <c r="U456" s="5"/>
    </row>
    <row r="457" spans="1:21" x14ac:dyDescent="0.2">
      <c r="A457" s="2" t="s">
        <v>882</v>
      </c>
      <c r="B457" s="2" t="s">
        <v>883</v>
      </c>
      <c r="C457" s="4">
        <v>41653</v>
      </c>
      <c r="D457" s="2" t="s">
        <v>884</v>
      </c>
      <c r="E457" s="3" t="s">
        <v>885</v>
      </c>
      <c r="F457" s="5">
        <v>2930</v>
      </c>
      <c r="G457" s="5">
        <v>2930</v>
      </c>
      <c r="H457" s="5">
        <v>2930</v>
      </c>
      <c r="I457" s="3" t="s">
        <v>18</v>
      </c>
      <c r="J457" s="5">
        <v>0</v>
      </c>
      <c r="K457" s="5">
        <v>0</v>
      </c>
      <c r="L457" s="5">
        <v>0</v>
      </c>
      <c r="M457" s="5">
        <v>0</v>
      </c>
      <c r="N457" s="1">
        <v>0</v>
      </c>
      <c r="O457" s="5"/>
      <c r="P457" s="5"/>
      <c r="Q457" s="5"/>
      <c r="R457" s="5"/>
      <c r="S457" s="5"/>
      <c r="T457" s="5"/>
      <c r="U457" s="5"/>
    </row>
    <row r="458" spans="1:21" x14ac:dyDescent="0.2">
      <c r="A458" s="2" t="s">
        <v>886</v>
      </c>
      <c r="B458" s="2" t="s">
        <v>887</v>
      </c>
      <c r="C458" s="4">
        <v>41653</v>
      </c>
      <c r="D458" s="2" t="s">
        <v>888</v>
      </c>
      <c r="E458" s="3" t="s">
        <v>889</v>
      </c>
      <c r="F458" s="5">
        <v>2930</v>
      </c>
      <c r="G458" s="5">
        <v>2930</v>
      </c>
      <c r="H458" s="5">
        <v>2930</v>
      </c>
      <c r="I458" s="3" t="s">
        <v>18</v>
      </c>
      <c r="J458" s="5">
        <v>0</v>
      </c>
      <c r="K458" s="5">
        <v>0</v>
      </c>
      <c r="L458" s="5">
        <v>0</v>
      </c>
      <c r="M458" s="5">
        <v>0</v>
      </c>
      <c r="N458" s="1">
        <v>0</v>
      </c>
      <c r="O458" s="5"/>
      <c r="P458" s="5"/>
      <c r="Q458" s="5"/>
      <c r="R458" s="5"/>
      <c r="S458" s="5"/>
      <c r="T458" s="5"/>
      <c r="U458" s="5"/>
    </row>
    <row r="459" spans="1:21" x14ac:dyDescent="0.2">
      <c r="A459" s="2" t="s">
        <v>890</v>
      </c>
      <c r="B459" s="2" t="s">
        <v>891</v>
      </c>
      <c r="C459" s="4">
        <v>41653</v>
      </c>
      <c r="D459" s="2" t="s">
        <v>892</v>
      </c>
      <c r="E459" s="3" t="s">
        <v>893</v>
      </c>
      <c r="F459" s="5">
        <v>1465</v>
      </c>
      <c r="G459" s="5">
        <v>1465</v>
      </c>
      <c r="H459" s="5">
        <v>1465</v>
      </c>
      <c r="I459" s="3" t="s">
        <v>18</v>
      </c>
      <c r="J459" s="5">
        <v>0</v>
      </c>
      <c r="K459" s="5">
        <v>0</v>
      </c>
      <c r="L459" s="5">
        <v>0</v>
      </c>
      <c r="M459" s="5">
        <v>0</v>
      </c>
      <c r="N459" s="1">
        <v>0</v>
      </c>
      <c r="O459" s="5"/>
      <c r="P459" s="5"/>
      <c r="Q459" s="5"/>
      <c r="R459" s="5"/>
      <c r="S459" s="5"/>
      <c r="T459" s="5"/>
      <c r="U459" s="5"/>
    </row>
    <row r="460" spans="1:21" x14ac:dyDescent="0.2">
      <c r="A460" s="2" t="s">
        <v>894</v>
      </c>
      <c r="B460" s="2" t="s">
        <v>895</v>
      </c>
      <c r="C460" s="4">
        <v>41653</v>
      </c>
      <c r="D460" s="2" t="s">
        <v>896</v>
      </c>
      <c r="E460" s="3" t="s">
        <v>897</v>
      </c>
      <c r="F460" s="5">
        <v>1465</v>
      </c>
      <c r="G460" s="5">
        <v>1465</v>
      </c>
      <c r="H460" s="5">
        <v>1465</v>
      </c>
      <c r="I460" s="3" t="s">
        <v>18</v>
      </c>
      <c r="J460" s="5">
        <v>0</v>
      </c>
      <c r="K460" s="5">
        <v>0</v>
      </c>
      <c r="L460" s="5">
        <v>0</v>
      </c>
      <c r="M460" s="5">
        <v>0</v>
      </c>
      <c r="N460" s="1">
        <v>0</v>
      </c>
      <c r="O460" s="5"/>
      <c r="P460" s="5"/>
      <c r="Q460" s="5"/>
      <c r="R460" s="5"/>
      <c r="S460" s="5"/>
      <c r="T460" s="5"/>
      <c r="U460" s="5"/>
    </row>
    <row r="461" spans="1:21" x14ac:dyDescent="0.2">
      <c r="A461" s="2" t="s">
        <v>898</v>
      </c>
      <c r="B461" s="2" t="s">
        <v>899</v>
      </c>
      <c r="C461" s="4">
        <v>41653</v>
      </c>
      <c r="D461" s="2" t="s">
        <v>900</v>
      </c>
      <c r="E461" s="3" t="s">
        <v>901</v>
      </c>
      <c r="F461" s="5">
        <v>1465</v>
      </c>
      <c r="G461" s="5">
        <v>1465</v>
      </c>
      <c r="H461" s="5">
        <v>1465</v>
      </c>
      <c r="I461" s="3" t="s">
        <v>18</v>
      </c>
      <c r="J461" s="5">
        <v>0</v>
      </c>
      <c r="K461" s="5">
        <v>0</v>
      </c>
      <c r="L461" s="5">
        <v>0</v>
      </c>
      <c r="M461" s="5">
        <v>0</v>
      </c>
      <c r="N461" s="1">
        <v>0</v>
      </c>
      <c r="O461" s="5"/>
      <c r="P461" s="5"/>
      <c r="Q461" s="5"/>
      <c r="R461" s="5"/>
      <c r="S461" s="5"/>
      <c r="T461" s="5"/>
      <c r="U461" s="5"/>
    </row>
    <row r="462" spans="1:21" x14ac:dyDescent="0.2">
      <c r="A462" s="2" t="s">
        <v>902</v>
      </c>
      <c r="B462" s="2" t="s">
        <v>903</v>
      </c>
      <c r="C462" s="4">
        <v>41653</v>
      </c>
      <c r="D462" s="2" t="s">
        <v>904</v>
      </c>
      <c r="E462" s="3" t="s">
        <v>905</v>
      </c>
      <c r="F462" s="5">
        <v>23147</v>
      </c>
      <c r="G462" s="5">
        <v>23147</v>
      </c>
      <c r="H462" s="5">
        <v>23147</v>
      </c>
      <c r="I462" s="3" t="s">
        <v>18</v>
      </c>
      <c r="J462" s="5">
        <v>0</v>
      </c>
      <c r="K462" s="5">
        <v>0</v>
      </c>
      <c r="L462" s="5">
        <v>0</v>
      </c>
      <c r="M462" s="5">
        <v>0</v>
      </c>
      <c r="N462" s="1">
        <v>0</v>
      </c>
      <c r="O462" s="5"/>
      <c r="P462" s="5"/>
      <c r="Q462" s="5"/>
      <c r="R462" s="5"/>
      <c r="S462" s="5"/>
      <c r="T462" s="5"/>
      <c r="U462" s="5"/>
    </row>
    <row r="463" spans="1:21" x14ac:dyDescent="0.2">
      <c r="A463" s="2" t="s">
        <v>906</v>
      </c>
      <c r="B463" s="2" t="s">
        <v>907</v>
      </c>
      <c r="C463" s="4">
        <v>41653</v>
      </c>
      <c r="D463" s="2" t="s">
        <v>908</v>
      </c>
      <c r="E463" s="3" t="s">
        <v>909</v>
      </c>
      <c r="F463" s="5">
        <v>1465</v>
      </c>
      <c r="G463" s="5">
        <v>1465</v>
      </c>
      <c r="H463" s="5">
        <v>1465</v>
      </c>
      <c r="I463" s="3" t="s">
        <v>18</v>
      </c>
      <c r="J463" s="5">
        <v>0</v>
      </c>
      <c r="K463" s="5">
        <v>0</v>
      </c>
      <c r="L463" s="5">
        <v>0</v>
      </c>
      <c r="M463" s="5">
        <v>0</v>
      </c>
      <c r="N463" s="1">
        <v>0</v>
      </c>
      <c r="O463" s="5"/>
      <c r="P463" s="5"/>
      <c r="Q463" s="5"/>
      <c r="R463" s="5"/>
      <c r="S463" s="5"/>
      <c r="T463" s="5"/>
      <c r="U463" s="5"/>
    </row>
    <row r="464" spans="1:21" x14ac:dyDescent="0.2">
      <c r="A464" s="2" t="s">
        <v>910</v>
      </c>
      <c r="B464" s="2" t="s">
        <v>911</v>
      </c>
      <c r="C464" s="4">
        <v>41653</v>
      </c>
      <c r="D464" s="2" t="s">
        <v>912</v>
      </c>
      <c r="E464" s="3" t="s">
        <v>913</v>
      </c>
      <c r="F464" s="5">
        <v>1465</v>
      </c>
      <c r="G464" s="5">
        <v>1465</v>
      </c>
      <c r="H464" s="5">
        <v>1465</v>
      </c>
      <c r="I464" s="3" t="s">
        <v>18</v>
      </c>
      <c r="J464" s="5">
        <v>0</v>
      </c>
      <c r="K464" s="5">
        <v>0</v>
      </c>
      <c r="L464" s="5">
        <v>0</v>
      </c>
      <c r="M464" s="5">
        <v>0</v>
      </c>
      <c r="N464" s="1">
        <v>0</v>
      </c>
      <c r="O464" s="5"/>
      <c r="P464" s="5"/>
      <c r="Q464" s="5"/>
      <c r="R464" s="5"/>
      <c r="S464" s="5"/>
      <c r="T464" s="5"/>
      <c r="U464" s="5"/>
    </row>
    <row r="465" spans="1:21" x14ac:dyDescent="0.2">
      <c r="A465" s="2" t="s">
        <v>837</v>
      </c>
      <c r="B465" s="2" t="s">
        <v>838</v>
      </c>
      <c r="C465" s="4">
        <v>41655</v>
      </c>
      <c r="D465" s="2" t="s">
        <v>868</v>
      </c>
      <c r="E465" s="3" t="s">
        <v>914</v>
      </c>
      <c r="F465" s="5">
        <v>-1465</v>
      </c>
      <c r="G465" s="5">
        <v>-1465</v>
      </c>
      <c r="H465" s="5">
        <v>-1465</v>
      </c>
      <c r="I465" s="3" t="s">
        <v>18</v>
      </c>
      <c r="J465" s="5">
        <v>0</v>
      </c>
      <c r="K465" s="5">
        <v>0</v>
      </c>
      <c r="L465" s="5">
        <v>0</v>
      </c>
      <c r="M465" s="5">
        <v>0</v>
      </c>
      <c r="N465" s="1">
        <v>0</v>
      </c>
      <c r="O465" s="5"/>
      <c r="P465" s="5"/>
      <c r="Q465" s="5"/>
      <c r="R465" s="5"/>
      <c r="S465" s="5"/>
      <c r="T465" s="5"/>
      <c r="U465" s="5"/>
    </row>
    <row r="466" spans="1:21" x14ac:dyDescent="0.2">
      <c r="A466" s="2" t="s">
        <v>915</v>
      </c>
      <c r="B466" s="2" t="s">
        <v>916</v>
      </c>
      <c r="C466" s="4">
        <v>41653</v>
      </c>
      <c r="D466" s="2" t="s">
        <v>917</v>
      </c>
      <c r="E466" s="3" t="s">
        <v>918</v>
      </c>
      <c r="F466" s="5">
        <v>1465</v>
      </c>
      <c r="G466" s="5">
        <v>1465</v>
      </c>
      <c r="H466" s="5">
        <v>1465</v>
      </c>
      <c r="I466" s="3" t="s">
        <v>18</v>
      </c>
      <c r="J466" s="5">
        <v>0</v>
      </c>
      <c r="K466" s="5">
        <v>0</v>
      </c>
      <c r="L466" s="5">
        <v>0</v>
      </c>
      <c r="M466" s="5">
        <v>0</v>
      </c>
      <c r="N466" s="1">
        <v>0</v>
      </c>
      <c r="O466" s="5"/>
      <c r="P466" s="5"/>
      <c r="Q466" s="5"/>
      <c r="R466" s="5"/>
      <c r="S466" s="5"/>
      <c r="T466" s="5"/>
      <c r="U466" s="5"/>
    </row>
    <row r="467" spans="1:21" x14ac:dyDescent="0.2">
      <c r="A467" s="2" t="s">
        <v>571</v>
      </c>
      <c r="B467" s="2" t="s">
        <v>572</v>
      </c>
      <c r="C467" s="4">
        <v>41656</v>
      </c>
      <c r="D467" s="2" t="s">
        <v>819</v>
      </c>
      <c r="E467" s="3" t="s">
        <v>919</v>
      </c>
      <c r="F467" s="5">
        <v>35950</v>
      </c>
      <c r="G467" s="5">
        <v>43140</v>
      </c>
      <c r="H467" s="5">
        <v>43140</v>
      </c>
      <c r="I467" s="3" t="s">
        <v>18</v>
      </c>
      <c r="J467" s="5">
        <v>0</v>
      </c>
      <c r="K467" s="5">
        <v>0</v>
      </c>
      <c r="L467" s="5">
        <v>0</v>
      </c>
      <c r="M467" s="5">
        <v>0</v>
      </c>
      <c r="N467" s="1">
        <v>0</v>
      </c>
      <c r="O467" s="5"/>
      <c r="P467" s="5"/>
      <c r="Q467" s="5"/>
      <c r="R467" s="5"/>
      <c r="S467" s="5"/>
      <c r="T467" s="5"/>
      <c r="U467" s="5"/>
    </row>
    <row r="468" spans="1:21" x14ac:dyDescent="0.2">
      <c r="A468" s="2" t="s">
        <v>30</v>
      </c>
      <c r="B468" s="2" t="s">
        <v>31</v>
      </c>
      <c r="C468" s="4">
        <v>41660</v>
      </c>
      <c r="D468" s="2" t="s">
        <v>575</v>
      </c>
      <c r="E468" s="3" t="s">
        <v>920</v>
      </c>
      <c r="F468" s="5">
        <v>4762.7299999999996</v>
      </c>
      <c r="G468" s="5">
        <v>5696.23</v>
      </c>
      <c r="H468" s="5">
        <v>5696.23</v>
      </c>
      <c r="I468" s="3" t="s">
        <v>18</v>
      </c>
      <c r="J468" s="5">
        <v>0</v>
      </c>
      <c r="K468" s="5">
        <v>0</v>
      </c>
      <c r="L468" s="5">
        <v>0</v>
      </c>
      <c r="M468" s="5">
        <v>0</v>
      </c>
      <c r="N468" s="1">
        <v>0</v>
      </c>
      <c r="O468" s="5"/>
      <c r="P468" s="5"/>
      <c r="Q468" s="5"/>
      <c r="R468" s="5"/>
      <c r="S468" s="5"/>
      <c r="T468" s="5"/>
      <c r="U468" s="5"/>
    </row>
    <row r="469" spans="1:21" x14ac:dyDescent="0.2">
      <c r="A469" s="2" t="s">
        <v>30</v>
      </c>
      <c r="B469" s="2" t="s">
        <v>31</v>
      </c>
      <c r="C469" s="4">
        <v>41660</v>
      </c>
      <c r="D469" s="2" t="s">
        <v>575</v>
      </c>
      <c r="E469" s="3" t="s">
        <v>921</v>
      </c>
      <c r="F469" s="5">
        <v>-4762.7299999999996</v>
      </c>
      <c r="G469" s="5">
        <v>-5696.23</v>
      </c>
      <c r="H469" s="5">
        <v>-5696.23</v>
      </c>
      <c r="I469" s="3" t="s">
        <v>18</v>
      </c>
      <c r="J469" s="5">
        <v>0</v>
      </c>
      <c r="K469" s="5">
        <v>0</v>
      </c>
      <c r="L469" s="5">
        <v>0</v>
      </c>
      <c r="M469" s="5">
        <v>0</v>
      </c>
      <c r="N469" s="1">
        <v>0</v>
      </c>
      <c r="O469" s="5"/>
      <c r="P469" s="5"/>
      <c r="Q469" s="5"/>
      <c r="R469" s="5"/>
      <c r="S469" s="5"/>
      <c r="T469" s="5"/>
      <c r="U469" s="5"/>
    </row>
    <row r="470" spans="1:21" x14ac:dyDescent="0.2">
      <c r="A470" s="2" t="s">
        <v>14</v>
      </c>
      <c r="B470" s="2" t="s">
        <v>15</v>
      </c>
      <c r="C470" s="4">
        <v>41660</v>
      </c>
      <c r="D470" s="2" t="s">
        <v>152</v>
      </c>
      <c r="E470" s="3" t="s">
        <v>922</v>
      </c>
      <c r="F470" s="5">
        <v>5007.92</v>
      </c>
      <c r="G470" s="5">
        <v>5989.47</v>
      </c>
      <c r="H470" s="5">
        <v>5989.47</v>
      </c>
      <c r="I470" s="3" t="s">
        <v>18</v>
      </c>
      <c r="J470" s="5">
        <v>0</v>
      </c>
      <c r="K470" s="5">
        <v>0</v>
      </c>
      <c r="L470" s="5">
        <v>0</v>
      </c>
      <c r="M470" s="5">
        <v>0</v>
      </c>
      <c r="N470" s="1">
        <v>0</v>
      </c>
      <c r="O470" s="5"/>
      <c r="P470" s="5"/>
      <c r="Q470" s="5"/>
      <c r="R470" s="5"/>
      <c r="S470" s="5"/>
      <c r="T470" s="5"/>
      <c r="U470" s="5"/>
    </row>
    <row r="471" spans="1:21" x14ac:dyDescent="0.2">
      <c r="A471" s="2" t="s">
        <v>30</v>
      </c>
      <c r="B471" s="2" t="s">
        <v>31</v>
      </c>
      <c r="C471" s="4">
        <v>41660</v>
      </c>
      <c r="D471" s="2" t="s">
        <v>575</v>
      </c>
      <c r="E471" s="3" t="s">
        <v>923</v>
      </c>
      <c r="F471" s="5">
        <v>4762.7299999999996</v>
      </c>
      <c r="G471" s="5">
        <v>5696.23</v>
      </c>
      <c r="H471" s="5">
        <v>5696.23</v>
      </c>
      <c r="I471" s="3" t="s">
        <v>18</v>
      </c>
      <c r="J471" s="5">
        <v>0</v>
      </c>
      <c r="K471" s="5">
        <v>0</v>
      </c>
      <c r="L471" s="5">
        <v>0</v>
      </c>
      <c r="M471" s="5">
        <v>0</v>
      </c>
      <c r="N471" s="1">
        <v>0</v>
      </c>
      <c r="O471" s="5"/>
      <c r="P471" s="5"/>
      <c r="Q471" s="5"/>
      <c r="R471" s="5"/>
      <c r="S471" s="5"/>
      <c r="T471" s="5"/>
      <c r="U471" s="5"/>
    </row>
    <row r="472" spans="1:21" x14ac:dyDescent="0.2">
      <c r="A472" s="2" t="s">
        <v>199</v>
      </c>
      <c r="B472" s="2" t="s">
        <v>200</v>
      </c>
      <c r="C472" s="4">
        <v>41662</v>
      </c>
      <c r="D472" s="2" t="s">
        <v>924</v>
      </c>
      <c r="E472" s="3" t="s">
        <v>925</v>
      </c>
      <c r="F472" s="5">
        <v>1697885</v>
      </c>
      <c r="G472" s="5">
        <v>2030670.46</v>
      </c>
      <c r="H472" s="5">
        <v>2030670.46</v>
      </c>
      <c r="I472" s="3" t="s">
        <v>18</v>
      </c>
      <c r="J472" s="5">
        <v>0</v>
      </c>
      <c r="K472" s="5">
        <v>0</v>
      </c>
      <c r="L472" s="5">
        <v>0</v>
      </c>
      <c r="M472" s="5">
        <v>0</v>
      </c>
      <c r="N472" s="1">
        <v>0</v>
      </c>
      <c r="O472" s="5"/>
      <c r="P472" s="5"/>
      <c r="Q472" s="5"/>
      <c r="R472" s="5"/>
      <c r="S472" s="5"/>
      <c r="T472" s="5"/>
      <c r="U472" s="5"/>
    </row>
    <row r="473" spans="1:21" x14ac:dyDescent="0.2">
      <c r="A473" s="2" t="s">
        <v>209</v>
      </c>
      <c r="B473" s="2" t="s">
        <v>210</v>
      </c>
      <c r="C473" s="4">
        <v>41662</v>
      </c>
      <c r="D473" s="2" t="s">
        <v>926</v>
      </c>
      <c r="E473" s="3" t="s">
        <v>927</v>
      </c>
      <c r="F473" s="5">
        <v>1833716</v>
      </c>
      <c r="G473" s="5">
        <v>2193124.34</v>
      </c>
      <c r="H473" s="5">
        <v>2193124.34</v>
      </c>
      <c r="I473" s="3" t="s">
        <v>18</v>
      </c>
      <c r="J473" s="5">
        <v>0</v>
      </c>
      <c r="K473" s="5">
        <v>0</v>
      </c>
      <c r="L473" s="5">
        <v>0</v>
      </c>
      <c r="M473" s="5">
        <v>0</v>
      </c>
      <c r="N473" s="1">
        <v>0</v>
      </c>
      <c r="O473" s="5"/>
      <c r="P473" s="5"/>
      <c r="Q473" s="5"/>
      <c r="R473" s="5"/>
      <c r="S473" s="5"/>
      <c r="T473" s="5"/>
      <c r="U473" s="5"/>
    </row>
    <row r="474" spans="1:21" x14ac:dyDescent="0.2">
      <c r="A474" s="2" t="s">
        <v>30</v>
      </c>
      <c r="B474" s="2" t="s">
        <v>31</v>
      </c>
      <c r="C474" s="4">
        <v>41662</v>
      </c>
      <c r="D474" s="2" t="s">
        <v>928</v>
      </c>
      <c r="E474" s="3" t="s">
        <v>929</v>
      </c>
      <c r="F474" s="5">
        <v>1980413</v>
      </c>
      <c r="G474" s="5">
        <v>2368573.9500000002</v>
      </c>
      <c r="H474" s="5">
        <v>2368573.9500000002</v>
      </c>
      <c r="I474" s="3" t="s">
        <v>18</v>
      </c>
      <c r="J474" s="5">
        <v>0</v>
      </c>
      <c r="K474" s="5">
        <v>0</v>
      </c>
      <c r="L474" s="5">
        <v>0</v>
      </c>
      <c r="M474" s="5">
        <v>0</v>
      </c>
      <c r="N474" s="1">
        <v>0</v>
      </c>
      <c r="O474" s="5"/>
      <c r="P474" s="5"/>
      <c r="Q474" s="5"/>
      <c r="R474" s="5"/>
      <c r="S474" s="5"/>
      <c r="T474" s="5"/>
      <c r="U474" s="5"/>
    </row>
    <row r="475" spans="1:21" x14ac:dyDescent="0.2">
      <c r="A475" s="2" t="s">
        <v>199</v>
      </c>
      <c r="B475" s="2" t="s">
        <v>200</v>
      </c>
      <c r="C475" s="4">
        <v>41662</v>
      </c>
      <c r="D475" s="2" t="s">
        <v>924</v>
      </c>
      <c r="E475" s="3" t="s">
        <v>930</v>
      </c>
      <c r="F475" s="5">
        <v>242555</v>
      </c>
      <c r="G475" s="5">
        <v>291066</v>
      </c>
      <c r="H475" s="5">
        <v>291066</v>
      </c>
      <c r="I475" s="3" t="s">
        <v>18</v>
      </c>
      <c r="J475" s="5">
        <v>0</v>
      </c>
      <c r="K475" s="5">
        <v>0</v>
      </c>
      <c r="L475" s="5">
        <v>0</v>
      </c>
      <c r="M475" s="5">
        <v>0</v>
      </c>
      <c r="N475" s="1">
        <v>0</v>
      </c>
      <c r="O475" s="5"/>
      <c r="P475" s="5"/>
      <c r="Q475" s="5"/>
      <c r="R475" s="5"/>
      <c r="S475" s="5"/>
      <c r="T475" s="5"/>
      <c r="U475" s="5"/>
    </row>
    <row r="476" spans="1:21" x14ac:dyDescent="0.2">
      <c r="A476" s="2" t="s">
        <v>209</v>
      </c>
      <c r="B476" s="2" t="s">
        <v>210</v>
      </c>
      <c r="C476" s="4">
        <v>41662</v>
      </c>
      <c r="D476" s="2" t="s">
        <v>926</v>
      </c>
      <c r="E476" s="3" t="s">
        <v>931</v>
      </c>
      <c r="F476" s="5">
        <v>261959</v>
      </c>
      <c r="G476" s="5">
        <v>314350.8</v>
      </c>
      <c r="H476" s="5">
        <v>314350.8</v>
      </c>
      <c r="I476" s="3" t="s">
        <v>18</v>
      </c>
      <c r="J476" s="5">
        <v>0</v>
      </c>
      <c r="K476" s="5">
        <v>0</v>
      </c>
      <c r="L476" s="5">
        <v>0</v>
      </c>
      <c r="M476" s="5">
        <v>0</v>
      </c>
      <c r="N476" s="1">
        <v>0</v>
      </c>
      <c r="O476" s="5"/>
      <c r="P476" s="5"/>
      <c r="Q476" s="5"/>
      <c r="R476" s="5"/>
      <c r="S476" s="5"/>
      <c r="T476" s="5"/>
      <c r="U476" s="5"/>
    </row>
    <row r="477" spans="1:21" x14ac:dyDescent="0.2">
      <c r="A477" s="2" t="s">
        <v>30</v>
      </c>
      <c r="B477" s="2" t="s">
        <v>31</v>
      </c>
      <c r="C477" s="4">
        <v>41662</v>
      </c>
      <c r="D477" s="2" t="s">
        <v>928</v>
      </c>
      <c r="E477" s="3" t="s">
        <v>932</v>
      </c>
      <c r="F477" s="5">
        <v>282916</v>
      </c>
      <c r="G477" s="5">
        <v>339499.2</v>
      </c>
      <c r="H477" s="5">
        <v>339499.2</v>
      </c>
      <c r="I477" s="3" t="s">
        <v>18</v>
      </c>
      <c r="J477" s="5">
        <v>0</v>
      </c>
      <c r="K477" s="5">
        <v>0</v>
      </c>
      <c r="L477" s="5">
        <v>0</v>
      </c>
      <c r="M477" s="5">
        <v>0</v>
      </c>
      <c r="N477" s="1">
        <v>0</v>
      </c>
      <c r="O477" s="5"/>
      <c r="P477" s="5"/>
      <c r="Q477" s="5"/>
      <c r="R477" s="5"/>
      <c r="S477" s="5"/>
      <c r="T477" s="5"/>
      <c r="U477" s="5"/>
    </row>
    <row r="478" spans="1:21" x14ac:dyDescent="0.2">
      <c r="A478" s="2" t="s">
        <v>199</v>
      </c>
      <c r="B478" s="2" t="s">
        <v>200</v>
      </c>
      <c r="C478" s="4">
        <v>41662</v>
      </c>
      <c r="D478" s="2" t="s">
        <v>201</v>
      </c>
      <c r="E478" s="3" t="s">
        <v>933</v>
      </c>
      <c r="F478" s="5">
        <v>8940</v>
      </c>
      <c r="G478" s="5">
        <v>10728</v>
      </c>
      <c r="H478" s="5">
        <v>10728</v>
      </c>
      <c r="I478" s="3" t="s">
        <v>18</v>
      </c>
      <c r="J478" s="5">
        <v>0</v>
      </c>
      <c r="K478" s="5">
        <v>0</v>
      </c>
      <c r="L478" s="5">
        <v>0</v>
      </c>
      <c r="M478" s="5">
        <v>0</v>
      </c>
      <c r="N478" s="1">
        <v>0</v>
      </c>
      <c r="O478" s="5"/>
      <c r="P478" s="5"/>
      <c r="Q478" s="5"/>
      <c r="R478" s="5"/>
      <c r="S478" s="5"/>
      <c r="T478" s="5"/>
      <c r="U478" s="5"/>
    </row>
    <row r="479" spans="1:21" x14ac:dyDescent="0.2">
      <c r="A479" s="2" t="s">
        <v>203</v>
      </c>
      <c r="B479" s="2" t="s">
        <v>204</v>
      </c>
      <c r="C479" s="4">
        <v>41662</v>
      </c>
      <c r="D479" s="2" t="s">
        <v>205</v>
      </c>
      <c r="E479" s="3" t="s">
        <v>934</v>
      </c>
      <c r="F479" s="5">
        <v>9655</v>
      </c>
      <c r="G479" s="5">
        <v>11586</v>
      </c>
      <c r="H479" s="5">
        <v>11586</v>
      </c>
      <c r="I479" s="3" t="s">
        <v>18</v>
      </c>
      <c r="J479" s="5">
        <v>0</v>
      </c>
      <c r="K479" s="5">
        <v>0</v>
      </c>
      <c r="L479" s="5">
        <v>0</v>
      </c>
      <c r="M479" s="5">
        <v>0</v>
      </c>
      <c r="N479" s="1">
        <v>0</v>
      </c>
      <c r="O479" s="5"/>
      <c r="P479" s="5"/>
      <c r="Q479" s="5"/>
      <c r="R479" s="5"/>
      <c r="S479" s="5"/>
      <c r="T479" s="5"/>
      <c r="U479" s="5"/>
    </row>
    <row r="480" spans="1:21" x14ac:dyDescent="0.2">
      <c r="A480" s="2" t="s">
        <v>199</v>
      </c>
      <c r="B480" s="2" t="s">
        <v>200</v>
      </c>
      <c r="C480" s="4">
        <v>41662</v>
      </c>
      <c r="D480" s="2" t="s">
        <v>201</v>
      </c>
      <c r="E480" s="3" t="s">
        <v>935</v>
      </c>
      <c r="F480" s="5">
        <v>8940</v>
      </c>
      <c r="G480" s="5">
        <v>10692.24</v>
      </c>
      <c r="H480" s="5">
        <v>10692.24</v>
      </c>
      <c r="I480" s="3" t="s">
        <v>18</v>
      </c>
      <c r="J480" s="5">
        <v>0</v>
      </c>
      <c r="K480" s="5">
        <v>0</v>
      </c>
      <c r="L480" s="5">
        <v>0</v>
      </c>
      <c r="M480" s="5">
        <v>0</v>
      </c>
      <c r="N480" s="1">
        <v>0</v>
      </c>
      <c r="O480" s="5"/>
      <c r="P480" s="5"/>
      <c r="Q480" s="5"/>
      <c r="R480" s="5"/>
      <c r="S480" s="5"/>
      <c r="T480" s="5"/>
      <c r="U480" s="5"/>
    </row>
    <row r="481" spans="1:21" x14ac:dyDescent="0.2">
      <c r="A481" s="2" t="s">
        <v>203</v>
      </c>
      <c r="B481" s="2" t="s">
        <v>204</v>
      </c>
      <c r="C481" s="4">
        <v>41662</v>
      </c>
      <c r="D481" s="2" t="s">
        <v>205</v>
      </c>
      <c r="E481" s="3" t="s">
        <v>936</v>
      </c>
      <c r="F481" s="5">
        <v>9655</v>
      </c>
      <c r="G481" s="5">
        <v>11547.38</v>
      </c>
      <c r="H481" s="5">
        <v>11547.38</v>
      </c>
      <c r="I481" s="3" t="s">
        <v>18</v>
      </c>
      <c r="J481" s="5">
        <v>0</v>
      </c>
      <c r="K481" s="5">
        <v>0</v>
      </c>
      <c r="L481" s="5">
        <v>0</v>
      </c>
      <c r="M481" s="5">
        <v>0</v>
      </c>
      <c r="N481" s="1">
        <v>0</v>
      </c>
      <c r="O481" s="5"/>
      <c r="P481" s="5"/>
      <c r="Q481" s="5"/>
      <c r="R481" s="5"/>
      <c r="S481" s="5"/>
      <c r="T481" s="5"/>
      <c r="U481" s="5"/>
    </row>
    <row r="482" spans="1:21" x14ac:dyDescent="0.2">
      <c r="A482" s="2" t="s">
        <v>199</v>
      </c>
      <c r="B482" s="2" t="s">
        <v>200</v>
      </c>
      <c r="C482" s="4">
        <v>41662</v>
      </c>
      <c r="D482" s="2" t="s">
        <v>207</v>
      </c>
      <c r="E482" s="3" t="s">
        <v>937</v>
      </c>
      <c r="F482" s="5">
        <v>32449</v>
      </c>
      <c r="G482" s="5">
        <v>38809</v>
      </c>
      <c r="H482" s="5">
        <v>38809</v>
      </c>
      <c r="I482" s="3" t="s">
        <v>18</v>
      </c>
      <c r="J482" s="5">
        <v>0</v>
      </c>
      <c r="K482" s="5">
        <v>0</v>
      </c>
      <c r="L482" s="5">
        <v>0</v>
      </c>
      <c r="M482" s="5">
        <v>0</v>
      </c>
      <c r="N482" s="1">
        <v>0</v>
      </c>
      <c r="O482" s="5"/>
      <c r="P482" s="5"/>
      <c r="Q482" s="5"/>
      <c r="R482" s="5"/>
      <c r="S482" s="5"/>
      <c r="T482" s="5"/>
      <c r="U482" s="5"/>
    </row>
    <row r="483" spans="1:21" x14ac:dyDescent="0.2">
      <c r="A483" s="2" t="s">
        <v>209</v>
      </c>
      <c r="B483" s="2" t="s">
        <v>210</v>
      </c>
      <c r="C483" s="4">
        <v>41662</v>
      </c>
      <c r="D483" s="2" t="s">
        <v>211</v>
      </c>
      <c r="E483" s="3" t="s">
        <v>938</v>
      </c>
      <c r="F483" s="5">
        <v>31044</v>
      </c>
      <c r="G483" s="5">
        <v>37128.620000000003</v>
      </c>
      <c r="H483" s="5">
        <v>37128.620000000003</v>
      </c>
      <c r="I483" s="3" t="s">
        <v>18</v>
      </c>
      <c r="J483" s="5">
        <v>0</v>
      </c>
      <c r="K483" s="5">
        <v>0</v>
      </c>
      <c r="L483" s="5">
        <v>0</v>
      </c>
      <c r="M483" s="5">
        <v>0</v>
      </c>
      <c r="N483" s="1">
        <v>0</v>
      </c>
      <c r="O483" s="5"/>
      <c r="P483" s="5"/>
      <c r="Q483" s="5"/>
      <c r="R483" s="5"/>
      <c r="S483" s="5"/>
      <c r="T483" s="5"/>
      <c r="U483" s="5"/>
    </row>
    <row r="484" spans="1:21" x14ac:dyDescent="0.2">
      <c r="A484" s="2" t="s">
        <v>203</v>
      </c>
      <c r="B484" s="2" t="s">
        <v>204</v>
      </c>
      <c r="C484" s="4">
        <v>41662</v>
      </c>
      <c r="D484" s="2" t="s">
        <v>213</v>
      </c>
      <c r="E484" s="3" t="s">
        <v>939</v>
      </c>
      <c r="F484" s="5">
        <v>4000</v>
      </c>
      <c r="G484" s="5">
        <v>4784</v>
      </c>
      <c r="H484" s="5">
        <v>4784</v>
      </c>
      <c r="I484" s="3" t="s">
        <v>18</v>
      </c>
      <c r="J484" s="5">
        <v>0</v>
      </c>
      <c r="K484" s="5">
        <v>0</v>
      </c>
      <c r="L484" s="5">
        <v>0</v>
      </c>
      <c r="M484" s="5">
        <v>0</v>
      </c>
      <c r="N484" s="1">
        <v>0</v>
      </c>
      <c r="O484" s="5"/>
      <c r="P484" s="5"/>
      <c r="Q484" s="5"/>
      <c r="R484" s="5"/>
      <c r="S484" s="5"/>
      <c r="T484" s="5"/>
      <c r="U484" s="5"/>
    </row>
    <row r="485" spans="1:21" x14ac:dyDescent="0.2">
      <c r="A485" s="2" t="s">
        <v>203</v>
      </c>
      <c r="B485" s="2" t="s">
        <v>204</v>
      </c>
      <c r="C485" s="4">
        <v>41662</v>
      </c>
      <c r="D485" s="2" t="s">
        <v>213</v>
      </c>
      <c r="E485" s="3" t="s">
        <v>940</v>
      </c>
      <c r="F485" s="5">
        <v>4000</v>
      </c>
      <c r="G485" s="5">
        <v>4800</v>
      </c>
      <c r="H485" s="5">
        <v>4800</v>
      </c>
      <c r="I485" s="3" t="s">
        <v>18</v>
      </c>
      <c r="J485" s="5">
        <v>0</v>
      </c>
      <c r="K485" s="5">
        <v>0</v>
      </c>
      <c r="L485" s="5">
        <v>0</v>
      </c>
      <c r="M485" s="5">
        <v>0</v>
      </c>
      <c r="N485" s="1">
        <v>0</v>
      </c>
      <c r="O485" s="5"/>
      <c r="P485" s="5"/>
      <c r="Q485" s="5"/>
      <c r="R485" s="5"/>
      <c r="S485" s="5"/>
      <c r="T485" s="5"/>
      <c r="U485" s="5"/>
    </row>
    <row r="486" spans="1:21" x14ac:dyDescent="0.2">
      <c r="A486" s="2" t="s">
        <v>30</v>
      </c>
      <c r="B486" s="2" t="s">
        <v>31</v>
      </c>
      <c r="C486" s="4">
        <v>41662</v>
      </c>
      <c r="D486" s="2" t="s">
        <v>215</v>
      </c>
      <c r="E486" s="3" t="s">
        <v>941</v>
      </c>
      <c r="F486" s="5">
        <v>33528</v>
      </c>
      <c r="G486" s="5">
        <v>40099.49</v>
      </c>
      <c r="H486" s="5">
        <v>40099.49</v>
      </c>
      <c r="I486" s="3" t="s">
        <v>18</v>
      </c>
      <c r="J486" s="5">
        <v>0</v>
      </c>
      <c r="K486" s="5">
        <v>0</v>
      </c>
      <c r="L486" s="5">
        <v>0</v>
      </c>
      <c r="M486" s="5">
        <v>0</v>
      </c>
      <c r="N486" s="1">
        <v>0</v>
      </c>
      <c r="O486" s="5"/>
      <c r="P486" s="5"/>
      <c r="Q486" s="5"/>
      <c r="R486" s="5"/>
      <c r="S486" s="5"/>
      <c r="T486" s="5"/>
      <c r="U486" s="5"/>
    </row>
    <row r="487" spans="1:21" x14ac:dyDescent="0.2">
      <c r="A487" s="2" t="s">
        <v>199</v>
      </c>
      <c r="B487" s="2" t="s">
        <v>200</v>
      </c>
      <c r="C487" s="4">
        <v>41662</v>
      </c>
      <c r="D487" s="2" t="s">
        <v>207</v>
      </c>
      <c r="E487" s="3" t="s">
        <v>942</v>
      </c>
      <c r="F487" s="5">
        <v>32449</v>
      </c>
      <c r="G487" s="5">
        <v>38938.800000000003</v>
      </c>
      <c r="H487" s="5">
        <v>38938.800000000003</v>
      </c>
      <c r="I487" s="3" t="s">
        <v>18</v>
      </c>
      <c r="J487" s="5">
        <v>0</v>
      </c>
      <c r="K487" s="5">
        <v>0</v>
      </c>
      <c r="L487" s="5">
        <v>0</v>
      </c>
      <c r="M487" s="5">
        <v>0</v>
      </c>
      <c r="N487" s="1">
        <v>0</v>
      </c>
      <c r="O487" s="5"/>
      <c r="P487" s="5"/>
      <c r="Q487" s="5"/>
      <c r="R487" s="5"/>
      <c r="S487" s="5"/>
      <c r="T487" s="5"/>
      <c r="U487" s="5"/>
    </row>
    <row r="488" spans="1:21" x14ac:dyDescent="0.2">
      <c r="A488" s="2" t="s">
        <v>209</v>
      </c>
      <c r="B488" s="2" t="s">
        <v>210</v>
      </c>
      <c r="C488" s="4">
        <v>41662</v>
      </c>
      <c r="D488" s="2" t="s">
        <v>211</v>
      </c>
      <c r="E488" s="3" t="s">
        <v>943</v>
      </c>
      <c r="F488" s="5">
        <v>31044</v>
      </c>
      <c r="G488" s="5">
        <v>37252.800000000003</v>
      </c>
      <c r="H488" s="5">
        <v>37252.800000000003</v>
      </c>
      <c r="I488" s="3" t="s">
        <v>18</v>
      </c>
      <c r="J488" s="5">
        <v>0</v>
      </c>
      <c r="K488" s="5">
        <v>0</v>
      </c>
      <c r="L488" s="5">
        <v>0</v>
      </c>
      <c r="M488" s="5">
        <v>0</v>
      </c>
      <c r="N488" s="1">
        <v>0</v>
      </c>
      <c r="O488" s="5"/>
      <c r="P488" s="5"/>
      <c r="Q488" s="5"/>
      <c r="R488" s="5"/>
      <c r="S488" s="5"/>
      <c r="T488" s="5"/>
      <c r="U488" s="5"/>
    </row>
    <row r="489" spans="1:21" x14ac:dyDescent="0.2">
      <c r="A489" s="2" t="s">
        <v>30</v>
      </c>
      <c r="B489" s="2" t="s">
        <v>31</v>
      </c>
      <c r="C489" s="4">
        <v>41662</v>
      </c>
      <c r="D489" s="2" t="s">
        <v>215</v>
      </c>
      <c r="E489" s="3" t="s">
        <v>944</v>
      </c>
      <c r="F489" s="5">
        <v>33528</v>
      </c>
      <c r="G489" s="5">
        <v>40233.599999999999</v>
      </c>
      <c r="H489" s="5">
        <v>40233.599999999999</v>
      </c>
      <c r="I489" s="3" t="s">
        <v>18</v>
      </c>
      <c r="J489" s="5">
        <v>0</v>
      </c>
      <c r="K489" s="5">
        <v>0</v>
      </c>
      <c r="L489" s="5">
        <v>0</v>
      </c>
      <c r="M489" s="5">
        <v>0</v>
      </c>
      <c r="N489" s="1">
        <v>0</v>
      </c>
      <c r="O489" s="5"/>
      <c r="P489" s="5"/>
      <c r="Q489" s="5"/>
      <c r="R489" s="5"/>
      <c r="S489" s="5"/>
      <c r="T489" s="5"/>
      <c r="U489" s="5"/>
    </row>
    <row r="490" spans="1:21" x14ac:dyDescent="0.2">
      <c r="A490" s="2" t="s">
        <v>199</v>
      </c>
      <c r="B490" s="2" t="s">
        <v>200</v>
      </c>
      <c r="C490" s="4">
        <v>41662</v>
      </c>
      <c r="D490" s="2" t="s">
        <v>217</v>
      </c>
      <c r="E490" s="3" t="s">
        <v>945</v>
      </c>
      <c r="F490" s="5">
        <v>10070</v>
      </c>
      <c r="G490" s="5">
        <v>12043.72</v>
      </c>
      <c r="H490" s="5">
        <v>12043.72</v>
      </c>
      <c r="I490" s="3" t="s">
        <v>18</v>
      </c>
      <c r="J490" s="5">
        <v>0</v>
      </c>
      <c r="K490" s="5">
        <v>0</v>
      </c>
      <c r="L490" s="5">
        <v>0</v>
      </c>
      <c r="M490" s="5">
        <v>0</v>
      </c>
      <c r="N490" s="1">
        <v>0</v>
      </c>
      <c r="O490" s="5"/>
      <c r="P490" s="5"/>
      <c r="Q490" s="5"/>
      <c r="R490" s="5"/>
      <c r="S490" s="5"/>
      <c r="T490" s="5"/>
      <c r="U490" s="5"/>
    </row>
    <row r="491" spans="1:21" x14ac:dyDescent="0.2">
      <c r="A491" s="2" t="s">
        <v>209</v>
      </c>
      <c r="B491" s="2" t="s">
        <v>210</v>
      </c>
      <c r="C491" s="4">
        <v>41662</v>
      </c>
      <c r="D491" s="2" t="s">
        <v>219</v>
      </c>
      <c r="E491" s="3" t="s">
        <v>946</v>
      </c>
      <c r="F491" s="5">
        <v>10876</v>
      </c>
      <c r="G491" s="5">
        <v>13007.7</v>
      </c>
      <c r="H491" s="5">
        <v>13007.7</v>
      </c>
      <c r="I491" s="3" t="s">
        <v>18</v>
      </c>
      <c r="J491" s="5">
        <v>0</v>
      </c>
      <c r="K491" s="5">
        <v>0</v>
      </c>
      <c r="L491" s="5">
        <v>0</v>
      </c>
      <c r="M491" s="5">
        <v>0</v>
      </c>
      <c r="N491" s="1">
        <v>0</v>
      </c>
      <c r="O491" s="5"/>
      <c r="P491" s="5"/>
      <c r="Q491" s="5"/>
      <c r="R491" s="5"/>
      <c r="S491" s="5"/>
      <c r="T491" s="5"/>
      <c r="U491" s="5"/>
    </row>
    <row r="492" spans="1:21" x14ac:dyDescent="0.2">
      <c r="A492" s="2" t="s">
        <v>30</v>
      </c>
      <c r="B492" s="2" t="s">
        <v>31</v>
      </c>
      <c r="C492" s="4">
        <v>41662</v>
      </c>
      <c r="D492" s="2" t="s">
        <v>221</v>
      </c>
      <c r="E492" s="3" t="s">
        <v>947</v>
      </c>
      <c r="F492" s="5">
        <v>11746</v>
      </c>
      <c r="G492" s="5">
        <v>14048.22</v>
      </c>
      <c r="H492" s="5">
        <v>14048.22</v>
      </c>
      <c r="I492" s="3" t="s">
        <v>18</v>
      </c>
      <c r="J492" s="5">
        <v>0</v>
      </c>
      <c r="K492" s="5">
        <v>0</v>
      </c>
      <c r="L492" s="5">
        <v>0</v>
      </c>
      <c r="M492" s="5">
        <v>0</v>
      </c>
      <c r="N492" s="1">
        <v>0</v>
      </c>
      <c r="O492" s="5"/>
      <c r="P492" s="5"/>
      <c r="Q492" s="5"/>
      <c r="R492" s="5"/>
      <c r="S492" s="5"/>
      <c r="T492" s="5"/>
      <c r="U492" s="5"/>
    </row>
    <row r="493" spans="1:21" x14ac:dyDescent="0.2">
      <c r="A493" s="2" t="s">
        <v>199</v>
      </c>
      <c r="B493" s="2" t="s">
        <v>200</v>
      </c>
      <c r="C493" s="4">
        <v>41662</v>
      </c>
      <c r="D493" s="2" t="s">
        <v>217</v>
      </c>
      <c r="E493" s="3" t="s">
        <v>948</v>
      </c>
      <c r="F493" s="5">
        <v>10070</v>
      </c>
      <c r="G493" s="5">
        <v>12084</v>
      </c>
      <c r="H493" s="5">
        <v>12084</v>
      </c>
      <c r="I493" s="3" t="s">
        <v>18</v>
      </c>
      <c r="J493" s="5">
        <v>0</v>
      </c>
      <c r="K493" s="5">
        <v>0</v>
      </c>
      <c r="L493" s="5">
        <v>0</v>
      </c>
      <c r="M493" s="5">
        <v>0</v>
      </c>
      <c r="N493" s="1">
        <v>0</v>
      </c>
      <c r="O493" s="5"/>
      <c r="P493" s="5"/>
      <c r="Q493" s="5"/>
      <c r="R493" s="5"/>
      <c r="S493" s="5"/>
      <c r="T493" s="5"/>
      <c r="U493" s="5"/>
    </row>
    <row r="494" spans="1:21" x14ac:dyDescent="0.2">
      <c r="A494" s="2" t="s">
        <v>209</v>
      </c>
      <c r="B494" s="2" t="s">
        <v>210</v>
      </c>
      <c r="C494" s="4">
        <v>41662</v>
      </c>
      <c r="D494" s="2" t="s">
        <v>219</v>
      </c>
      <c r="E494" s="3" t="s">
        <v>949</v>
      </c>
      <c r="F494" s="5">
        <v>10876</v>
      </c>
      <c r="G494" s="5">
        <v>13051.2</v>
      </c>
      <c r="H494" s="5">
        <v>13051.2</v>
      </c>
      <c r="I494" s="3" t="s">
        <v>18</v>
      </c>
      <c r="J494" s="5">
        <v>0</v>
      </c>
      <c r="K494" s="5">
        <v>0</v>
      </c>
      <c r="L494" s="5">
        <v>0</v>
      </c>
      <c r="M494" s="5">
        <v>0</v>
      </c>
      <c r="N494" s="1">
        <v>0</v>
      </c>
      <c r="O494" s="5"/>
      <c r="P494" s="5"/>
      <c r="Q494" s="5"/>
      <c r="R494" s="5"/>
      <c r="S494" s="5"/>
      <c r="T494" s="5"/>
      <c r="U494" s="5"/>
    </row>
    <row r="495" spans="1:21" x14ac:dyDescent="0.2">
      <c r="A495" s="2" t="s">
        <v>30</v>
      </c>
      <c r="B495" s="2" t="s">
        <v>31</v>
      </c>
      <c r="C495" s="4">
        <v>41662</v>
      </c>
      <c r="D495" s="2" t="s">
        <v>221</v>
      </c>
      <c r="E495" s="3" t="s">
        <v>950</v>
      </c>
      <c r="F495" s="5">
        <v>11746</v>
      </c>
      <c r="G495" s="5">
        <v>14095.2</v>
      </c>
      <c r="H495" s="5">
        <v>14095.2</v>
      </c>
      <c r="I495" s="3" t="s">
        <v>18</v>
      </c>
      <c r="J495" s="5">
        <v>0</v>
      </c>
      <c r="K495" s="5">
        <v>0</v>
      </c>
      <c r="L495" s="5">
        <v>0</v>
      </c>
      <c r="M495" s="5">
        <v>0</v>
      </c>
      <c r="N495" s="1">
        <v>0</v>
      </c>
      <c r="O495" s="5"/>
      <c r="P495" s="5"/>
      <c r="Q495" s="5"/>
      <c r="R495" s="5"/>
      <c r="S495" s="5"/>
      <c r="T495" s="5"/>
      <c r="U495" s="5"/>
    </row>
    <row r="496" spans="1:21" x14ac:dyDescent="0.2">
      <c r="A496" s="2" t="s">
        <v>199</v>
      </c>
      <c r="B496" s="2" t="s">
        <v>200</v>
      </c>
      <c r="C496" s="4">
        <v>41662</v>
      </c>
      <c r="D496" s="2" t="s">
        <v>223</v>
      </c>
      <c r="E496" s="3" t="s">
        <v>951</v>
      </c>
      <c r="F496" s="5">
        <v>52545</v>
      </c>
      <c r="G496" s="5">
        <v>62843.82</v>
      </c>
      <c r="H496" s="5">
        <v>62843.82</v>
      </c>
      <c r="I496" s="3" t="s">
        <v>18</v>
      </c>
      <c r="J496" s="5">
        <v>0</v>
      </c>
      <c r="K496" s="5">
        <v>0</v>
      </c>
      <c r="L496" s="5">
        <v>0</v>
      </c>
      <c r="M496" s="5">
        <v>0</v>
      </c>
      <c r="N496" s="1">
        <v>0</v>
      </c>
      <c r="O496" s="5"/>
      <c r="P496" s="5"/>
      <c r="Q496" s="5"/>
      <c r="R496" s="5"/>
      <c r="S496" s="5"/>
      <c r="T496" s="5"/>
      <c r="U496" s="5"/>
    </row>
    <row r="497" spans="1:21" x14ac:dyDescent="0.2">
      <c r="A497" s="2" t="s">
        <v>209</v>
      </c>
      <c r="B497" s="2" t="s">
        <v>210</v>
      </c>
      <c r="C497" s="4">
        <v>41662</v>
      </c>
      <c r="D497" s="2" t="s">
        <v>225</v>
      </c>
      <c r="E497" s="3" t="s">
        <v>952</v>
      </c>
      <c r="F497" s="5">
        <v>56748</v>
      </c>
      <c r="G497" s="5">
        <v>67870.61</v>
      </c>
      <c r="H497" s="5">
        <v>67870.61</v>
      </c>
      <c r="I497" s="3" t="s">
        <v>18</v>
      </c>
      <c r="J497" s="5">
        <v>0</v>
      </c>
      <c r="K497" s="5">
        <v>0</v>
      </c>
      <c r="L497" s="5">
        <v>0</v>
      </c>
      <c r="M497" s="5">
        <v>0</v>
      </c>
      <c r="N497" s="1">
        <v>0</v>
      </c>
      <c r="O497" s="5"/>
      <c r="P497" s="5"/>
      <c r="Q497" s="5"/>
      <c r="R497" s="5"/>
      <c r="S497" s="5"/>
      <c r="T497" s="5"/>
      <c r="U497" s="5"/>
    </row>
    <row r="498" spans="1:21" x14ac:dyDescent="0.2">
      <c r="A498" s="2" t="s">
        <v>30</v>
      </c>
      <c r="B498" s="2" t="s">
        <v>31</v>
      </c>
      <c r="C498" s="4">
        <v>41662</v>
      </c>
      <c r="D498" s="2" t="s">
        <v>227</v>
      </c>
      <c r="E498" s="3" t="s">
        <v>953</v>
      </c>
      <c r="F498" s="5">
        <v>61288</v>
      </c>
      <c r="G498" s="5">
        <v>73300.45</v>
      </c>
      <c r="H498" s="5">
        <v>73300.45</v>
      </c>
      <c r="I498" s="3" t="s">
        <v>18</v>
      </c>
      <c r="J498" s="5">
        <v>0</v>
      </c>
      <c r="K498" s="5">
        <v>0</v>
      </c>
      <c r="L498" s="5">
        <v>0</v>
      </c>
      <c r="M498" s="5">
        <v>0</v>
      </c>
      <c r="N498" s="1">
        <v>0</v>
      </c>
      <c r="O498" s="5"/>
      <c r="P498" s="5"/>
      <c r="Q498" s="5"/>
      <c r="R498" s="5"/>
      <c r="S498" s="5"/>
      <c r="T498" s="5"/>
      <c r="U498" s="5"/>
    </row>
    <row r="499" spans="1:21" x14ac:dyDescent="0.2">
      <c r="A499" s="2" t="s">
        <v>199</v>
      </c>
      <c r="B499" s="2" t="s">
        <v>200</v>
      </c>
      <c r="C499" s="4">
        <v>41662</v>
      </c>
      <c r="D499" s="2" t="s">
        <v>223</v>
      </c>
      <c r="E499" s="3" t="s">
        <v>954</v>
      </c>
      <c r="F499" s="5">
        <v>52545</v>
      </c>
      <c r="G499" s="5">
        <v>63054</v>
      </c>
      <c r="H499" s="5">
        <v>63054</v>
      </c>
      <c r="I499" s="3" t="s">
        <v>18</v>
      </c>
      <c r="J499" s="5">
        <v>0</v>
      </c>
      <c r="K499" s="5">
        <v>0</v>
      </c>
      <c r="L499" s="5">
        <v>0</v>
      </c>
      <c r="M499" s="5">
        <v>0</v>
      </c>
      <c r="N499" s="1">
        <v>0</v>
      </c>
      <c r="O499" s="5"/>
      <c r="P499" s="5"/>
      <c r="Q499" s="5"/>
      <c r="R499" s="5"/>
      <c r="S499" s="5"/>
      <c r="T499" s="5"/>
      <c r="U499" s="5"/>
    </row>
    <row r="500" spans="1:21" x14ac:dyDescent="0.2">
      <c r="A500" s="2" t="s">
        <v>209</v>
      </c>
      <c r="B500" s="2" t="s">
        <v>210</v>
      </c>
      <c r="C500" s="4">
        <v>41662</v>
      </c>
      <c r="D500" s="2" t="s">
        <v>225</v>
      </c>
      <c r="E500" s="3" t="s">
        <v>955</v>
      </c>
      <c r="F500" s="5">
        <v>56748</v>
      </c>
      <c r="G500" s="5">
        <v>68097.600000000006</v>
      </c>
      <c r="H500" s="5">
        <v>68097.600000000006</v>
      </c>
      <c r="I500" s="3" t="s">
        <v>18</v>
      </c>
      <c r="J500" s="5">
        <v>0</v>
      </c>
      <c r="K500" s="5">
        <v>0</v>
      </c>
      <c r="L500" s="5">
        <v>0</v>
      </c>
      <c r="M500" s="5">
        <v>0</v>
      </c>
      <c r="N500" s="1">
        <v>0</v>
      </c>
      <c r="O500" s="5"/>
      <c r="P500" s="5"/>
      <c r="Q500" s="5"/>
      <c r="R500" s="5"/>
      <c r="S500" s="5"/>
      <c r="T500" s="5"/>
      <c r="U500" s="5"/>
    </row>
    <row r="501" spans="1:21" x14ac:dyDescent="0.2">
      <c r="A501" s="2" t="s">
        <v>30</v>
      </c>
      <c r="B501" s="2" t="s">
        <v>31</v>
      </c>
      <c r="C501" s="4">
        <v>41662</v>
      </c>
      <c r="D501" s="2" t="s">
        <v>227</v>
      </c>
      <c r="E501" s="3" t="s">
        <v>956</v>
      </c>
      <c r="F501" s="5">
        <v>61288</v>
      </c>
      <c r="G501" s="5">
        <v>73545.600000000006</v>
      </c>
      <c r="H501" s="5">
        <v>73545.600000000006</v>
      </c>
      <c r="I501" s="3" t="s">
        <v>18</v>
      </c>
      <c r="J501" s="5">
        <v>0</v>
      </c>
      <c r="K501" s="5">
        <v>0</v>
      </c>
      <c r="L501" s="5">
        <v>0</v>
      </c>
      <c r="M501" s="5">
        <v>0</v>
      </c>
      <c r="N501" s="1">
        <v>0</v>
      </c>
      <c r="O501" s="5"/>
      <c r="P501" s="5"/>
      <c r="Q501" s="5"/>
      <c r="R501" s="5"/>
      <c r="S501" s="5"/>
      <c r="T501" s="5"/>
      <c r="U501" s="5"/>
    </row>
    <row r="502" spans="1:21" x14ac:dyDescent="0.2">
      <c r="A502" s="2" t="s">
        <v>915</v>
      </c>
      <c r="B502" s="2" t="s">
        <v>916</v>
      </c>
      <c r="C502" s="4">
        <v>41662</v>
      </c>
      <c r="D502" s="2" t="s">
        <v>957</v>
      </c>
      <c r="E502" s="3" t="s">
        <v>958</v>
      </c>
      <c r="F502" s="5">
        <v>672.72</v>
      </c>
      <c r="G502" s="5">
        <v>672.72</v>
      </c>
      <c r="H502" s="5">
        <v>672.72</v>
      </c>
      <c r="I502" s="3" t="s">
        <v>18</v>
      </c>
      <c r="J502" s="5">
        <v>0</v>
      </c>
      <c r="K502" s="5">
        <v>0</v>
      </c>
      <c r="L502" s="5">
        <v>0</v>
      </c>
      <c r="M502" s="5">
        <v>0</v>
      </c>
      <c r="N502" s="1">
        <v>0</v>
      </c>
      <c r="O502" s="5"/>
      <c r="P502" s="5"/>
      <c r="Q502" s="5"/>
      <c r="R502" s="5"/>
      <c r="S502" s="5"/>
      <c r="T502" s="5"/>
      <c r="U502" s="5"/>
    </row>
    <row r="503" spans="1:21" x14ac:dyDescent="0.2">
      <c r="A503" s="2" t="s">
        <v>23</v>
      </c>
      <c r="B503" s="2" t="s">
        <v>24</v>
      </c>
      <c r="C503" s="4">
        <v>41663</v>
      </c>
      <c r="D503" s="2" t="s">
        <v>959</v>
      </c>
      <c r="E503" s="3" t="s">
        <v>960</v>
      </c>
      <c r="F503" s="5">
        <v>265539.59999999998</v>
      </c>
      <c r="G503" s="5">
        <v>265539.59999999998</v>
      </c>
      <c r="H503" s="5">
        <v>265539.59999999998</v>
      </c>
      <c r="I503" s="3" t="s">
        <v>18</v>
      </c>
      <c r="J503" s="5">
        <v>0</v>
      </c>
      <c r="K503" s="5">
        <v>0</v>
      </c>
      <c r="L503" s="5">
        <v>0</v>
      </c>
      <c r="M503" s="5">
        <v>0</v>
      </c>
      <c r="N503" s="1">
        <v>0</v>
      </c>
      <c r="O503" s="5"/>
      <c r="P503" s="5"/>
      <c r="Q503" s="5"/>
      <c r="R503" s="5"/>
      <c r="S503" s="5"/>
      <c r="T503" s="5"/>
      <c r="U503" s="5"/>
    </row>
    <row r="504" spans="1:21" x14ac:dyDescent="0.2">
      <c r="A504" s="2" t="s">
        <v>23</v>
      </c>
      <c r="B504" s="2" t="s">
        <v>24</v>
      </c>
      <c r="C504" s="4">
        <v>41663</v>
      </c>
      <c r="D504" s="2" t="s">
        <v>959</v>
      </c>
      <c r="E504" s="3" t="s">
        <v>961</v>
      </c>
      <c r="F504" s="5">
        <v>0</v>
      </c>
      <c r="G504" s="5">
        <v>0</v>
      </c>
      <c r="H504" s="5">
        <v>0</v>
      </c>
      <c r="I504" s="3" t="s">
        <v>18</v>
      </c>
      <c r="J504" s="5">
        <v>0</v>
      </c>
      <c r="K504" s="5">
        <v>0</v>
      </c>
      <c r="L504" s="5">
        <v>0</v>
      </c>
      <c r="M504" s="5">
        <v>0</v>
      </c>
      <c r="N504" s="1">
        <v>0</v>
      </c>
      <c r="O504" s="5"/>
      <c r="P504" s="5"/>
      <c r="Q504" s="5"/>
      <c r="R504" s="5"/>
      <c r="S504" s="5"/>
      <c r="T504" s="5"/>
      <c r="U504" s="5"/>
    </row>
    <row r="505" spans="1:21" x14ac:dyDescent="0.2">
      <c r="A505" s="2" t="s">
        <v>30</v>
      </c>
      <c r="B505" s="2" t="s">
        <v>31</v>
      </c>
      <c r="C505" s="4">
        <v>41663</v>
      </c>
      <c r="D505" s="2" t="s">
        <v>32</v>
      </c>
      <c r="E505" s="3" t="s">
        <v>962</v>
      </c>
      <c r="F505" s="5">
        <v>-4519.5</v>
      </c>
      <c r="G505" s="5">
        <v>-4519.5</v>
      </c>
      <c r="H505" s="5">
        <v>-4519.5</v>
      </c>
      <c r="I505" s="3" t="s">
        <v>18</v>
      </c>
      <c r="J505" s="5">
        <v>0</v>
      </c>
      <c r="K505" s="5">
        <v>0</v>
      </c>
      <c r="L505" s="5">
        <v>0</v>
      </c>
      <c r="M505" s="5">
        <v>0</v>
      </c>
      <c r="N505" s="1">
        <v>0</v>
      </c>
      <c r="O505" s="5"/>
      <c r="P505" s="5"/>
      <c r="Q505" s="5"/>
      <c r="R505" s="5"/>
      <c r="S505" s="5"/>
      <c r="T505" s="5"/>
      <c r="U505" s="5"/>
    </row>
    <row r="506" spans="1:21" x14ac:dyDescent="0.2">
      <c r="A506" s="2" t="s">
        <v>30</v>
      </c>
      <c r="B506" s="2" t="s">
        <v>31</v>
      </c>
      <c r="C506" s="4">
        <v>41663</v>
      </c>
      <c r="D506" s="2" t="s">
        <v>32</v>
      </c>
      <c r="E506" s="3" t="s">
        <v>963</v>
      </c>
      <c r="F506" s="5">
        <v>-4615.33</v>
      </c>
      <c r="G506" s="5">
        <v>-4615.33</v>
      </c>
      <c r="H506" s="5">
        <v>-4615.33</v>
      </c>
      <c r="I506" s="3" t="s">
        <v>18</v>
      </c>
      <c r="J506" s="5">
        <v>0</v>
      </c>
      <c r="K506" s="5">
        <v>0</v>
      </c>
      <c r="L506" s="5">
        <v>0</v>
      </c>
      <c r="M506" s="5">
        <v>0</v>
      </c>
      <c r="N506" s="1">
        <v>0</v>
      </c>
      <c r="O506" s="5"/>
      <c r="P506" s="5"/>
      <c r="Q506" s="5"/>
      <c r="R506" s="5"/>
      <c r="S506" s="5"/>
      <c r="T506" s="5"/>
      <c r="U506" s="5"/>
    </row>
    <row r="507" spans="1:21" x14ac:dyDescent="0.2">
      <c r="A507" s="2" t="s">
        <v>30</v>
      </c>
      <c r="B507" s="2" t="s">
        <v>31</v>
      </c>
      <c r="C507" s="4">
        <v>41663</v>
      </c>
      <c r="D507" s="2" t="s">
        <v>32</v>
      </c>
      <c r="E507" s="3" t="s">
        <v>964</v>
      </c>
      <c r="F507" s="5">
        <v>4519.5</v>
      </c>
      <c r="G507" s="5">
        <v>4519.5</v>
      </c>
      <c r="H507" s="5">
        <v>4519.5</v>
      </c>
      <c r="I507" s="3" t="s">
        <v>18</v>
      </c>
      <c r="J507" s="5">
        <v>0</v>
      </c>
      <c r="K507" s="5">
        <v>0</v>
      </c>
      <c r="L507" s="5">
        <v>0</v>
      </c>
      <c r="M507" s="5">
        <v>0</v>
      </c>
      <c r="N507" s="1">
        <v>0</v>
      </c>
      <c r="O507" s="5"/>
      <c r="P507" s="5"/>
      <c r="Q507" s="5"/>
      <c r="R507" s="5"/>
      <c r="S507" s="5"/>
      <c r="T507" s="5"/>
      <c r="U507" s="5"/>
    </row>
    <row r="508" spans="1:21" x14ac:dyDescent="0.2">
      <c r="A508" s="2" t="s">
        <v>30</v>
      </c>
      <c r="B508" s="2" t="s">
        <v>31</v>
      </c>
      <c r="C508" s="4">
        <v>41663</v>
      </c>
      <c r="D508" s="2" t="s">
        <v>32</v>
      </c>
      <c r="E508" s="3" t="s">
        <v>965</v>
      </c>
      <c r="F508" s="5">
        <v>4615.33</v>
      </c>
      <c r="G508" s="5">
        <v>4615.33</v>
      </c>
      <c r="H508" s="5">
        <v>4615.33</v>
      </c>
      <c r="I508" s="3" t="s">
        <v>18</v>
      </c>
      <c r="J508" s="5">
        <v>0</v>
      </c>
      <c r="K508" s="5">
        <v>0</v>
      </c>
      <c r="L508" s="5">
        <v>0</v>
      </c>
      <c r="M508" s="5">
        <v>0</v>
      </c>
      <c r="N508" s="1">
        <v>0</v>
      </c>
      <c r="O508" s="5"/>
      <c r="P508" s="5"/>
      <c r="Q508" s="5"/>
      <c r="R508" s="5"/>
      <c r="S508" s="5"/>
      <c r="T508" s="5"/>
      <c r="U508" s="5"/>
    </row>
    <row r="509" spans="1:21" x14ac:dyDescent="0.2">
      <c r="A509" s="2" t="s">
        <v>910</v>
      </c>
      <c r="B509" s="2" t="s">
        <v>911</v>
      </c>
      <c r="C509" s="4">
        <v>41663</v>
      </c>
      <c r="D509" s="2" t="s">
        <v>912</v>
      </c>
      <c r="E509" s="3" t="s">
        <v>966</v>
      </c>
      <c r="F509" s="5">
        <v>-1465</v>
      </c>
      <c r="G509" s="5">
        <v>-1465</v>
      </c>
      <c r="H509" s="5">
        <v>-1465</v>
      </c>
      <c r="I509" s="3" t="s">
        <v>18</v>
      </c>
      <c r="J509" s="5">
        <v>0</v>
      </c>
      <c r="K509" s="5">
        <v>0</v>
      </c>
      <c r="L509" s="5">
        <v>0</v>
      </c>
      <c r="M509" s="5">
        <v>0</v>
      </c>
      <c r="N509" s="1">
        <v>0</v>
      </c>
      <c r="O509" s="5"/>
      <c r="P509" s="5"/>
      <c r="Q509" s="5"/>
      <c r="R509" s="5"/>
      <c r="S509" s="5"/>
      <c r="T509" s="5"/>
      <c r="U509" s="5"/>
    </row>
    <row r="510" spans="1:21" x14ac:dyDescent="0.2">
      <c r="A510" s="2" t="s">
        <v>967</v>
      </c>
      <c r="B510" s="2" t="s">
        <v>968</v>
      </c>
      <c r="C510" s="4">
        <v>41663</v>
      </c>
      <c r="D510" s="2" t="s">
        <v>969</v>
      </c>
      <c r="E510" s="3" t="s">
        <v>970</v>
      </c>
      <c r="F510" s="5">
        <v>1465</v>
      </c>
      <c r="G510" s="5">
        <v>1465</v>
      </c>
      <c r="H510" s="5">
        <v>0</v>
      </c>
      <c r="I510" s="3" t="s">
        <v>18</v>
      </c>
      <c r="J510" s="5">
        <v>0</v>
      </c>
      <c r="K510" s="5">
        <v>1465</v>
      </c>
      <c r="L510" s="5">
        <v>0</v>
      </c>
      <c r="M510" s="5">
        <v>0</v>
      </c>
      <c r="N510" s="1">
        <v>0</v>
      </c>
      <c r="O510" s="5"/>
      <c r="P510" s="5"/>
      <c r="Q510" s="5"/>
      <c r="R510" s="5"/>
      <c r="S510" s="5"/>
      <c r="T510" s="5"/>
      <c r="U510" s="5"/>
    </row>
    <row r="511" spans="1:21" x14ac:dyDescent="0.2">
      <c r="A511" s="2" t="s">
        <v>844</v>
      </c>
      <c r="B511" s="2" t="s">
        <v>845</v>
      </c>
      <c r="C511" s="4">
        <v>41663</v>
      </c>
      <c r="D511" s="2" t="s">
        <v>846</v>
      </c>
      <c r="E511" s="3" t="s">
        <v>971</v>
      </c>
      <c r="F511" s="5">
        <v>31654</v>
      </c>
      <c r="G511" s="5">
        <v>31654</v>
      </c>
      <c r="H511" s="5">
        <v>31654</v>
      </c>
      <c r="I511" s="3" t="s">
        <v>18</v>
      </c>
      <c r="J511" s="5">
        <v>0</v>
      </c>
      <c r="K511" s="5">
        <v>0</v>
      </c>
      <c r="L511" s="5">
        <v>0</v>
      </c>
      <c r="M511" s="5">
        <v>0</v>
      </c>
      <c r="N511" s="1">
        <v>0</v>
      </c>
      <c r="O511" s="5"/>
      <c r="P511" s="5"/>
      <c r="Q511" s="5"/>
      <c r="R511" s="5"/>
      <c r="S511" s="5"/>
      <c r="T511" s="5"/>
      <c r="U511" s="5"/>
    </row>
    <row r="512" spans="1:21" x14ac:dyDescent="0.2">
      <c r="A512" s="2" t="s">
        <v>852</v>
      </c>
      <c r="B512" s="2" t="s">
        <v>853</v>
      </c>
      <c r="C512" s="4">
        <v>41663</v>
      </c>
      <c r="D512" s="2" t="s">
        <v>854</v>
      </c>
      <c r="E512" s="3" t="s">
        <v>972</v>
      </c>
      <c r="F512" s="5">
        <v>21103</v>
      </c>
      <c r="G512" s="5">
        <v>21103</v>
      </c>
      <c r="H512" s="5">
        <v>21103</v>
      </c>
      <c r="I512" s="3" t="s">
        <v>18</v>
      </c>
      <c r="J512" s="5">
        <v>0</v>
      </c>
      <c r="K512" s="5">
        <v>0</v>
      </c>
      <c r="L512" s="5">
        <v>0</v>
      </c>
      <c r="M512" s="5">
        <v>0</v>
      </c>
      <c r="N512" s="1">
        <v>0</v>
      </c>
      <c r="O512" s="5"/>
      <c r="P512" s="5"/>
      <c r="Q512" s="5"/>
      <c r="R512" s="5"/>
      <c r="S512" s="5"/>
      <c r="T512" s="5"/>
      <c r="U512" s="5"/>
    </row>
    <row r="513" spans="1:21" x14ac:dyDescent="0.2">
      <c r="A513" s="2" t="s">
        <v>848</v>
      </c>
      <c r="B513" s="2" t="s">
        <v>849</v>
      </c>
      <c r="C513" s="4">
        <v>41663</v>
      </c>
      <c r="D513" s="2" t="s">
        <v>850</v>
      </c>
      <c r="E513" s="3" t="s">
        <v>973</v>
      </c>
      <c r="F513" s="5">
        <v>21103</v>
      </c>
      <c r="G513" s="5">
        <v>21103</v>
      </c>
      <c r="H513" s="5">
        <v>21103</v>
      </c>
      <c r="I513" s="3" t="s">
        <v>18</v>
      </c>
      <c r="J513" s="5">
        <v>0</v>
      </c>
      <c r="K513" s="5">
        <v>0</v>
      </c>
      <c r="L513" s="5">
        <v>0</v>
      </c>
      <c r="M513" s="5">
        <v>0</v>
      </c>
      <c r="N513" s="1">
        <v>0</v>
      </c>
      <c r="O513" s="5"/>
      <c r="P513" s="5"/>
      <c r="Q513" s="5"/>
      <c r="R513" s="5"/>
      <c r="S513" s="5"/>
      <c r="T513" s="5"/>
      <c r="U513" s="5"/>
    </row>
    <row r="514" spans="1:21" x14ac:dyDescent="0.2">
      <c r="A514" s="2" t="s">
        <v>860</v>
      </c>
      <c r="B514" s="2" t="s">
        <v>861</v>
      </c>
      <c r="C514" s="4">
        <v>41663</v>
      </c>
      <c r="D514" s="2" t="s">
        <v>862</v>
      </c>
      <c r="E514" s="3" t="s">
        <v>974</v>
      </c>
      <c r="F514" s="5">
        <v>52757</v>
      </c>
      <c r="G514" s="5">
        <v>52757</v>
      </c>
      <c r="H514" s="5">
        <v>52757</v>
      </c>
      <c r="I514" s="3" t="s">
        <v>18</v>
      </c>
      <c r="J514" s="5">
        <v>0</v>
      </c>
      <c r="K514" s="5">
        <v>0</v>
      </c>
      <c r="L514" s="5">
        <v>0</v>
      </c>
      <c r="M514" s="5">
        <v>0</v>
      </c>
      <c r="N514" s="1">
        <v>0</v>
      </c>
      <c r="O514" s="5"/>
      <c r="P514" s="5"/>
      <c r="Q514" s="5"/>
      <c r="R514" s="5"/>
      <c r="S514" s="5"/>
      <c r="T514" s="5"/>
      <c r="U514" s="5"/>
    </row>
    <row r="515" spans="1:21" x14ac:dyDescent="0.2">
      <c r="A515" s="2" t="s">
        <v>975</v>
      </c>
      <c r="B515" s="2" t="s">
        <v>976</v>
      </c>
      <c r="C515" s="4">
        <v>41663</v>
      </c>
      <c r="D515" s="2" t="s">
        <v>977</v>
      </c>
      <c r="E515" s="3" t="s">
        <v>978</v>
      </c>
      <c r="F515" s="5">
        <v>10551</v>
      </c>
      <c r="G515" s="5">
        <v>10551</v>
      </c>
      <c r="H515" s="5">
        <v>10551</v>
      </c>
      <c r="I515" s="3" t="s">
        <v>18</v>
      </c>
      <c r="J515" s="5">
        <v>0</v>
      </c>
      <c r="K515" s="5">
        <v>0</v>
      </c>
      <c r="L515" s="5">
        <v>0</v>
      </c>
      <c r="M515" s="5">
        <v>0</v>
      </c>
      <c r="N515" s="1">
        <v>0</v>
      </c>
      <c r="O515" s="5"/>
      <c r="P515" s="5"/>
      <c r="Q515" s="5"/>
      <c r="R515" s="5"/>
      <c r="S515" s="5"/>
      <c r="T515" s="5"/>
      <c r="U515" s="5"/>
    </row>
    <row r="516" spans="1:21" x14ac:dyDescent="0.2">
      <c r="A516" s="2" t="s">
        <v>915</v>
      </c>
      <c r="B516" s="2" t="s">
        <v>916</v>
      </c>
      <c r="C516" s="4">
        <v>41663</v>
      </c>
      <c r="D516" s="2" t="s">
        <v>917</v>
      </c>
      <c r="E516" s="3" t="s">
        <v>979</v>
      </c>
      <c r="F516" s="5">
        <v>21103</v>
      </c>
      <c r="G516" s="5">
        <v>21103</v>
      </c>
      <c r="H516" s="5">
        <v>21103</v>
      </c>
      <c r="I516" s="3" t="s">
        <v>18</v>
      </c>
      <c r="J516" s="5">
        <v>0</v>
      </c>
      <c r="K516" s="5">
        <v>0</v>
      </c>
      <c r="L516" s="5">
        <v>0</v>
      </c>
      <c r="M516" s="5">
        <v>0</v>
      </c>
      <c r="N516" s="1">
        <v>0</v>
      </c>
      <c r="O516" s="5"/>
      <c r="P516" s="5"/>
      <c r="Q516" s="5"/>
      <c r="R516" s="5"/>
      <c r="S516" s="5"/>
      <c r="T516" s="5"/>
      <c r="U516" s="5"/>
    </row>
    <row r="517" spans="1:21" x14ac:dyDescent="0.2">
      <c r="A517" s="2" t="s">
        <v>579</v>
      </c>
      <c r="B517" s="2" t="s">
        <v>580</v>
      </c>
      <c r="C517" s="4">
        <v>41663</v>
      </c>
      <c r="D517" s="2" t="s">
        <v>980</v>
      </c>
      <c r="E517" s="3" t="s">
        <v>981</v>
      </c>
      <c r="F517" s="5">
        <v>10551</v>
      </c>
      <c r="G517" s="5">
        <v>10551</v>
      </c>
      <c r="H517" s="5">
        <v>10551</v>
      </c>
      <c r="I517" s="3" t="s">
        <v>18</v>
      </c>
      <c r="J517" s="5">
        <v>0</v>
      </c>
      <c r="K517" s="5">
        <v>0</v>
      </c>
      <c r="L517" s="5">
        <v>0</v>
      </c>
      <c r="M517" s="5">
        <v>0</v>
      </c>
      <c r="N517" s="1">
        <v>0</v>
      </c>
      <c r="O517" s="5"/>
      <c r="P517" s="5"/>
      <c r="Q517" s="5"/>
      <c r="R517" s="5"/>
      <c r="S517" s="5"/>
      <c r="T517" s="5"/>
      <c r="U517" s="5"/>
    </row>
    <row r="518" spans="1:21" x14ac:dyDescent="0.2">
      <c r="A518" s="2" t="s">
        <v>870</v>
      </c>
      <c r="B518" s="2" t="s">
        <v>871</v>
      </c>
      <c r="C518" s="4">
        <v>41663</v>
      </c>
      <c r="D518" s="2" t="s">
        <v>872</v>
      </c>
      <c r="E518" s="3" t="s">
        <v>982</v>
      </c>
      <c r="F518" s="5">
        <v>52757</v>
      </c>
      <c r="G518" s="5">
        <v>52757</v>
      </c>
      <c r="H518" s="5">
        <v>52757</v>
      </c>
      <c r="I518" s="3" t="s">
        <v>18</v>
      </c>
      <c r="J518" s="5">
        <v>0</v>
      </c>
      <c r="K518" s="5">
        <v>0</v>
      </c>
      <c r="L518" s="5">
        <v>0</v>
      </c>
      <c r="M518" s="5">
        <v>0</v>
      </c>
      <c r="N518" s="1">
        <v>0</v>
      </c>
      <c r="O518" s="5"/>
      <c r="P518" s="5"/>
      <c r="Q518" s="5"/>
      <c r="R518" s="5"/>
      <c r="S518" s="5"/>
      <c r="T518" s="5"/>
      <c r="U518" s="5"/>
    </row>
    <row r="519" spans="1:21" x14ac:dyDescent="0.2">
      <c r="A519" s="2" t="s">
        <v>983</v>
      </c>
      <c r="B519" s="2" t="s">
        <v>984</v>
      </c>
      <c r="C519" s="4">
        <v>41663</v>
      </c>
      <c r="D519" s="2" t="s">
        <v>985</v>
      </c>
      <c r="E519" s="3" t="s">
        <v>986</v>
      </c>
      <c r="F519" s="5">
        <v>10551</v>
      </c>
      <c r="G519" s="5">
        <v>10551</v>
      </c>
      <c r="H519" s="5">
        <v>10551</v>
      </c>
      <c r="I519" s="3" t="s">
        <v>18</v>
      </c>
      <c r="J519" s="5">
        <v>0</v>
      </c>
      <c r="K519" s="5">
        <v>0</v>
      </c>
      <c r="L519" s="5">
        <v>0</v>
      </c>
      <c r="M519" s="5">
        <v>0</v>
      </c>
      <c r="N519" s="1">
        <v>0</v>
      </c>
      <c r="O519" s="5"/>
      <c r="P519" s="5"/>
      <c r="Q519" s="5"/>
      <c r="R519" s="5"/>
      <c r="S519" s="5"/>
      <c r="T519" s="5"/>
      <c r="U519" s="5"/>
    </row>
    <row r="520" spans="1:21" x14ac:dyDescent="0.2">
      <c r="A520" s="2" t="s">
        <v>870</v>
      </c>
      <c r="B520" s="2" t="s">
        <v>871</v>
      </c>
      <c r="C520" s="4">
        <v>41663</v>
      </c>
      <c r="D520" s="2" t="s">
        <v>872</v>
      </c>
      <c r="E520" s="3" t="s">
        <v>987</v>
      </c>
      <c r="F520" s="5">
        <v>21103</v>
      </c>
      <c r="G520" s="5">
        <v>21103</v>
      </c>
      <c r="H520" s="5">
        <v>21103</v>
      </c>
      <c r="I520" s="3" t="s">
        <v>18</v>
      </c>
      <c r="J520" s="5">
        <v>0</v>
      </c>
      <c r="K520" s="5">
        <v>0</v>
      </c>
      <c r="L520" s="5">
        <v>0</v>
      </c>
      <c r="M520" s="5">
        <v>0</v>
      </c>
      <c r="N520" s="1">
        <v>0</v>
      </c>
      <c r="O520" s="5"/>
      <c r="P520" s="5"/>
      <c r="Q520" s="5"/>
      <c r="R520" s="5"/>
      <c r="S520" s="5"/>
      <c r="T520" s="5"/>
      <c r="U520" s="5"/>
    </row>
    <row r="521" spans="1:21" x14ac:dyDescent="0.2">
      <c r="A521" s="2" t="s">
        <v>870</v>
      </c>
      <c r="B521" s="2" t="s">
        <v>871</v>
      </c>
      <c r="C521" s="4">
        <v>41663</v>
      </c>
      <c r="D521" s="2" t="s">
        <v>872</v>
      </c>
      <c r="E521" s="3" t="s">
        <v>988</v>
      </c>
      <c r="F521" s="5">
        <v>-21103</v>
      </c>
      <c r="G521" s="5">
        <v>-21103</v>
      </c>
      <c r="H521" s="5">
        <v>-21103</v>
      </c>
      <c r="I521" s="3" t="s">
        <v>18</v>
      </c>
      <c r="J521" s="5">
        <v>0</v>
      </c>
      <c r="K521" s="5">
        <v>0</v>
      </c>
      <c r="L521" s="5">
        <v>0</v>
      </c>
      <c r="M521" s="5">
        <v>0</v>
      </c>
      <c r="N521" s="1">
        <v>0</v>
      </c>
      <c r="O521" s="5"/>
      <c r="P521" s="5"/>
      <c r="Q521" s="5"/>
      <c r="R521" s="5"/>
      <c r="S521" s="5"/>
      <c r="T521" s="5"/>
      <c r="U521" s="5"/>
    </row>
    <row r="522" spans="1:21" x14ac:dyDescent="0.2">
      <c r="A522" s="2" t="s">
        <v>878</v>
      </c>
      <c r="B522" s="2" t="s">
        <v>879</v>
      </c>
      <c r="C522" s="4">
        <v>41663</v>
      </c>
      <c r="D522" s="2" t="s">
        <v>880</v>
      </c>
      <c r="E522" s="3" t="s">
        <v>989</v>
      </c>
      <c r="F522" s="5">
        <v>21103</v>
      </c>
      <c r="G522" s="5">
        <v>21103</v>
      </c>
      <c r="H522" s="5">
        <v>21103</v>
      </c>
      <c r="I522" s="3" t="s">
        <v>18</v>
      </c>
      <c r="J522" s="5">
        <v>0</v>
      </c>
      <c r="K522" s="5">
        <v>0</v>
      </c>
      <c r="L522" s="5">
        <v>0</v>
      </c>
      <c r="M522" s="5">
        <v>0</v>
      </c>
      <c r="N522" s="1">
        <v>0</v>
      </c>
      <c r="O522" s="5"/>
      <c r="P522" s="5"/>
      <c r="Q522" s="5"/>
      <c r="R522" s="5"/>
      <c r="S522" s="5"/>
      <c r="T522" s="5"/>
      <c r="U522" s="5"/>
    </row>
    <row r="523" spans="1:21" x14ac:dyDescent="0.2">
      <c r="A523" s="2" t="s">
        <v>902</v>
      </c>
      <c r="B523" s="2" t="s">
        <v>903</v>
      </c>
      <c r="C523" s="4">
        <v>41663</v>
      </c>
      <c r="D523" s="2" t="s">
        <v>904</v>
      </c>
      <c r="E523" s="3" t="s">
        <v>990</v>
      </c>
      <c r="F523" s="5">
        <v>10551</v>
      </c>
      <c r="G523" s="5">
        <v>10551</v>
      </c>
      <c r="H523" s="5">
        <v>10551</v>
      </c>
      <c r="I523" s="3" t="s">
        <v>18</v>
      </c>
      <c r="J523" s="5">
        <v>0</v>
      </c>
      <c r="K523" s="5">
        <v>0</v>
      </c>
      <c r="L523" s="5">
        <v>0</v>
      </c>
      <c r="M523" s="5">
        <v>0</v>
      </c>
      <c r="N523" s="1">
        <v>0</v>
      </c>
      <c r="O523" s="5"/>
      <c r="P523" s="5"/>
      <c r="Q523" s="5"/>
      <c r="R523" s="5"/>
      <c r="S523" s="5"/>
      <c r="T523" s="5"/>
      <c r="U523" s="5"/>
    </row>
    <row r="524" spans="1:21" x14ac:dyDescent="0.2">
      <c r="A524" s="2" t="s">
        <v>30</v>
      </c>
      <c r="B524" s="2" t="s">
        <v>31</v>
      </c>
      <c r="C524" s="4">
        <v>41667</v>
      </c>
      <c r="D524" s="2" t="s">
        <v>751</v>
      </c>
      <c r="E524" s="3" t="s">
        <v>991</v>
      </c>
      <c r="F524" s="5">
        <v>-537</v>
      </c>
      <c r="G524" s="5">
        <v>-642.25</v>
      </c>
      <c r="H524" s="5">
        <v>-642.25</v>
      </c>
      <c r="I524" s="3" t="s">
        <v>18</v>
      </c>
      <c r="J524" s="5">
        <v>0</v>
      </c>
      <c r="K524" s="5">
        <v>0</v>
      </c>
      <c r="L524" s="5">
        <v>0</v>
      </c>
      <c r="M524" s="5">
        <v>0</v>
      </c>
      <c r="N524" s="1">
        <v>0</v>
      </c>
      <c r="O524" s="5"/>
      <c r="P524" s="5"/>
      <c r="Q524" s="5"/>
      <c r="R524" s="5"/>
      <c r="S524" s="5"/>
      <c r="T524" s="5"/>
      <c r="U524" s="5"/>
    </row>
    <row r="525" spans="1:21" x14ac:dyDescent="0.2">
      <c r="A525" s="2" t="s">
        <v>992</v>
      </c>
      <c r="B525" s="2" t="s">
        <v>993</v>
      </c>
      <c r="C525" s="4">
        <v>41663</v>
      </c>
      <c r="D525" s="2" t="s">
        <v>994</v>
      </c>
      <c r="E525" s="3" t="s">
        <v>995</v>
      </c>
      <c r="F525" s="5">
        <v>42206</v>
      </c>
      <c r="G525" s="5">
        <v>42206</v>
      </c>
      <c r="H525" s="5">
        <v>42206</v>
      </c>
      <c r="I525" s="3" t="s">
        <v>18</v>
      </c>
      <c r="J525" s="5">
        <v>0</v>
      </c>
      <c r="K525" s="5">
        <v>0</v>
      </c>
      <c r="L525" s="5">
        <v>0</v>
      </c>
      <c r="M525" s="5">
        <v>0</v>
      </c>
      <c r="N525" s="1">
        <v>0</v>
      </c>
      <c r="O525" s="5"/>
      <c r="P525" s="5"/>
      <c r="Q525" s="5"/>
      <c r="R525" s="5"/>
      <c r="S525" s="5"/>
      <c r="T525" s="5"/>
      <c r="U525" s="5"/>
    </row>
    <row r="526" spans="1:21" x14ac:dyDescent="0.2">
      <c r="A526" s="2" t="s">
        <v>85</v>
      </c>
      <c r="B526" s="2" t="s">
        <v>86</v>
      </c>
      <c r="C526" s="4">
        <v>41674</v>
      </c>
      <c r="D526" s="2" t="s">
        <v>87</v>
      </c>
      <c r="E526" s="3" t="s">
        <v>996</v>
      </c>
      <c r="F526" s="5">
        <v>2750.53</v>
      </c>
      <c r="G526" s="5">
        <v>3300.64</v>
      </c>
      <c r="H526" s="5">
        <v>3300.64</v>
      </c>
      <c r="I526" s="3" t="s">
        <v>18</v>
      </c>
      <c r="J526" s="5">
        <v>0</v>
      </c>
      <c r="K526" s="5">
        <v>0</v>
      </c>
      <c r="L526" s="5">
        <v>0</v>
      </c>
      <c r="M526" s="5">
        <v>0</v>
      </c>
      <c r="N526" s="1">
        <v>0</v>
      </c>
      <c r="O526" s="5"/>
      <c r="P526" s="5"/>
      <c r="Q526" s="5"/>
      <c r="R526" s="5"/>
      <c r="S526" s="5"/>
      <c r="T526" s="5"/>
      <c r="U526" s="5"/>
    </row>
    <row r="527" spans="1:21" x14ac:dyDescent="0.2">
      <c r="A527" s="2" t="s">
        <v>14</v>
      </c>
      <c r="B527" s="2" t="s">
        <v>15</v>
      </c>
      <c r="C527" s="4">
        <v>41674</v>
      </c>
      <c r="D527" s="2" t="s">
        <v>71</v>
      </c>
      <c r="E527" s="3" t="s">
        <v>997</v>
      </c>
      <c r="F527" s="5">
        <v>816333</v>
      </c>
      <c r="G527" s="5">
        <v>979599.6</v>
      </c>
      <c r="H527" s="5">
        <v>979599.6</v>
      </c>
      <c r="I527" s="3" t="s">
        <v>18</v>
      </c>
      <c r="J527" s="5">
        <v>0</v>
      </c>
      <c r="K527" s="5">
        <v>0</v>
      </c>
      <c r="L527" s="5">
        <v>0</v>
      </c>
      <c r="M527" s="5">
        <v>0</v>
      </c>
      <c r="N527" s="1">
        <v>0</v>
      </c>
      <c r="O527" s="5"/>
      <c r="P527" s="5"/>
      <c r="Q527" s="5"/>
      <c r="R527" s="5"/>
      <c r="S527" s="5"/>
      <c r="T527" s="5"/>
      <c r="U527" s="5"/>
    </row>
    <row r="528" spans="1:21" x14ac:dyDescent="0.2">
      <c r="A528" s="2" t="s">
        <v>30</v>
      </c>
      <c r="B528" s="2" t="s">
        <v>31</v>
      </c>
      <c r="C528" s="4">
        <v>41670</v>
      </c>
      <c r="D528" s="2" t="s">
        <v>193</v>
      </c>
      <c r="E528" s="3" t="s">
        <v>998</v>
      </c>
      <c r="F528" s="5">
        <v>10490.35</v>
      </c>
      <c r="G528" s="5">
        <v>12546.46</v>
      </c>
      <c r="H528" s="5">
        <v>12546.46</v>
      </c>
      <c r="I528" s="3" t="s">
        <v>18</v>
      </c>
      <c r="J528" s="5">
        <v>0</v>
      </c>
      <c r="K528" s="5">
        <v>0</v>
      </c>
      <c r="L528" s="5">
        <v>0</v>
      </c>
      <c r="M528" s="5">
        <v>0</v>
      </c>
      <c r="N528" s="1">
        <v>0</v>
      </c>
      <c r="O528" s="5"/>
      <c r="P528" s="5"/>
      <c r="Q528" s="5"/>
      <c r="R528" s="5"/>
      <c r="S528" s="5"/>
      <c r="T528" s="5"/>
      <c r="U528" s="5"/>
    </row>
    <row r="529" spans="1:21" x14ac:dyDescent="0.2">
      <c r="A529" s="2" t="s">
        <v>73</v>
      </c>
      <c r="B529" s="2" t="s">
        <v>74</v>
      </c>
      <c r="C529" s="4">
        <v>41674</v>
      </c>
      <c r="D529" s="2" t="s">
        <v>75</v>
      </c>
      <c r="E529" s="3" t="s">
        <v>999</v>
      </c>
      <c r="F529" s="5">
        <v>55515.46</v>
      </c>
      <c r="G529" s="5">
        <v>66396.490000000005</v>
      </c>
      <c r="H529" s="5">
        <v>66396.490000000005</v>
      </c>
      <c r="I529" s="3" t="s">
        <v>18</v>
      </c>
      <c r="J529" s="5">
        <v>0</v>
      </c>
      <c r="K529" s="5">
        <v>0</v>
      </c>
      <c r="L529" s="5">
        <v>0</v>
      </c>
      <c r="M529" s="5">
        <v>0</v>
      </c>
      <c r="N529" s="1">
        <v>0</v>
      </c>
      <c r="O529" s="5"/>
      <c r="P529" s="5"/>
      <c r="Q529" s="5"/>
      <c r="R529" s="5"/>
      <c r="S529" s="5"/>
      <c r="T529" s="5"/>
      <c r="U529" s="5"/>
    </row>
    <row r="530" spans="1:21" x14ac:dyDescent="0.2">
      <c r="A530" s="2" t="s">
        <v>73</v>
      </c>
      <c r="B530" s="2" t="s">
        <v>74</v>
      </c>
      <c r="C530" s="4">
        <v>41674</v>
      </c>
      <c r="D530" s="2" t="s">
        <v>75</v>
      </c>
      <c r="E530" s="3" t="s">
        <v>1000</v>
      </c>
      <c r="F530" s="5">
        <v>111030.92</v>
      </c>
      <c r="G530" s="5">
        <v>133237.1</v>
      </c>
      <c r="H530" s="5">
        <v>133237.1</v>
      </c>
      <c r="I530" s="3" t="s">
        <v>18</v>
      </c>
      <c r="J530" s="5">
        <v>0</v>
      </c>
      <c r="K530" s="5">
        <v>0</v>
      </c>
      <c r="L530" s="5">
        <v>0</v>
      </c>
      <c r="M530" s="5">
        <v>0</v>
      </c>
      <c r="N530" s="1">
        <v>0</v>
      </c>
      <c r="O530" s="5"/>
      <c r="P530" s="5"/>
      <c r="Q530" s="5"/>
      <c r="R530" s="5"/>
      <c r="S530" s="5"/>
      <c r="T530" s="5"/>
      <c r="U530" s="5"/>
    </row>
    <row r="531" spans="1:21" x14ac:dyDescent="0.2">
      <c r="A531" s="2" t="s">
        <v>77</v>
      </c>
      <c r="B531" s="2" t="s">
        <v>78</v>
      </c>
      <c r="C531" s="4">
        <v>41674</v>
      </c>
      <c r="D531" s="2" t="s">
        <v>79</v>
      </c>
      <c r="E531" s="3" t="s">
        <v>1001</v>
      </c>
      <c r="F531" s="5">
        <v>55515.46</v>
      </c>
      <c r="G531" s="5">
        <v>66396.490000000005</v>
      </c>
      <c r="H531" s="5">
        <v>66396.490000000005</v>
      </c>
      <c r="I531" s="3" t="s">
        <v>18</v>
      </c>
      <c r="J531" s="5">
        <v>0</v>
      </c>
      <c r="K531" s="5">
        <v>0</v>
      </c>
      <c r="L531" s="5">
        <v>0</v>
      </c>
      <c r="M531" s="5">
        <v>0</v>
      </c>
      <c r="N531" s="1">
        <v>0</v>
      </c>
      <c r="O531" s="5"/>
      <c r="P531" s="5"/>
      <c r="Q531" s="5"/>
      <c r="R531" s="5"/>
      <c r="S531" s="5"/>
      <c r="T531" s="5"/>
      <c r="U531" s="5"/>
    </row>
    <row r="532" spans="1:21" x14ac:dyDescent="0.2">
      <c r="A532" s="2" t="s">
        <v>77</v>
      </c>
      <c r="B532" s="2" t="s">
        <v>78</v>
      </c>
      <c r="C532" s="4">
        <v>41674</v>
      </c>
      <c r="D532" s="2" t="s">
        <v>79</v>
      </c>
      <c r="E532" s="3" t="s">
        <v>1002</v>
      </c>
      <c r="F532" s="5">
        <v>111030.92</v>
      </c>
      <c r="G532" s="5">
        <v>133237.1</v>
      </c>
      <c r="H532" s="5">
        <v>133237.1</v>
      </c>
      <c r="I532" s="3" t="s">
        <v>18</v>
      </c>
      <c r="J532" s="5">
        <v>0</v>
      </c>
      <c r="K532" s="5">
        <v>0</v>
      </c>
      <c r="L532" s="5">
        <v>0</v>
      </c>
      <c r="M532" s="5">
        <v>0</v>
      </c>
      <c r="N532" s="1">
        <v>0</v>
      </c>
      <c r="O532" s="5"/>
      <c r="P532" s="5"/>
      <c r="Q532" s="5"/>
      <c r="R532" s="5"/>
      <c r="S532" s="5"/>
      <c r="T532" s="5"/>
      <c r="U532" s="5"/>
    </row>
    <row r="533" spans="1:21" x14ac:dyDescent="0.2">
      <c r="A533" s="2" t="s">
        <v>30</v>
      </c>
      <c r="B533" s="2" t="s">
        <v>31</v>
      </c>
      <c r="C533" s="4">
        <v>41674</v>
      </c>
      <c r="D533" s="2" t="s">
        <v>142</v>
      </c>
      <c r="E533" s="3" t="s">
        <v>1003</v>
      </c>
      <c r="F533" s="5">
        <v>73752.62</v>
      </c>
      <c r="G533" s="5">
        <v>88208.13</v>
      </c>
      <c r="H533" s="5">
        <v>88208.13</v>
      </c>
      <c r="I533" s="3" t="s">
        <v>18</v>
      </c>
      <c r="J533" s="5">
        <v>0</v>
      </c>
      <c r="K533" s="5">
        <v>0</v>
      </c>
      <c r="L533" s="5">
        <v>0</v>
      </c>
      <c r="M533" s="5">
        <v>0</v>
      </c>
      <c r="N533" s="1">
        <v>0</v>
      </c>
      <c r="O533" s="5"/>
      <c r="P533" s="5"/>
      <c r="Q533" s="5"/>
      <c r="R533" s="5"/>
      <c r="S533" s="5"/>
      <c r="T533" s="5"/>
      <c r="U533" s="5"/>
    </row>
    <row r="534" spans="1:21" x14ac:dyDescent="0.2">
      <c r="A534" s="2" t="s">
        <v>30</v>
      </c>
      <c r="B534" s="2" t="s">
        <v>31</v>
      </c>
      <c r="C534" s="4">
        <v>41674</v>
      </c>
      <c r="D534" s="2" t="s">
        <v>142</v>
      </c>
      <c r="E534" s="3" t="s">
        <v>1004</v>
      </c>
      <c r="F534" s="5">
        <v>147505.24</v>
      </c>
      <c r="G534" s="5">
        <v>177006.29</v>
      </c>
      <c r="H534" s="5">
        <v>177006.29</v>
      </c>
      <c r="I534" s="3" t="s">
        <v>18</v>
      </c>
      <c r="J534" s="5">
        <v>0</v>
      </c>
      <c r="K534" s="5">
        <v>0</v>
      </c>
      <c r="L534" s="5">
        <v>0</v>
      </c>
      <c r="M534" s="5">
        <v>0</v>
      </c>
      <c r="N534" s="1">
        <v>0</v>
      </c>
      <c r="O534" s="5"/>
      <c r="P534" s="5"/>
      <c r="Q534" s="5"/>
      <c r="R534" s="5"/>
      <c r="S534" s="5"/>
      <c r="T534" s="5"/>
      <c r="U534" s="5"/>
    </row>
    <row r="535" spans="1:21" x14ac:dyDescent="0.2">
      <c r="A535" s="2" t="s">
        <v>30</v>
      </c>
      <c r="B535" s="2" t="s">
        <v>31</v>
      </c>
      <c r="C535" s="4">
        <v>41674</v>
      </c>
      <c r="D535" s="2" t="s">
        <v>751</v>
      </c>
      <c r="E535" s="3" t="s">
        <v>1005</v>
      </c>
      <c r="F535" s="5">
        <v>3227</v>
      </c>
      <c r="G535" s="5">
        <v>3859.49</v>
      </c>
      <c r="H535" s="5">
        <v>3859.49</v>
      </c>
      <c r="I535" s="3" t="s">
        <v>18</v>
      </c>
      <c r="J535" s="5">
        <v>0</v>
      </c>
      <c r="K535" s="5">
        <v>0</v>
      </c>
      <c r="L535" s="5">
        <v>0</v>
      </c>
      <c r="M535" s="5">
        <v>0</v>
      </c>
      <c r="N535" s="1">
        <v>0</v>
      </c>
      <c r="O535" s="5"/>
      <c r="P535" s="5"/>
      <c r="Q535" s="5"/>
      <c r="R535" s="5"/>
      <c r="S535" s="5"/>
      <c r="T535" s="5"/>
      <c r="U535" s="5"/>
    </row>
    <row r="536" spans="1:21" x14ac:dyDescent="0.2">
      <c r="A536" s="2" t="s">
        <v>30</v>
      </c>
      <c r="B536" s="2" t="s">
        <v>31</v>
      </c>
      <c r="C536" s="4">
        <v>41674</v>
      </c>
      <c r="D536" s="2" t="s">
        <v>193</v>
      </c>
      <c r="E536" s="3" t="s">
        <v>1006</v>
      </c>
      <c r="F536" s="5">
        <v>10610.01</v>
      </c>
      <c r="G536" s="5">
        <v>12732.01</v>
      </c>
      <c r="H536" s="5">
        <v>12732.01</v>
      </c>
      <c r="I536" s="3" t="s">
        <v>18</v>
      </c>
      <c r="J536" s="5">
        <v>0</v>
      </c>
      <c r="K536" s="5">
        <v>0</v>
      </c>
      <c r="L536" s="5">
        <v>0</v>
      </c>
      <c r="M536" s="5">
        <v>0</v>
      </c>
      <c r="N536" s="1">
        <v>0</v>
      </c>
      <c r="O536" s="5"/>
      <c r="P536" s="5"/>
      <c r="Q536" s="5"/>
      <c r="R536" s="5"/>
      <c r="S536" s="5"/>
      <c r="T536" s="5"/>
      <c r="U536" s="5"/>
    </row>
    <row r="537" spans="1:21" x14ac:dyDescent="0.2">
      <c r="A537" s="2" t="s">
        <v>30</v>
      </c>
      <c r="B537" s="2" t="s">
        <v>31</v>
      </c>
      <c r="C537" s="4">
        <v>41676</v>
      </c>
      <c r="D537" s="2" t="s">
        <v>193</v>
      </c>
      <c r="E537" s="3" t="s">
        <v>1007</v>
      </c>
      <c r="F537" s="5">
        <v>-10610.01</v>
      </c>
      <c r="G537" s="5">
        <v>-12732.01</v>
      </c>
      <c r="H537" s="5">
        <v>-12732.01</v>
      </c>
      <c r="I537" s="3" t="s">
        <v>18</v>
      </c>
      <c r="J537" s="5">
        <v>0</v>
      </c>
      <c r="K537" s="5">
        <v>0</v>
      </c>
      <c r="L537" s="5">
        <v>0</v>
      </c>
      <c r="M537" s="5">
        <v>0</v>
      </c>
      <c r="N537" s="1">
        <v>0</v>
      </c>
      <c r="O537" s="5"/>
      <c r="P537" s="5"/>
      <c r="Q537" s="5"/>
      <c r="R537" s="5"/>
      <c r="S537" s="5"/>
      <c r="T537" s="5"/>
      <c r="U537" s="5"/>
    </row>
    <row r="538" spans="1:21" x14ac:dyDescent="0.2">
      <c r="A538" s="2" t="s">
        <v>30</v>
      </c>
      <c r="B538" s="2" t="s">
        <v>31</v>
      </c>
      <c r="C538" s="4">
        <v>41674</v>
      </c>
      <c r="D538" s="2" t="s">
        <v>193</v>
      </c>
      <c r="E538" s="3" t="s">
        <v>1008</v>
      </c>
      <c r="F538" s="5">
        <v>10610.01</v>
      </c>
      <c r="G538" s="5">
        <v>12732.01</v>
      </c>
      <c r="H538" s="5">
        <v>12732.01</v>
      </c>
      <c r="I538" s="3" t="s">
        <v>18</v>
      </c>
      <c r="J538" s="5">
        <v>0</v>
      </c>
      <c r="K538" s="5">
        <v>0</v>
      </c>
      <c r="L538" s="5">
        <v>0</v>
      </c>
      <c r="M538" s="5">
        <v>0</v>
      </c>
      <c r="N538" s="1">
        <v>0</v>
      </c>
      <c r="O538" s="5"/>
      <c r="P538" s="5"/>
      <c r="Q538" s="5"/>
      <c r="R538" s="5"/>
      <c r="S538" s="5"/>
      <c r="T538" s="5"/>
      <c r="U538" s="5"/>
    </row>
    <row r="539" spans="1:21" x14ac:dyDescent="0.2">
      <c r="A539" s="2" t="s">
        <v>159</v>
      </c>
      <c r="B539" s="2" t="s">
        <v>160</v>
      </c>
      <c r="C539" s="4">
        <v>41680</v>
      </c>
      <c r="D539" s="2" t="s">
        <v>1009</v>
      </c>
      <c r="E539" s="3" t="s">
        <v>1010</v>
      </c>
      <c r="F539" s="5">
        <v>25000</v>
      </c>
      <c r="G539" s="5">
        <v>29900</v>
      </c>
      <c r="H539" s="5">
        <v>0</v>
      </c>
      <c r="I539" s="3" t="s">
        <v>18</v>
      </c>
      <c r="J539" s="5">
        <v>0</v>
      </c>
      <c r="K539" s="5">
        <v>29900</v>
      </c>
      <c r="L539" s="5">
        <v>0</v>
      </c>
      <c r="M539" s="5">
        <v>0</v>
      </c>
      <c r="N539" s="1">
        <v>0</v>
      </c>
      <c r="O539" s="5"/>
      <c r="P539" s="5"/>
      <c r="Q539" s="5"/>
      <c r="R539" s="5"/>
      <c r="S539" s="5"/>
      <c r="T539" s="5"/>
      <c r="U539" s="5"/>
    </row>
    <row r="540" spans="1:21" x14ac:dyDescent="0.2">
      <c r="A540" s="2" t="s">
        <v>154</v>
      </c>
      <c r="B540" s="2" t="s">
        <v>155</v>
      </c>
      <c r="C540" s="4">
        <v>41684</v>
      </c>
      <c r="D540" s="2" t="s">
        <v>156</v>
      </c>
      <c r="E540" s="3" t="s">
        <v>1011</v>
      </c>
      <c r="F540" s="5">
        <v>9511.7199999999993</v>
      </c>
      <c r="G540" s="5">
        <v>11376.02</v>
      </c>
      <c r="H540" s="5">
        <v>0</v>
      </c>
      <c r="I540" s="3" t="s">
        <v>18</v>
      </c>
      <c r="J540" s="5">
        <v>0</v>
      </c>
      <c r="K540" s="5">
        <v>11376.02</v>
      </c>
      <c r="L540" s="5">
        <v>0</v>
      </c>
      <c r="M540" s="5">
        <v>0</v>
      </c>
      <c r="N540" s="1">
        <v>0</v>
      </c>
      <c r="O540" s="5"/>
      <c r="P540" s="5"/>
      <c r="Q540" s="5"/>
      <c r="R540" s="5"/>
      <c r="S540" s="5"/>
      <c r="T540" s="5"/>
      <c r="U540" s="5"/>
    </row>
    <row r="541" spans="1:21" x14ac:dyDescent="0.2">
      <c r="A541" s="2" t="s">
        <v>159</v>
      </c>
      <c r="B541" s="2" t="s">
        <v>160</v>
      </c>
      <c r="C541" s="4">
        <v>41684</v>
      </c>
      <c r="D541" s="2" t="s">
        <v>161</v>
      </c>
      <c r="E541" s="3" t="s">
        <v>1012</v>
      </c>
      <c r="F541" s="5">
        <v>89217.15</v>
      </c>
      <c r="G541" s="5">
        <v>106703.71</v>
      </c>
      <c r="H541" s="5">
        <v>106703.71</v>
      </c>
      <c r="I541" s="3" t="s">
        <v>18</v>
      </c>
      <c r="J541" s="5">
        <v>0</v>
      </c>
      <c r="K541" s="5">
        <v>0</v>
      </c>
      <c r="L541" s="5">
        <v>0</v>
      </c>
      <c r="M541" s="5">
        <v>0</v>
      </c>
      <c r="N541" s="1">
        <v>0</v>
      </c>
      <c r="O541" s="5"/>
      <c r="P541" s="5"/>
      <c r="Q541" s="5"/>
      <c r="R541" s="5"/>
      <c r="S541" s="5"/>
      <c r="T541" s="5"/>
      <c r="U541" s="5"/>
    </row>
    <row r="542" spans="1:21" x14ac:dyDescent="0.2">
      <c r="A542" s="2" t="s">
        <v>159</v>
      </c>
      <c r="B542" s="2" t="s">
        <v>160</v>
      </c>
      <c r="C542" s="4">
        <v>41684</v>
      </c>
      <c r="D542" s="2" t="s">
        <v>161</v>
      </c>
      <c r="E542" s="3" t="s">
        <v>1013</v>
      </c>
      <c r="F542" s="5">
        <v>9705.9</v>
      </c>
      <c r="G542" s="5">
        <v>11608.26</v>
      </c>
      <c r="H542" s="5">
        <v>11608.26</v>
      </c>
      <c r="I542" s="3" t="s">
        <v>18</v>
      </c>
      <c r="J542" s="5">
        <v>0</v>
      </c>
      <c r="K542" s="5">
        <v>0</v>
      </c>
      <c r="L542" s="5">
        <v>0</v>
      </c>
      <c r="M542" s="5">
        <v>0</v>
      </c>
      <c r="N542" s="1">
        <v>0</v>
      </c>
      <c r="O542" s="5"/>
      <c r="P542" s="5"/>
      <c r="Q542" s="5"/>
      <c r="R542" s="5"/>
      <c r="S542" s="5"/>
      <c r="T542" s="5"/>
      <c r="U542" s="5"/>
    </row>
    <row r="543" spans="1:21" x14ac:dyDescent="0.2">
      <c r="A543" s="2" t="s">
        <v>92</v>
      </c>
      <c r="B543" s="2" t="s">
        <v>93</v>
      </c>
      <c r="C543" s="4">
        <v>41684</v>
      </c>
      <c r="D543" s="2" t="s">
        <v>761</v>
      </c>
      <c r="E543" s="3" t="s">
        <v>1014</v>
      </c>
      <c r="F543" s="5">
        <v>7340</v>
      </c>
      <c r="G543" s="5">
        <v>7340</v>
      </c>
      <c r="H543" s="5">
        <v>7340</v>
      </c>
      <c r="I543" s="3" t="s">
        <v>18</v>
      </c>
      <c r="J543" s="5">
        <v>0</v>
      </c>
      <c r="K543" s="5">
        <v>0</v>
      </c>
      <c r="L543" s="5">
        <v>0</v>
      </c>
      <c r="M543" s="5">
        <v>0</v>
      </c>
      <c r="N543" s="1">
        <v>0</v>
      </c>
      <c r="O543" s="5"/>
      <c r="P543" s="5"/>
      <c r="Q543" s="5"/>
      <c r="R543" s="5"/>
      <c r="S543" s="5"/>
      <c r="T543" s="5"/>
      <c r="U543" s="5"/>
    </row>
    <row r="544" spans="1:21" x14ac:dyDescent="0.2">
      <c r="A544" s="2" t="s">
        <v>92</v>
      </c>
      <c r="B544" s="2" t="s">
        <v>93</v>
      </c>
      <c r="C544" s="4">
        <v>41684</v>
      </c>
      <c r="D544" s="2" t="s">
        <v>1015</v>
      </c>
      <c r="E544" s="3" t="s">
        <v>1016</v>
      </c>
      <c r="F544" s="5">
        <v>35501.78</v>
      </c>
      <c r="G544" s="5">
        <v>35501.78</v>
      </c>
      <c r="H544" s="5">
        <v>35501.78</v>
      </c>
      <c r="I544" s="3" t="s">
        <v>18</v>
      </c>
      <c r="J544" s="5">
        <v>0</v>
      </c>
      <c r="K544" s="5">
        <v>0</v>
      </c>
      <c r="L544" s="5">
        <v>0</v>
      </c>
      <c r="M544" s="5">
        <v>0</v>
      </c>
      <c r="N544" s="1">
        <v>0</v>
      </c>
      <c r="O544" s="5"/>
      <c r="P544" s="5"/>
      <c r="Q544" s="5"/>
      <c r="R544" s="5"/>
      <c r="S544" s="5"/>
      <c r="T544" s="5"/>
      <c r="U544" s="5"/>
    </row>
    <row r="545" spans="1:21" x14ac:dyDescent="0.2">
      <c r="A545" s="2" t="s">
        <v>92</v>
      </c>
      <c r="B545" s="2" t="s">
        <v>93</v>
      </c>
      <c r="C545" s="4">
        <v>41684</v>
      </c>
      <c r="D545" s="2" t="s">
        <v>761</v>
      </c>
      <c r="E545" s="3" t="s">
        <v>1017</v>
      </c>
      <c r="F545" s="5">
        <v>-7340</v>
      </c>
      <c r="G545" s="5">
        <v>-7340</v>
      </c>
      <c r="H545" s="5">
        <v>-7340</v>
      </c>
      <c r="I545" s="3" t="s">
        <v>18</v>
      </c>
      <c r="J545" s="5">
        <v>0</v>
      </c>
      <c r="K545" s="5">
        <v>0</v>
      </c>
      <c r="L545" s="5">
        <v>0</v>
      </c>
      <c r="M545" s="5">
        <v>0</v>
      </c>
      <c r="N545" s="1">
        <v>0</v>
      </c>
      <c r="O545" s="5"/>
      <c r="P545" s="5"/>
      <c r="Q545" s="5"/>
      <c r="R545" s="5"/>
      <c r="S545" s="5"/>
      <c r="T545" s="5"/>
      <c r="U545" s="5"/>
    </row>
    <row r="546" spans="1:21" x14ac:dyDescent="0.2">
      <c r="A546" s="2" t="s">
        <v>92</v>
      </c>
      <c r="B546" s="2" t="s">
        <v>93</v>
      </c>
      <c r="C546" s="4">
        <v>41684</v>
      </c>
      <c r="D546" s="2" t="s">
        <v>761</v>
      </c>
      <c r="E546" s="3" t="s">
        <v>1018</v>
      </c>
      <c r="F546" s="5">
        <v>7340</v>
      </c>
      <c r="G546" s="5">
        <v>7340</v>
      </c>
      <c r="H546" s="5">
        <v>7340</v>
      </c>
      <c r="I546" s="3" t="s">
        <v>18</v>
      </c>
      <c r="J546" s="5">
        <v>0</v>
      </c>
      <c r="K546" s="5">
        <v>0</v>
      </c>
      <c r="L546" s="5">
        <v>0</v>
      </c>
      <c r="M546" s="5">
        <v>0</v>
      </c>
      <c r="N546" s="1">
        <v>0</v>
      </c>
      <c r="O546" s="5"/>
      <c r="P546" s="5"/>
      <c r="Q546" s="5"/>
      <c r="R546" s="5"/>
      <c r="S546" s="5"/>
      <c r="T546" s="5"/>
      <c r="U546" s="5"/>
    </row>
    <row r="547" spans="1:21" x14ac:dyDescent="0.2">
      <c r="A547" s="2" t="s">
        <v>92</v>
      </c>
      <c r="B547" s="2" t="s">
        <v>93</v>
      </c>
      <c r="C547" s="4">
        <v>41684</v>
      </c>
      <c r="D547" s="2" t="s">
        <v>1019</v>
      </c>
      <c r="E547" s="3" t="s">
        <v>1020</v>
      </c>
      <c r="F547" s="5">
        <v>14013.48</v>
      </c>
      <c r="G547" s="5">
        <v>14013.48</v>
      </c>
      <c r="H547" s="5">
        <v>14013.48</v>
      </c>
      <c r="I547" s="3" t="s">
        <v>18</v>
      </c>
      <c r="J547" s="5">
        <v>0</v>
      </c>
      <c r="K547" s="5">
        <v>0</v>
      </c>
      <c r="L547" s="5">
        <v>0</v>
      </c>
      <c r="M547" s="5">
        <v>0</v>
      </c>
      <c r="N547" s="1">
        <v>0</v>
      </c>
      <c r="O547" s="5"/>
      <c r="P547" s="5"/>
      <c r="Q547" s="5"/>
      <c r="R547" s="5"/>
      <c r="S547" s="5"/>
      <c r="T547" s="5"/>
      <c r="U547" s="5"/>
    </row>
    <row r="548" spans="1:21" x14ac:dyDescent="0.2">
      <c r="A548" s="2" t="s">
        <v>14</v>
      </c>
      <c r="B548" s="2" t="s">
        <v>15</v>
      </c>
      <c r="C548" s="4">
        <v>41687</v>
      </c>
      <c r="D548" s="2" t="s">
        <v>152</v>
      </c>
      <c r="E548" s="3" t="s">
        <v>1021</v>
      </c>
      <c r="F548" s="5">
        <v>-150</v>
      </c>
      <c r="G548" s="5">
        <v>-179.4</v>
      </c>
      <c r="H548" s="5">
        <v>-179.4</v>
      </c>
      <c r="I548" s="3" t="s">
        <v>18</v>
      </c>
      <c r="J548" s="5">
        <v>0</v>
      </c>
      <c r="K548" s="5">
        <v>0</v>
      </c>
      <c r="L548" s="5">
        <v>0</v>
      </c>
      <c r="M548" s="5">
        <v>0</v>
      </c>
      <c r="N548" s="1">
        <v>0</v>
      </c>
      <c r="O548" s="5"/>
      <c r="P548" s="5"/>
      <c r="Q548" s="5"/>
      <c r="R548" s="5"/>
      <c r="S548" s="5"/>
      <c r="T548" s="5"/>
      <c r="U548" s="5"/>
    </row>
    <row r="549" spans="1:21" x14ac:dyDescent="0.2">
      <c r="A549" s="2" t="s">
        <v>14</v>
      </c>
      <c r="B549" s="2" t="s">
        <v>15</v>
      </c>
      <c r="C549" s="4">
        <v>41687</v>
      </c>
      <c r="D549" s="2" t="s">
        <v>152</v>
      </c>
      <c r="E549" s="3" t="s">
        <v>1022</v>
      </c>
      <c r="F549" s="5">
        <v>-68.25</v>
      </c>
      <c r="G549" s="5">
        <v>-81.63</v>
      </c>
      <c r="H549" s="5">
        <v>-81.63</v>
      </c>
      <c r="I549" s="3" t="s">
        <v>18</v>
      </c>
      <c r="J549" s="5">
        <v>0</v>
      </c>
      <c r="K549" s="5">
        <v>0</v>
      </c>
      <c r="L549" s="5">
        <v>0</v>
      </c>
      <c r="M549" s="5">
        <v>0</v>
      </c>
      <c r="N549" s="1">
        <v>0</v>
      </c>
      <c r="O549" s="5"/>
      <c r="P549" s="5"/>
      <c r="Q549" s="5"/>
      <c r="R549" s="5"/>
      <c r="S549" s="5"/>
      <c r="T549" s="5"/>
      <c r="U549" s="5"/>
    </row>
    <row r="550" spans="1:21" x14ac:dyDescent="0.2">
      <c r="A550" s="2" t="s">
        <v>975</v>
      </c>
      <c r="B550" s="2" t="s">
        <v>976</v>
      </c>
      <c r="C550" s="4">
        <v>41687</v>
      </c>
      <c r="D550" s="2" t="s">
        <v>977</v>
      </c>
      <c r="E550" s="3" t="s">
        <v>1023</v>
      </c>
      <c r="F550" s="5">
        <v>-10551</v>
      </c>
      <c r="G550" s="5">
        <v>-10551</v>
      </c>
      <c r="H550" s="5">
        <v>-10551</v>
      </c>
      <c r="I550" s="3" t="s">
        <v>18</v>
      </c>
      <c r="J550" s="5">
        <v>0</v>
      </c>
      <c r="K550" s="5">
        <v>0</v>
      </c>
      <c r="L550" s="5">
        <v>0</v>
      </c>
      <c r="M550" s="5">
        <v>0</v>
      </c>
      <c r="N550" s="1">
        <v>0</v>
      </c>
      <c r="O550" s="5"/>
      <c r="P550" s="5"/>
      <c r="Q550" s="5"/>
      <c r="R550" s="5"/>
      <c r="S550" s="5"/>
      <c r="T550" s="5"/>
      <c r="U550" s="5"/>
    </row>
    <row r="551" spans="1:21" x14ac:dyDescent="0.2">
      <c r="A551" s="2" t="s">
        <v>1024</v>
      </c>
      <c r="B551" s="2" t="s">
        <v>1025</v>
      </c>
      <c r="C551" s="4">
        <v>41687</v>
      </c>
      <c r="D551" s="2" t="s">
        <v>1026</v>
      </c>
      <c r="E551" s="3" t="s">
        <v>1027</v>
      </c>
      <c r="F551" s="5">
        <v>10551</v>
      </c>
      <c r="G551" s="5">
        <v>10551</v>
      </c>
      <c r="H551" s="5">
        <v>10551</v>
      </c>
      <c r="I551" s="3" t="s">
        <v>18</v>
      </c>
      <c r="J551" s="5">
        <v>0</v>
      </c>
      <c r="K551" s="5">
        <v>0</v>
      </c>
      <c r="L551" s="5">
        <v>0</v>
      </c>
      <c r="M551" s="5">
        <v>0</v>
      </c>
      <c r="N551" s="1">
        <v>0</v>
      </c>
      <c r="O551" s="5"/>
      <c r="P551" s="5"/>
      <c r="Q551" s="5"/>
      <c r="R551" s="5"/>
      <c r="S551" s="5"/>
      <c r="T551" s="5"/>
      <c r="U551" s="5"/>
    </row>
    <row r="552" spans="1:21" x14ac:dyDescent="0.2">
      <c r="A552" s="2" t="s">
        <v>14</v>
      </c>
      <c r="B552" s="2" t="s">
        <v>15</v>
      </c>
      <c r="C552" s="4">
        <v>41694</v>
      </c>
      <c r="D552" s="2" t="s">
        <v>90</v>
      </c>
      <c r="E552" s="3" t="s">
        <v>1028</v>
      </c>
      <c r="F552" s="5">
        <v>134173.4</v>
      </c>
      <c r="G552" s="5">
        <v>161008.07999999999</v>
      </c>
      <c r="H552" s="5">
        <v>161008.07999999999</v>
      </c>
      <c r="I552" s="3" t="s">
        <v>18</v>
      </c>
      <c r="J552" s="5">
        <v>0</v>
      </c>
      <c r="K552" s="5">
        <v>0</v>
      </c>
      <c r="L552" s="5">
        <v>0</v>
      </c>
      <c r="M552" s="5">
        <v>0</v>
      </c>
      <c r="N552" s="1">
        <v>0</v>
      </c>
      <c r="O552" s="5"/>
      <c r="P552" s="5"/>
      <c r="Q552" s="5"/>
      <c r="R552" s="5"/>
      <c r="S552" s="5"/>
      <c r="T552" s="5"/>
      <c r="U552" s="5"/>
    </row>
    <row r="553" spans="1:21" x14ac:dyDescent="0.2">
      <c r="A553" s="2" t="s">
        <v>30</v>
      </c>
      <c r="B553" s="2" t="s">
        <v>31</v>
      </c>
      <c r="C553" s="4">
        <v>41694</v>
      </c>
      <c r="D553" s="2" t="s">
        <v>575</v>
      </c>
      <c r="E553" s="3" t="s">
        <v>1029</v>
      </c>
      <c r="F553" s="5">
        <v>1715.32</v>
      </c>
      <c r="G553" s="5">
        <v>2058.38</v>
      </c>
      <c r="H553" s="5">
        <v>2058.38</v>
      </c>
      <c r="I553" s="3" t="s">
        <v>18</v>
      </c>
      <c r="J553" s="5">
        <v>0</v>
      </c>
      <c r="K553" s="5">
        <v>0</v>
      </c>
      <c r="L553" s="5">
        <v>0</v>
      </c>
      <c r="M553" s="5">
        <v>0</v>
      </c>
      <c r="N553" s="1">
        <v>0</v>
      </c>
      <c r="O553" s="5"/>
      <c r="P553" s="5"/>
      <c r="Q553" s="5"/>
      <c r="R553" s="5"/>
      <c r="S553" s="5"/>
      <c r="T553" s="5"/>
      <c r="U553" s="5"/>
    </row>
    <row r="554" spans="1:21" x14ac:dyDescent="0.2">
      <c r="A554" s="2" t="s">
        <v>30</v>
      </c>
      <c r="B554" s="2" t="s">
        <v>31</v>
      </c>
      <c r="C554" s="4">
        <v>41695</v>
      </c>
      <c r="D554" s="2" t="s">
        <v>575</v>
      </c>
      <c r="E554" s="3" t="s">
        <v>1030</v>
      </c>
      <c r="F554" s="5">
        <v>2521</v>
      </c>
      <c r="G554" s="5">
        <v>3015.12</v>
      </c>
      <c r="H554" s="5">
        <v>3015.12</v>
      </c>
      <c r="I554" s="3" t="s">
        <v>18</v>
      </c>
      <c r="J554" s="5">
        <v>0</v>
      </c>
      <c r="K554" s="5">
        <v>0</v>
      </c>
      <c r="L554" s="5">
        <v>0</v>
      </c>
      <c r="M554" s="5">
        <v>0</v>
      </c>
      <c r="N554" s="1">
        <v>0</v>
      </c>
      <c r="O554" s="5"/>
      <c r="P554" s="5"/>
      <c r="Q554" s="5"/>
      <c r="R554" s="5"/>
      <c r="S554" s="5"/>
      <c r="T554" s="5"/>
      <c r="U554" s="5"/>
    </row>
    <row r="555" spans="1:21" x14ac:dyDescent="0.2">
      <c r="A555" s="2" t="s">
        <v>878</v>
      </c>
      <c r="B555" s="2" t="s">
        <v>879</v>
      </c>
      <c r="C555" s="4">
        <v>41695</v>
      </c>
      <c r="D555" s="2" t="s">
        <v>880</v>
      </c>
      <c r="E555" s="3" t="s">
        <v>1031</v>
      </c>
      <c r="F555" s="5">
        <v>-2344</v>
      </c>
      <c r="G555" s="5">
        <v>-2344</v>
      </c>
      <c r="H555" s="5">
        <v>-2344</v>
      </c>
      <c r="I555" s="3" t="s">
        <v>18</v>
      </c>
      <c r="J555" s="5">
        <v>0</v>
      </c>
      <c r="K555" s="5">
        <v>0</v>
      </c>
      <c r="L555" s="5">
        <v>0</v>
      </c>
      <c r="M555" s="5">
        <v>0</v>
      </c>
      <c r="N555" s="1">
        <v>0</v>
      </c>
      <c r="O555" s="5"/>
      <c r="P555" s="5"/>
      <c r="Q555" s="5"/>
      <c r="R555" s="5"/>
      <c r="S555" s="5"/>
      <c r="T555" s="5"/>
      <c r="U555" s="5"/>
    </row>
    <row r="556" spans="1:21" x14ac:dyDescent="0.2">
      <c r="A556" s="2" t="s">
        <v>23</v>
      </c>
      <c r="B556" s="2" t="s">
        <v>24</v>
      </c>
      <c r="C556" s="4">
        <v>41698</v>
      </c>
      <c r="D556" s="2" t="s">
        <v>1032</v>
      </c>
      <c r="E556" s="3" t="s">
        <v>1033</v>
      </c>
      <c r="F556" s="5">
        <v>4647.62</v>
      </c>
      <c r="G556" s="5">
        <v>4647.62</v>
      </c>
      <c r="H556" s="5">
        <v>4647.62</v>
      </c>
      <c r="I556" s="3" t="s">
        <v>18</v>
      </c>
      <c r="J556" s="5">
        <v>0</v>
      </c>
      <c r="K556" s="5">
        <v>0</v>
      </c>
      <c r="L556" s="5">
        <v>0</v>
      </c>
      <c r="M556" s="5">
        <v>0</v>
      </c>
      <c r="N556" s="1">
        <v>0</v>
      </c>
      <c r="O556" s="5"/>
      <c r="P556" s="5"/>
      <c r="Q556" s="5"/>
      <c r="R556" s="5"/>
      <c r="S556" s="5"/>
      <c r="T556" s="5"/>
      <c r="U556" s="5"/>
    </row>
    <row r="557" spans="1:21" x14ac:dyDescent="0.2">
      <c r="A557" s="2" t="s">
        <v>14</v>
      </c>
      <c r="B557" s="2" t="s">
        <v>15</v>
      </c>
      <c r="C557" s="4">
        <v>41699</v>
      </c>
      <c r="D557" s="2" t="s">
        <v>152</v>
      </c>
      <c r="E557" s="3" t="s">
        <v>1034</v>
      </c>
      <c r="F557" s="5">
        <v>4383.33</v>
      </c>
      <c r="G557" s="5">
        <v>5242.46</v>
      </c>
      <c r="H557" s="5">
        <v>5242.46</v>
      </c>
      <c r="I557" s="3" t="s">
        <v>18</v>
      </c>
      <c r="J557" s="5">
        <v>0</v>
      </c>
      <c r="K557" s="5">
        <v>0</v>
      </c>
      <c r="L557" s="5">
        <v>0</v>
      </c>
      <c r="M557" s="5">
        <v>0</v>
      </c>
      <c r="N557" s="1">
        <v>0</v>
      </c>
      <c r="O557" s="5"/>
      <c r="P557" s="5"/>
      <c r="Q557" s="5"/>
      <c r="R557" s="5"/>
      <c r="S557" s="5"/>
      <c r="T557" s="5"/>
      <c r="U557" s="5"/>
    </row>
    <row r="558" spans="1:21" x14ac:dyDescent="0.2">
      <c r="A558" s="2" t="s">
        <v>14</v>
      </c>
      <c r="B558" s="2" t="s">
        <v>15</v>
      </c>
      <c r="C558" s="4">
        <v>41699</v>
      </c>
      <c r="D558" s="2" t="s">
        <v>152</v>
      </c>
      <c r="E558" s="3" t="s">
        <v>1035</v>
      </c>
      <c r="F558" s="5">
        <v>8766.67</v>
      </c>
      <c r="G558" s="5">
        <v>10520</v>
      </c>
      <c r="H558" s="5">
        <v>10520</v>
      </c>
      <c r="I558" s="3" t="s">
        <v>18</v>
      </c>
      <c r="J558" s="5">
        <v>0</v>
      </c>
      <c r="K558" s="5">
        <v>0</v>
      </c>
      <c r="L558" s="5">
        <v>0</v>
      </c>
      <c r="M558" s="5">
        <v>0</v>
      </c>
      <c r="N558" s="1">
        <v>0</v>
      </c>
      <c r="O558" s="5"/>
      <c r="P558" s="5"/>
      <c r="Q558" s="5"/>
      <c r="R558" s="5"/>
      <c r="S558" s="5"/>
      <c r="T558" s="5"/>
      <c r="U558" s="5"/>
    </row>
    <row r="559" spans="1:21" x14ac:dyDescent="0.2">
      <c r="A559" s="2" t="s">
        <v>85</v>
      </c>
      <c r="B559" s="2" t="s">
        <v>86</v>
      </c>
      <c r="C559" s="4">
        <v>41701</v>
      </c>
      <c r="D559" s="2" t="s">
        <v>87</v>
      </c>
      <c r="E559" s="3" t="s">
        <v>1036</v>
      </c>
      <c r="F559" s="5">
        <v>2750.53</v>
      </c>
      <c r="G559" s="5">
        <v>3300.64</v>
      </c>
      <c r="H559" s="5">
        <v>3300.64</v>
      </c>
      <c r="I559" s="3" t="s">
        <v>18</v>
      </c>
      <c r="J559" s="5">
        <v>0</v>
      </c>
      <c r="K559" s="5">
        <v>0</v>
      </c>
      <c r="L559" s="5">
        <v>0</v>
      </c>
      <c r="M559" s="5">
        <v>0</v>
      </c>
      <c r="N559" s="1">
        <v>0</v>
      </c>
      <c r="O559" s="5"/>
      <c r="P559" s="5"/>
      <c r="Q559" s="5"/>
      <c r="R559" s="5"/>
      <c r="S559" s="5"/>
      <c r="T559" s="5"/>
      <c r="U559" s="5"/>
    </row>
    <row r="560" spans="1:21" x14ac:dyDescent="0.2">
      <c r="A560" s="2" t="s">
        <v>116</v>
      </c>
      <c r="B560" s="2" t="s">
        <v>117</v>
      </c>
      <c r="C560" s="4">
        <v>41701</v>
      </c>
      <c r="D560" s="2" t="s">
        <v>118</v>
      </c>
      <c r="E560" s="3" t="s">
        <v>1037</v>
      </c>
      <c r="F560" s="5">
        <v>242.49</v>
      </c>
      <c r="G560" s="5">
        <v>290.02</v>
      </c>
      <c r="H560" s="5">
        <v>290.02</v>
      </c>
      <c r="I560" s="3" t="s">
        <v>18</v>
      </c>
      <c r="J560" s="5">
        <v>0</v>
      </c>
      <c r="K560" s="5">
        <v>0</v>
      </c>
      <c r="L560" s="5">
        <v>0</v>
      </c>
      <c r="M560" s="5">
        <v>0</v>
      </c>
      <c r="N560" s="1">
        <v>0</v>
      </c>
      <c r="O560" s="5"/>
      <c r="P560" s="5"/>
      <c r="Q560" s="5"/>
      <c r="R560" s="5"/>
      <c r="S560" s="5"/>
      <c r="T560" s="5"/>
      <c r="U560" s="5"/>
    </row>
    <row r="561" spans="1:21" x14ac:dyDescent="0.2">
      <c r="A561" s="2" t="s">
        <v>116</v>
      </c>
      <c r="B561" s="2" t="s">
        <v>117</v>
      </c>
      <c r="C561" s="4">
        <v>41701</v>
      </c>
      <c r="D561" s="2" t="s">
        <v>118</v>
      </c>
      <c r="E561" s="3" t="s">
        <v>1038</v>
      </c>
      <c r="F561" s="5">
        <v>484.98</v>
      </c>
      <c r="G561" s="5">
        <v>581.98</v>
      </c>
      <c r="H561" s="5">
        <v>0</v>
      </c>
      <c r="I561" s="3" t="s">
        <v>18</v>
      </c>
      <c r="J561" s="5">
        <v>0</v>
      </c>
      <c r="K561" s="5">
        <v>581.98</v>
      </c>
      <c r="L561" s="5">
        <v>0</v>
      </c>
      <c r="M561" s="5">
        <v>0</v>
      </c>
      <c r="N561" s="1">
        <v>0</v>
      </c>
      <c r="O561" s="5"/>
      <c r="P561" s="5"/>
      <c r="Q561" s="5"/>
      <c r="R561" s="5"/>
      <c r="S561" s="5"/>
      <c r="T561" s="5"/>
      <c r="U561" s="5"/>
    </row>
    <row r="562" spans="1:21" x14ac:dyDescent="0.2">
      <c r="A562" s="2" t="s">
        <v>112</v>
      </c>
      <c r="B562" s="2" t="s">
        <v>113</v>
      </c>
      <c r="C562" s="4">
        <v>41701</v>
      </c>
      <c r="D562" s="2" t="s">
        <v>114</v>
      </c>
      <c r="E562" s="3" t="s">
        <v>1039</v>
      </c>
      <c r="F562" s="5">
        <v>71.86</v>
      </c>
      <c r="G562" s="5">
        <v>85.94</v>
      </c>
      <c r="H562" s="5">
        <v>85.94</v>
      </c>
      <c r="I562" s="3" t="s">
        <v>18</v>
      </c>
      <c r="J562" s="5">
        <v>0</v>
      </c>
      <c r="K562" s="5">
        <v>0</v>
      </c>
      <c r="L562" s="5">
        <v>0</v>
      </c>
      <c r="M562" s="5">
        <v>0</v>
      </c>
      <c r="N562" s="1">
        <v>0</v>
      </c>
      <c r="O562" s="5"/>
      <c r="P562" s="5"/>
      <c r="Q562" s="5"/>
      <c r="R562" s="5"/>
      <c r="S562" s="5"/>
      <c r="T562" s="5"/>
      <c r="U562" s="5"/>
    </row>
    <row r="563" spans="1:21" x14ac:dyDescent="0.2">
      <c r="A563" s="2" t="s">
        <v>112</v>
      </c>
      <c r="B563" s="2" t="s">
        <v>113</v>
      </c>
      <c r="C563" s="4">
        <v>41701</v>
      </c>
      <c r="D563" s="2" t="s">
        <v>114</v>
      </c>
      <c r="E563" s="3" t="s">
        <v>1040</v>
      </c>
      <c r="F563" s="5">
        <v>143.72999999999999</v>
      </c>
      <c r="G563" s="5">
        <v>172.48</v>
      </c>
      <c r="H563" s="5">
        <v>172.48</v>
      </c>
      <c r="I563" s="3" t="s">
        <v>18</v>
      </c>
      <c r="J563" s="5">
        <v>0</v>
      </c>
      <c r="K563" s="5">
        <v>0</v>
      </c>
      <c r="L563" s="5">
        <v>0</v>
      </c>
      <c r="M563" s="5">
        <v>0</v>
      </c>
      <c r="N563" s="1">
        <v>0</v>
      </c>
      <c r="O563" s="5"/>
      <c r="P563" s="5"/>
      <c r="Q563" s="5"/>
      <c r="R563" s="5"/>
      <c r="S563" s="5"/>
      <c r="T563" s="5"/>
      <c r="U563" s="5"/>
    </row>
    <row r="564" spans="1:21" x14ac:dyDescent="0.2">
      <c r="A564" s="2" t="s">
        <v>14</v>
      </c>
      <c r="B564" s="2" t="s">
        <v>15</v>
      </c>
      <c r="C564" s="4">
        <v>41702</v>
      </c>
      <c r="D564" s="2" t="s">
        <v>71</v>
      </c>
      <c r="E564" s="3" t="s">
        <v>1041</v>
      </c>
      <c r="F564" s="5">
        <v>816333</v>
      </c>
      <c r="G564" s="5">
        <v>979599.6</v>
      </c>
      <c r="H564" s="5">
        <v>979599.6</v>
      </c>
      <c r="I564" s="3" t="s">
        <v>18</v>
      </c>
      <c r="J564" s="5">
        <v>0</v>
      </c>
      <c r="K564" s="5">
        <v>0</v>
      </c>
      <c r="L564" s="5">
        <v>0</v>
      </c>
      <c r="M564" s="5">
        <v>0</v>
      </c>
      <c r="N564" s="1">
        <v>0</v>
      </c>
      <c r="O564" s="5"/>
      <c r="P564" s="5"/>
      <c r="Q564" s="5"/>
      <c r="R564" s="5"/>
      <c r="S564" s="5"/>
      <c r="T564" s="5"/>
      <c r="U564" s="5"/>
    </row>
    <row r="565" spans="1:21" x14ac:dyDescent="0.2">
      <c r="A565" s="2" t="s">
        <v>144</v>
      </c>
      <c r="B565" s="2" t="s">
        <v>145</v>
      </c>
      <c r="C565" s="4">
        <v>41702</v>
      </c>
      <c r="D565" s="2" t="s">
        <v>146</v>
      </c>
      <c r="E565" s="3" t="s">
        <v>1042</v>
      </c>
      <c r="F565" s="5">
        <v>944.69</v>
      </c>
      <c r="G565" s="5">
        <v>1129.8499999999999</v>
      </c>
      <c r="H565" s="5">
        <v>1129.8499999999999</v>
      </c>
      <c r="I565" s="3" t="s">
        <v>18</v>
      </c>
      <c r="J565" s="5">
        <v>0</v>
      </c>
      <c r="K565" s="5">
        <v>0</v>
      </c>
      <c r="L565" s="5">
        <v>0</v>
      </c>
      <c r="M565" s="5">
        <v>0</v>
      </c>
      <c r="N565" s="1">
        <v>0</v>
      </c>
      <c r="O565" s="5"/>
      <c r="P565" s="5"/>
      <c r="Q565" s="5"/>
      <c r="R565" s="5"/>
      <c r="S565" s="5"/>
      <c r="T565" s="5"/>
      <c r="U565" s="5"/>
    </row>
    <row r="566" spans="1:21" x14ac:dyDescent="0.2">
      <c r="A566" s="2" t="s">
        <v>144</v>
      </c>
      <c r="B566" s="2" t="s">
        <v>145</v>
      </c>
      <c r="C566" s="4">
        <v>41698</v>
      </c>
      <c r="D566" s="2" t="s">
        <v>146</v>
      </c>
      <c r="E566" s="3" t="s">
        <v>1043</v>
      </c>
      <c r="F566" s="5">
        <v>-944.69</v>
      </c>
      <c r="G566" s="5">
        <v>-1129.8499999999999</v>
      </c>
      <c r="H566" s="5">
        <v>-1129.8499999999999</v>
      </c>
      <c r="I566" s="3" t="s">
        <v>18</v>
      </c>
      <c r="J566" s="5">
        <v>0</v>
      </c>
      <c r="K566" s="5">
        <v>0</v>
      </c>
      <c r="L566" s="5">
        <v>0</v>
      </c>
      <c r="M566" s="5">
        <v>0</v>
      </c>
      <c r="N566" s="1">
        <v>0</v>
      </c>
      <c r="O566" s="5"/>
      <c r="P566" s="5"/>
      <c r="Q566" s="5"/>
      <c r="R566" s="5"/>
      <c r="S566" s="5"/>
      <c r="T566" s="5"/>
      <c r="U566" s="5"/>
    </row>
    <row r="567" spans="1:21" x14ac:dyDescent="0.2">
      <c r="A567" s="2" t="s">
        <v>144</v>
      </c>
      <c r="B567" s="2" t="s">
        <v>145</v>
      </c>
      <c r="C567" s="4">
        <v>41698</v>
      </c>
      <c r="D567" s="2" t="s">
        <v>146</v>
      </c>
      <c r="E567" s="3" t="s">
        <v>1044</v>
      </c>
      <c r="F567" s="5">
        <v>944.69</v>
      </c>
      <c r="G567" s="5">
        <v>1129.8499999999999</v>
      </c>
      <c r="H567" s="5">
        <v>1129.8499999999999</v>
      </c>
      <c r="I567" s="3" t="s">
        <v>18</v>
      </c>
      <c r="J567" s="5">
        <v>0</v>
      </c>
      <c r="K567" s="5">
        <v>0</v>
      </c>
      <c r="L567" s="5">
        <v>0</v>
      </c>
      <c r="M567" s="5">
        <v>0</v>
      </c>
      <c r="N567" s="1">
        <v>0</v>
      </c>
      <c r="O567" s="5"/>
      <c r="P567" s="5"/>
      <c r="Q567" s="5"/>
      <c r="R567" s="5"/>
      <c r="S567" s="5"/>
      <c r="T567" s="5"/>
      <c r="U567" s="5"/>
    </row>
    <row r="568" spans="1:21" x14ac:dyDescent="0.2">
      <c r="A568" s="2" t="s">
        <v>144</v>
      </c>
      <c r="B568" s="2" t="s">
        <v>145</v>
      </c>
      <c r="C568" s="4">
        <v>41702</v>
      </c>
      <c r="D568" s="2" t="s">
        <v>146</v>
      </c>
      <c r="E568" s="3" t="s">
        <v>1045</v>
      </c>
      <c r="F568" s="5">
        <v>1779.27</v>
      </c>
      <c r="G568" s="5">
        <v>2135.12</v>
      </c>
      <c r="H568" s="5">
        <v>2135.12</v>
      </c>
      <c r="I568" s="3" t="s">
        <v>18</v>
      </c>
      <c r="J568" s="5">
        <v>0</v>
      </c>
      <c r="K568" s="5">
        <v>0</v>
      </c>
      <c r="L568" s="5">
        <v>0</v>
      </c>
      <c r="M568" s="5">
        <v>0</v>
      </c>
      <c r="N568" s="1">
        <v>0</v>
      </c>
      <c r="O568" s="5"/>
      <c r="P568" s="5"/>
      <c r="Q568" s="5"/>
      <c r="R568" s="5"/>
      <c r="S568" s="5"/>
      <c r="T568" s="5"/>
      <c r="U568" s="5"/>
    </row>
    <row r="569" spans="1:21" x14ac:dyDescent="0.2">
      <c r="A569" s="2" t="s">
        <v>594</v>
      </c>
      <c r="B569" s="2" t="s">
        <v>595</v>
      </c>
      <c r="C569" s="4">
        <v>41698</v>
      </c>
      <c r="D569" s="2" t="s">
        <v>596</v>
      </c>
      <c r="E569" s="3" t="s">
        <v>1046</v>
      </c>
      <c r="F569" s="5">
        <v>861.25</v>
      </c>
      <c r="G569" s="5">
        <v>1030.06</v>
      </c>
      <c r="H569" s="5">
        <v>1030.06</v>
      </c>
      <c r="I569" s="3" t="s">
        <v>18</v>
      </c>
      <c r="J569" s="5">
        <v>0</v>
      </c>
      <c r="K569" s="5">
        <v>0</v>
      </c>
      <c r="L569" s="5">
        <v>0</v>
      </c>
      <c r="M569" s="5">
        <v>0</v>
      </c>
      <c r="N569" s="1">
        <v>0</v>
      </c>
      <c r="O569" s="5"/>
      <c r="P569" s="5"/>
      <c r="Q569" s="5"/>
      <c r="R569" s="5"/>
      <c r="S569" s="5"/>
      <c r="T569" s="5"/>
      <c r="U569" s="5"/>
    </row>
    <row r="570" spans="1:21" x14ac:dyDescent="0.2">
      <c r="A570" s="2" t="s">
        <v>594</v>
      </c>
      <c r="B570" s="2" t="s">
        <v>595</v>
      </c>
      <c r="C570" s="4">
        <v>41710</v>
      </c>
      <c r="D570" s="2" t="s">
        <v>596</v>
      </c>
      <c r="E570" s="3" t="s">
        <v>1047</v>
      </c>
      <c r="F570" s="5">
        <v>449.6</v>
      </c>
      <c r="G570" s="5">
        <v>539.52</v>
      </c>
      <c r="H570" s="5">
        <v>539.52</v>
      </c>
      <c r="I570" s="3" t="s">
        <v>18</v>
      </c>
      <c r="J570" s="5">
        <v>0</v>
      </c>
      <c r="K570" s="5">
        <v>0</v>
      </c>
      <c r="L570" s="5">
        <v>0</v>
      </c>
      <c r="M570" s="5">
        <v>0</v>
      </c>
      <c r="N570" s="1">
        <v>0</v>
      </c>
      <c r="O570" s="5"/>
      <c r="P570" s="5"/>
      <c r="Q570" s="5"/>
      <c r="R570" s="5"/>
      <c r="S570" s="5"/>
      <c r="T570" s="5"/>
      <c r="U570" s="5"/>
    </row>
    <row r="571" spans="1:21" x14ac:dyDescent="0.2">
      <c r="A571" s="2" t="s">
        <v>30</v>
      </c>
      <c r="B571" s="2" t="s">
        <v>31</v>
      </c>
      <c r="C571" s="4">
        <v>41710</v>
      </c>
      <c r="D571" s="2" t="s">
        <v>1048</v>
      </c>
      <c r="E571" s="3" t="s">
        <v>1049</v>
      </c>
      <c r="F571" s="5">
        <v>23000</v>
      </c>
      <c r="G571" s="5">
        <v>27508</v>
      </c>
      <c r="H571" s="5">
        <v>27508</v>
      </c>
      <c r="I571" s="3" t="s">
        <v>18</v>
      </c>
      <c r="J571" s="5">
        <v>0</v>
      </c>
      <c r="K571" s="5">
        <v>0</v>
      </c>
      <c r="L571" s="5">
        <v>0</v>
      </c>
      <c r="M571" s="5">
        <v>0</v>
      </c>
      <c r="N571" s="1">
        <v>0</v>
      </c>
      <c r="O571" s="5"/>
      <c r="P571" s="5"/>
      <c r="Q571" s="5"/>
      <c r="R571" s="5"/>
      <c r="S571" s="5"/>
      <c r="T571" s="5"/>
      <c r="U571" s="5"/>
    </row>
    <row r="572" spans="1:21" x14ac:dyDescent="0.2">
      <c r="A572" s="2" t="s">
        <v>14</v>
      </c>
      <c r="B572" s="2" t="s">
        <v>15</v>
      </c>
      <c r="C572" s="4">
        <v>41716</v>
      </c>
      <c r="D572" s="2" t="s">
        <v>90</v>
      </c>
      <c r="E572" s="3" t="s">
        <v>1050</v>
      </c>
      <c r="F572" s="5">
        <v>133692.07</v>
      </c>
      <c r="G572" s="5">
        <v>160430.48000000001</v>
      </c>
      <c r="H572" s="5">
        <v>160430.48000000001</v>
      </c>
      <c r="I572" s="3" t="s">
        <v>18</v>
      </c>
      <c r="J572" s="5">
        <v>0</v>
      </c>
      <c r="K572" s="5">
        <v>0</v>
      </c>
      <c r="L572" s="5">
        <v>0</v>
      </c>
      <c r="M572" s="5">
        <v>0</v>
      </c>
      <c r="N572" s="1">
        <v>0</v>
      </c>
      <c r="O572" s="5"/>
      <c r="P572" s="5"/>
      <c r="Q572" s="5"/>
      <c r="R572" s="5"/>
      <c r="S572" s="5"/>
      <c r="T572" s="5"/>
      <c r="U572" s="5"/>
    </row>
    <row r="573" spans="1:21" x14ac:dyDescent="0.2">
      <c r="A573" s="2" t="s">
        <v>131</v>
      </c>
      <c r="B573" s="2" t="s">
        <v>132</v>
      </c>
      <c r="C573" s="4">
        <v>41716</v>
      </c>
      <c r="D573" s="2" t="s">
        <v>133</v>
      </c>
      <c r="E573" s="3" t="s">
        <v>1051</v>
      </c>
      <c r="F573" s="5">
        <v>16223.65</v>
      </c>
      <c r="G573" s="5">
        <v>16223.65</v>
      </c>
      <c r="H573" s="5">
        <v>16223.65</v>
      </c>
      <c r="I573" s="3" t="s">
        <v>18</v>
      </c>
      <c r="J573" s="5">
        <v>0</v>
      </c>
      <c r="K573" s="5">
        <v>0</v>
      </c>
      <c r="L573" s="5">
        <v>0</v>
      </c>
      <c r="M573" s="5">
        <v>0</v>
      </c>
      <c r="N573" s="1">
        <v>0</v>
      </c>
      <c r="O573" s="5"/>
      <c r="P573" s="5"/>
      <c r="Q573" s="5"/>
      <c r="R573" s="5"/>
      <c r="S573" s="5"/>
      <c r="T573" s="5"/>
      <c r="U573" s="5"/>
    </row>
    <row r="574" spans="1:21" x14ac:dyDescent="0.2">
      <c r="A574" s="2" t="s">
        <v>23</v>
      </c>
      <c r="B574" s="2" t="s">
        <v>24</v>
      </c>
      <c r="C574" s="4">
        <v>41716</v>
      </c>
      <c r="D574" s="2" t="s">
        <v>135</v>
      </c>
      <c r="E574" s="3" t="s">
        <v>1052</v>
      </c>
      <c r="F574" s="5">
        <v>64114.31</v>
      </c>
      <c r="G574" s="5">
        <v>64114.31</v>
      </c>
      <c r="H574" s="5">
        <v>64114.31</v>
      </c>
      <c r="I574" s="3" t="s">
        <v>18</v>
      </c>
      <c r="J574" s="5">
        <v>0</v>
      </c>
      <c r="K574" s="5">
        <v>0</v>
      </c>
      <c r="L574" s="5">
        <v>0</v>
      </c>
      <c r="M574" s="5">
        <v>0</v>
      </c>
      <c r="N574" s="1">
        <v>0</v>
      </c>
      <c r="O574" s="5"/>
      <c r="P574" s="5"/>
      <c r="Q574" s="5"/>
      <c r="R574" s="5"/>
      <c r="S574" s="5"/>
      <c r="T574" s="5"/>
      <c r="U574" s="5"/>
    </row>
    <row r="575" spans="1:21" x14ac:dyDescent="0.2">
      <c r="A575" s="2" t="s">
        <v>23</v>
      </c>
      <c r="B575" s="2" t="s">
        <v>24</v>
      </c>
      <c r="C575" s="4">
        <v>41716</v>
      </c>
      <c r="D575" s="2" t="s">
        <v>135</v>
      </c>
      <c r="E575" s="3" t="s">
        <v>1053</v>
      </c>
      <c r="F575" s="5">
        <v>18978.650000000001</v>
      </c>
      <c r="G575" s="5">
        <v>18978.650000000001</v>
      </c>
      <c r="H575" s="5">
        <v>18978.650000000001</v>
      </c>
      <c r="I575" s="3" t="s">
        <v>18</v>
      </c>
      <c r="J575" s="5">
        <v>0</v>
      </c>
      <c r="K575" s="5">
        <v>0</v>
      </c>
      <c r="L575" s="5">
        <v>0</v>
      </c>
      <c r="M575" s="5">
        <v>0</v>
      </c>
      <c r="N575" s="1">
        <v>0</v>
      </c>
      <c r="O575" s="5"/>
      <c r="P575" s="5"/>
      <c r="Q575" s="5"/>
      <c r="R575" s="5"/>
      <c r="S575" s="5"/>
      <c r="T575" s="5"/>
      <c r="U575" s="5"/>
    </row>
    <row r="576" spans="1:21" x14ac:dyDescent="0.2">
      <c r="A576" s="2" t="s">
        <v>23</v>
      </c>
      <c r="B576" s="2" t="s">
        <v>24</v>
      </c>
      <c r="C576" s="4">
        <v>41716</v>
      </c>
      <c r="D576" s="2" t="s">
        <v>138</v>
      </c>
      <c r="E576" s="3" t="s">
        <v>1054</v>
      </c>
      <c r="F576" s="5">
        <v>2158.31</v>
      </c>
      <c r="G576" s="5">
        <v>2158.31</v>
      </c>
      <c r="H576" s="5">
        <v>2158.31</v>
      </c>
      <c r="I576" s="3" t="s">
        <v>18</v>
      </c>
      <c r="J576" s="5">
        <v>0</v>
      </c>
      <c r="K576" s="5">
        <v>0</v>
      </c>
      <c r="L576" s="5">
        <v>0</v>
      </c>
      <c r="M576" s="5">
        <v>0</v>
      </c>
      <c r="N576" s="1">
        <v>0</v>
      </c>
      <c r="O576" s="5"/>
      <c r="P576" s="5"/>
      <c r="Q576" s="5"/>
      <c r="R576" s="5"/>
      <c r="S576" s="5"/>
      <c r="T576" s="5"/>
      <c r="U576" s="5"/>
    </row>
    <row r="577" spans="1:21" x14ac:dyDescent="0.2">
      <c r="A577" s="2" t="s">
        <v>23</v>
      </c>
      <c r="B577" s="2" t="s">
        <v>24</v>
      </c>
      <c r="C577" s="4">
        <v>41716</v>
      </c>
      <c r="D577" s="2" t="s">
        <v>140</v>
      </c>
      <c r="E577" s="3" t="s">
        <v>1055</v>
      </c>
      <c r="F577" s="5">
        <v>16929.77</v>
      </c>
      <c r="G577" s="5">
        <v>16929.77</v>
      </c>
      <c r="H577" s="5">
        <v>16929.77</v>
      </c>
      <c r="I577" s="3" t="s">
        <v>18</v>
      </c>
      <c r="J577" s="5">
        <v>0</v>
      </c>
      <c r="K577" s="5">
        <v>0</v>
      </c>
      <c r="L577" s="5">
        <v>0</v>
      </c>
      <c r="M577" s="5">
        <v>0</v>
      </c>
      <c r="N577" s="1">
        <v>0</v>
      </c>
      <c r="O577" s="5"/>
      <c r="P577" s="5"/>
      <c r="Q577" s="5"/>
      <c r="R577" s="5"/>
      <c r="S577" s="5"/>
      <c r="T577" s="5"/>
      <c r="U577" s="5"/>
    </row>
    <row r="578" spans="1:21" x14ac:dyDescent="0.2">
      <c r="A578" s="2" t="s">
        <v>23</v>
      </c>
      <c r="B578" s="2" t="s">
        <v>24</v>
      </c>
      <c r="C578" s="4">
        <v>41716</v>
      </c>
      <c r="D578" s="2" t="s">
        <v>138</v>
      </c>
      <c r="E578" s="3" t="s">
        <v>1056</v>
      </c>
      <c r="F578" s="5">
        <v>-2158.31</v>
      </c>
      <c r="G578" s="5">
        <v>-2158.31</v>
      </c>
      <c r="H578" s="5">
        <v>-2158.31</v>
      </c>
      <c r="I578" s="3" t="s">
        <v>18</v>
      </c>
      <c r="J578" s="5">
        <v>0</v>
      </c>
      <c r="K578" s="5">
        <v>0</v>
      </c>
      <c r="L578" s="5">
        <v>0</v>
      </c>
      <c r="M578" s="5">
        <v>0</v>
      </c>
      <c r="N578" s="1">
        <v>0</v>
      </c>
      <c r="O578" s="5"/>
      <c r="P578" s="5"/>
      <c r="Q578" s="5"/>
      <c r="R578" s="5"/>
      <c r="S578" s="5"/>
      <c r="T578" s="5"/>
      <c r="U578" s="5"/>
    </row>
    <row r="579" spans="1:21" x14ac:dyDescent="0.2">
      <c r="A579" s="2" t="s">
        <v>23</v>
      </c>
      <c r="B579" s="2" t="s">
        <v>24</v>
      </c>
      <c r="C579" s="4">
        <v>41716</v>
      </c>
      <c r="D579" s="2" t="s">
        <v>138</v>
      </c>
      <c r="E579" s="3" t="s">
        <v>1057</v>
      </c>
      <c r="F579" s="5">
        <v>4158.3999999999996</v>
      </c>
      <c r="G579" s="5">
        <v>4158.3999999999996</v>
      </c>
      <c r="H579" s="5">
        <v>4158.3999999999996</v>
      </c>
      <c r="I579" s="3" t="s">
        <v>18</v>
      </c>
      <c r="J579" s="5">
        <v>0</v>
      </c>
      <c r="K579" s="5">
        <v>0</v>
      </c>
      <c r="L579" s="5">
        <v>0</v>
      </c>
      <c r="M579" s="5">
        <v>0</v>
      </c>
      <c r="N579" s="1">
        <v>0</v>
      </c>
      <c r="O579" s="5"/>
      <c r="P579" s="5"/>
      <c r="Q579" s="5"/>
      <c r="R579" s="5"/>
      <c r="S579" s="5"/>
      <c r="T579" s="5"/>
      <c r="U579" s="5"/>
    </row>
    <row r="580" spans="1:21" x14ac:dyDescent="0.2">
      <c r="A580" s="2" t="s">
        <v>30</v>
      </c>
      <c r="B580" s="2" t="s">
        <v>31</v>
      </c>
      <c r="C580" s="4">
        <v>41716</v>
      </c>
      <c r="D580" s="2" t="s">
        <v>193</v>
      </c>
      <c r="E580" s="3" t="s">
        <v>1058</v>
      </c>
      <c r="F580" s="5">
        <v>10727.6</v>
      </c>
      <c r="G580" s="5">
        <v>12873.12</v>
      </c>
      <c r="H580" s="5">
        <v>12873.12</v>
      </c>
      <c r="I580" s="3" t="s">
        <v>18</v>
      </c>
      <c r="J580" s="5">
        <v>0</v>
      </c>
      <c r="K580" s="5">
        <v>0</v>
      </c>
      <c r="L580" s="5">
        <v>0</v>
      </c>
      <c r="M580" s="5">
        <v>0</v>
      </c>
      <c r="N580" s="1">
        <v>0</v>
      </c>
      <c r="O580" s="5"/>
      <c r="P580" s="5"/>
      <c r="Q580" s="5"/>
      <c r="R580" s="5"/>
      <c r="S580" s="5"/>
      <c r="T580" s="5"/>
      <c r="U580" s="5"/>
    </row>
    <row r="581" spans="1:21" x14ac:dyDescent="0.2">
      <c r="A581" s="2" t="s">
        <v>159</v>
      </c>
      <c r="B581" s="2" t="s">
        <v>160</v>
      </c>
      <c r="C581" s="4">
        <v>41718</v>
      </c>
      <c r="D581" s="2" t="s">
        <v>161</v>
      </c>
      <c r="E581" s="3" t="s">
        <v>1059</v>
      </c>
      <c r="F581" s="5">
        <v>341898.75</v>
      </c>
      <c r="G581" s="5">
        <v>410278.5</v>
      </c>
      <c r="H581" s="5">
        <v>410278.5</v>
      </c>
      <c r="I581" s="3" t="s">
        <v>18</v>
      </c>
      <c r="J581" s="5">
        <v>0</v>
      </c>
      <c r="K581" s="5">
        <v>0</v>
      </c>
      <c r="L581" s="5">
        <v>0</v>
      </c>
      <c r="M581" s="5">
        <v>0</v>
      </c>
      <c r="N581" s="1">
        <v>0</v>
      </c>
      <c r="O581" s="5"/>
      <c r="P581" s="5"/>
      <c r="Q581" s="5"/>
      <c r="R581" s="5"/>
      <c r="S581" s="5"/>
      <c r="T581" s="5"/>
      <c r="U581" s="5"/>
    </row>
    <row r="582" spans="1:21" x14ac:dyDescent="0.2">
      <c r="A582" s="2" t="s">
        <v>154</v>
      </c>
      <c r="B582" s="2" t="s">
        <v>155</v>
      </c>
      <c r="C582" s="4">
        <v>41718</v>
      </c>
      <c r="D582" s="2" t="s">
        <v>156</v>
      </c>
      <c r="E582" s="3" t="s">
        <v>1060</v>
      </c>
      <c r="F582" s="5">
        <v>132396.23000000001</v>
      </c>
      <c r="G582" s="5">
        <v>158875.48000000001</v>
      </c>
      <c r="H582" s="5">
        <v>0</v>
      </c>
      <c r="I582" s="3" t="s">
        <v>18</v>
      </c>
      <c r="J582" s="5">
        <v>0</v>
      </c>
      <c r="K582" s="5">
        <v>158875.48000000001</v>
      </c>
      <c r="L582" s="5">
        <v>0</v>
      </c>
      <c r="M582" s="5">
        <v>0</v>
      </c>
      <c r="N582" s="1">
        <v>0</v>
      </c>
      <c r="O582" s="5"/>
      <c r="P582" s="5"/>
      <c r="Q582" s="5"/>
      <c r="R582" s="5"/>
      <c r="S582" s="5"/>
      <c r="T582" s="5"/>
      <c r="U582" s="5"/>
    </row>
    <row r="583" spans="1:21" x14ac:dyDescent="0.2">
      <c r="A583" s="2" t="s">
        <v>199</v>
      </c>
      <c r="B583" s="2" t="s">
        <v>200</v>
      </c>
      <c r="C583" s="4">
        <v>41718</v>
      </c>
      <c r="D583" s="2" t="s">
        <v>201</v>
      </c>
      <c r="E583" s="3" t="s">
        <v>1061</v>
      </c>
      <c r="F583" s="5">
        <v>17880</v>
      </c>
      <c r="G583" s="5">
        <v>21456</v>
      </c>
      <c r="H583" s="5">
        <v>21456</v>
      </c>
      <c r="I583" s="3" t="s">
        <v>18</v>
      </c>
      <c r="J583" s="5">
        <v>0</v>
      </c>
      <c r="K583" s="5">
        <v>0</v>
      </c>
      <c r="L583" s="5">
        <v>0</v>
      </c>
      <c r="M583" s="5">
        <v>0</v>
      </c>
      <c r="N583" s="1">
        <v>0</v>
      </c>
      <c r="O583" s="5"/>
      <c r="P583" s="5"/>
      <c r="Q583" s="5"/>
      <c r="R583" s="5"/>
      <c r="S583" s="5"/>
      <c r="T583" s="5"/>
      <c r="U583" s="5"/>
    </row>
    <row r="584" spans="1:21" x14ac:dyDescent="0.2">
      <c r="A584" s="2" t="s">
        <v>203</v>
      </c>
      <c r="B584" s="2" t="s">
        <v>204</v>
      </c>
      <c r="C584" s="4">
        <v>41718</v>
      </c>
      <c r="D584" s="2" t="s">
        <v>205</v>
      </c>
      <c r="E584" s="3" t="s">
        <v>1062</v>
      </c>
      <c r="F584" s="5">
        <v>19310</v>
      </c>
      <c r="G584" s="5">
        <v>23172</v>
      </c>
      <c r="H584" s="5">
        <v>23172</v>
      </c>
      <c r="I584" s="3" t="s">
        <v>18</v>
      </c>
      <c r="J584" s="5">
        <v>0</v>
      </c>
      <c r="K584" s="5">
        <v>0</v>
      </c>
      <c r="L584" s="5">
        <v>0</v>
      </c>
      <c r="M584" s="5">
        <v>0</v>
      </c>
      <c r="N584" s="1">
        <v>0</v>
      </c>
      <c r="O584" s="5"/>
      <c r="P584" s="5"/>
      <c r="Q584" s="5"/>
      <c r="R584" s="5"/>
      <c r="S584" s="5"/>
      <c r="T584" s="5"/>
      <c r="U584" s="5"/>
    </row>
    <row r="585" spans="1:21" x14ac:dyDescent="0.2">
      <c r="A585" s="2" t="s">
        <v>199</v>
      </c>
      <c r="B585" s="2" t="s">
        <v>200</v>
      </c>
      <c r="C585" s="4">
        <v>41718</v>
      </c>
      <c r="D585" s="2" t="s">
        <v>207</v>
      </c>
      <c r="E585" s="3" t="s">
        <v>1063</v>
      </c>
      <c r="F585" s="5">
        <v>64898</v>
      </c>
      <c r="G585" s="5">
        <v>77877.600000000006</v>
      </c>
      <c r="H585" s="5">
        <v>77877.600000000006</v>
      </c>
      <c r="I585" s="3" t="s">
        <v>18</v>
      </c>
      <c r="J585" s="5">
        <v>0</v>
      </c>
      <c r="K585" s="5">
        <v>0</v>
      </c>
      <c r="L585" s="5">
        <v>0</v>
      </c>
      <c r="M585" s="5">
        <v>0</v>
      </c>
      <c r="N585" s="1">
        <v>0</v>
      </c>
      <c r="O585" s="5"/>
      <c r="P585" s="5"/>
      <c r="Q585" s="5"/>
      <c r="R585" s="5"/>
      <c r="S585" s="5"/>
      <c r="T585" s="5"/>
      <c r="U585" s="5"/>
    </row>
    <row r="586" spans="1:21" x14ac:dyDescent="0.2">
      <c r="A586" s="2" t="s">
        <v>209</v>
      </c>
      <c r="B586" s="2" t="s">
        <v>210</v>
      </c>
      <c r="C586" s="4">
        <v>41718</v>
      </c>
      <c r="D586" s="2" t="s">
        <v>211</v>
      </c>
      <c r="E586" s="3" t="s">
        <v>1064</v>
      </c>
      <c r="F586" s="5">
        <v>62088</v>
      </c>
      <c r="G586" s="5">
        <v>74505.600000000006</v>
      </c>
      <c r="H586" s="5">
        <v>74505.600000000006</v>
      </c>
      <c r="I586" s="3" t="s">
        <v>18</v>
      </c>
      <c r="J586" s="5">
        <v>0</v>
      </c>
      <c r="K586" s="5">
        <v>0</v>
      </c>
      <c r="L586" s="5">
        <v>0</v>
      </c>
      <c r="M586" s="5">
        <v>0</v>
      </c>
      <c r="N586" s="1">
        <v>0</v>
      </c>
      <c r="O586" s="5"/>
      <c r="P586" s="5"/>
      <c r="Q586" s="5"/>
      <c r="R586" s="5"/>
      <c r="S586" s="5"/>
      <c r="T586" s="5"/>
      <c r="U586" s="5"/>
    </row>
    <row r="587" spans="1:21" x14ac:dyDescent="0.2">
      <c r="A587" s="2" t="s">
        <v>30</v>
      </c>
      <c r="B587" s="2" t="s">
        <v>31</v>
      </c>
      <c r="C587" s="4">
        <v>41718</v>
      </c>
      <c r="D587" s="2" t="s">
        <v>215</v>
      </c>
      <c r="E587" s="3" t="s">
        <v>1065</v>
      </c>
      <c r="F587" s="5">
        <v>67056</v>
      </c>
      <c r="G587" s="5">
        <v>80467.199999999997</v>
      </c>
      <c r="H587" s="5">
        <v>80467.199999999997</v>
      </c>
      <c r="I587" s="3" t="s">
        <v>18</v>
      </c>
      <c r="J587" s="5">
        <v>0</v>
      </c>
      <c r="K587" s="5">
        <v>0</v>
      </c>
      <c r="L587" s="5">
        <v>0</v>
      </c>
      <c r="M587" s="5">
        <v>0</v>
      </c>
      <c r="N587" s="1">
        <v>0</v>
      </c>
      <c r="O587" s="5"/>
      <c r="P587" s="5"/>
      <c r="Q587" s="5"/>
      <c r="R587" s="5"/>
      <c r="S587" s="5"/>
      <c r="T587" s="5"/>
      <c r="U587" s="5"/>
    </row>
    <row r="588" spans="1:21" x14ac:dyDescent="0.2">
      <c r="A588" s="2" t="s">
        <v>203</v>
      </c>
      <c r="B588" s="2" t="s">
        <v>204</v>
      </c>
      <c r="C588" s="4">
        <v>41718</v>
      </c>
      <c r="D588" s="2" t="s">
        <v>213</v>
      </c>
      <c r="E588" s="3" t="s">
        <v>1066</v>
      </c>
      <c r="F588" s="5">
        <v>8000</v>
      </c>
      <c r="G588" s="5">
        <v>9600</v>
      </c>
      <c r="H588" s="5">
        <v>9600</v>
      </c>
      <c r="I588" s="3" t="s">
        <v>18</v>
      </c>
      <c r="J588" s="5">
        <v>0</v>
      </c>
      <c r="K588" s="5">
        <v>0</v>
      </c>
      <c r="L588" s="5">
        <v>0</v>
      </c>
      <c r="M588" s="5">
        <v>0</v>
      </c>
      <c r="N588" s="1">
        <v>0</v>
      </c>
      <c r="O588" s="5"/>
      <c r="P588" s="5"/>
      <c r="Q588" s="5"/>
      <c r="R588" s="5"/>
      <c r="S588" s="5"/>
      <c r="T588" s="5"/>
      <c r="U588" s="5"/>
    </row>
    <row r="589" spans="1:21" x14ac:dyDescent="0.2">
      <c r="A589" s="2" t="s">
        <v>199</v>
      </c>
      <c r="B589" s="2" t="s">
        <v>200</v>
      </c>
      <c r="C589" s="4">
        <v>41718</v>
      </c>
      <c r="D589" s="2" t="s">
        <v>217</v>
      </c>
      <c r="E589" s="3" t="s">
        <v>1067</v>
      </c>
      <c r="F589" s="5">
        <v>20140</v>
      </c>
      <c r="G589" s="5">
        <v>24168</v>
      </c>
      <c r="H589" s="5">
        <v>24168</v>
      </c>
      <c r="I589" s="3" t="s">
        <v>18</v>
      </c>
      <c r="J589" s="5">
        <v>0</v>
      </c>
      <c r="K589" s="5">
        <v>0</v>
      </c>
      <c r="L589" s="5">
        <v>0</v>
      </c>
      <c r="M589" s="5">
        <v>0</v>
      </c>
      <c r="N589" s="1">
        <v>0</v>
      </c>
      <c r="O589" s="5"/>
      <c r="P589" s="5"/>
      <c r="Q589" s="5"/>
      <c r="R589" s="5"/>
      <c r="S589" s="5"/>
      <c r="T589" s="5"/>
      <c r="U589" s="5"/>
    </row>
    <row r="590" spans="1:21" x14ac:dyDescent="0.2">
      <c r="A590" s="2" t="s">
        <v>209</v>
      </c>
      <c r="B590" s="2" t="s">
        <v>210</v>
      </c>
      <c r="C590" s="4">
        <v>41718</v>
      </c>
      <c r="D590" s="2" t="s">
        <v>219</v>
      </c>
      <c r="E590" s="3" t="s">
        <v>1068</v>
      </c>
      <c r="F590" s="5">
        <v>21752</v>
      </c>
      <c r="G590" s="5">
        <v>26102.400000000001</v>
      </c>
      <c r="H590" s="5">
        <v>26102.400000000001</v>
      </c>
      <c r="I590" s="3" t="s">
        <v>18</v>
      </c>
      <c r="J590" s="5">
        <v>0</v>
      </c>
      <c r="K590" s="5">
        <v>0</v>
      </c>
      <c r="L590" s="5">
        <v>0</v>
      </c>
      <c r="M590" s="5">
        <v>0</v>
      </c>
      <c r="N590" s="1">
        <v>0</v>
      </c>
      <c r="O590" s="5"/>
      <c r="P590" s="5"/>
      <c r="Q590" s="5"/>
      <c r="R590" s="5"/>
      <c r="S590" s="5"/>
      <c r="T590" s="5"/>
      <c r="U590" s="5"/>
    </row>
    <row r="591" spans="1:21" x14ac:dyDescent="0.2">
      <c r="A591" s="2" t="s">
        <v>30</v>
      </c>
      <c r="B591" s="2" t="s">
        <v>31</v>
      </c>
      <c r="C591" s="4">
        <v>41718</v>
      </c>
      <c r="D591" s="2" t="s">
        <v>221</v>
      </c>
      <c r="E591" s="3" t="s">
        <v>1069</v>
      </c>
      <c r="F591" s="5">
        <v>23492</v>
      </c>
      <c r="G591" s="5">
        <v>28190.400000000001</v>
      </c>
      <c r="H591" s="5">
        <v>28190.400000000001</v>
      </c>
      <c r="I591" s="3" t="s">
        <v>18</v>
      </c>
      <c r="J591" s="5">
        <v>0</v>
      </c>
      <c r="K591" s="5">
        <v>0</v>
      </c>
      <c r="L591" s="5">
        <v>0</v>
      </c>
      <c r="M591" s="5">
        <v>0</v>
      </c>
      <c r="N591" s="1">
        <v>0</v>
      </c>
      <c r="O591" s="5"/>
      <c r="P591" s="5"/>
      <c r="Q591" s="5"/>
      <c r="R591" s="5"/>
      <c r="S591" s="5"/>
      <c r="T591" s="5"/>
      <c r="U591" s="5"/>
    </row>
    <row r="592" spans="1:21" x14ac:dyDescent="0.2">
      <c r="A592" s="2" t="s">
        <v>199</v>
      </c>
      <c r="B592" s="2" t="s">
        <v>200</v>
      </c>
      <c r="C592" s="4">
        <v>41718</v>
      </c>
      <c r="D592" s="2" t="s">
        <v>223</v>
      </c>
      <c r="E592" s="3" t="s">
        <v>1070</v>
      </c>
      <c r="F592" s="5">
        <v>105090</v>
      </c>
      <c r="G592" s="5">
        <v>126108</v>
      </c>
      <c r="H592" s="5">
        <v>126108</v>
      </c>
      <c r="I592" s="3" t="s">
        <v>18</v>
      </c>
      <c r="J592" s="5">
        <v>0</v>
      </c>
      <c r="K592" s="5">
        <v>0</v>
      </c>
      <c r="L592" s="5">
        <v>0</v>
      </c>
      <c r="M592" s="5">
        <v>0</v>
      </c>
      <c r="N592" s="1">
        <v>0</v>
      </c>
      <c r="O592" s="5"/>
      <c r="P592" s="5"/>
      <c r="Q592" s="5"/>
      <c r="R592" s="5"/>
      <c r="S592" s="5"/>
      <c r="T592" s="5"/>
      <c r="U592" s="5"/>
    </row>
    <row r="593" spans="1:21" x14ac:dyDescent="0.2">
      <c r="A593" s="2" t="s">
        <v>209</v>
      </c>
      <c r="B593" s="2" t="s">
        <v>210</v>
      </c>
      <c r="C593" s="4">
        <v>41718</v>
      </c>
      <c r="D593" s="2" t="s">
        <v>225</v>
      </c>
      <c r="E593" s="3" t="s">
        <v>1071</v>
      </c>
      <c r="F593" s="5">
        <v>113496</v>
      </c>
      <c r="G593" s="5">
        <v>136195.20000000001</v>
      </c>
      <c r="H593" s="5">
        <v>136195.20000000001</v>
      </c>
      <c r="I593" s="3" t="s">
        <v>18</v>
      </c>
      <c r="J593" s="5">
        <v>0</v>
      </c>
      <c r="K593" s="5">
        <v>0</v>
      </c>
      <c r="L593" s="5">
        <v>0</v>
      </c>
      <c r="M593" s="5">
        <v>0</v>
      </c>
      <c r="N593" s="1">
        <v>0</v>
      </c>
      <c r="O593" s="5"/>
      <c r="P593" s="5"/>
      <c r="Q593" s="5"/>
      <c r="R593" s="5"/>
      <c r="S593" s="5"/>
      <c r="T593" s="5"/>
      <c r="U593" s="5"/>
    </row>
    <row r="594" spans="1:21" x14ac:dyDescent="0.2">
      <c r="A594" s="2" t="s">
        <v>30</v>
      </c>
      <c r="B594" s="2" t="s">
        <v>31</v>
      </c>
      <c r="C594" s="4">
        <v>41718</v>
      </c>
      <c r="D594" s="2" t="s">
        <v>227</v>
      </c>
      <c r="E594" s="3" t="s">
        <v>1072</v>
      </c>
      <c r="F594" s="5">
        <v>122576</v>
      </c>
      <c r="G594" s="5">
        <v>147091.20000000001</v>
      </c>
      <c r="H594" s="5">
        <v>147091.20000000001</v>
      </c>
      <c r="I594" s="3" t="s">
        <v>18</v>
      </c>
      <c r="J594" s="5">
        <v>0</v>
      </c>
      <c r="K594" s="5">
        <v>0</v>
      </c>
      <c r="L594" s="5">
        <v>0</v>
      </c>
      <c r="M594" s="5">
        <v>0</v>
      </c>
      <c r="N594" s="1">
        <v>0</v>
      </c>
      <c r="O594" s="5"/>
      <c r="P594" s="5"/>
      <c r="Q594" s="5"/>
      <c r="R594" s="5"/>
      <c r="S594" s="5"/>
      <c r="T594" s="5"/>
      <c r="U594" s="5"/>
    </row>
    <row r="595" spans="1:21" x14ac:dyDescent="0.2">
      <c r="A595" s="2" t="s">
        <v>209</v>
      </c>
      <c r="B595" s="2" t="s">
        <v>210</v>
      </c>
      <c r="C595" s="4">
        <v>41729</v>
      </c>
      <c r="D595" s="2" t="s">
        <v>926</v>
      </c>
      <c r="E595" s="3" t="s">
        <v>1073</v>
      </c>
      <c r="F595" s="5">
        <v>1047836</v>
      </c>
      <c r="G595" s="5">
        <v>1257403.2</v>
      </c>
      <c r="H595" s="5">
        <v>1257403.2</v>
      </c>
      <c r="I595" s="3" t="s">
        <v>18</v>
      </c>
      <c r="J595" s="5">
        <v>0</v>
      </c>
      <c r="K595" s="5">
        <v>0</v>
      </c>
      <c r="L595" s="5">
        <v>0</v>
      </c>
      <c r="M595" s="5">
        <v>0</v>
      </c>
      <c r="N595" s="1">
        <v>0</v>
      </c>
      <c r="O595" s="5"/>
      <c r="P595" s="5"/>
      <c r="Q595" s="5"/>
      <c r="R595" s="5"/>
      <c r="S595" s="5"/>
      <c r="T595" s="5"/>
      <c r="U595" s="5"/>
    </row>
    <row r="596" spans="1:21" x14ac:dyDescent="0.2">
      <c r="A596" s="2" t="s">
        <v>199</v>
      </c>
      <c r="B596" s="2" t="s">
        <v>200</v>
      </c>
      <c r="C596" s="4">
        <v>41729</v>
      </c>
      <c r="D596" s="2" t="s">
        <v>924</v>
      </c>
      <c r="E596" s="3" t="s">
        <v>1074</v>
      </c>
      <c r="F596" s="5">
        <v>970220</v>
      </c>
      <c r="G596" s="5">
        <v>1164264</v>
      </c>
      <c r="H596" s="5">
        <v>1164264</v>
      </c>
      <c r="I596" s="3" t="s">
        <v>18</v>
      </c>
      <c r="J596" s="5">
        <v>0</v>
      </c>
      <c r="K596" s="5">
        <v>0</v>
      </c>
      <c r="L596" s="5">
        <v>0</v>
      </c>
      <c r="M596" s="5">
        <v>0</v>
      </c>
      <c r="N596" s="1">
        <v>0</v>
      </c>
      <c r="O596" s="5"/>
      <c r="P596" s="5"/>
      <c r="Q596" s="5"/>
      <c r="R596" s="5"/>
      <c r="S596" s="5"/>
      <c r="T596" s="5"/>
      <c r="U596" s="5"/>
    </row>
    <row r="597" spans="1:21" x14ac:dyDescent="0.2">
      <c r="A597" s="2" t="s">
        <v>30</v>
      </c>
      <c r="B597" s="2" t="s">
        <v>31</v>
      </c>
      <c r="C597" s="4">
        <v>41729</v>
      </c>
      <c r="D597" s="2" t="s">
        <v>928</v>
      </c>
      <c r="E597" s="3" t="s">
        <v>1075</v>
      </c>
      <c r="F597" s="5">
        <v>565832</v>
      </c>
      <c r="G597" s="5">
        <v>678998.4</v>
      </c>
      <c r="H597" s="5">
        <v>678998.4</v>
      </c>
      <c r="I597" s="3" t="s">
        <v>18</v>
      </c>
      <c r="J597" s="5">
        <v>0</v>
      </c>
      <c r="K597" s="5">
        <v>0</v>
      </c>
      <c r="L597" s="5">
        <v>0</v>
      </c>
      <c r="M597" s="5">
        <v>0</v>
      </c>
      <c r="N597" s="1">
        <v>0</v>
      </c>
      <c r="O597" s="5"/>
      <c r="P597" s="5"/>
      <c r="Q597" s="5"/>
      <c r="R597" s="5"/>
      <c r="S597" s="5"/>
      <c r="T597" s="5"/>
      <c r="U597" s="5"/>
    </row>
    <row r="598" spans="1:21" x14ac:dyDescent="0.2">
      <c r="A598" s="2" t="s">
        <v>30</v>
      </c>
      <c r="B598" s="2" t="s">
        <v>31</v>
      </c>
      <c r="C598" s="4">
        <v>41729</v>
      </c>
      <c r="D598" s="2" t="s">
        <v>928</v>
      </c>
      <c r="E598" s="3" t="s">
        <v>1076</v>
      </c>
      <c r="F598" s="5">
        <v>565832</v>
      </c>
      <c r="G598" s="5">
        <v>678998.4</v>
      </c>
      <c r="H598" s="5">
        <v>678998.4</v>
      </c>
      <c r="I598" s="3" t="s">
        <v>18</v>
      </c>
      <c r="J598" s="5">
        <v>0</v>
      </c>
      <c r="K598" s="5">
        <v>0</v>
      </c>
      <c r="L598" s="5">
        <v>0</v>
      </c>
      <c r="M598" s="5">
        <v>0</v>
      </c>
      <c r="N598" s="1">
        <v>0</v>
      </c>
      <c r="O598" s="5"/>
      <c r="P598" s="5"/>
      <c r="Q598" s="5"/>
      <c r="R598" s="5"/>
      <c r="S598" s="5"/>
      <c r="T598" s="5"/>
      <c r="U598" s="5"/>
    </row>
    <row r="599" spans="1:21" x14ac:dyDescent="0.2">
      <c r="A599" s="2" t="s">
        <v>1077</v>
      </c>
      <c r="B599" s="2" t="s">
        <v>1078</v>
      </c>
      <c r="C599" s="4">
        <v>41729</v>
      </c>
      <c r="D599" s="2" t="s">
        <v>1079</v>
      </c>
      <c r="E599" s="3" t="s">
        <v>1080</v>
      </c>
      <c r="F599" s="5">
        <v>385994</v>
      </c>
      <c r="G599" s="5">
        <v>461648.82</v>
      </c>
      <c r="H599" s="5">
        <v>0</v>
      </c>
      <c r="I599" s="3" t="s">
        <v>18</v>
      </c>
      <c r="J599" s="5">
        <v>0</v>
      </c>
      <c r="K599" s="5">
        <v>461648.82</v>
      </c>
      <c r="L599" s="5">
        <v>0</v>
      </c>
      <c r="M599" s="5">
        <v>0</v>
      </c>
      <c r="N599" s="1">
        <v>0</v>
      </c>
      <c r="O599" s="5"/>
      <c r="P599" s="5"/>
      <c r="Q599" s="5"/>
      <c r="R599" s="5"/>
      <c r="S599" s="5"/>
      <c r="T599" s="5"/>
      <c r="U599" s="5"/>
    </row>
    <row r="600" spans="1:21" x14ac:dyDescent="0.2">
      <c r="A600" s="2" t="s">
        <v>579</v>
      </c>
      <c r="B600" s="2" t="s">
        <v>580</v>
      </c>
      <c r="C600" s="4">
        <v>41736</v>
      </c>
      <c r="D600" s="2" t="s">
        <v>1081</v>
      </c>
      <c r="E600" s="3" t="s">
        <v>1082</v>
      </c>
      <c r="F600" s="5">
        <v>8344</v>
      </c>
      <c r="G600" s="5">
        <v>8344</v>
      </c>
      <c r="H600" s="5">
        <v>8344</v>
      </c>
      <c r="I600" s="3" t="s">
        <v>18</v>
      </c>
      <c r="J600" s="5">
        <v>0</v>
      </c>
      <c r="K600" s="5">
        <v>0</v>
      </c>
      <c r="L600" s="5">
        <v>0</v>
      </c>
      <c r="M600" s="5">
        <v>0</v>
      </c>
      <c r="N600" s="1">
        <v>0</v>
      </c>
      <c r="O600" s="5"/>
      <c r="P600" s="5"/>
      <c r="Q600" s="5"/>
      <c r="R600" s="5"/>
      <c r="S600" s="5"/>
      <c r="T600" s="5"/>
      <c r="U600" s="5"/>
    </row>
    <row r="601" spans="1:21" x14ac:dyDescent="0.2">
      <c r="A601" s="2" t="s">
        <v>882</v>
      </c>
      <c r="B601" s="2" t="s">
        <v>883</v>
      </c>
      <c r="C601" s="4">
        <v>41736</v>
      </c>
      <c r="D601" s="2" t="s">
        <v>1083</v>
      </c>
      <c r="E601" s="3" t="s">
        <v>1084</v>
      </c>
      <c r="F601" s="5">
        <v>5426</v>
      </c>
      <c r="G601" s="5">
        <v>5426</v>
      </c>
      <c r="H601" s="5">
        <v>5426</v>
      </c>
      <c r="I601" s="3" t="s">
        <v>18</v>
      </c>
      <c r="J601" s="5">
        <v>0</v>
      </c>
      <c r="K601" s="5">
        <v>0</v>
      </c>
      <c r="L601" s="5">
        <v>0</v>
      </c>
      <c r="M601" s="5">
        <v>0</v>
      </c>
      <c r="N601" s="1">
        <v>0</v>
      </c>
      <c r="O601" s="5"/>
      <c r="P601" s="5"/>
      <c r="Q601" s="5"/>
      <c r="R601" s="5"/>
      <c r="S601" s="5"/>
      <c r="T601" s="5"/>
      <c r="U601" s="5"/>
    </row>
    <row r="602" spans="1:21" x14ac:dyDescent="0.2">
      <c r="A602" s="2" t="s">
        <v>14</v>
      </c>
      <c r="B602" s="2" t="s">
        <v>15</v>
      </c>
      <c r="C602" s="4">
        <v>41737</v>
      </c>
      <c r="D602" s="2" t="s">
        <v>90</v>
      </c>
      <c r="E602" s="3" t="s">
        <v>1085</v>
      </c>
      <c r="F602" s="5">
        <v>132105.91</v>
      </c>
      <c r="G602" s="5">
        <v>158527.09</v>
      </c>
      <c r="H602" s="5">
        <v>158527.09</v>
      </c>
      <c r="I602" s="3" t="s">
        <v>18</v>
      </c>
      <c r="J602" s="5">
        <v>0</v>
      </c>
      <c r="K602" s="5">
        <v>0</v>
      </c>
      <c r="L602" s="5">
        <v>0</v>
      </c>
      <c r="M602" s="5">
        <v>0</v>
      </c>
      <c r="N602" s="1">
        <v>0</v>
      </c>
      <c r="O602" s="5"/>
      <c r="P602" s="5"/>
      <c r="Q602" s="5"/>
      <c r="R602" s="5"/>
      <c r="S602" s="5"/>
      <c r="T602" s="5"/>
      <c r="U602" s="5"/>
    </row>
    <row r="603" spans="1:21" x14ac:dyDescent="0.2">
      <c r="A603" s="2" t="s">
        <v>85</v>
      </c>
      <c r="B603" s="2" t="s">
        <v>86</v>
      </c>
      <c r="C603" s="4">
        <v>41737</v>
      </c>
      <c r="D603" s="2" t="s">
        <v>87</v>
      </c>
      <c r="E603" s="3" t="s">
        <v>1086</v>
      </c>
      <c r="F603" s="5">
        <v>2750.53</v>
      </c>
      <c r="G603" s="5">
        <v>3300.64</v>
      </c>
      <c r="H603" s="5">
        <v>3300.64</v>
      </c>
      <c r="I603" s="3" t="s">
        <v>18</v>
      </c>
      <c r="J603" s="5">
        <v>0</v>
      </c>
      <c r="K603" s="5">
        <v>0</v>
      </c>
      <c r="L603" s="5">
        <v>0</v>
      </c>
      <c r="M603" s="5">
        <v>0</v>
      </c>
      <c r="N603" s="1">
        <v>0</v>
      </c>
      <c r="O603" s="5"/>
      <c r="P603" s="5"/>
      <c r="Q603" s="5"/>
      <c r="R603" s="5"/>
      <c r="S603" s="5"/>
      <c r="T603" s="5"/>
      <c r="U603" s="5"/>
    </row>
    <row r="604" spans="1:21" x14ac:dyDescent="0.2">
      <c r="A604" s="2" t="s">
        <v>30</v>
      </c>
      <c r="B604" s="2" t="s">
        <v>31</v>
      </c>
      <c r="C604" s="4">
        <v>41737</v>
      </c>
      <c r="D604" s="2" t="s">
        <v>193</v>
      </c>
      <c r="E604" s="3" t="s">
        <v>1087</v>
      </c>
      <c r="F604" s="5">
        <v>10793.62</v>
      </c>
      <c r="G604" s="5">
        <v>12952.34</v>
      </c>
      <c r="H604" s="5">
        <v>12952.34</v>
      </c>
      <c r="I604" s="3" t="s">
        <v>18</v>
      </c>
      <c r="J604" s="5">
        <v>0</v>
      </c>
      <c r="K604" s="5">
        <v>0</v>
      </c>
      <c r="L604" s="5">
        <v>0</v>
      </c>
      <c r="M604" s="5">
        <v>0</v>
      </c>
      <c r="N604" s="1">
        <v>0</v>
      </c>
      <c r="O604" s="5"/>
      <c r="P604" s="5"/>
      <c r="Q604" s="5"/>
      <c r="R604" s="5"/>
      <c r="S604" s="5"/>
      <c r="T604" s="5"/>
      <c r="U604" s="5"/>
    </row>
    <row r="605" spans="1:21" x14ac:dyDescent="0.2">
      <c r="A605" s="2" t="s">
        <v>30</v>
      </c>
      <c r="B605" s="2" t="s">
        <v>31</v>
      </c>
      <c r="C605" s="4">
        <v>41737</v>
      </c>
      <c r="D605" s="2" t="s">
        <v>193</v>
      </c>
      <c r="E605" s="3" t="s">
        <v>1088</v>
      </c>
      <c r="F605" s="5">
        <v>-10793.62</v>
      </c>
      <c r="G605" s="5">
        <v>-12952.34</v>
      </c>
      <c r="H605" s="5">
        <v>-12952.34</v>
      </c>
      <c r="I605" s="3" t="s">
        <v>18</v>
      </c>
      <c r="J605" s="5">
        <v>0</v>
      </c>
      <c r="K605" s="5">
        <v>0</v>
      </c>
      <c r="L605" s="5">
        <v>0</v>
      </c>
      <c r="M605" s="5">
        <v>0</v>
      </c>
      <c r="N605" s="1">
        <v>0</v>
      </c>
      <c r="O605" s="5"/>
      <c r="P605" s="5"/>
      <c r="Q605" s="5"/>
      <c r="R605" s="5"/>
      <c r="S605" s="5"/>
      <c r="T605" s="5"/>
      <c r="U605" s="5"/>
    </row>
    <row r="606" spans="1:21" x14ac:dyDescent="0.2">
      <c r="A606" s="2" t="s">
        <v>30</v>
      </c>
      <c r="B606" s="2" t="s">
        <v>31</v>
      </c>
      <c r="C606" s="4">
        <v>41737</v>
      </c>
      <c r="D606" s="2" t="s">
        <v>193</v>
      </c>
      <c r="E606" s="3" t="s">
        <v>1089</v>
      </c>
      <c r="F606" s="5">
        <v>10793.62</v>
      </c>
      <c r="G606" s="5">
        <v>12952.34</v>
      </c>
      <c r="H606" s="5">
        <v>12952.34</v>
      </c>
      <c r="I606" s="3" t="s">
        <v>18</v>
      </c>
      <c r="J606" s="5">
        <v>0</v>
      </c>
      <c r="K606" s="5">
        <v>0</v>
      </c>
      <c r="L606" s="5">
        <v>0</v>
      </c>
      <c r="M606" s="5">
        <v>0</v>
      </c>
      <c r="N606" s="1">
        <v>0</v>
      </c>
      <c r="O606" s="5"/>
      <c r="P606" s="5"/>
      <c r="Q606" s="5"/>
      <c r="R606" s="5"/>
      <c r="S606" s="5"/>
      <c r="T606" s="5"/>
      <c r="U606" s="5"/>
    </row>
    <row r="607" spans="1:21" x14ac:dyDescent="0.2">
      <c r="A607" s="2" t="s">
        <v>14</v>
      </c>
      <c r="B607" s="2" t="s">
        <v>15</v>
      </c>
      <c r="C607" s="4">
        <v>41739</v>
      </c>
      <c r="D607" s="2" t="s">
        <v>71</v>
      </c>
      <c r="E607" s="3" t="s">
        <v>1090</v>
      </c>
      <c r="F607" s="5">
        <v>816333</v>
      </c>
      <c r="G607" s="5">
        <v>979599.6</v>
      </c>
      <c r="H607" s="5">
        <v>979599.6</v>
      </c>
      <c r="I607" s="3" t="s">
        <v>18</v>
      </c>
      <c r="J607" s="5">
        <v>0</v>
      </c>
      <c r="K607" s="5">
        <v>0</v>
      </c>
      <c r="L607" s="5">
        <v>0</v>
      </c>
      <c r="M607" s="5">
        <v>0</v>
      </c>
      <c r="N607" s="1">
        <v>0</v>
      </c>
      <c r="O607" s="5"/>
      <c r="P607" s="5"/>
      <c r="Q607" s="5"/>
      <c r="R607" s="5"/>
      <c r="S607" s="5"/>
      <c r="T607" s="5"/>
      <c r="U607" s="5"/>
    </row>
    <row r="608" spans="1:21" x14ac:dyDescent="0.2">
      <c r="A608" s="2" t="s">
        <v>14</v>
      </c>
      <c r="B608" s="2" t="s">
        <v>15</v>
      </c>
      <c r="C608" s="4">
        <v>41743</v>
      </c>
      <c r="D608" s="2" t="s">
        <v>71</v>
      </c>
      <c r="E608" s="3" t="s">
        <v>1091</v>
      </c>
      <c r="F608" s="5">
        <v>32000</v>
      </c>
      <c r="G608" s="5">
        <v>38272</v>
      </c>
      <c r="H608" s="5">
        <v>38272</v>
      </c>
      <c r="I608" s="3" t="s">
        <v>18</v>
      </c>
      <c r="J608" s="5">
        <v>0</v>
      </c>
      <c r="K608" s="5">
        <v>0</v>
      </c>
      <c r="L608" s="5">
        <v>0</v>
      </c>
      <c r="M608" s="5">
        <v>0</v>
      </c>
      <c r="N608" s="1">
        <v>0</v>
      </c>
      <c r="O608" s="5"/>
      <c r="P608" s="5"/>
      <c r="Q608" s="5"/>
      <c r="R608" s="5"/>
      <c r="S608" s="5"/>
      <c r="T608" s="5"/>
      <c r="U608" s="5"/>
    </row>
    <row r="609" spans="1:21" x14ac:dyDescent="0.2">
      <c r="A609" s="2" t="s">
        <v>14</v>
      </c>
      <c r="B609" s="2" t="s">
        <v>15</v>
      </c>
      <c r="C609" s="4">
        <v>41743</v>
      </c>
      <c r="D609" s="2" t="s">
        <v>152</v>
      </c>
      <c r="E609" s="3" t="s">
        <v>1092</v>
      </c>
      <c r="F609" s="5">
        <v>4781.12</v>
      </c>
      <c r="G609" s="5">
        <v>5737.34</v>
      </c>
      <c r="H609" s="5">
        <v>5737.34</v>
      </c>
      <c r="I609" s="3" t="s">
        <v>18</v>
      </c>
      <c r="J609" s="5">
        <v>0</v>
      </c>
      <c r="K609" s="5">
        <v>0</v>
      </c>
      <c r="L609" s="5">
        <v>0</v>
      </c>
      <c r="M609" s="5">
        <v>0</v>
      </c>
      <c r="N609" s="1">
        <v>0</v>
      </c>
      <c r="O609" s="5"/>
      <c r="P609" s="5"/>
      <c r="Q609" s="5"/>
      <c r="R609" s="5"/>
      <c r="S609" s="5"/>
      <c r="T609" s="5"/>
      <c r="U609" s="5"/>
    </row>
    <row r="610" spans="1:21" x14ac:dyDescent="0.2">
      <c r="A610" s="2" t="s">
        <v>30</v>
      </c>
      <c r="B610" s="2" t="s">
        <v>31</v>
      </c>
      <c r="C610" s="4">
        <v>41744</v>
      </c>
      <c r="D610" s="2" t="s">
        <v>751</v>
      </c>
      <c r="E610" s="3" t="s">
        <v>1093</v>
      </c>
      <c r="F610" s="5">
        <v>1020.26</v>
      </c>
      <c r="G610" s="5">
        <v>1224.31</v>
      </c>
      <c r="H610" s="5">
        <v>1224.31</v>
      </c>
      <c r="I610" s="3" t="s">
        <v>18</v>
      </c>
      <c r="J610" s="5">
        <v>0</v>
      </c>
      <c r="K610" s="5">
        <v>0</v>
      </c>
      <c r="L610" s="5">
        <v>0</v>
      </c>
      <c r="M610" s="5">
        <v>0</v>
      </c>
      <c r="N610" s="1">
        <v>0</v>
      </c>
      <c r="O610" s="5"/>
      <c r="P610" s="5"/>
      <c r="Q610" s="5"/>
      <c r="R610" s="5"/>
      <c r="S610" s="5"/>
      <c r="T610" s="5"/>
      <c r="U610" s="5"/>
    </row>
    <row r="611" spans="1:21" x14ac:dyDescent="0.2">
      <c r="A611" s="2" t="s">
        <v>30</v>
      </c>
      <c r="B611" s="2" t="s">
        <v>31</v>
      </c>
      <c r="C611" s="4">
        <v>41744</v>
      </c>
      <c r="D611" s="2" t="s">
        <v>575</v>
      </c>
      <c r="E611" s="3" t="s">
        <v>1094</v>
      </c>
      <c r="F611" s="5">
        <v>1310.0999999999999</v>
      </c>
      <c r="G611" s="5">
        <v>1572.12</v>
      </c>
      <c r="H611" s="5">
        <v>1572.12</v>
      </c>
      <c r="I611" s="3" t="s">
        <v>18</v>
      </c>
      <c r="J611" s="5">
        <v>0</v>
      </c>
      <c r="K611" s="5">
        <v>0</v>
      </c>
      <c r="L611" s="5">
        <v>0</v>
      </c>
      <c r="M611" s="5">
        <v>0</v>
      </c>
      <c r="N611" s="1">
        <v>0</v>
      </c>
      <c r="O611" s="5"/>
      <c r="P611" s="5"/>
      <c r="Q611" s="5"/>
      <c r="R611" s="5"/>
      <c r="S611" s="5"/>
      <c r="T611" s="5"/>
      <c r="U611" s="5"/>
    </row>
    <row r="612" spans="1:21" x14ac:dyDescent="0.2">
      <c r="A612" s="2" t="s">
        <v>159</v>
      </c>
      <c r="B612" s="2" t="s">
        <v>160</v>
      </c>
      <c r="C612" s="4">
        <v>41744</v>
      </c>
      <c r="D612" s="2" t="s">
        <v>565</v>
      </c>
      <c r="E612" s="3" t="s">
        <v>1095</v>
      </c>
      <c r="F612" s="5">
        <v>-2643.55</v>
      </c>
      <c r="G612" s="5">
        <v>-3161.69</v>
      </c>
      <c r="H612" s="5">
        <v>-3161.69</v>
      </c>
      <c r="I612" s="3" t="s">
        <v>18</v>
      </c>
      <c r="J612" s="5">
        <v>0</v>
      </c>
      <c r="K612" s="5">
        <v>0</v>
      </c>
      <c r="L612" s="5">
        <v>0</v>
      </c>
      <c r="M612" s="5">
        <v>0</v>
      </c>
      <c r="N612" s="1">
        <v>0</v>
      </c>
      <c r="O612" s="5"/>
      <c r="P612" s="5"/>
      <c r="Q612" s="5"/>
      <c r="R612" s="5"/>
      <c r="S612" s="5"/>
      <c r="T612" s="5"/>
      <c r="U612" s="5"/>
    </row>
    <row r="613" spans="1:21" x14ac:dyDescent="0.2">
      <c r="A613" s="2" t="s">
        <v>571</v>
      </c>
      <c r="B613" s="2" t="s">
        <v>572</v>
      </c>
      <c r="C613" s="4">
        <v>41744</v>
      </c>
      <c r="D613" s="2" t="s">
        <v>573</v>
      </c>
      <c r="E613" s="3" t="s">
        <v>1096</v>
      </c>
      <c r="F613" s="5">
        <v>-193.45</v>
      </c>
      <c r="G613" s="5">
        <v>-231.37</v>
      </c>
      <c r="H613" s="5">
        <v>-231.37</v>
      </c>
      <c r="I613" s="3" t="s">
        <v>18</v>
      </c>
      <c r="J613" s="5">
        <v>0</v>
      </c>
      <c r="K613" s="5">
        <v>0</v>
      </c>
      <c r="L613" s="5">
        <v>0</v>
      </c>
      <c r="M613" s="5">
        <v>0</v>
      </c>
      <c r="N613" s="1">
        <v>0</v>
      </c>
      <c r="O613" s="5"/>
      <c r="P613" s="5"/>
      <c r="Q613" s="5"/>
      <c r="R613" s="5"/>
      <c r="S613" s="5"/>
      <c r="T613" s="5"/>
      <c r="U613" s="5"/>
    </row>
    <row r="614" spans="1:21" x14ac:dyDescent="0.2">
      <c r="A614" s="2" t="s">
        <v>30</v>
      </c>
      <c r="B614" s="2" t="s">
        <v>31</v>
      </c>
      <c r="C614" s="4">
        <v>41744</v>
      </c>
      <c r="D614" s="2" t="s">
        <v>583</v>
      </c>
      <c r="E614" s="3" t="s">
        <v>1097</v>
      </c>
      <c r="F614" s="5">
        <v>2837</v>
      </c>
      <c r="G614" s="5">
        <v>3393.05</v>
      </c>
      <c r="H614" s="5">
        <v>3393.05</v>
      </c>
      <c r="I614" s="3" t="s">
        <v>18</v>
      </c>
      <c r="J614" s="5">
        <v>0</v>
      </c>
      <c r="K614" s="5">
        <v>0</v>
      </c>
      <c r="L614" s="5">
        <v>0</v>
      </c>
      <c r="M614" s="5">
        <v>0</v>
      </c>
      <c r="N614" s="1">
        <v>0</v>
      </c>
      <c r="O614" s="5"/>
      <c r="P614" s="5"/>
      <c r="Q614" s="5"/>
      <c r="R614" s="5"/>
      <c r="S614" s="5"/>
      <c r="T614" s="5"/>
      <c r="U614" s="5"/>
    </row>
    <row r="615" spans="1:21" x14ac:dyDescent="0.2">
      <c r="A615" s="2" t="s">
        <v>92</v>
      </c>
      <c r="B615" s="2" t="s">
        <v>93</v>
      </c>
      <c r="C615" s="4">
        <v>41746</v>
      </c>
      <c r="D615" s="2" t="s">
        <v>761</v>
      </c>
      <c r="E615" s="3" t="s">
        <v>1098</v>
      </c>
      <c r="F615" s="5">
        <v>9616</v>
      </c>
      <c r="G615" s="5">
        <v>9616</v>
      </c>
      <c r="H615" s="5">
        <v>9616</v>
      </c>
      <c r="I615" s="3" t="s">
        <v>18</v>
      </c>
      <c r="J615" s="5">
        <v>0</v>
      </c>
      <c r="K615" s="5">
        <v>0</v>
      </c>
      <c r="L615" s="5">
        <v>0</v>
      </c>
      <c r="M615" s="5">
        <v>0</v>
      </c>
      <c r="N615" s="1">
        <v>0</v>
      </c>
      <c r="O615" s="5"/>
      <c r="P615" s="5"/>
      <c r="Q615" s="5"/>
      <c r="R615" s="5"/>
      <c r="S615" s="5"/>
      <c r="T615" s="5"/>
      <c r="U615" s="5"/>
    </row>
    <row r="616" spans="1:21" x14ac:dyDescent="0.2">
      <c r="A616" s="2" t="s">
        <v>92</v>
      </c>
      <c r="B616" s="2" t="s">
        <v>93</v>
      </c>
      <c r="C616" s="4">
        <v>41746</v>
      </c>
      <c r="D616" s="2" t="s">
        <v>1015</v>
      </c>
      <c r="E616" s="3" t="s">
        <v>1099</v>
      </c>
      <c r="F616" s="5">
        <v>25965.97</v>
      </c>
      <c r="G616" s="5">
        <v>25965.97</v>
      </c>
      <c r="H616" s="5">
        <v>25965.97</v>
      </c>
      <c r="I616" s="3" t="s">
        <v>18</v>
      </c>
      <c r="J616" s="5">
        <v>0</v>
      </c>
      <c r="K616" s="5">
        <v>0</v>
      </c>
      <c r="L616" s="5">
        <v>0</v>
      </c>
      <c r="M616" s="5">
        <v>0</v>
      </c>
      <c r="N616" s="1">
        <v>0</v>
      </c>
      <c r="O616" s="5"/>
      <c r="P616" s="5"/>
      <c r="Q616" s="5"/>
      <c r="R616" s="5"/>
      <c r="S616" s="5"/>
      <c r="T616" s="5"/>
      <c r="U616" s="5"/>
    </row>
    <row r="617" spans="1:21" x14ac:dyDescent="0.2">
      <c r="A617" s="2" t="s">
        <v>92</v>
      </c>
      <c r="B617" s="2" t="s">
        <v>93</v>
      </c>
      <c r="C617" s="4">
        <v>41746</v>
      </c>
      <c r="D617" s="2" t="s">
        <v>1019</v>
      </c>
      <c r="E617" s="3" t="s">
        <v>1100</v>
      </c>
      <c r="F617" s="5">
        <v>10535.66</v>
      </c>
      <c r="G617" s="5">
        <v>10535.66</v>
      </c>
      <c r="H617" s="5">
        <v>10535.66</v>
      </c>
      <c r="I617" s="3" t="s">
        <v>18</v>
      </c>
      <c r="J617" s="5">
        <v>0</v>
      </c>
      <c r="K617" s="5">
        <v>0</v>
      </c>
      <c r="L617" s="5">
        <v>0</v>
      </c>
      <c r="M617" s="5">
        <v>0</v>
      </c>
      <c r="N617" s="1">
        <v>0</v>
      </c>
      <c r="O617" s="5"/>
      <c r="P617" s="5"/>
      <c r="Q617" s="5"/>
      <c r="R617" s="5"/>
      <c r="S617" s="5"/>
      <c r="T617" s="5"/>
      <c r="U617" s="5"/>
    </row>
    <row r="618" spans="1:21" x14ac:dyDescent="0.2">
      <c r="A618" s="2" t="s">
        <v>594</v>
      </c>
      <c r="B618" s="2" t="s">
        <v>595</v>
      </c>
      <c r="C618" s="4">
        <v>41747</v>
      </c>
      <c r="D618" s="2" t="s">
        <v>596</v>
      </c>
      <c r="E618" s="3" t="s">
        <v>1101</v>
      </c>
      <c r="F618" s="5">
        <v>339</v>
      </c>
      <c r="G618" s="5">
        <v>406.8</v>
      </c>
      <c r="H618" s="5">
        <v>406.8</v>
      </c>
      <c r="I618" s="3" t="s">
        <v>18</v>
      </c>
      <c r="J618" s="5">
        <v>0</v>
      </c>
      <c r="K618" s="5">
        <v>0</v>
      </c>
      <c r="L618" s="5">
        <v>0</v>
      </c>
      <c r="M618" s="5">
        <v>0</v>
      </c>
      <c r="N618" s="1">
        <v>0</v>
      </c>
      <c r="O618" s="5"/>
      <c r="P618" s="5"/>
      <c r="Q618" s="5"/>
      <c r="R618" s="5"/>
      <c r="S618" s="5"/>
      <c r="T618" s="5"/>
      <c r="U618" s="5"/>
    </row>
    <row r="619" spans="1:21" x14ac:dyDescent="0.2">
      <c r="A619" s="2" t="s">
        <v>14</v>
      </c>
      <c r="B619" s="2" t="s">
        <v>15</v>
      </c>
      <c r="C619" s="4">
        <v>41758</v>
      </c>
      <c r="D619" s="2" t="s">
        <v>152</v>
      </c>
      <c r="E619" s="3" t="s">
        <v>1102</v>
      </c>
      <c r="F619" s="5">
        <v>9420</v>
      </c>
      <c r="G619" s="5">
        <v>11266.32</v>
      </c>
      <c r="H619" s="5">
        <v>11266.32</v>
      </c>
      <c r="I619" s="3" t="s">
        <v>18</v>
      </c>
      <c r="J619" s="5">
        <v>0</v>
      </c>
      <c r="K619" s="5">
        <v>0</v>
      </c>
      <c r="L619" s="5">
        <v>0</v>
      </c>
      <c r="M619" s="5">
        <v>0</v>
      </c>
      <c r="N619" s="1">
        <v>0</v>
      </c>
      <c r="O619" s="5"/>
      <c r="P619" s="5"/>
      <c r="Q619" s="5"/>
      <c r="R619" s="5"/>
      <c r="S619" s="5"/>
      <c r="T619" s="5"/>
      <c r="U619" s="5"/>
    </row>
    <row r="620" spans="1:21" x14ac:dyDescent="0.2">
      <c r="A620" s="2" t="s">
        <v>199</v>
      </c>
      <c r="B620" s="2" t="s">
        <v>200</v>
      </c>
      <c r="C620" s="4">
        <v>41759</v>
      </c>
      <c r="D620" s="2" t="s">
        <v>201</v>
      </c>
      <c r="E620" s="3" t="s">
        <v>1103</v>
      </c>
      <c r="F620" s="5">
        <v>8940</v>
      </c>
      <c r="G620" s="5">
        <v>10728</v>
      </c>
      <c r="H620" s="5">
        <v>10728</v>
      </c>
      <c r="I620" s="3" t="s">
        <v>18</v>
      </c>
      <c r="J620" s="5">
        <v>0</v>
      </c>
      <c r="K620" s="5">
        <v>0</v>
      </c>
      <c r="L620" s="5">
        <v>0</v>
      </c>
      <c r="M620" s="5">
        <v>0</v>
      </c>
      <c r="N620" s="1">
        <v>0</v>
      </c>
      <c r="O620" s="5"/>
      <c r="P620" s="5"/>
      <c r="Q620" s="5"/>
      <c r="R620" s="5"/>
      <c r="S620" s="5"/>
      <c r="T620" s="5"/>
      <c r="U620" s="5"/>
    </row>
    <row r="621" spans="1:21" x14ac:dyDescent="0.2">
      <c r="A621" s="2" t="s">
        <v>203</v>
      </c>
      <c r="B621" s="2" t="s">
        <v>204</v>
      </c>
      <c r="C621" s="4">
        <v>41759</v>
      </c>
      <c r="D621" s="2" t="s">
        <v>205</v>
      </c>
      <c r="E621" s="3" t="s">
        <v>1104</v>
      </c>
      <c r="F621" s="5">
        <v>9655</v>
      </c>
      <c r="G621" s="5">
        <v>11586</v>
      </c>
      <c r="H621" s="5">
        <v>11586</v>
      </c>
      <c r="I621" s="3" t="s">
        <v>18</v>
      </c>
      <c r="J621" s="5">
        <v>0</v>
      </c>
      <c r="K621" s="5">
        <v>0</v>
      </c>
      <c r="L621" s="5">
        <v>0</v>
      </c>
      <c r="M621" s="5">
        <v>0</v>
      </c>
      <c r="N621" s="1">
        <v>0</v>
      </c>
      <c r="O621" s="5"/>
      <c r="P621" s="5"/>
      <c r="Q621" s="5"/>
      <c r="R621" s="5"/>
      <c r="S621" s="5"/>
      <c r="T621" s="5"/>
      <c r="U621" s="5"/>
    </row>
    <row r="622" spans="1:21" x14ac:dyDescent="0.2">
      <c r="A622" s="2" t="s">
        <v>199</v>
      </c>
      <c r="B622" s="2" t="s">
        <v>200</v>
      </c>
      <c r="C622" s="4">
        <v>41759</v>
      </c>
      <c r="D622" s="2" t="s">
        <v>207</v>
      </c>
      <c r="E622" s="3" t="s">
        <v>1105</v>
      </c>
      <c r="F622" s="5">
        <v>32449</v>
      </c>
      <c r="G622" s="5">
        <v>38938.800000000003</v>
      </c>
      <c r="H622" s="5">
        <v>38938.800000000003</v>
      </c>
      <c r="I622" s="3" t="s">
        <v>18</v>
      </c>
      <c r="J622" s="5">
        <v>0</v>
      </c>
      <c r="K622" s="5">
        <v>0</v>
      </c>
      <c r="L622" s="5">
        <v>0</v>
      </c>
      <c r="M622" s="5">
        <v>0</v>
      </c>
      <c r="N622" s="1">
        <v>0</v>
      </c>
      <c r="O622" s="5"/>
      <c r="P622" s="5"/>
      <c r="Q622" s="5"/>
      <c r="R622" s="5"/>
      <c r="S622" s="5"/>
      <c r="T622" s="5"/>
      <c r="U622" s="5"/>
    </row>
    <row r="623" spans="1:21" x14ac:dyDescent="0.2">
      <c r="A623" s="2" t="s">
        <v>209</v>
      </c>
      <c r="B623" s="2" t="s">
        <v>210</v>
      </c>
      <c r="C623" s="4">
        <v>41759</v>
      </c>
      <c r="D623" s="2" t="s">
        <v>211</v>
      </c>
      <c r="E623" s="3" t="s">
        <v>1106</v>
      </c>
      <c r="F623" s="5">
        <v>31044</v>
      </c>
      <c r="G623" s="5">
        <v>37252.800000000003</v>
      </c>
      <c r="H623" s="5">
        <v>37252.800000000003</v>
      </c>
      <c r="I623" s="3" t="s">
        <v>18</v>
      </c>
      <c r="J623" s="5">
        <v>0</v>
      </c>
      <c r="K623" s="5">
        <v>0</v>
      </c>
      <c r="L623" s="5">
        <v>0</v>
      </c>
      <c r="M623" s="5">
        <v>0</v>
      </c>
      <c r="N623" s="1">
        <v>0</v>
      </c>
      <c r="O623" s="5"/>
      <c r="P623" s="5"/>
      <c r="Q623" s="5"/>
      <c r="R623" s="5"/>
      <c r="S623" s="5"/>
      <c r="T623" s="5"/>
      <c r="U623" s="5"/>
    </row>
    <row r="624" spans="1:21" x14ac:dyDescent="0.2">
      <c r="A624" s="2" t="s">
        <v>203</v>
      </c>
      <c r="B624" s="2" t="s">
        <v>204</v>
      </c>
      <c r="C624" s="4">
        <v>41759</v>
      </c>
      <c r="D624" s="2" t="s">
        <v>213</v>
      </c>
      <c r="E624" s="3" t="s">
        <v>1107</v>
      </c>
      <c r="F624" s="5">
        <v>4000</v>
      </c>
      <c r="G624" s="5">
        <v>4800</v>
      </c>
      <c r="H624" s="5">
        <v>4800</v>
      </c>
      <c r="I624" s="3" t="s">
        <v>18</v>
      </c>
      <c r="J624" s="5">
        <v>0</v>
      </c>
      <c r="K624" s="5">
        <v>0</v>
      </c>
      <c r="L624" s="5">
        <v>0</v>
      </c>
      <c r="M624" s="5">
        <v>0</v>
      </c>
      <c r="N624" s="1">
        <v>0</v>
      </c>
      <c r="O624" s="5"/>
      <c r="P624" s="5"/>
      <c r="Q624" s="5"/>
      <c r="R624" s="5"/>
      <c r="S624" s="5"/>
      <c r="T624" s="5"/>
      <c r="U624" s="5"/>
    </row>
    <row r="625" spans="1:21" x14ac:dyDescent="0.2">
      <c r="A625" s="2" t="s">
        <v>30</v>
      </c>
      <c r="B625" s="2" t="s">
        <v>31</v>
      </c>
      <c r="C625" s="4">
        <v>41759</v>
      </c>
      <c r="D625" s="2" t="s">
        <v>215</v>
      </c>
      <c r="E625" s="3" t="s">
        <v>1108</v>
      </c>
      <c r="F625" s="5">
        <v>33528</v>
      </c>
      <c r="G625" s="5">
        <v>40233.599999999999</v>
      </c>
      <c r="H625" s="5">
        <v>40233.599999999999</v>
      </c>
      <c r="I625" s="3" t="s">
        <v>18</v>
      </c>
      <c r="J625" s="5">
        <v>0</v>
      </c>
      <c r="K625" s="5">
        <v>0</v>
      </c>
      <c r="L625" s="5">
        <v>0</v>
      </c>
      <c r="M625" s="5">
        <v>0</v>
      </c>
      <c r="N625" s="1">
        <v>0</v>
      </c>
      <c r="O625" s="5"/>
      <c r="P625" s="5"/>
      <c r="Q625" s="5"/>
      <c r="R625" s="5"/>
      <c r="S625" s="5"/>
      <c r="T625" s="5"/>
      <c r="U625" s="5"/>
    </row>
    <row r="626" spans="1:21" x14ac:dyDescent="0.2">
      <c r="A626" s="2" t="s">
        <v>199</v>
      </c>
      <c r="B626" s="2" t="s">
        <v>200</v>
      </c>
      <c r="C626" s="4">
        <v>41759</v>
      </c>
      <c r="D626" s="2" t="s">
        <v>217</v>
      </c>
      <c r="E626" s="3" t="s">
        <v>1109</v>
      </c>
      <c r="F626" s="5">
        <v>10070</v>
      </c>
      <c r="G626" s="5">
        <v>12084</v>
      </c>
      <c r="H626" s="5">
        <v>12084</v>
      </c>
      <c r="I626" s="3" t="s">
        <v>18</v>
      </c>
      <c r="J626" s="5">
        <v>0</v>
      </c>
      <c r="K626" s="5">
        <v>0</v>
      </c>
      <c r="L626" s="5">
        <v>0</v>
      </c>
      <c r="M626" s="5">
        <v>0</v>
      </c>
      <c r="N626" s="1">
        <v>0</v>
      </c>
      <c r="O626" s="5"/>
      <c r="P626" s="5"/>
      <c r="Q626" s="5"/>
      <c r="R626" s="5"/>
      <c r="S626" s="5"/>
      <c r="T626" s="5"/>
      <c r="U626" s="5"/>
    </row>
    <row r="627" spans="1:21" x14ac:dyDescent="0.2">
      <c r="A627" s="2" t="s">
        <v>209</v>
      </c>
      <c r="B627" s="2" t="s">
        <v>210</v>
      </c>
      <c r="C627" s="4">
        <v>41759</v>
      </c>
      <c r="D627" s="2" t="s">
        <v>219</v>
      </c>
      <c r="E627" s="3" t="s">
        <v>1110</v>
      </c>
      <c r="F627" s="5">
        <v>10876</v>
      </c>
      <c r="G627" s="5">
        <v>13051.2</v>
      </c>
      <c r="H627" s="5">
        <v>13051.2</v>
      </c>
      <c r="I627" s="3" t="s">
        <v>18</v>
      </c>
      <c r="J627" s="5">
        <v>0</v>
      </c>
      <c r="K627" s="5">
        <v>0</v>
      </c>
      <c r="L627" s="5">
        <v>0</v>
      </c>
      <c r="M627" s="5">
        <v>0</v>
      </c>
      <c r="N627" s="1">
        <v>0</v>
      </c>
      <c r="O627" s="5"/>
      <c r="P627" s="5"/>
      <c r="Q627" s="5"/>
      <c r="R627" s="5"/>
      <c r="S627" s="5"/>
      <c r="T627" s="5"/>
      <c r="U627" s="5"/>
    </row>
    <row r="628" spans="1:21" x14ac:dyDescent="0.2">
      <c r="A628" s="2" t="s">
        <v>30</v>
      </c>
      <c r="B628" s="2" t="s">
        <v>31</v>
      </c>
      <c r="C628" s="4">
        <v>41759</v>
      </c>
      <c r="D628" s="2" t="s">
        <v>221</v>
      </c>
      <c r="E628" s="3" t="s">
        <v>1111</v>
      </c>
      <c r="F628" s="5">
        <v>11746</v>
      </c>
      <c r="G628" s="5">
        <v>14095.2</v>
      </c>
      <c r="H628" s="5">
        <v>14095.2</v>
      </c>
      <c r="I628" s="3" t="s">
        <v>18</v>
      </c>
      <c r="J628" s="5">
        <v>0</v>
      </c>
      <c r="K628" s="5">
        <v>0</v>
      </c>
      <c r="L628" s="5">
        <v>0</v>
      </c>
      <c r="M628" s="5">
        <v>0</v>
      </c>
      <c r="N628" s="1">
        <v>0</v>
      </c>
      <c r="O628" s="5"/>
      <c r="P628" s="5"/>
      <c r="Q628" s="5"/>
      <c r="R628" s="5"/>
      <c r="S628" s="5"/>
      <c r="T628" s="5"/>
      <c r="U628" s="5"/>
    </row>
    <row r="629" spans="1:21" x14ac:dyDescent="0.2">
      <c r="A629" s="2" t="s">
        <v>199</v>
      </c>
      <c r="B629" s="2" t="s">
        <v>200</v>
      </c>
      <c r="C629" s="4">
        <v>41759</v>
      </c>
      <c r="D629" s="2" t="s">
        <v>223</v>
      </c>
      <c r="E629" s="3" t="s">
        <v>1112</v>
      </c>
      <c r="F629" s="5">
        <v>52545</v>
      </c>
      <c r="G629" s="5">
        <v>63054</v>
      </c>
      <c r="H629" s="5">
        <v>63054</v>
      </c>
      <c r="I629" s="3" t="s">
        <v>18</v>
      </c>
      <c r="J629" s="5">
        <v>0</v>
      </c>
      <c r="K629" s="5">
        <v>0</v>
      </c>
      <c r="L629" s="5">
        <v>0</v>
      </c>
      <c r="M629" s="5">
        <v>0</v>
      </c>
      <c r="N629" s="1">
        <v>0</v>
      </c>
      <c r="O629" s="5"/>
      <c r="P629" s="5"/>
      <c r="Q629" s="5"/>
      <c r="R629" s="5"/>
      <c r="S629" s="5"/>
      <c r="T629" s="5"/>
      <c r="U629" s="5"/>
    </row>
    <row r="630" spans="1:21" x14ac:dyDescent="0.2">
      <c r="A630" s="2" t="s">
        <v>209</v>
      </c>
      <c r="B630" s="2" t="s">
        <v>210</v>
      </c>
      <c r="C630" s="4">
        <v>41759</v>
      </c>
      <c r="D630" s="2" t="s">
        <v>225</v>
      </c>
      <c r="E630" s="3" t="s">
        <v>1113</v>
      </c>
      <c r="F630" s="5">
        <v>56748</v>
      </c>
      <c r="G630" s="5">
        <v>68097.600000000006</v>
      </c>
      <c r="H630" s="5">
        <v>68097.600000000006</v>
      </c>
      <c r="I630" s="3" t="s">
        <v>18</v>
      </c>
      <c r="J630" s="5">
        <v>0</v>
      </c>
      <c r="K630" s="5">
        <v>0</v>
      </c>
      <c r="L630" s="5">
        <v>0</v>
      </c>
      <c r="M630" s="5">
        <v>0</v>
      </c>
      <c r="N630" s="1">
        <v>0</v>
      </c>
      <c r="O630" s="5"/>
      <c r="P630" s="5"/>
      <c r="Q630" s="5"/>
      <c r="R630" s="5"/>
      <c r="S630" s="5"/>
      <c r="T630" s="5"/>
      <c r="U630" s="5"/>
    </row>
    <row r="631" spans="1:21" x14ac:dyDescent="0.2">
      <c r="A631" s="2" t="s">
        <v>30</v>
      </c>
      <c r="B631" s="2" t="s">
        <v>31</v>
      </c>
      <c r="C631" s="4">
        <v>41759</v>
      </c>
      <c r="D631" s="2" t="s">
        <v>227</v>
      </c>
      <c r="E631" s="3" t="s">
        <v>1114</v>
      </c>
      <c r="F631" s="5">
        <v>61288</v>
      </c>
      <c r="G631" s="5">
        <v>73545.600000000006</v>
      </c>
      <c r="H631" s="5">
        <v>73545.600000000006</v>
      </c>
      <c r="I631" s="3" t="s">
        <v>18</v>
      </c>
      <c r="J631" s="5">
        <v>0</v>
      </c>
      <c r="K631" s="5">
        <v>0</v>
      </c>
      <c r="L631" s="5">
        <v>0</v>
      </c>
      <c r="M631" s="5">
        <v>0</v>
      </c>
      <c r="N631" s="1">
        <v>0</v>
      </c>
      <c r="O631" s="5"/>
      <c r="P631" s="5"/>
      <c r="Q631" s="5"/>
      <c r="R631" s="5"/>
      <c r="S631" s="5"/>
      <c r="T631" s="5"/>
      <c r="U631" s="5"/>
    </row>
    <row r="632" spans="1:21" x14ac:dyDescent="0.2">
      <c r="A632" s="2" t="s">
        <v>304</v>
      </c>
      <c r="B632" s="2" t="s">
        <v>305</v>
      </c>
      <c r="C632" s="4">
        <v>41759</v>
      </c>
      <c r="D632" s="2" t="s">
        <v>460</v>
      </c>
      <c r="E632" s="3" t="s">
        <v>1115</v>
      </c>
      <c r="F632" s="5">
        <v>634000</v>
      </c>
      <c r="G632" s="5">
        <v>760800</v>
      </c>
      <c r="H632" s="5">
        <v>760800</v>
      </c>
      <c r="I632" s="3" t="s">
        <v>18</v>
      </c>
      <c r="J632" s="5">
        <v>0</v>
      </c>
      <c r="K632" s="5">
        <v>0</v>
      </c>
      <c r="L632" s="5">
        <v>0</v>
      </c>
      <c r="M632" s="5">
        <v>0</v>
      </c>
      <c r="N632" s="1">
        <v>0</v>
      </c>
      <c r="O632" s="5"/>
      <c r="P632" s="5"/>
      <c r="Q632" s="5"/>
      <c r="R632" s="5"/>
      <c r="S632" s="5"/>
      <c r="T632" s="5"/>
      <c r="U632" s="5"/>
    </row>
    <row r="633" spans="1:21" x14ac:dyDescent="0.2">
      <c r="A633" s="2" t="s">
        <v>296</v>
      </c>
      <c r="B633" s="2" t="s">
        <v>297</v>
      </c>
      <c r="C633" s="4">
        <v>41759</v>
      </c>
      <c r="D633" s="2" t="s">
        <v>390</v>
      </c>
      <c r="E633" s="3" t="s">
        <v>1116</v>
      </c>
      <c r="F633" s="5">
        <v>316000</v>
      </c>
      <c r="G633" s="5">
        <v>379200</v>
      </c>
      <c r="H633" s="5">
        <v>379200</v>
      </c>
      <c r="I633" s="3" t="s">
        <v>18</v>
      </c>
      <c r="J633" s="5">
        <v>0</v>
      </c>
      <c r="K633" s="5">
        <v>0</v>
      </c>
      <c r="L633" s="5">
        <v>0</v>
      </c>
      <c r="M633" s="5">
        <v>0</v>
      </c>
      <c r="N633" s="1">
        <v>0</v>
      </c>
      <c r="O633" s="5"/>
      <c r="P633" s="5"/>
      <c r="Q633" s="5"/>
      <c r="R633" s="5"/>
      <c r="S633" s="5"/>
      <c r="T633" s="5"/>
      <c r="U633" s="5"/>
    </row>
    <row r="634" spans="1:21" x14ac:dyDescent="0.2">
      <c r="A634" s="2" t="s">
        <v>296</v>
      </c>
      <c r="B634" s="2" t="s">
        <v>297</v>
      </c>
      <c r="C634" s="4">
        <v>41759</v>
      </c>
      <c r="D634" s="2" t="s">
        <v>470</v>
      </c>
      <c r="E634" s="3" t="s">
        <v>1117</v>
      </c>
      <c r="F634" s="5">
        <v>1400000</v>
      </c>
      <c r="G634" s="5">
        <v>1680000</v>
      </c>
      <c r="H634" s="5">
        <v>1680000</v>
      </c>
      <c r="I634" s="3" t="s">
        <v>18</v>
      </c>
      <c r="J634" s="5">
        <v>0</v>
      </c>
      <c r="K634" s="5">
        <v>0</v>
      </c>
      <c r="L634" s="5">
        <v>0</v>
      </c>
      <c r="M634" s="5">
        <v>0</v>
      </c>
      <c r="N634" s="1">
        <v>0</v>
      </c>
      <c r="O634" s="5"/>
      <c r="P634" s="5"/>
      <c r="Q634" s="5"/>
      <c r="R634" s="5"/>
      <c r="S634" s="5"/>
      <c r="T634" s="5"/>
      <c r="U634" s="5"/>
    </row>
    <row r="635" spans="1:21" x14ac:dyDescent="0.2">
      <c r="A635" s="2" t="s">
        <v>296</v>
      </c>
      <c r="B635" s="2" t="s">
        <v>297</v>
      </c>
      <c r="C635" s="4">
        <v>41759</v>
      </c>
      <c r="D635" s="2" t="s">
        <v>298</v>
      </c>
      <c r="E635" s="3" t="s">
        <v>1118</v>
      </c>
      <c r="F635" s="5">
        <v>34835</v>
      </c>
      <c r="G635" s="5">
        <v>34835</v>
      </c>
      <c r="H635" s="5">
        <v>34835</v>
      </c>
      <c r="I635" s="3" t="s">
        <v>18</v>
      </c>
      <c r="J635" s="5">
        <v>0</v>
      </c>
      <c r="K635" s="5">
        <v>0</v>
      </c>
      <c r="L635" s="5">
        <v>0</v>
      </c>
      <c r="M635" s="5">
        <v>0</v>
      </c>
      <c r="N635" s="1">
        <v>0</v>
      </c>
      <c r="O635" s="5"/>
      <c r="P635" s="5"/>
      <c r="Q635" s="5"/>
      <c r="R635" s="5"/>
      <c r="S635" s="5"/>
      <c r="T635" s="5"/>
      <c r="U635" s="5"/>
    </row>
    <row r="636" spans="1:21" x14ac:dyDescent="0.2">
      <c r="A636" s="2" t="s">
        <v>296</v>
      </c>
      <c r="B636" s="2" t="s">
        <v>297</v>
      </c>
      <c r="C636" s="4">
        <v>41759</v>
      </c>
      <c r="D636" s="2" t="s">
        <v>416</v>
      </c>
      <c r="E636" s="3" t="s">
        <v>1119</v>
      </c>
      <c r="F636" s="5">
        <v>6039</v>
      </c>
      <c r="G636" s="5">
        <v>6039</v>
      </c>
      <c r="H636" s="5">
        <v>6039</v>
      </c>
      <c r="I636" s="3" t="s">
        <v>18</v>
      </c>
      <c r="J636" s="5">
        <v>0</v>
      </c>
      <c r="K636" s="5">
        <v>0</v>
      </c>
      <c r="L636" s="5">
        <v>0</v>
      </c>
      <c r="M636" s="5">
        <v>0</v>
      </c>
      <c r="N636" s="1">
        <v>0</v>
      </c>
      <c r="O636" s="5"/>
      <c r="P636" s="5"/>
      <c r="Q636" s="5"/>
      <c r="R636" s="5"/>
      <c r="S636" s="5"/>
      <c r="T636" s="5"/>
      <c r="U636" s="5"/>
    </row>
    <row r="637" spans="1:21" x14ac:dyDescent="0.2">
      <c r="A637" s="2" t="s">
        <v>296</v>
      </c>
      <c r="B637" s="2" t="s">
        <v>297</v>
      </c>
      <c r="C637" s="4">
        <v>41759</v>
      </c>
      <c r="D637" s="2" t="s">
        <v>364</v>
      </c>
      <c r="E637" s="3" t="s">
        <v>1120</v>
      </c>
      <c r="F637" s="5">
        <v>5982</v>
      </c>
      <c r="G637" s="5">
        <v>5982</v>
      </c>
      <c r="H637" s="5">
        <v>5982</v>
      </c>
      <c r="I637" s="3" t="s">
        <v>18</v>
      </c>
      <c r="J637" s="5">
        <v>0</v>
      </c>
      <c r="K637" s="5">
        <v>0</v>
      </c>
      <c r="L637" s="5">
        <v>0</v>
      </c>
      <c r="M637" s="5">
        <v>0</v>
      </c>
      <c r="N637" s="1">
        <v>0</v>
      </c>
      <c r="O637" s="5"/>
      <c r="P637" s="5"/>
      <c r="Q637" s="5"/>
      <c r="R637" s="5"/>
      <c r="S637" s="5"/>
      <c r="T637" s="5"/>
      <c r="U637" s="5"/>
    </row>
    <row r="638" spans="1:21" x14ac:dyDescent="0.2">
      <c r="A638" s="2" t="s">
        <v>304</v>
      </c>
      <c r="B638" s="2" t="s">
        <v>305</v>
      </c>
      <c r="C638" s="4">
        <v>41759</v>
      </c>
      <c r="D638" s="2" t="s">
        <v>460</v>
      </c>
      <c r="E638" s="3" t="s">
        <v>1121</v>
      </c>
      <c r="F638" s="5">
        <v>24321</v>
      </c>
      <c r="G638" s="5">
        <v>24321</v>
      </c>
      <c r="H638" s="5">
        <v>24321</v>
      </c>
      <c r="I638" s="3" t="s">
        <v>18</v>
      </c>
      <c r="J638" s="5">
        <v>0</v>
      </c>
      <c r="K638" s="5">
        <v>0</v>
      </c>
      <c r="L638" s="5">
        <v>0</v>
      </c>
      <c r="M638" s="5">
        <v>0</v>
      </c>
      <c r="N638" s="1">
        <v>0</v>
      </c>
      <c r="O638" s="5"/>
      <c r="P638" s="5"/>
      <c r="Q638" s="5"/>
      <c r="R638" s="5"/>
      <c r="S638" s="5"/>
      <c r="T638" s="5"/>
      <c r="U638" s="5"/>
    </row>
    <row r="639" spans="1:21" x14ac:dyDescent="0.2">
      <c r="A639" s="2" t="s">
        <v>324</v>
      </c>
      <c r="B639" s="2" t="s">
        <v>325</v>
      </c>
      <c r="C639" s="4">
        <v>41759</v>
      </c>
      <c r="D639" s="2" t="s">
        <v>502</v>
      </c>
      <c r="E639" s="3" t="s">
        <v>1122</v>
      </c>
      <c r="F639" s="5">
        <v>92958</v>
      </c>
      <c r="G639" s="5">
        <v>92958</v>
      </c>
      <c r="H639" s="5">
        <v>92958</v>
      </c>
      <c r="I639" s="3" t="s">
        <v>18</v>
      </c>
      <c r="J639" s="5">
        <v>0</v>
      </c>
      <c r="K639" s="5">
        <v>0</v>
      </c>
      <c r="L639" s="5">
        <v>0</v>
      </c>
      <c r="M639" s="5">
        <v>0</v>
      </c>
      <c r="N639" s="1">
        <v>0</v>
      </c>
      <c r="O639" s="5"/>
      <c r="P639" s="5"/>
      <c r="Q639" s="5"/>
      <c r="R639" s="5"/>
      <c r="S639" s="5"/>
      <c r="T639" s="5"/>
      <c r="U639" s="5"/>
    </row>
    <row r="640" spans="1:21" x14ac:dyDescent="0.2">
      <c r="A640" s="2" t="s">
        <v>311</v>
      </c>
      <c r="B640" s="2" t="s">
        <v>312</v>
      </c>
      <c r="C640" s="4">
        <v>41759</v>
      </c>
      <c r="D640" s="2" t="s">
        <v>462</v>
      </c>
      <c r="E640" s="3" t="s">
        <v>1123</v>
      </c>
      <c r="F640" s="5">
        <v>2875</v>
      </c>
      <c r="G640" s="5">
        <v>2875</v>
      </c>
      <c r="H640" s="5">
        <v>2875</v>
      </c>
      <c r="I640" s="3" t="s">
        <v>18</v>
      </c>
      <c r="J640" s="5">
        <v>0</v>
      </c>
      <c r="K640" s="5">
        <v>0</v>
      </c>
      <c r="L640" s="5">
        <v>0</v>
      </c>
      <c r="M640" s="5">
        <v>0</v>
      </c>
      <c r="N640" s="1">
        <v>0</v>
      </c>
      <c r="O640" s="5"/>
      <c r="P640" s="5"/>
      <c r="Q640" s="5"/>
      <c r="R640" s="5"/>
      <c r="S640" s="5"/>
      <c r="T640" s="5"/>
      <c r="U640" s="5"/>
    </row>
    <row r="641" spans="1:21" x14ac:dyDescent="0.2">
      <c r="A641" s="2" t="s">
        <v>296</v>
      </c>
      <c r="B641" s="2" t="s">
        <v>297</v>
      </c>
      <c r="C641" s="4">
        <v>41759</v>
      </c>
      <c r="D641" s="2" t="s">
        <v>298</v>
      </c>
      <c r="E641" s="3" t="s">
        <v>1124</v>
      </c>
      <c r="F641" s="5">
        <v>421154</v>
      </c>
      <c r="G641" s="5">
        <v>505384.8</v>
      </c>
      <c r="H641" s="5">
        <v>505384.8</v>
      </c>
      <c r="I641" s="3" t="s">
        <v>18</v>
      </c>
      <c r="J641" s="5">
        <v>0</v>
      </c>
      <c r="K641" s="5">
        <v>0</v>
      </c>
      <c r="L641" s="5">
        <v>0</v>
      </c>
      <c r="M641" s="5">
        <v>0</v>
      </c>
      <c r="N641" s="1">
        <v>0</v>
      </c>
      <c r="O641" s="5"/>
      <c r="P641" s="5"/>
      <c r="Q641" s="5"/>
      <c r="R641" s="5"/>
      <c r="S641" s="5"/>
      <c r="T641" s="5"/>
      <c r="U641" s="5"/>
    </row>
    <row r="642" spans="1:21" x14ac:dyDescent="0.2">
      <c r="A642" s="2" t="s">
        <v>296</v>
      </c>
      <c r="B642" s="2" t="s">
        <v>297</v>
      </c>
      <c r="C642" s="4">
        <v>41759</v>
      </c>
      <c r="D642" s="2" t="s">
        <v>298</v>
      </c>
      <c r="E642" s="3" t="s">
        <v>1125</v>
      </c>
      <c r="F642" s="5">
        <v>16846</v>
      </c>
      <c r="G642" s="5">
        <v>20215.2</v>
      </c>
      <c r="H642" s="5">
        <v>20215.2</v>
      </c>
      <c r="I642" s="3" t="s">
        <v>18</v>
      </c>
      <c r="J642" s="5">
        <v>0</v>
      </c>
      <c r="K642" s="5">
        <v>0</v>
      </c>
      <c r="L642" s="5">
        <v>0</v>
      </c>
      <c r="M642" s="5">
        <v>0</v>
      </c>
      <c r="N642" s="1">
        <v>0</v>
      </c>
      <c r="O642" s="5"/>
      <c r="P642" s="5"/>
      <c r="Q642" s="5"/>
      <c r="R642" s="5"/>
      <c r="S642" s="5"/>
      <c r="T642" s="5"/>
      <c r="U642" s="5"/>
    </row>
    <row r="643" spans="1:21" x14ac:dyDescent="0.2">
      <c r="A643" s="2" t="s">
        <v>296</v>
      </c>
      <c r="B643" s="2" t="s">
        <v>297</v>
      </c>
      <c r="C643" s="4">
        <v>41759</v>
      </c>
      <c r="D643" s="2" t="s">
        <v>298</v>
      </c>
      <c r="E643" s="3" t="s">
        <v>1126</v>
      </c>
      <c r="F643" s="5">
        <v>487500</v>
      </c>
      <c r="G643" s="5">
        <v>585000</v>
      </c>
      <c r="H643" s="5">
        <v>585000</v>
      </c>
      <c r="I643" s="3" t="s">
        <v>18</v>
      </c>
      <c r="J643" s="5">
        <v>0</v>
      </c>
      <c r="K643" s="5">
        <v>0</v>
      </c>
      <c r="L643" s="5">
        <v>0</v>
      </c>
      <c r="M643" s="5">
        <v>0</v>
      </c>
      <c r="N643" s="1">
        <v>0</v>
      </c>
      <c r="O643" s="5"/>
      <c r="P643" s="5"/>
      <c r="Q643" s="5"/>
      <c r="R643" s="5"/>
      <c r="S643" s="5"/>
      <c r="T643" s="5"/>
      <c r="U643" s="5"/>
    </row>
    <row r="644" spans="1:21" x14ac:dyDescent="0.2">
      <c r="A644" s="2" t="s">
        <v>296</v>
      </c>
      <c r="B644" s="2" t="s">
        <v>297</v>
      </c>
      <c r="C644" s="4">
        <v>41759</v>
      </c>
      <c r="D644" s="2" t="s">
        <v>298</v>
      </c>
      <c r="E644" s="3" t="s">
        <v>1127</v>
      </c>
      <c r="F644" s="5">
        <v>19500</v>
      </c>
      <c r="G644" s="5">
        <v>23400</v>
      </c>
      <c r="H644" s="5">
        <v>23400</v>
      </c>
      <c r="I644" s="3" t="s">
        <v>18</v>
      </c>
      <c r="J644" s="5">
        <v>0</v>
      </c>
      <c r="K644" s="5">
        <v>0</v>
      </c>
      <c r="L644" s="5">
        <v>0</v>
      </c>
      <c r="M644" s="5">
        <v>0</v>
      </c>
      <c r="N644" s="1">
        <v>0</v>
      </c>
      <c r="O644" s="5"/>
      <c r="P644" s="5"/>
      <c r="Q644" s="5"/>
      <c r="R644" s="5"/>
      <c r="S644" s="5"/>
      <c r="T644" s="5"/>
      <c r="U644" s="5"/>
    </row>
    <row r="645" spans="1:21" x14ac:dyDescent="0.2">
      <c r="A645" s="2" t="s">
        <v>296</v>
      </c>
      <c r="B645" s="2" t="s">
        <v>297</v>
      </c>
      <c r="C645" s="4">
        <v>41759</v>
      </c>
      <c r="D645" s="2" t="s">
        <v>364</v>
      </c>
      <c r="E645" s="3" t="s">
        <v>1128</v>
      </c>
      <c r="F645" s="5">
        <v>131068</v>
      </c>
      <c r="G645" s="5">
        <v>157281.60000000001</v>
      </c>
      <c r="H645" s="5">
        <v>157281.60000000001</v>
      </c>
      <c r="I645" s="3" t="s">
        <v>18</v>
      </c>
      <c r="J645" s="5">
        <v>0</v>
      </c>
      <c r="K645" s="5">
        <v>0</v>
      </c>
      <c r="L645" s="5">
        <v>0</v>
      </c>
      <c r="M645" s="5">
        <v>0</v>
      </c>
      <c r="N645" s="1">
        <v>0</v>
      </c>
      <c r="O645" s="5"/>
      <c r="P645" s="5"/>
      <c r="Q645" s="5"/>
      <c r="R645" s="5"/>
      <c r="S645" s="5"/>
      <c r="T645" s="5"/>
      <c r="U645" s="5"/>
    </row>
    <row r="646" spans="1:21" x14ac:dyDescent="0.2">
      <c r="A646" s="2" t="s">
        <v>296</v>
      </c>
      <c r="B646" s="2" t="s">
        <v>297</v>
      </c>
      <c r="C646" s="4">
        <v>41759</v>
      </c>
      <c r="D646" s="2" t="s">
        <v>364</v>
      </c>
      <c r="E646" s="3" t="s">
        <v>1129</v>
      </c>
      <c r="F646" s="5">
        <v>3932</v>
      </c>
      <c r="G646" s="5">
        <v>4718.3999999999996</v>
      </c>
      <c r="H646" s="5">
        <v>4718.3999999999996</v>
      </c>
      <c r="I646" s="3" t="s">
        <v>18</v>
      </c>
      <c r="J646" s="5">
        <v>0</v>
      </c>
      <c r="K646" s="5">
        <v>0</v>
      </c>
      <c r="L646" s="5">
        <v>0</v>
      </c>
      <c r="M646" s="5">
        <v>0</v>
      </c>
      <c r="N646" s="1">
        <v>0</v>
      </c>
      <c r="O646" s="5"/>
      <c r="P646" s="5"/>
      <c r="Q646" s="5"/>
      <c r="R646" s="5"/>
      <c r="S646" s="5"/>
      <c r="T646" s="5"/>
      <c r="U646" s="5"/>
    </row>
    <row r="647" spans="1:21" x14ac:dyDescent="0.2">
      <c r="A647" s="2" t="s">
        <v>199</v>
      </c>
      <c r="B647" s="2" t="s">
        <v>200</v>
      </c>
      <c r="C647" s="4">
        <v>41775</v>
      </c>
      <c r="D647" s="2" t="s">
        <v>201</v>
      </c>
      <c r="E647" s="3" t="s">
        <v>1130</v>
      </c>
      <c r="F647" s="5">
        <v>8939</v>
      </c>
      <c r="G647" s="5">
        <v>10726.8</v>
      </c>
      <c r="H647" s="5">
        <v>10726.8</v>
      </c>
      <c r="I647" s="3" t="s">
        <v>18</v>
      </c>
      <c r="J647" s="5">
        <v>0</v>
      </c>
      <c r="K647" s="5">
        <v>0</v>
      </c>
      <c r="L647" s="5">
        <v>0</v>
      </c>
      <c r="M647" s="5">
        <v>0</v>
      </c>
      <c r="N647" s="1">
        <v>0</v>
      </c>
      <c r="O647" s="5"/>
      <c r="P647" s="5"/>
      <c r="Q647" s="5"/>
      <c r="R647" s="5"/>
      <c r="S647" s="5"/>
      <c r="T647" s="5"/>
      <c r="U647" s="5"/>
    </row>
    <row r="648" spans="1:21" x14ac:dyDescent="0.2">
      <c r="A648" s="2" t="s">
        <v>203</v>
      </c>
      <c r="B648" s="2" t="s">
        <v>204</v>
      </c>
      <c r="C648" s="4">
        <v>41775</v>
      </c>
      <c r="D648" s="2" t="s">
        <v>205</v>
      </c>
      <c r="E648" s="3" t="s">
        <v>1131</v>
      </c>
      <c r="F648" s="5">
        <v>9654</v>
      </c>
      <c r="G648" s="5">
        <v>11584.8</v>
      </c>
      <c r="H648" s="5">
        <v>11584.8</v>
      </c>
      <c r="I648" s="3" t="s">
        <v>18</v>
      </c>
      <c r="J648" s="5">
        <v>0</v>
      </c>
      <c r="K648" s="5">
        <v>0</v>
      </c>
      <c r="L648" s="5">
        <v>0</v>
      </c>
      <c r="M648" s="5">
        <v>0</v>
      </c>
      <c r="N648" s="1">
        <v>0</v>
      </c>
      <c r="O648" s="5"/>
      <c r="P648" s="5"/>
      <c r="Q648" s="5"/>
      <c r="R648" s="5"/>
      <c r="S648" s="5"/>
      <c r="T648" s="5"/>
      <c r="U648" s="5"/>
    </row>
    <row r="649" spans="1:21" x14ac:dyDescent="0.2">
      <c r="A649" s="2" t="s">
        <v>199</v>
      </c>
      <c r="B649" s="2" t="s">
        <v>200</v>
      </c>
      <c r="C649" s="4">
        <v>41775</v>
      </c>
      <c r="D649" s="2" t="s">
        <v>207</v>
      </c>
      <c r="E649" s="3" t="s">
        <v>1132</v>
      </c>
      <c r="F649" s="5">
        <v>32446</v>
      </c>
      <c r="G649" s="5">
        <v>38935.199999999997</v>
      </c>
      <c r="H649" s="5">
        <v>38935.199999999997</v>
      </c>
      <c r="I649" s="3" t="s">
        <v>18</v>
      </c>
      <c r="J649" s="5">
        <v>0</v>
      </c>
      <c r="K649" s="5">
        <v>0</v>
      </c>
      <c r="L649" s="5">
        <v>0</v>
      </c>
      <c r="M649" s="5">
        <v>0</v>
      </c>
      <c r="N649" s="1">
        <v>0</v>
      </c>
      <c r="O649" s="5"/>
      <c r="P649" s="5"/>
      <c r="Q649" s="5"/>
      <c r="R649" s="5"/>
      <c r="S649" s="5"/>
      <c r="T649" s="5"/>
      <c r="U649" s="5"/>
    </row>
    <row r="650" spans="1:21" x14ac:dyDescent="0.2">
      <c r="A650" s="2" t="s">
        <v>209</v>
      </c>
      <c r="B650" s="2" t="s">
        <v>210</v>
      </c>
      <c r="C650" s="4">
        <v>41775</v>
      </c>
      <c r="D650" s="2" t="s">
        <v>211</v>
      </c>
      <c r="E650" s="3" t="s">
        <v>1133</v>
      </c>
      <c r="F650" s="5">
        <v>31042</v>
      </c>
      <c r="G650" s="5">
        <v>37250.400000000001</v>
      </c>
      <c r="H650" s="5">
        <v>37250.400000000001</v>
      </c>
      <c r="I650" s="3" t="s">
        <v>18</v>
      </c>
      <c r="J650" s="5">
        <v>0</v>
      </c>
      <c r="K650" s="5">
        <v>0</v>
      </c>
      <c r="L650" s="5">
        <v>0</v>
      </c>
      <c r="M650" s="5">
        <v>0</v>
      </c>
      <c r="N650" s="1">
        <v>0</v>
      </c>
      <c r="O650" s="5"/>
      <c r="P650" s="5"/>
      <c r="Q650" s="5"/>
      <c r="R650" s="5"/>
      <c r="S650" s="5"/>
      <c r="T650" s="5"/>
      <c r="U650" s="5"/>
    </row>
    <row r="651" spans="1:21" x14ac:dyDescent="0.2">
      <c r="A651" s="2" t="s">
        <v>203</v>
      </c>
      <c r="B651" s="2" t="s">
        <v>204</v>
      </c>
      <c r="C651" s="4">
        <v>41775</v>
      </c>
      <c r="D651" s="2" t="s">
        <v>213</v>
      </c>
      <c r="E651" s="3" t="s">
        <v>1134</v>
      </c>
      <c r="F651" s="5">
        <v>4000</v>
      </c>
      <c r="G651" s="5">
        <v>4800</v>
      </c>
      <c r="H651" s="5">
        <v>4800</v>
      </c>
      <c r="I651" s="3" t="s">
        <v>18</v>
      </c>
      <c r="J651" s="5">
        <v>0</v>
      </c>
      <c r="K651" s="5">
        <v>0</v>
      </c>
      <c r="L651" s="5">
        <v>0</v>
      </c>
      <c r="M651" s="5">
        <v>0</v>
      </c>
      <c r="N651" s="1">
        <v>0</v>
      </c>
      <c r="O651" s="5"/>
      <c r="P651" s="5"/>
      <c r="Q651" s="5"/>
      <c r="R651" s="5"/>
      <c r="S651" s="5"/>
      <c r="T651" s="5"/>
      <c r="U651" s="5"/>
    </row>
    <row r="652" spans="1:21" x14ac:dyDescent="0.2">
      <c r="A652" s="2" t="s">
        <v>30</v>
      </c>
      <c r="B652" s="2" t="s">
        <v>31</v>
      </c>
      <c r="C652" s="4">
        <v>41775</v>
      </c>
      <c r="D652" s="2" t="s">
        <v>215</v>
      </c>
      <c r="E652" s="3" t="s">
        <v>1135</v>
      </c>
      <c r="F652" s="5">
        <v>33525</v>
      </c>
      <c r="G652" s="5">
        <v>40230</v>
      </c>
      <c r="H652" s="5">
        <v>40230</v>
      </c>
      <c r="I652" s="3" t="s">
        <v>18</v>
      </c>
      <c r="J652" s="5">
        <v>0</v>
      </c>
      <c r="K652" s="5">
        <v>0</v>
      </c>
      <c r="L652" s="5">
        <v>0</v>
      </c>
      <c r="M652" s="5">
        <v>0</v>
      </c>
      <c r="N652" s="1">
        <v>0</v>
      </c>
      <c r="O652" s="5"/>
      <c r="P652" s="5"/>
      <c r="Q652" s="5"/>
      <c r="R652" s="5"/>
      <c r="S652" s="5"/>
      <c r="T652" s="5"/>
      <c r="U652" s="5"/>
    </row>
    <row r="653" spans="1:21" x14ac:dyDescent="0.2">
      <c r="A653" s="2" t="s">
        <v>199</v>
      </c>
      <c r="B653" s="2" t="s">
        <v>200</v>
      </c>
      <c r="C653" s="4">
        <v>41775</v>
      </c>
      <c r="D653" s="2" t="s">
        <v>217</v>
      </c>
      <c r="E653" s="3" t="s">
        <v>1136</v>
      </c>
      <c r="F653" s="5">
        <v>10072</v>
      </c>
      <c r="G653" s="5">
        <v>12086.4</v>
      </c>
      <c r="H653" s="5">
        <v>12086.4</v>
      </c>
      <c r="I653" s="3" t="s">
        <v>18</v>
      </c>
      <c r="J653" s="5">
        <v>0</v>
      </c>
      <c r="K653" s="5">
        <v>0</v>
      </c>
      <c r="L653" s="5">
        <v>0</v>
      </c>
      <c r="M653" s="5">
        <v>0</v>
      </c>
      <c r="N653" s="1">
        <v>0</v>
      </c>
      <c r="O653" s="5"/>
      <c r="P653" s="5"/>
      <c r="Q653" s="5"/>
      <c r="R653" s="5"/>
      <c r="S653" s="5"/>
      <c r="T653" s="5"/>
      <c r="U653" s="5"/>
    </row>
    <row r="654" spans="1:21" x14ac:dyDescent="0.2">
      <c r="A654" s="2" t="s">
        <v>209</v>
      </c>
      <c r="B654" s="2" t="s">
        <v>210</v>
      </c>
      <c r="C654" s="4">
        <v>41775</v>
      </c>
      <c r="D654" s="2" t="s">
        <v>219</v>
      </c>
      <c r="E654" s="3" t="s">
        <v>1137</v>
      </c>
      <c r="F654" s="5">
        <v>10878</v>
      </c>
      <c r="G654" s="5">
        <v>13053.6</v>
      </c>
      <c r="H654" s="5">
        <v>13053.6</v>
      </c>
      <c r="I654" s="3" t="s">
        <v>18</v>
      </c>
      <c r="J654" s="5">
        <v>0</v>
      </c>
      <c r="K654" s="5">
        <v>0</v>
      </c>
      <c r="L654" s="5">
        <v>0</v>
      </c>
      <c r="M654" s="5">
        <v>0</v>
      </c>
      <c r="N654" s="1">
        <v>0</v>
      </c>
      <c r="O654" s="5"/>
      <c r="P654" s="5"/>
      <c r="Q654" s="5"/>
      <c r="R654" s="5"/>
      <c r="S654" s="5"/>
      <c r="T654" s="5"/>
      <c r="U654" s="5"/>
    </row>
    <row r="655" spans="1:21" x14ac:dyDescent="0.2">
      <c r="A655" s="2" t="s">
        <v>30</v>
      </c>
      <c r="B655" s="2" t="s">
        <v>31</v>
      </c>
      <c r="C655" s="4">
        <v>41775</v>
      </c>
      <c r="D655" s="2" t="s">
        <v>221</v>
      </c>
      <c r="E655" s="3" t="s">
        <v>1138</v>
      </c>
      <c r="F655" s="5">
        <v>11748</v>
      </c>
      <c r="G655" s="5">
        <v>14097.6</v>
      </c>
      <c r="H655" s="5">
        <v>14097.6</v>
      </c>
      <c r="I655" s="3" t="s">
        <v>18</v>
      </c>
      <c r="J655" s="5">
        <v>0</v>
      </c>
      <c r="K655" s="5">
        <v>0</v>
      </c>
      <c r="L655" s="5">
        <v>0</v>
      </c>
      <c r="M655" s="5">
        <v>0</v>
      </c>
      <c r="N655" s="1">
        <v>0</v>
      </c>
      <c r="O655" s="5"/>
      <c r="P655" s="5"/>
      <c r="Q655" s="5"/>
      <c r="R655" s="5"/>
      <c r="S655" s="5"/>
      <c r="T655" s="5"/>
      <c r="U655" s="5"/>
    </row>
    <row r="656" spans="1:21" x14ac:dyDescent="0.2">
      <c r="A656" s="2" t="s">
        <v>199</v>
      </c>
      <c r="B656" s="2" t="s">
        <v>200</v>
      </c>
      <c r="C656" s="4">
        <v>41775</v>
      </c>
      <c r="D656" s="2" t="s">
        <v>223</v>
      </c>
      <c r="E656" s="3" t="s">
        <v>1139</v>
      </c>
      <c r="F656" s="5">
        <v>52544</v>
      </c>
      <c r="G656" s="5">
        <v>63052.800000000003</v>
      </c>
      <c r="H656" s="5">
        <v>63052.800000000003</v>
      </c>
      <c r="I656" s="3" t="s">
        <v>18</v>
      </c>
      <c r="J656" s="5">
        <v>0</v>
      </c>
      <c r="K656" s="5">
        <v>0</v>
      </c>
      <c r="L656" s="5">
        <v>0</v>
      </c>
      <c r="M656" s="5">
        <v>0</v>
      </c>
      <c r="N656" s="1">
        <v>0</v>
      </c>
      <c r="O656" s="5"/>
      <c r="P656" s="5"/>
      <c r="Q656" s="5"/>
      <c r="R656" s="5"/>
      <c r="S656" s="5"/>
      <c r="T656" s="5"/>
      <c r="U656" s="5"/>
    </row>
    <row r="657" spans="1:21" x14ac:dyDescent="0.2">
      <c r="A657" s="2" t="s">
        <v>209</v>
      </c>
      <c r="B657" s="2" t="s">
        <v>210</v>
      </c>
      <c r="C657" s="4">
        <v>41775</v>
      </c>
      <c r="D657" s="2" t="s">
        <v>225</v>
      </c>
      <c r="E657" s="3" t="s">
        <v>1140</v>
      </c>
      <c r="F657" s="5">
        <v>56747</v>
      </c>
      <c r="G657" s="5">
        <v>68096.399999999994</v>
      </c>
      <c r="H657" s="5">
        <v>68096.399999999994</v>
      </c>
      <c r="I657" s="3" t="s">
        <v>18</v>
      </c>
      <c r="J657" s="5">
        <v>0</v>
      </c>
      <c r="K657" s="5">
        <v>0</v>
      </c>
      <c r="L657" s="5">
        <v>0</v>
      </c>
      <c r="M657" s="5">
        <v>0</v>
      </c>
      <c r="N657" s="1">
        <v>0</v>
      </c>
      <c r="O657" s="5"/>
      <c r="P657" s="5"/>
      <c r="Q657" s="5"/>
      <c r="R657" s="5"/>
      <c r="S657" s="5"/>
      <c r="T657" s="5"/>
      <c r="U657" s="5"/>
    </row>
    <row r="658" spans="1:21" x14ac:dyDescent="0.2">
      <c r="A658" s="2" t="s">
        <v>30</v>
      </c>
      <c r="B658" s="2" t="s">
        <v>31</v>
      </c>
      <c r="C658" s="4">
        <v>41775</v>
      </c>
      <c r="D658" s="2" t="s">
        <v>227</v>
      </c>
      <c r="E658" s="3" t="s">
        <v>1141</v>
      </c>
      <c r="F658" s="5">
        <v>61287</v>
      </c>
      <c r="G658" s="5">
        <v>73544.399999999994</v>
      </c>
      <c r="H658" s="5">
        <v>73544.399999999994</v>
      </c>
      <c r="I658" s="3" t="s">
        <v>18</v>
      </c>
      <c r="J658" s="5">
        <v>0</v>
      </c>
      <c r="K658" s="5">
        <v>0</v>
      </c>
      <c r="L658" s="5">
        <v>0</v>
      </c>
      <c r="M658" s="5">
        <v>0</v>
      </c>
      <c r="N658" s="1">
        <v>0</v>
      </c>
      <c r="O658" s="5"/>
      <c r="P658" s="5"/>
      <c r="Q658" s="5"/>
      <c r="R658" s="5"/>
      <c r="S658" s="5"/>
      <c r="T658" s="5"/>
      <c r="U658" s="5"/>
    </row>
    <row r="659" spans="1:21" x14ac:dyDescent="0.2">
      <c r="A659" s="2" t="s">
        <v>30</v>
      </c>
      <c r="B659" s="2" t="s">
        <v>31</v>
      </c>
      <c r="C659" s="4">
        <v>41779</v>
      </c>
      <c r="D659" s="2" t="s">
        <v>142</v>
      </c>
      <c r="E659" s="3" t="s">
        <v>1142</v>
      </c>
      <c r="F659" s="5">
        <v>220500.94</v>
      </c>
      <c r="G659" s="5">
        <v>264601.13</v>
      </c>
      <c r="H659" s="5">
        <v>264601.13</v>
      </c>
      <c r="I659" s="3" t="s">
        <v>18</v>
      </c>
      <c r="J659" s="5">
        <v>0</v>
      </c>
      <c r="K659" s="5">
        <v>0</v>
      </c>
      <c r="L659" s="5">
        <v>0</v>
      </c>
      <c r="M659" s="5">
        <v>0</v>
      </c>
      <c r="N659" s="1">
        <v>0</v>
      </c>
      <c r="O659" s="5"/>
      <c r="P659" s="5"/>
      <c r="Q659" s="5"/>
      <c r="R659" s="5"/>
      <c r="S659" s="5"/>
      <c r="T659" s="5"/>
      <c r="U659" s="5"/>
    </row>
    <row r="660" spans="1:21" x14ac:dyDescent="0.2">
      <c r="A660" s="2" t="s">
        <v>30</v>
      </c>
      <c r="B660" s="2" t="s">
        <v>31</v>
      </c>
      <c r="C660" s="4">
        <v>41779</v>
      </c>
      <c r="D660" s="2" t="s">
        <v>193</v>
      </c>
      <c r="E660" s="3" t="s">
        <v>1143</v>
      </c>
      <c r="F660" s="5">
        <v>11006.1</v>
      </c>
      <c r="G660" s="5">
        <v>13207.32</v>
      </c>
      <c r="H660" s="5">
        <v>13207.32</v>
      </c>
      <c r="I660" s="3" t="s">
        <v>18</v>
      </c>
      <c r="J660" s="5">
        <v>0</v>
      </c>
      <c r="K660" s="5">
        <v>0</v>
      </c>
      <c r="L660" s="5">
        <v>0</v>
      </c>
      <c r="M660" s="5">
        <v>0</v>
      </c>
      <c r="N660" s="1">
        <v>0</v>
      </c>
      <c r="O660" s="5"/>
      <c r="P660" s="5"/>
      <c r="Q660" s="5"/>
      <c r="R660" s="5"/>
      <c r="S660" s="5"/>
      <c r="T660" s="5"/>
      <c r="U660" s="5"/>
    </row>
    <row r="661" spans="1:21" x14ac:dyDescent="0.2">
      <c r="A661" s="2" t="s">
        <v>73</v>
      </c>
      <c r="B661" s="2" t="s">
        <v>74</v>
      </c>
      <c r="C661" s="4">
        <v>41779</v>
      </c>
      <c r="D661" s="2" t="s">
        <v>75</v>
      </c>
      <c r="E661" s="3" t="s">
        <v>1144</v>
      </c>
      <c r="F661" s="5">
        <v>166546.38</v>
      </c>
      <c r="G661" s="5">
        <v>199855.66</v>
      </c>
      <c r="H661" s="5">
        <v>0</v>
      </c>
      <c r="I661" s="3" t="s">
        <v>18</v>
      </c>
      <c r="J661" s="5">
        <v>199855.66</v>
      </c>
      <c r="K661" s="5">
        <v>0</v>
      </c>
      <c r="L661" s="5">
        <v>0</v>
      </c>
      <c r="M661" s="5">
        <v>0</v>
      </c>
      <c r="N661" s="1">
        <v>0</v>
      </c>
      <c r="O661" s="5"/>
      <c r="P661" s="5"/>
      <c r="Q661" s="5"/>
      <c r="R661" s="5"/>
      <c r="S661" s="5"/>
      <c r="T661" s="5"/>
      <c r="U661" s="5"/>
    </row>
    <row r="662" spans="1:21" x14ac:dyDescent="0.2">
      <c r="A662" s="2" t="s">
        <v>77</v>
      </c>
      <c r="B662" s="2" t="s">
        <v>78</v>
      </c>
      <c r="C662" s="4">
        <v>41779</v>
      </c>
      <c r="D662" s="2" t="s">
        <v>79</v>
      </c>
      <c r="E662" s="3" t="s">
        <v>1145</v>
      </c>
      <c r="F662" s="5">
        <v>166546.38</v>
      </c>
      <c r="G662" s="5">
        <v>199855.66</v>
      </c>
      <c r="H662" s="5">
        <v>0</v>
      </c>
      <c r="I662" s="3" t="s">
        <v>18</v>
      </c>
      <c r="J662" s="5">
        <v>199855.66</v>
      </c>
      <c r="K662" s="5">
        <v>0</v>
      </c>
      <c r="L662" s="5">
        <v>0</v>
      </c>
      <c r="M662" s="5">
        <v>0</v>
      </c>
      <c r="N662" s="1">
        <v>0</v>
      </c>
      <c r="O662" s="5"/>
      <c r="P662" s="5"/>
      <c r="Q662" s="5"/>
      <c r="R662" s="5"/>
      <c r="S662" s="5"/>
      <c r="T662" s="5"/>
      <c r="U662" s="5"/>
    </row>
    <row r="663" spans="1:21" x14ac:dyDescent="0.2">
      <c r="A663" s="2" t="s">
        <v>30</v>
      </c>
      <c r="B663" s="2" t="s">
        <v>31</v>
      </c>
      <c r="C663" s="4">
        <v>41780</v>
      </c>
      <c r="D663" s="2" t="s">
        <v>575</v>
      </c>
      <c r="E663" s="3" t="s">
        <v>1146</v>
      </c>
      <c r="F663" s="5">
        <v>598.87</v>
      </c>
      <c r="G663" s="5">
        <v>718.64</v>
      </c>
      <c r="H663" s="5">
        <v>718.64</v>
      </c>
      <c r="I663" s="3" t="s">
        <v>18</v>
      </c>
      <c r="J663" s="5">
        <v>0</v>
      </c>
      <c r="K663" s="5">
        <v>0</v>
      </c>
      <c r="L663" s="5">
        <v>0</v>
      </c>
      <c r="M663" s="5">
        <v>0</v>
      </c>
      <c r="N663" s="1">
        <v>0</v>
      </c>
      <c r="O663" s="5"/>
      <c r="P663" s="5"/>
      <c r="Q663" s="5"/>
      <c r="R663" s="5"/>
      <c r="S663" s="5"/>
      <c r="T663" s="5"/>
      <c r="U663" s="5"/>
    </row>
    <row r="664" spans="1:21" x14ac:dyDescent="0.2">
      <c r="A664" s="2" t="s">
        <v>14</v>
      </c>
      <c r="B664" s="2" t="s">
        <v>15</v>
      </c>
      <c r="C664" s="4">
        <v>41781</v>
      </c>
      <c r="D664" s="2" t="s">
        <v>90</v>
      </c>
      <c r="E664" s="3" t="s">
        <v>1147</v>
      </c>
      <c r="F664" s="5">
        <v>132201.54999999999</v>
      </c>
      <c r="G664" s="5">
        <v>158641.85999999999</v>
      </c>
      <c r="H664" s="5">
        <v>158641.85999999999</v>
      </c>
      <c r="I664" s="3" t="s">
        <v>18</v>
      </c>
      <c r="J664" s="5">
        <v>0</v>
      </c>
      <c r="K664" s="5">
        <v>0</v>
      </c>
      <c r="L664" s="5">
        <v>0</v>
      </c>
      <c r="M664" s="5">
        <v>0</v>
      </c>
      <c r="N664" s="1">
        <v>0</v>
      </c>
      <c r="O664" s="5"/>
      <c r="P664" s="5"/>
      <c r="Q664" s="5"/>
      <c r="R664" s="5"/>
      <c r="S664" s="5"/>
      <c r="T664" s="5"/>
      <c r="U664" s="5"/>
    </row>
    <row r="665" spans="1:21" x14ac:dyDescent="0.2">
      <c r="A665" s="2" t="s">
        <v>131</v>
      </c>
      <c r="B665" s="2" t="s">
        <v>132</v>
      </c>
      <c r="C665" s="4">
        <v>41781</v>
      </c>
      <c r="D665" s="2" t="s">
        <v>133</v>
      </c>
      <c r="E665" s="3" t="s">
        <v>1148</v>
      </c>
      <c r="F665" s="5">
        <v>12691.14</v>
      </c>
      <c r="G665" s="5">
        <v>12691.14</v>
      </c>
      <c r="H665" s="5">
        <v>12691.14</v>
      </c>
      <c r="I665" s="3" t="s">
        <v>18</v>
      </c>
      <c r="J665" s="5">
        <v>0</v>
      </c>
      <c r="K665" s="5">
        <v>0</v>
      </c>
      <c r="L665" s="5">
        <v>0</v>
      </c>
      <c r="M665" s="5">
        <v>0</v>
      </c>
      <c r="N665" s="1">
        <v>0</v>
      </c>
      <c r="O665" s="5"/>
      <c r="P665" s="5"/>
      <c r="Q665" s="5"/>
      <c r="R665" s="5"/>
      <c r="S665" s="5"/>
      <c r="T665" s="5"/>
      <c r="U665" s="5"/>
    </row>
    <row r="666" spans="1:21" x14ac:dyDescent="0.2">
      <c r="A666" s="2" t="s">
        <v>23</v>
      </c>
      <c r="B666" s="2" t="s">
        <v>24</v>
      </c>
      <c r="C666" s="4">
        <v>41781</v>
      </c>
      <c r="D666" s="2" t="s">
        <v>135</v>
      </c>
      <c r="E666" s="3" t="s">
        <v>1149</v>
      </c>
      <c r="F666" s="5">
        <v>49173.38</v>
      </c>
      <c r="G666" s="5">
        <v>49173.38</v>
      </c>
      <c r="H666" s="5">
        <v>49173.38</v>
      </c>
      <c r="I666" s="3" t="s">
        <v>18</v>
      </c>
      <c r="J666" s="5">
        <v>0</v>
      </c>
      <c r="K666" s="5">
        <v>0</v>
      </c>
      <c r="L666" s="5">
        <v>0</v>
      </c>
      <c r="M666" s="5">
        <v>0</v>
      </c>
      <c r="N666" s="1">
        <v>0</v>
      </c>
      <c r="O666" s="5"/>
      <c r="P666" s="5"/>
      <c r="Q666" s="5"/>
      <c r="R666" s="5"/>
      <c r="S666" s="5"/>
      <c r="T666" s="5"/>
      <c r="U666" s="5"/>
    </row>
    <row r="667" spans="1:21" x14ac:dyDescent="0.2">
      <c r="A667" s="2" t="s">
        <v>23</v>
      </c>
      <c r="B667" s="2" t="s">
        <v>24</v>
      </c>
      <c r="C667" s="4">
        <v>41781</v>
      </c>
      <c r="D667" s="2" t="s">
        <v>135</v>
      </c>
      <c r="E667" s="3" t="s">
        <v>1150</v>
      </c>
      <c r="F667" s="5">
        <v>15046.59</v>
      </c>
      <c r="G667" s="5">
        <v>15046.59</v>
      </c>
      <c r="H667" s="5">
        <v>15046.59</v>
      </c>
      <c r="I667" s="3" t="s">
        <v>18</v>
      </c>
      <c r="J667" s="5">
        <v>0</v>
      </c>
      <c r="K667" s="5">
        <v>0</v>
      </c>
      <c r="L667" s="5">
        <v>0</v>
      </c>
      <c r="M667" s="5">
        <v>0</v>
      </c>
      <c r="N667" s="1">
        <v>0</v>
      </c>
      <c r="O667" s="5"/>
      <c r="P667" s="5"/>
      <c r="Q667" s="5"/>
      <c r="R667" s="5"/>
      <c r="S667" s="5"/>
      <c r="T667" s="5"/>
      <c r="U667" s="5"/>
    </row>
    <row r="668" spans="1:21" x14ac:dyDescent="0.2">
      <c r="A668" s="2" t="s">
        <v>23</v>
      </c>
      <c r="B668" s="2" t="s">
        <v>24</v>
      </c>
      <c r="C668" s="4">
        <v>41781</v>
      </c>
      <c r="D668" s="2" t="s">
        <v>138</v>
      </c>
      <c r="E668" s="3" t="s">
        <v>1151</v>
      </c>
      <c r="F668" s="5">
        <v>3058.31</v>
      </c>
      <c r="G668" s="5">
        <v>3058.31</v>
      </c>
      <c r="H668" s="5">
        <v>3058.31</v>
      </c>
      <c r="I668" s="3" t="s">
        <v>18</v>
      </c>
      <c r="J668" s="5">
        <v>0</v>
      </c>
      <c r="K668" s="5">
        <v>0</v>
      </c>
      <c r="L668" s="5">
        <v>0</v>
      </c>
      <c r="M668" s="5">
        <v>0</v>
      </c>
      <c r="N668" s="1">
        <v>0</v>
      </c>
      <c r="O668" s="5"/>
      <c r="P668" s="5"/>
      <c r="Q668" s="5"/>
      <c r="R668" s="5"/>
      <c r="S668" s="5"/>
      <c r="T668" s="5"/>
      <c r="U668" s="5"/>
    </row>
    <row r="669" spans="1:21" x14ac:dyDescent="0.2">
      <c r="A669" s="2" t="s">
        <v>23</v>
      </c>
      <c r="B669" s="2" t="s">
        <v>24</v>
      </c>
      <c r="C669" s="4">
        <v>41781</v>
      </c>
      <c r="D669" s="2" t="s">
        <v>140</v>
      </c>
      <c r="E669" s="3" t="s">
        <v>1152</v>
      </c>
      <c r="F669" s="5">
        <v>13123.01</v>
      </c>
      <c r="G669" s="5">
        <v>13123.01</v>
      </c>
      <c r="H669" s="5">
        <v>13123.01</v>
      </c>
      <c r="I669" s="3" t="s">
        <v>18</v>
      </c>
      <c r="J669" s="5">
        <v>0</v>
      </c>
      <c r="K669" s="5">
        <v>0</v>
      </c>
      <c r="L669" s="5">
        <v>0</v>
      </c>
      <c r="M669" s="5">
        <v>0</v>
      </c>
      <c r="N669" s="1">
        <v>0</v>
      </c>
      <c r="O669" s="5"/>
      <c r="P669" s="5"/>
      <c r="Q669" s="5"/>
      <c r="R669" s="5"/>
      <c r="S669" s="5"/>
      <c r="T669" s="5"/>
      <c r="U669" s="5"/>
    </row>
    <row r="670" spans="1:21" x14ac:dyDescent="0.2">
      <c r="A670" s="2" t="s">
        <v>14</v>
      </c>
      <c r="B670" s="2" t="s">
        <v>15</v>
      </c>
      <c r="C670" s="4">
        <v>41781</v>
      </c>
      <c r="D670" s="2" t="s">
        <v>152</v>
      </c>
      <c r="E670" s="3" t="s">
        <v>1153</v>
      </c>
      <c r="F670" s="5">
        <v>13150</v>
      </c>
      <c r="G670" s="5">
        <v>15780</v>
      </c>
      <c r="H670" s="5">
        <v>15780</v>
      </c>
      <c r="I670" s="3" t="s">
        <v>18</v>
      </c>
      <c r="J670" s="5">
        <v>0</v>
      </c>
      <c r="K670" s="5">
        <v>0</v>
      </c>
      <c r="L670" s="5">
        <v>0</v>
      </c>
      <c r="M670" s="5">
        <v>0</v>
      </c>
      <c r="N670" s="1">
        <v>0</v>
      </c>
      <c r="O670" s="5"/>
      <c r="P670" s="5"/>
      <c r="Q670" s="5"/>
      <c r="R670" s="5"/>
      <c r="S670" s="5"/>
      <c r="T670" s="5"/>
      <c r="U670" s="5"/>
    </row>
    <row r="671" spans="1:21" x14ac:dyDescent="0.2">
      <c r="A671" s="2" t="s">
        <v>85</v>
      </c>
      <c r="B671" s="2" t="s">
        <v>86</v>
      </c>
      <c r="C671" s="4">
        <v>41781</v>
      </c>
      <c r="D671" s="2" t="s">
        <v>87</v>
      </c>
      <c r="E671" s="3" t="s">
        <v>1154</v>
      </c>
      <c r="F671" s="5">
        <v>2750.53</v>
      </c>
      <c r="G671" s="5">
        <v>3300.64</v>
      </c>
      <c r="H671" s="5">
        <v>3300.64</v>
      </c>
      <c r="I671" s="3" t="s">
        <v>18</v>
      </c>
      <c r="J671" s="5">
        <v>0</v>
      </c>
      <c r="K671" s="5">
        <v>0</v>
      </c>
      <c r="L671" s="5">
        <v>0</v>
      </c>
      <c r="M671" s="5">
        <v>0</v>
      </c>
      <c r="N671" s="1">
        <v>0</v>
      </c>
      <c r="O671" s="5"/>
      <c r="P671" s="5"/>
      <c r="Q671" s="5"/>
      <c r="R671" s="5"/>
      <c r="S671" s="5"/>
      <c r="T671" s="5"/>
      <c r="U671" s="5"/>
    </row>
    <row r="672" spans="1:21" x14ac:dyDescent="0.2">
      <c r="A672" s="2" t="s">
        <v>30</v>
      </c>
      <c r="B672" s="2" t="s">
        <v>31</v>
      </c>
      <c r="C672" s="4">
        <v>41781</v>
      </c>
      <c r="D672" s="2" t="s">
        <v>751</v>
      </c>
      <c r="E672" s="3" t="s">
        <v>1155</v>
      </c>
      <c r="F672" s="5">
        <v>3535</v>
      </c>
      <c r="G672" s="5">
        <v>4242</v>
      </c>
      <c r="H672" s="5">
        <v>4242</v>
      </c>
      <c r="I672" s="3" t="s">
        <v>18</v>
      </c>
      <c r="J672" s="5">
        <v>0</v>
      </c>
      <c r="K672" s="5">
        <v>0</v>
      </c>
      <c r="L672" s="5">
        <v>0</v>
      </c>
      <c r="M672" s="5">
        <v>0</v>
      </c>
      <c r="N672" s="1">
        <v>0</v>
      </c>
      <c r="O672" s="5"/>
      <c r="P672" s="5"/>
      <c r="Q672" s="5"/>
      <c r="R672" s="5"/>
      <c r="S672" s="5"/>
      <c r="T672" s="5"/>
      <c r="U672" s="5"/>
    </row>
    <row r="673" spans="1:21" x14ac:dyDescent="0.2">
      <c r="A673" s="2" t="s">
        <v>14</v>
      </c>
      <c r="B673" s="2" t="s">
        <v>15</v>
      </c>
      <c r="C673" s="4">
        <v>41782</v>
      </c>
      <c r="D673" s="2" t="s">
        <v>71</v>
      </c>
      <c r="E673" s="3" t="s">
        <v>1156</v>
      </c>
      <c r="F673" s="5">
        <v>806333</v>
      </c>
      <c r="G673" s="5">
        <v>967599.6</v>
      </c>
      <c r="H673" s="5">
        <v>967599.6</v>
      </c>
      <c r="I673" s="3" t="s">
        <v>18</v>
      </c>
      <c r="J673" s="5">
        <v>0</v>
      </c>
      <c r="K673" s="5">
        <v>0</v>
      </c>
      <c r="L673" s="5">
        <v>0</v>
      </c>
      <c r="M673" s="5">
        <v>0</v>
      </c>
      <c r="N673" s="1">
        <v>0</v>
      </c>
      <c r="O673" s="5"/>
      <c r="P673" s="5"/>
      <c r="Q673" s="5"/>
      <c r="R673" s="5"/>
      <c r="S673" s="5"/>
      <c r="T673" s="5"/>
      <c r="U673" s="5"/>
    </row>
    <row r="674" spans="1:21" x14ac:dyDescent="0.2">
      <c r="A674" s="2" t="s">
        <v>1157</v>
      </c>
      <c r="B674" s="2" t="s">
        <v>1158</v>
      </c>
      <c r="C674" s="4">
        <v>41785</v>
      </c>
      <c r="D674" s="2" t="s">
        <v>1159</v>
      </c>
      <c r="E674" s="3" t="s">
        <v>1160</v>
      </c>
      <c r="F674" s="5">
        <v>-8307.5</v>
      </c>
      <c r="G674" s="5">
        <v>-8307.5</v>
      </c>
      <c r="H674" s="5">
        <v>-8307.5</v>
      </c>
      <c r="I674" s="3" t="s">
        <v>18</v>
      </c>
      <c r="J674" s="5">
        <v>0</v>
      </c>
      <c r="K674" s="5">
        <v>0</v>
      </c>
      <c r="L674" s="5">
        <v>0</v>
      </c>
      <c r="M674" s="5">
        <v>0</v>
      </c>
      <c r="N674" s="1">
        <v>0</v>
      </c>
      <c r="O674" s="5"/>
      <c r="P674" s="5"/>
      <c r="Q674" s="5"/>
      <c r="R674" s="5"/>
      <c r="S674" s="5"/>
      <c r="T674" s="5"/>
      <c r="U674" s="5"/>
    </row>
    <row r="675" spans="1:21" x14ac:dyDescent="0.2">
      <c r="A675" s="2" t="s">
        <v>92</v>
      </c>
      <c r="B675" s="2" t="s">
        <v>93</v>
      </c>
      <c r="C675" s="4">
        <v>41786</v>
      </c>
      <c r="D675" s="2" t="s">
        <v>761</v>
      </c>
      <c r="E675" s="3" t="s">
        <v>1161</v>
      </c>
      <c r="F675" s="5">
        <v>17236.87</v>
      </c>
      <c r="G675" s="5">
        <v>17236.87</v>
      </c>
      <c r="H675" s="5">
        <v>17236.87</v>
      </c>
      <c r="I675" s="3" t="s">
        <v>18</v>
      </c>
      <c r="J675" s="5">
        <v>0</v>
      </c>
      <c r="K675" s="5">
        <v>0</v>
      </c>
      <c r="L675" s="5">
        <v>0</v>
      </c>
      <c r="M675" s="5">
        <v>0</v>
      </c>
      <c r="N675" s="1">
        <v>0</v>
      </c>
      <c r="O675" s="5"/>
      <c r="P675" s="5"/>
      <c r="Q675" s="5"/>
      <c r="R675" s="5"/>
      <c r="S675" s="5"/>
      <c r="T675" s="5"/>
      <c r="U675" s="5"/>
    </row>
    <row r="676" spans="1:21" x14ac:dyDescent="0.2">
      <c r="A676" s="2" t="s">
        <v>92</v>
      </c>
      <c r="B676" s="2" t="s">
        <v>93</v>
      </c>
      <c r="C676" s="4">
        <v>41786</v>
      </c>
      <c r="D676" s="2" t="s">
        <v>1015</v>
      </c>
      <c r="E676" s="3" t="s">
        <v>1162</v>
      </c>
      <c r="F676" s="5">
        <v>36851.660000000003</v>
      </c>
      <c r="G676" s="5">
        <v>36851.660000000003</v>
      </c>
      <c r="H676" s="5">
        <v>36851.660000000003</v>
      </c>
      <c r="I676" s="3" t="s">
        <v>18</v>
      </c>
      <c r="J676" s="5">
        <v>0</v>
      </c>
      <c r="K676" s="5">
        <v>0</v>
      </c>
      <c r="L676" s="5">
        <v>0</v>
      </c>
      <c r="M676" s="5">
        <v>0</v>
      </c>
      <c r="N676" s="1">
        <v>0</v>
      </c>
      <c r="O676" s="5"/>
      <c r="P676" s="5"/>
      <c r="Q676" s="5"/>
      <c r="R676" s="5"/>
      <c r="S676" s="5"/>
      <c r="T676" s="5"/>
      <c r="U676" s="5"/>
    </row>
    <row r="677" spans="1:21" x14ac:dyDescent="0.2">
      <c r="A677" s="2" t="s">
        <v>92</v>
      </c>
      <c r="B677" s="2" t="s">
        <v>93</v>
      </c>
      <c r="C677" s="4">
        <v>41786</v>
      </c>
      <c r="D677" s="2" t="s">
        <v>1019</v>
      </c>
      <c r="E677" s="3" t="s">
        <v>1163</v>
      </c>
      <c r="F677" s="5">
        <v>14980.67</v>
      </c>
      <c r="G677" s="5">
        <v>14980.67</v>
      </c>
      <c r="H677" s="5">
        <v>14980.67</v>
      </c>
      <c r="I677" s="3" t="s">
        <v>18</v>
      </c>
      <c r="J677" s="5">
        <v>0</v>
      </c>
      <c r="K677" s="5">
        <v>0</v>
      </c>
      <c r="L677" s="5">
        <v>0</v>
      </c>
      <c r="M677" s="5">
        <v>0</v>
      </c>
      <c r="N677" s="1">
        <v>0</v>
      </c>
      <c r="O677" s="5"/>
      <c r="P677" s="5"/>
      <c r="Q677" s="5"/>
      <c r="R677" s="5"/>
      <c r="S677" s="5"/>
      <c r="T677" s="5"/>
      <c r="U677" s="5"/>
    </row>
    <row r="678" spans="1:21" x14ac:dyDescent="0.2">
      <c r="A678" s="2" t="s">
        <v>144</v>
      </c>
      <c r="B678" s="2" t="s">
        <v>145</v>
      </c>
      <c r="C678" s="4">
        <v>41786</v>
      </c>
      <c r="D678" s="2" t="s">
        <v>146</v>
      </c>
      <c r="E678" s="3" t="s">
        <v>1164</v>
      </c>
      <c r="F678" s="5">
        <v>2336.4299999999998</v>
      </c>
      <c r="G678" s="5">
        <v>2803.72</v>
      </c>
      <c r="H678" s="5">
        <v>2803.72</v>
      </c>
      <c r="I678" s="3" t="s">
        <v>18</v>
      </c>
      <c r="J678" s="5">
        <v>0</v>
      </c>
      <c r="K678" s="5">
        <v>0</v>
      </c>
      <c r="L678" s="5">
        <v>0</v>
      </c>
      <c r="M678" s="5">
        <v>0</v>
      </c>
      <c r="N678" s="1">
        <v>0</v>
      </c>
      <c r="O678" s="5"/>
      <c r="P678" s="5"/>
      <c r="Q678" s="5"/>
      <c r="R678" s="5"/>
      <c r="S678" s="5"/>
      <c r="T678" s="5"/>
      <c r="U678" s="5"/>
    </row>
    <row r="679" spans="1:21" x14ac:dyDescent="0.2">
      <c r="A679" s="2" t="s">
        <v>92</v>
      </c>
      <c r="B679" s="2" t="s">
        <v>93</v>
      </c>
      <c r="C679" s="4">
        <v>41786</v>
      </c>
      <c r="D679" s="2" t="s">
        <v>761</v>
      </c>
      <c r="E679" s="3" t="s">
        <v>1165</v>
      </c>
      <c r="F679" s="5">
        <v>-17236.87</v>
      </c>
      <c r="G679" s="5">
        <v>-17236.87</v>
      </c>
      <c r="H679" s="5">
        <v>-17236.87</v>
      </c>
      <c r="I679" s="3" t="s">
        <v>18</v>
      </c>
      <c r="J679" s="5">
        <v>0</v>
      </c>
      <c r="K679" s="5">
        <v>0</v>
      </c>
      <c r="L679" s="5">
        <v>0</v>
      </c>
      <c r="M679" s="5">
        <v>0</v>
      </c>
      <c r="N679" s="1">
        <v>0</v>
      </c>
      <c r="O679" s="5"/>
      <c r="P679" s="5"/>
      <c r="Q679" s="5"/>
      <c r="R679" s="5"/>
      <c r="S679" s="5"/>
      <c r="T679" s="5"/>
      <c r="U679" s="5"/>
    </row>
    <row r="680" spans="1:21" x14ac:dyDescent="0.2">
      <c r="A680" s="2" t="s">
        <v>92</v>
      </c>
      <c r="B680" s="2" t="s">
        <v>93</v>
      </c>
      <c r="C680" s="4">
        <v>41786</v>
      </c>
      <c r="D680" s="2" t="s">
        <v>761</v>
      </c>
      <c r="E680" s="3" t="s">
        <v>1166</v>
      </c>
      <c r="F680" s="5">
        <v>20364.87</v>
      </c>
      <c r="G680" s="5">
        <v>20364.87</v>
      </c>
      <c r="H680" s="5">
        <v>20364.87</v>
      </c>
      <c r="I680" s="3" t="s">
        <v>18</v>
      </c>
      <c r="J680" s="5">
        <v>0</v>
      </c>
      <c r="K680" s="5">
        <v>0</v>
      </c>
      <c r="L680" s="5">
        <v>0</v>
      </c>
      <c r="M680" s="5">
        <v>0</v>
      </c>
      <c r="N680" s="1">
        <v>0</v>
      </c>
      <c r="O680" s="5"/>
      <c r="P680" s="5"/>
      <c r="Q680" s="5"/>
      <c r="R680" s="5"/>
      <c r="S680" s="5"/>
      <c r="T680" s="5"/>
      <c r="U680" s="5"/>
    </row>
    <row r="681" spans="1:21" x14ac:dyDescent="0.2">
      <c r="A681" s="2" t="s">
        <v>92</v>
      </c>
      <c r="B681" s="2" t="s">
        <v>93</v>
      </c>
      <c r="C681" s="4">
        <v>41789</v>
      </c>
      <c r="D681" s="2" t="s">
        <v>1015</v>
      </c>
      <c r="E681" s="3" t="s">
        <v>1167</v>
      </c>
      <c r="F681" s="5">
        <v>10000</v>
      </c>
      <c r="G681" s="5">
        <v>10000</v>
      </c>
      <c r="H681" s="5">
        <v>10000</v>
      </c>
      <c r="I681" s="3" t="s">
        <v>18</v>
      </c>
      <c r="J681" s="5">
        <v>0</v>
      </c>
      <c r="K681" s="5">
        <v>0</v>
      </c>
      <c r="L681" s="5">
        <v>0</v>
      </c>
      <c r="M681" s="5">
        <v>0</v>
      </c>
      <c r="N681" s="1">
        <v>0</v>
      </c>
      <c r="O681" s="5"/>
      <c r="P681" s="5"/>
      <c r="Q681" s="5"/>
      <c r="R681" s="5"/>
      <c r="S681" s="5"/>
      <c r="T681" s="5"/>
      <c r="U681" s="5"/>
    </row>
    <row r="682" spans="1:21" x14ac:dyDescent="0.2">
      <c r="A682" s="2" t="s">
        <v>594</v>
      </c>
      <c r="B682" s="2" t="s">
        <v>595</v>
      </c>
      <c r="C682" s="4">
        <v>41789</v>
      </c>
      <c r="D682" s="2" t="s">
        <v>596</v>
      </c>
      <c r="E682" s="3" t="s">
        <v>1168</v>
      </c>
      <c r="F682" s="5">
        <v>396.4</v>
      </c>
      <c r="G682" s="5">
        <v>475.68</v>
      </c>
      <c r="H682" s="5">
        <v>0</v>
      </c>
      <c r="I682" s="3" t="s">
        <v>18</v>
      </c>
      <c r="J682" s="5">
        <v>475.68</v>
      </c>
      <c r="K682" s="5">
        <v>0</v>
      </c>
      <c r="L682" s="5">
        <v>0</v>
      </c>
      <c r="M682" s="5">
        <v>0</v>
      </c>
      <c r="N682" s="1">
        <v>0</v>
      </c>
      <c r="O682" s="5"/>
      <c r="P682" s="5"/>
      <c r="Q682" s="5"/>
      <c r="R682" s="5"/>
      <c r="S682" s="5"/>
      <c r="T682" s="5"/>
      <c r="U682" s="5"/>
    </row>
    <row r="683" spans="1:21" x14ac:dyDescent="0.2">
      <c r="A683" s="2" t="s">
        <v>1169</v>
      </c>
      <c r="B683" s="2" t="s">
        <v>1170</v>
      </c>
      <c r="C683" s="4">
        <v>41789</v>
      </c>
      <c r="D683" s="2" t="s">
        <v>1171</v>
      </c>
      <c r="E683" s="3" t="s">
        <v>1172</v>
      </c>
      <c r="F683" s="5">
        <v>4365.63</v>
      </c>
      <c r="G683" s="5">
        <v>4365.63</v>
      </c>
      <c r="H683" s="5">
        <v>4365.63</v>
      </c>
      <c r="I683" s="3" t="s">
        <v>18</v>
      </c>
      <c r="J683" s="5">
        <v>0</v>
      </c>
      <c r="K683" s="5">
        <v>0</v>
      </c>
      <c r="L683" s="5">
        <v>0</v>
      </c>
      <c r="M683" s="5">
        <v>0</v>
      </c>
      <c r="N683" s="1">
        <v>0</v>
      </c>
      <c r="O683" s="5"/>
      <c r="P683" s="5"/>
      <c r="Q683" s="5"/>
      <c r="R683" s="5"/>
      <c r="S683" s="5"/>
      <c r="T683" s="5"/>
      <c r="U683" s="5"/>
    </row>
    <row r="684" spans="1:21" x14ac:dyDescent="0.2">
      <c r="A684" s="2" t="s">
        <v>1169</v>
      </c>
      <c r="B684" s="2" t="s">
        <v>1170</v>
      </c>
      <c r="C684" s="4">
        <v>41789</v>
      </c>
      <c r="D684" s="2" t="s">
        <v>1173</v>
      </c>
      <c r="E684" s="3" t="s">
        <v>1174</v>
      </c>
      <c r="F684" s="5">
        <v>399.17</v>
      </c>
      <c r="G684" s="5">
        <v>399.17</v>
      </c>
      <c r="H684" s="5">
        <v>399.17</v>
      </c>
      <c r="I684" s="3" t="s">
        <v>18</v>
      </c>
      <c r="J684" s="5">
        <v>0</v>
      </c>
      <c r="K684" s="5">
        <v>0</v>
      </c>
      <c r="L684" s="5">
        <v>0</v>
      </c>
      <c r="M684" s="5">
        <v>0</v>
      </c>
      <c r="N684" s="1">
        <v>0</v>
      </c>
      <c r="O684" s="5"/>
      <c r="P684" s="5"/>
      <c r="Q684" s="5"/>
      <c r="R684" s="5"/>
      <c r="S684" s="5"/>
      <c r="T684" s="5"/>
      <c r="U684" s="5"/>
    </row>
    <row r="685" spans="1:21" x14ac:dyDescent="0.2">
      <c r="A685" s="2" t="s">
        <v>92</v>
      </c>
      <c r="B685" s="2" t="s">
        <v>93</v>
      </c>
      <c r="C685" s="4">
        <v>41790</v>
      </c>
      <c r="D685" s="2" t="s">
        <v>94</v>
      </c>
      <c r="E685" s="3" t="s">
        <v>1175</v>
      </c>
      <c r="F685" s="5">
        <v>-13716</v>
      </c>
      <c r="G685" s="5">
        <v>-13716</v>
      </c>
      <c r="H685" s="5">
        <v>-13716</v>
      </c>
      <c r="I685" s="3" t="s">
        <v>18</v>
      </c>
      <c r="J685" s="5">
        <v>0</v>
      </c>
      <c r="K685" s="5">
        <v>0</v>
      </c>
      <c r="L685" s="5">
        <v>0</v>
      </c>
      <c r="M685" s="5">
        <v>0</v>
      </c>
      <c r="N685" s="1">
        <v>0</v>
      </c>
      <c r="O685" s="5"/>
      <c r="P685" s="5"/>
      <c r="Q685" s="5"/>
      <c r="R685" s="5"/>
      <c r="S685" s="5"/>
      <c r="T685" s="5"/>
      <c r="U685" s="5"/>
    </row>
    <row r="686" spans="1:21" x14ac:dyDescent="0.2">
      <c r="A686" s="2" t="s">
        <v>92</v>
      </c>
      <c r="B686" s="2" t="s">
        <v>93</v>
      </c>
      <c r="C686" s="4">
        <v>41790</v>
      </c>
      <c r="D686" s="2" t="s">
        <v>94</v>
      </c>
      <c r="E686" s="3" t="s">
        <v>1176</v>
      </c>
      <c r="F686" s="5">
        <v>13716</v>
      </c>
      <c r="G686" s="5">
        <v>13716</v>
      </c>
      <c r="H686" s="5">
        <v>13716</v>
      </c>
      <c r="I686" s="3" t="s">
        <v>18</v>
      </c>
      <c r="J686" s="5">
        <v>0</v>
      </c>
      <c r="K686" s="5">
        <v>0</v>
      </c>
      <c r="L686" s="5">
        <v>0</v>
      </c>
      <c r="M686" s="5">
        <v>0</v>
      </c>
      <c r="N686" s="1">
        <v>0</v>
      </c>
      <c r="O686" s="5"/>
      <c r="P686" s="5"/>
      <c r="Q686" s="5"/>
      <c r="R686" s="5"/>
      <c r="S686" s="5"/>
      <c r="T686" s="5"/>
      <c r="U686" s="5"/>
    </row>
    <row r="687" spans="1:21" x14ac:dyDescent="0.2">
      <c r="A687" s="2" t="s">
        <v>92</v>
      </c>
      <c r="B687" s="2" t="s">
        <v>93</v>
      </c>
      <c r="C687" s="4">
        <v>41813</v>
      </c>
      <c r="D687" s="2" t="s">
        <v>94</v>
      </c>
      <c r="E687" s="3" t="s">
        <v>1177</v>
      </c>
      <c r="F687" s="5">
        <v>-13716</v>
      </c>
      <c r="G687" s="5">
        <v>-13716</v>
      </c>
      <c r="H687" s="5">
        <v>-13716</v>
      </c>
      <c r="I687" s="3" t="s">
        <v>18</v>
      </c>
      <c r="J687" s="5">
        <v>0</v>
      </c>
      <c r="K687" s="5">
        <v>0</v>
      </c>
      <c r="L687" s="5">
        <v>0</v>
      </c>
      <c r="M687" s="5">
        <v>0</v>
      </c>
      <c r="N687" s="1">
        <v>0</v>
      </c>
      <c r="O687" s="5"/>
      <c r="P687" s="5"/>
      <c r="Q687" s="5"/>
      <c r="R687" s="5"/>
      <c r="S687" s="5"/>
      <c r="T687" s="5"/>
      <c r="U687" s="5"/>
    </row>
    <row r="688" spans="1:21" x14ac:dyDescent="0.2">
      <c r="A688" s="2" t="s">
        <v>92</v>
      </c>
      <c r="B688" s="2" t="s">
        <v>93</v>
      </c>
      <c r="C688" s="4">
        <v>41813</v>
      </c>
      <c r="D688" s="2" t="s">
        <v>94</v>
      </c>
      <c r="E688" s="3" t="s">
        <v>1178</v>
      </c>
      <c r="F688" s="5">
        <v>13716</v>
      </c>
      <c r="G688" s="5">
        <v>13716</v>
      </c>
      <c r="H688" s="5">
        <v>13716</v>
      </c>
      <c r="I688" s="3" t="s">
        <v>18</v>
      </c>
      <c r="J688" s="5">
        <v>0</v>
      </c>
      <c r="K688" s="5">
        <v>0</v>
      </c>
      <c r="L688" s="5">
        <v>0</v>
      </c>
      <c r="M688" s="5">
        <v>0</v>
      </c>
      <c r="N688" s="1">
        <v>0</v>
      </c>
      <c r="O688" s="5"/>
      <c r="P688" s="5"/>
      <c r="Q688" s="5"/>
      <c r="R688" s="5"/>
      <c r="S688" s="5"/>
      <c r="T688" s="5"/>
      <c r="U688" s="5"/>
    </row>
    <row r="689" spans="1:21" x14ac:dyDescent="0.2">
      <c r="A689" s="2" t="s">
        <v>154</v>
      </c>
      <c r="B689" s="2" t="s">
        <v>155</v>
      </c>
      <c r="C689" s="4">
        <v>41813</v>
      </c>
      <c r="D689" s="2" t="s">
        <v>156</v>
      </c>
      <c r="E689" s="3" t="s">
        <v>1179</v>
      </c>
      <c r="F689" s="5">
        <v>115404.12</v>
      </c>
      <c r="G689" s="5">
        <v>138484.94</v>
      </c>
      <c r="H689" s="5">
        <v>138484.94</v>
      </c>
      <c r="I689" s="3" t="s">
        <v>18</v>
      </c>
      <c r="J689" s="5">
        <v>0</v>
      </c>
      <c r="K689" s="5">
        <v>0</v>
      </c>
      <c r="L689" s="5">
        <v>0</v>
      </c>
      <c r="M689" s="5">
        <v>0</v>
      </c>
      <c r="N689" s="1">
        <v>0</v>
      </c>
      <c r="O689" s="5"/>
      <c r="P689" s="5"/>
      <c r="Q689" s="5"/>
      <c r="R689" s="5"/>
      <c r="S689" s="5"/>
      <c r="T689" s="5"/>
      <c r="U689" s="5"/>
    </row>
    <row r="690" spans="1:21" x14ac:dyDescent="0.2">
      <c r="A690" s="2" t="s">
        <v>154</v>
      </c>
      <c r="B690" s="2" t="s">
        <v>155</v>
      </c>
      <c r="C690" s="4">
        <v>41813</v>
      </c>
      <c r="D690" s="2" t="s">
        <v>156</v>
      </c>
      <c r="E690" s="3" t="s">
        <v>1180</v>
      </c>
      <c r="F690" s="5">
        <v>17085.52</v>
      </c>
      <c r="G690" s="5">
        <v>20502.62</v>
      </c>
      <c r="H690" s="5">
        <v>20502.62</v>
      </c>
      <c r="I690" s="3" t="s">
        <v>18</v>
      </c>
      <c r="J690" s="5">
        <v>0</v>
      </c>
      <c r="K690" s="5">
        <v>0</v>
      </c>
      <c r="L690" s="5">
        <v>0</v>
      </c>
      <c r="M690" s="5">
        <v>0</v>
      </c>
      <c r="N690" s="1">
        <v>0</v>
      </c>
      <c r="O690" s="5"/>
      <c r="P690" s="5"/>
      <c r="Q690" s="5"/>
      <c r="R690" s="5"/>
      <c r="S690" s="5"/>
      <c r="T690" s="5"/>
      <c r="U690" s="5"/>
    </row>
    <row r="691" spans="1:21" x14ac:dyDescent="0.2">
      <c r="A691" s="2" t="s">
        <v>159</v>
      </c>
      <c r="B691" s="2" t="s">
        <v>160</v>
      </c>
      <c r="C691" s="4">
        <v>41813</v>
      </c>
      <c r="D691" s="2" t="s">
        <v>161</v>
      </c>
      <c r="E691" s="3" t="s">
        <v>1181</v>
      </c>
      <c r="F691" s="5">
        <v>342481.86</v>
      </c>
      <c r="G691" s="5">
        <v>410978.23</v>
      </c>
      <c r="H691" s="5">
        <v>0</v>
      </c>
      <c r="I691" s="3" t="s">
        <v>18</v>
      </c>
      <c r="J691" s="5">
        <v>410978.23</v>
      </c>
      <c r="K691" s="5">
        <v>0</v>
      </c>
      <c r="L691" s="5">
        <v>0</v>
      </c>
      <c r="M691" s="5">
        <v>0</v>
      </c>
      <c r="N691" s="1">
        <v>0</v>
      </c>
      <c r="O691" s="5"/>
      <c r="P691" s="5"/>
      <c r="Q691" s="5"/>
      <c r="R691" s="5"/>
      <c r="S691" s="5"/>
      <c r="T691" s="5"/>
      <c r="U691" s="5"/>
    </row>
    <row r="692" spans="1:21" x14ac:dyDescent="0.2">
      <c r="A692" s="2" t="s">
        <v>30</v>
      </c>
      <c r="B692" s="2" t="s">
        <v>31</v>
      </c>
      <c r="C692" s="4">
        <v>41817</v>
      </c>
      <c r="D692" s="2" t="s">
        <v>193</v>
      </c>
      <c r="E692" s="3" t="s">
        <v>1182</v>
      </c>
      <c r="F692" s="5">
        <v>11162.89</v>
      </c>
      <c r="G692" s="5">
        <v>13395.47</v>
      </c>
      <c r="H692" s="5">
        <v>0</v>
      </c>
      <c r="I692" s="3" t="s">
        <v>18</v>
      </c>
      <c r="J692" s="5">
        <v>13395.47</v>
      </c>
      <c r="K692" s="5">
        <v>0</v>
      </c>
      <c r="L692" s="5">
        <v>0</v>
      </c>
      <c r="M692" s="5">
        <v>0</v>
      </c>
      <c r="N692" s="1">
        <v>0</v>
      </c>
      <c r="O692" s="5"/>
      <c r="P692" s="5"/>
      <c r="Q692" s="5"/>
      <c r="R692" s="5"/>
      <c r="S692" s="5"/>
      <c r="T692" s="5"/>
      <c r="U692" s="5"/>
    </row>
    <row r="693" spans="1:21" x14ac:dyDescent="0.2">
      <c r="A693" s="2" t="s">
        <v>14</v>
      </c>
      <c r="B693" s="2" t="s">
        <v>15</v>
      </c>
      <c r="C693" s="4">
        <v>41817</v>
      </c>
      <c r="D693" s="2" t="s">
        <v>71</v>
      </c>
      <c r="E693" s="3" t="s">
        <v>1183</v>
      </c>
      <c r="F693" s="5">
        <v>806333</v>
      </c>
      <c r="G693" s="5">
        <v>967599.6</v>
      </c>
      <c r="H693" s="5">
        <v>0</v>
      </c>
      <c r="I693" s="3" t="s">
        <v>18</v>
      </c>
      <c r="J693" s="5">
        <v>967599.6</v>
      </c>
      <c r="K693" s="5">
        <v>0</v>
      </c>
      <c r="L693" s="5">
        <v>0</v>
      </c>
      <c r="M693" s="5">
        <v>0</v>
      </c>
      <c r="N693" s="1">
        <v>0</v>
      </c>
      <c r="O693" s="5"/>
      <c r="P693" s="5"/>
      <c r="Q693" s="5"/>
      <c r="R693" s="5"/>
      <c r="S693" s="5"/>
      <c r="T693" s="5"/>
      <c r="U693" s="5"/>
    </row>
    <row r="694" spans="1:21" x14ac:dyDescent="0.2">
      <c r="A694" s="2" t="s">
        <v>14</v>
      </c>
      <c r="B694" s="2" t="s">
        <v>15</v>
      </c>
      <c r="C694" s="4">
        <v>41817</v>
      </c>
      <c r="D694" s="2" t="s">
        <v>152</v>
      </c>
      <c r="E694" s="3" t="s">
        <v>1184</v>
      </c>
      <c r="F694" s="5">
        <v>1397.42</v>
      </c>
      <c r="G694" s="5">
        <v>1676.9</v>
      </c>
      <c r="H694" s="5">
        <v>0</v>
      </c>
      <c r="I694" s="3" t="s">
        <v>18</v>
      </c>
      <c r="J694" s="5">
        <v>1676.9</v>
      </c>
      <c r="K694" s="5">
        <v>0</v>
      </c>
      <c r="L694" s="5">
        <v>0</v>
      </c>
      <c r="M694" s="5">
        <v>0</v>
      </c>
      <c r="N694" s="1">
        <v>0</v>
      </c>
      <c r="O694" s="5"/>
      <c r="P694" s="5"/>
      <c r="Q694" s="5"/>
      <c r="R694" s="5"/>
      <c r="S694" s="5"/>
      <c r="T694" s="5"/>
      <c r="U694" s="5"/>
    </row>
    <row r="695" spans="1:21" x14ac:dyDescent="0.2">
      <c r="A695" s="2" t="s">
        <v>85</v>
      </c>
      <c r="B695" s="2" t="s">
        <v>86</v>
      </c>
      <c r="C695" s="4">
        <v>41820</v>
      </c>
      <c r="D695" s="2" t="s">
        <v>87</v>
      </c>
      <c r="E695" s="3" t="s">
        <v>1185</v>
      </c>
      <c r="F695" s="5">
        <v>2583.87</v>
      </c>
      <c r="G695" s="5">
        <v>3100.64</v>
      </c>
      <c r="H695" s="5">
        <v>0</v>
      </c>
      <c r="I695" s="3" t="s">
        <v>18</v>
      </c>
      <c r="J695" s="5">
        <v>3100.64</v>
      </c>
      <c r="K695" s="5">
        <v>0</v>
      </c>
      <c r="L695" s="5">
        <v>0</v>
      </c>
      <c r="M695" s="5">
        <v>0</v>
      </c>
      <c r="N695" s="1">
        <v>0</v>
      </c>
      <c r="O695" s="5"/>
      <c r="P695" s="5"/>
      <c r="Q695" s="5"/>
      <c r="R695" s="5"/>
      <c r="S695" s="5"/>
      <c r="T695" s="5"/>
      <c r="U695" s="5"/>
    </row>
    <row r="696" spans="1:21" x14ac:dyDescent="0.2">
      <c r="A696" s="2" t="s">
        <v>14</v>
      </c>
      <c r="B696" s="2" t="s">
        <v>15</v>
      </c>
      <c r="C696" s="4">
        <v>41830</v>
      </c>
      <c r="D696" s="2" t="s">
        <v>152</v>
      </c>
      <c r="E696" s="3" t="s">
        <v>1186</v>
      </c>
      <c r="F696" s="5">
        <v>4349</v>
      </c>
      <c r="G696" s="5">
        <v>5218.8</v>
      </c>
      <c r="H696" s="5">
        <v>0</v>
      </c>
      <c r="I696" s="3" t="s">
        <v>18</v>
      </c>
      <c r="J696" s="5">
        <v>5218.8</v>
      </c>
      <c r="K696" s="5">
        <v>0</v>
      </c>
      <c r="L696" s="5">
        <v>0</v>
      </c>
      <c r="M696" s="5">
        <v>0</v>
      </c>
      <c r="N696" s="1">
        <v>0</v>
      </c>
      <c r="O696" s="5"/>
      <c r="P696" s="5"/>
      <c r="Q696" s="5"/>
      <c r="R696" s="5"/>
      <c r="S696" s="5"/>
      <c r="T696" s="5"/>
      <c r="U696" s="5"/>
    </row>
    <row r="697" spans="1:21" x14ac:dyDescent="0.2">
      <c r="A697" s="2" t="s">
        <v>1187</v>
      </c>
      <c r="B697" s="2" t="s">
        <v>1188</v>
      </c>
      <c r="C697" s="4">
        <v>41831</v>
      </c>
      <c r="D697" s="2" t="s">
        <v>1189</v>
      </c>
      <c r="E697" s="3" t="s">
        <v>1190</v>
      </c>
      <c r="F697" s="5">
        <v>2338.2199999999998</v>
      </c>
      <c r="G697" s="5">
        <v>2805.86</v>
      </c>
      <c r="H697" s="5">
        <v>0</v>
      </c>
      <c r="I697" s="3" t="s">
        <v>18</v>
      </c>
      <c r="J697" s="5">
        <v>2805.86</v>
      </c>
      <c r="K697" s="5">
        <v>0</v>
      </c>
      <c r="L697" s="5">
        <v>0</v>
      </c>
      <c r="M697" s="5">
        <v>0</v>
      </c>
      <c r="N697" s="1">
        <v>0</v>
      </c>
      <c r="O697" s="5"/>
      <c r="P697" s="5"/>
      <c r="Q697" s="5"/>
      <c r="R697" s="5"/>
      <c r="S697" s="5"/>
      <c r="T697" s="5"/>
      <c r="U697" s="5"/>
    </row>
    <row r="698" spans="1:21" x14ac:dyDescent="0.2">
      <c r="A698" s="2" t="s">
        <v>1191</v>
      </c>
      <c r="F698" s="5">
        <f ca="1">SUM(INDIRECT(ADDRESS(1, 6) &amp; ":" &amp; ADDRESS(697, 6)))</f>
        <v>187527116.42000002</v>
      </c>
      <c r="G698" s="5">
        <f ca="1">SUM(INDIRECT(ADDRESS(1, 7) &amp; ":" &amp; ADDRESS(697, 7)))</f>
        <v>223758433.34999999</v>
      </c>
      <c r="H698" s="5">
        <f ca="1">SUM(INDIRECT(ADDRESS(1, 8) &amp; ":" &amp; ADDRESS(697, 8)))</f>
        <v>220305325.61000001</v>
      </c>
      <c r="J698" s="5">
        <f ca="1">SUM(INDIRECT(ADDRESS(1, 10) &amp; ":" &amp; ADDRESS(697, 10)))</f>
        <v>1804962.4999999998</v>
      </c>
      <c r="K698" s="5">
        <f ca="1">SUM(INDIRECT(ADDRESS(1, 11) &amp; ":" &amp; ADDRESS(697, 11)))</f>
        <v>830837.77</v>
      </c>
      <c r="L698" s="5">
        <f ca="1">SUM(INDIRECT(ADDRESS(1, 12) &amp; ":" &amp; ADDRESS(697, 12)))</f>
        <v>537877.96</v>
      </c>
      <c r="M698" s="5">
        <f ca="1">SUM(INDIRECT(ADDRESS(1, 13) &amp; ":" &amp; ADDRESS(697, 13)))</f>
        <v>274617.01</v>
      </c>
      <c r="N698" s="1">
        <f ca="1">SUM(INDIRECT(ADDRESS(1, 14) &amp; ":" &amp; ADDRESS(697, 14)))</f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X713"/>
  <sheetViews>
    <sheetView showGridLines="0" topLeftCell="A12" zoomScale="70" zoomScaleNormal="70" workbookViewId="0">
      <selection activeCell="D61" sqref="D61"/>
    </sheetView>
  </sheetViews>
  <sheetFormatPr baseColWidth="10" defaultColWidth="9" defaultRowHeight="12.75" x14ac:dyDescent="0.2"/>
  <cols>
    <col min="1" max="1" width="19.25" style="6" customWidth="1"/>
    <col min="2" max="2" width="14.625" style="6" customWidth="1"/>
    <col min="3" max="3" width="10.875" style="6" customWidth="1"/>
    <col min="4" max="4" width="43.625" style="6" customWidth="1"/>
    <col min="5" max="5" width="17" style="6" customWidth="1"/>
    <col min="6" max="12" width="10.375" style="20" customWidth="1"/>
    <col min="13" max="13" width="13.125" style="20" customWidth="1"/>
    <col min="14" max="20" width="9" style="6" hidden="1" customWidth="1"/>
    <col min="21" max="21" width="2.5" style="6" customWidth="1"/>
    <col min="22" max="22" width="12" style="7" customWidth="1"/>
    <col min="23" max="23" width="15.5" style="6" customWidth="1"/>
    <col min="24" max="24" width="36.5" style="6" customWidth="1"/>
    <col min="25" max="16384" width="9" style="6"/>
  </cols>
  <sheetData>
    <row r="1" spans="1:24" hidden="1" x14ac:dyDescent="0.2"/>
    <row r="2" spans="1:24" hidden="1" x14ac:dyDescent="0.2"/>
    <row r="3" spans="1:24" hidden="1" x14ac:dyDescent="0.2">
      <c r="H3" s="20" t="s">
        <v>1199</v>
      </c>
    </row>
    <row r="4" spans="1:24" hidden="1" x14ac:dyDescent="0.2">
      <c r="H4" s="20" t="s">
        <v>1196</v>
      </c>
    </row>
    <row r="5" spans="1:24" hidden="1" x14ac:dyDescent="0.2">
      <c r="H5" s="20" t="s">
        <v>1197</v>
      </c>
    </row>
    <row r="6" spans="1:24" hidden="1" x14ac:dyDescent="0.2">
      <c r="H6" s="20" t="s">
        <v>1198</v>
      </c>
    </row>
    <row r="7" spans="1:24" hidden="1" x14ac:dyDescent="0.2"/>
    <row r="8" spans="1:24" hidden="1" x14ac:dyDescent="0.2"/>
    <row r="9" spans="1:24" hidden="1" x14ac:dyDescent="0.2"/>
    <row r="10" spans="1:24" hidden="1" x14ac:dyDescent="0.2"/>
    <row r="11" spans="1:24" hidden="1" x14ac:dyDescent="0.2"/>
    <row r="14" spans="1:24" x14ac:dyDescent="0.2">
      <c r="A14" s="8"/>
      <c r="B14" s="8"/>
      <c r="C14" s="12"/>
      <c r="D14" s="12"/>
      <c r="E14" s="12"/>
      <c r="F14" s="23"/>
      <c r="G14" s="23"/>
      <c r="H14" s="23"/>
      <c r="I14" s="9"/>
      <c r="J14" s="9"/>
      <c r="K14" s="9"/>
      <c r="L14" s="9"/>
      <c r="M14" s="9"/>
      <c r="N14" s="10"/>
      <c r="O14" s="10"/>
      <c r="P14" s="10"/>
      <c r="Q14" s="10"/>
      <c r="R14" s="10"/>
      <c r="S14" s="10"/>
      <c r="T14" s="10"/>
      <c r="U14" s="11"/>
      <c r="V14" s="29" t="s">
        <v>1193</v>
      </c>
      <c r="W14" s="31" t="s">
        <v>1194</v>
      </c>
      <c r="X14" s="31" t="s">
        <v>1195</v>
      </c>
    </row>
    <row r="15" spans="1:24" s="13" customFormat="1" ht="25.5" x14ac:dyDescent="0.2">
      <c r="A15" s="8" t="s">
        <v>4</v>
      </c>
      <c r="B15" s="8" t="s">
        <v>2</v>
      </c>
      <c r="C15" s="12" t="s">
        <v>0</v>
      </c>
      <c r="D15" s="12" t="s">
        <v>1</v>
      </c>
      <c r="E15" s="12" t="s">
        <v>3</v>
      </c>
      <c r="F15" s="21" t="s">
        <v>5</v>
      </c>
      <c r="G15" s="21" t="s">
        <v>6</v>
      </c>
      <c r="H15" s="21" t="s">
        <v>7</v>
      </c>
      <c r="I15" s="22" t="s">
        <v>9</v>
      </c>
      <c r="J15" s="22" t="s">
        <v>10</v>
      </c>
      <c r="K15" s="22" t="s">
        <v>11</v>
      </c>
      <c r="L15" s="22" t="s">
        <v>12</v>
      </c>
      <c r="M15" s="22" t="s">
        <v>13</v>
      </c>
      <c r="N15" s="6"/>
      <c r="O15" s="6"/>
      <c r="P15" s="6"/>
      <c r="Q15" s="6"/>
      <c r="R15" s="6"/>
      <c r="S15" s="6"/>
      <c r="T15" s="14"/>
      <c r="U15" s="15"/>
      <c r="V15" s="30"/>
      <c r="W15" s="32"/>
      <c r="X15" s="32"/>
    </row>
    <row r="16" spans="1:24" x14ac:dyDescent="0.2">
      <c r="A16" s="6" t="s">
        <v>27</v>
      </c>
      <c r="B16" s="16">
        <v>41455</v>
      </c>
      <c r="C16" s="6" t="s">
        <v>23</v>
      </c>
      <c r="D16" s="6" t="s">
        <v>24</v>
      </c>
      <c r="E16" s="6" t="s">
        <v>25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V16" s="18" t="str">
        <f>IF(ISERROR(H16/G16)=TRUE,"-",(H16/G16))</f>
        <v>-</v>
      </c>
      <c r="W16" s="19"/>
      <c r="X16" s="19"/>
    </row>
    <row r="17" spans="1:24" x14ac:dyDescent="0.2">
      <c r="A17" s="6" t="s">
        <v>29</v>
      </c>
      <c r="B17" s="16">
        <v>41455</v>
      </c>
      <c r="C17" s="6" t="s">
        <v>23</v>
      </c>
      <c r="D17" s="6" t="s">
        <v>24</v>
      </c>
      <c r="E17" s="6" t="s">
        <v>25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V17" s="18" t="str">
        <f t="shared" ref="V17:V80" si="0">IF(ISERROR(H17/G17)=TRUE,"-",(H17/G17))</f>
        <v>-</v>
      </c>
      <c r="W17" s="19"/>
      <c r="X17" s="19"/>
    </row>
    <row r="18" spans="1:24" x14ac:dyDescent="0.2">
      <c r="A18" s="6" t="s">
        <v>84</v>
      </c>
      <c r="B18" s="16">
        <v>41464</v>
      </c>
      <c r="C18" s="6" t="s">
        <v>81</v>
      </c>
      <c r="D18" s="6" t="s">
        <v>82</v>
      </c>
      <c r="E18" s="6" t="s">
        <v>83</v>
      </c>
      <c r="F18" s="17">
        <v>4812.5</v>
      </c>
      <c r="G18" s="17">
        <v>4812.5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V18" s="18">
        <f t="shared" si="0"/>
        <v>0</v>
      </c>
      <c r="W18" s="19"/>
      <c r="X18" s="19"/>
    </row>
    <row r="19" spans="1:24" x14ac:dyDescent="0.2">
      <c r="A19" s="6" t="s">
        <v>180</v>
      </c>
      <c r="B19" s="16">
        <v>41547</v>
      </c>
      <c r="C19" s="6" t="s">
        <v>154</v>
      </c>
      <c r="D19" s="6" t="s">
        <v>155</v>
      </c>
      <c r="E19" s="6" t="s">
        <v>156</v>
      </c>
      <c r="F19" s="17">
        <v>115310.71</v>
      </c>
      <c r="G19" s="17">
        <v>137911.60999999999</v>
      </c>
      <c r="H19" s="17">
        <v>0</v>
      </c>
      <c r="I19" s="17">
        <v>0</v>
      </c>
      <c r="J19" s="17">
        <v>0</v>
      </c>
      <c r="K19" s="17">
        <v>0</v>
      </c>
      <c r="L19" s="17">
        <v>137911.60999999999</v>
      </c>
      <c r="M19" s="17">
        <v>0</v>
      </c>
      <c r="V19" s="18">
        <f t="shared" si="0"/>
        <v>0</v>
      </c>
      <c r="W19" s="19"/>
      <c r="X19" s="19"/>
    </row>
    <row r="20" spans="1:24" x14ac:dyDescent="0.2">
      <c r="A20" s="6" t="s">
        <v>182</v>
      </c>
      <c r="B20" s="16">
        <v>41547</v>
      </c>
      <c r="C20" s="6" t="s">
        <v>154</v>
      </c>
      <c r="D20" s="6" t="s">
        <v>155</v>
      </c>
      <c r="E20" s="6" t="s">
        <v>156</v>
      </c>
      <c r="F20" s="17">
        <v>17085.52</v>
      </c>
      <c r="G20" s="17">
        <v>20434.28</v>
      </c>
      <c r="H20" s="17">
        <v>0</v>
      </c>
      <c r="I20" s="17">
        <v>0</v>
      </c>
      <c r="J20" s="17">
        <v>0</v>
      </c>
      <c r="K20" s="17">
        <v>0</v>
      </c>
      <c r="L20" s="17">
        <v>20434.28</v>
      </c>
      <c r="M20" s="17">
        <v>0</v>
      </c>
      <c r="V20" s="18">
        <f t="shared" si="0"/>
        <v>0</v>
      </c>
      <c r="W20" s="19"/>
      <c r="X20" s="19"/>
    </row>
    <row r="21" spans="1:24" x14ac:dyDescent="0.2">
      <c r="A21" s="6" t="s">
        <v>184</v>
      </c>
      <c r="B21" s="16">
        <v>41547</v>
      </c>
      <c r="C21" s="6" t="s">
        <v>154</v>
      </c>
      <c r="D21" s="6" t="s">
        <v>155</v>
      </c>
      <c r="E21" s="6" t="s">
        <v>156</v>
      </c>
      <c r="F21" s="17">
        <v>17085.52</v>
      </c>
      <c r="G21" s="17">
        <v>20434.28</v>
      </c>
      <c r="H21" s="17">
        <v>0</v>
      </c>
      <c r="I21" s="17">
        <v>0</v>
      </c>
      <c r="J21" s="17">
        <v>0</v>
      </c>
      <c r="K21" s="17">
        <v>0</v>
      </c>
      <c r="L21" s="17">
        <v>20434.28</v>
      </c>
      <c r="M21" s="17">
        <v>0</v>
      </c>
      <c r="V21" s="18">
        <f t="shared" si="0"/>
        <v>0</v>
      </c>
      <c r="W21" s="19"/>
      <c r="X21" s="19"/>
    </row>
    <row r="22" spans="1:24" x14ac:dyDescent="0.2">
      <c r="A22" s="6" t="s">
        <v>188</v>
      </c>
      <c r="B22" s="16">
        <v>41547</v>
      </c>
      <c r="C22" s="6" t="s">
        <v>154</v>
      </c>
      <c r="D22" s="6" t="s">
        <v>155</v>
      </c>
      <c r="E22" s="6" t="s">
        <v>156</v>
      </c>
      <c r="F22" s="17">
        <v>12907.9</v>
      </c>
      <c r="G22" s="17">
        <v>15437.85</v>
      </c>
      <c r="H22" s="17">
        <v>0</v>
      </c>
      <c r="I22" s="17">
        <v>0</v>
      </c>
      <c r="J22" s="17">
        <v>0</v>
      </c>
      <c r="K22" s="17">
        <v>0</v>
      </c>
      <c r="L22" s="17">
        <v>15437.85</v>
      </c>
      <c r="M22" s="17">
        <v>0</v>
      </c>
      <c r="V22" s="18">
        <f t="shared" si="0"/>
        <v>0</v>
      </c>
      <c r="W22" s="19"/>
      <c r="X22" s="19"/>
    </row>
    <row r="23" spans="1:24" x14ac:dyDescent="0.2">
      <c r="A23" s="6" t="s">
        <v>189</v>
      </c>
      <c r="B23" s="16">
        <v>41547</v>
      </c>
      <c r="C23" s="6" t="s">
        <v>154</v>
      </c>
      <c r="D23" s="6" t="s">
        <v>155</v>
      </c>
      <c r="E23" s="6" t="s">
        <v>156</v>
      </c>
      <c r="F23" s="17">
        <v>13780.19</v>
      </c>
      <c r="G23" s="17">
        <v>16481.11</v>
      </c>
      <c r="H23" s="17">
        <v>0</v>
      </c>
      <c r="I23" s="17">
        <v>0</v>
      </c>
      <c r="J23" s="17">
        <v>0</v>
      </c>
      <c r="K23" s="17">
        <v>0</v>
      </c>
      <c r="L23" s="17">
        <v>16481.11</v>
      </c>
      <c r="M23" s="17">
        <v>0</v>
      </c>
      <c r="V23" s="18">
        <f t="shared" si="0"/>
        <v>0</v>
      </c>
      <c r="W23" s="19"/>
      <c r="X23" s="19"/>
    </row>
    <row r="24" spans="1:24" x14ac:dyDescent="0.2">
      <c r="A24" s="6" t="s">
        <v>512</v>
      </c>
      <c r="B24" s="16">
        <v>41571</v>
      </c>
      <c r="C24" s="6" t="s">
        <v>165</v>
      </c>
      <c r="D24" s="6" t="s">
        <v>166</v>
      </c>
      <c r="E24" s="6" t="s">
        <v>505</v>
      </c>
      <c r="F24" s="17">
        <v>481000</v>
      </c>
      <c r="G24" s="17">
        <v>481000</v>
      </c>
      <c r="H24" s="17">
        <v>0</v>
      </c>
      <c r="I24" s="17">
        <v>0</v>
      </c>
      <c r="J24" s="17">
        <v>0</v>
      </c>
      <c r="K24" s="17">
        <v>481000</v>
      </c>
      <c r="L24" s="17">
        <v>0</v>
      </c>
      <c r="M24" s="17">
        <v>0</v>
      </c>
      <c r="V24" s="18">
        <f t="shared" si="0"/>
        <v>0</v>
      </c>
      <c r="W24" s="19"/>
      <c r="X24" s="19"/>
    </row>
    <row r="25" spans="1:24" x14ac:dyDescent="0.2">
      <c r="A25" s="6" t="s">
        <v>545</v>
      </c>
      <c r="B25" s="16">
        <v>41578</v>
      </c>
      <c r="C25" s="6" t="s">
        <v>30</v>
      </c>
      <c r="D25" s="6" t="s">
        <v>31</v>
      </c>
      <c r="E25" s="6" t="s">
        <v>32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V25" s="18" t="str">
        <f t="shared" si="0"/>
        <v>-</v>
      </c>
      <c r="W25" s="19"/>
      <c r="X25" s="19"/>
    </row>
    <row r="26" spans="1:24" x14ac:dyDescent="0.2">
      <c r="A26" s="6" t="s">
        <v>589</v>
      </c>
      <c r="B26" s="16">
        <v>41592</v>
      </c>
      <c r="C26" s="6" t="s">
        <v>30</v>
      </c>
      <c r="D26" s="6" t="s">
        <v>31</v>
      </c>
      <c r="E26" s="6" t="s">
        <v>588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V26" s="18" t="str">
        <f t="shared" si="0"/>
        <v>-</v>
      </c>
      <c r="W26" s="19"/>
      <c r="X26" s="19"/>
    </row>
    <row r="27" spans="1:24" x14ac:dyDescent="0.2">
      <c r="A27" s="6" t="s">
        <v>803</v>
      </c>
      <c r="B27" s="16">
        <v>41628</v>
      </c>
      <c r="C27" s="6" t="s">
        <v>154</v>
      </c>
      <c r="D27" s="6" t="s">
        <v>155</v>
      </c>
      <c r="E27" s="6" t="s">
        <v>156</v>
      </c>
      <c r="F27" s="17">
        <v>47556.82</v>
      </c>
      <c r="G27" s="17">
        <v>56877.96</v>
      </c>
      <c r="H27" s="17">
        <v>0</v>
      </c>
      <c r="I27" s="17">
        <v>0</v>
      </c>
      <c r="J27" s="17">
        <v>0</v>
      </c>
      <c r="K27" s="17">
        <v>56877.96</v>
      </c>
      <c r="L27" s="17">
        <v>0</v>
      </c>
      <c r="M27" s="17">
        <v>0</v>
      </c>
      <c r="V27" s="18">
        <f t="shared" si="0"/>
        <v>0</v>
      </c>
      <c r="W27" s="19"/>
      <c r="X27" s="19"/>
    </row>
    <row r="28" spans="1:24" x14ac:dyDescent="0.2">
      <c r="A28" s="6" t="s">
        <v>830</v>
      </c>
      <c r="B28" s="16">
        <v>41652</v>
      </c>
      <c r="C28" s="6" t="s">
        <v>154</v>
      </c>
      <c r="D28" s="6" t="s">
        <v>155</v>
      </c>
      <c r="E28" s="6" t="s">
        <v>156</v>
      </c>
      <c r="F28" s="17">
        <v>115310.71</v>
      </c>
      <c r="G28" s="17">
        <v>138372.85</v>
      </c>
      <c r="H28" s="17">
        <v>0</v>
      </c>
      <c r="I28" s="17">
        <v>0</v>
      </c>
      <c r="J28" s="17">
        <v>138372.85</v>
      </c>
      <c r="K28" s="17">
        <v>0</v>
      </c>
      <c r="L28" s="17">
        <v>0</v>
      </c>
      <c r="M28" s="17">
        <v>0</v>
      </c>
      <c r="V28" s="18">
        <f t="shared" si="0"/>
        <v>0</v>
      </c>
      <c r="W28" s="19"/>
      <c r="X28" s="19"/>
    </row>
    <row r="29" spans="1:24" x14ac:dyDescent="0.2">
      <c r="A29" s="6" t="s">
        <v>831</v>
      </c>
      <c r="B29" s="16">
        <v>41652</v>
      </c>
      <c r="C29" s="6" t="s">
        <v>154</v>
      </c>
      <c r="D29" s="6" t="s">
        <v>155</v>
      </c>
      <c r="E29" s="6" t="s">
        <v>156</v>
      </c>
      <c r="F29" s="17">
        <v>17085.52</v>
      </c>
      <c r="G29" s="17">
        <v>20502.62</v>
      </c>
      <c r="H29" s="17">
        <v>0</v>
      </c>
      <c r="I29" s="17">
        <v>0</v>
      </c>
      <c r="J29" s="17">
        <v>20502.62</v>
      </c>
      <c r="K29" s="17">
        <v>0</v>
      </c>
      <c r="L29" s="17">
        <v>0</v>
      </c>
      <c r="M29" s="17">
        <v>0</v>
      </c>
      <c r="V29" s="18">
        <f t="shared" si="0"/>
        <v>0</v>
      </c>
      <c r="W29" s="19"/>
      <c r="X29" s="19"/>
    </row>
    <row r="30" spans="1:24" x14ac:dyDescent="0.2">
      <c r="A30" s="6" t="s">
        <v>835</v>
      </c>
      <c r="B30" s="16">
        <v>41652</v>
      </c>
      <c r="C30" s="6" t="s">
        <v>832</v>
      </c>
      <c r="D30" s="6" t="s">
        <v>833</v>
      </c>
      <c r="E30" s="6" t="s">
        <v>834</v>
      </c>
      <c r="F30" s="17">
        <v>6650</v>
      </c>
      <c r="G30" s="17">
        <v>6650</v>
      </c>
      <c r="H30" s="17">
        <v>0</v>
      </c>
      <c r="I30" s="17">
        <v>0</v>
      </c>
      <c r="J30" s="17">
        <v>6650</v>
      </c>
      <c r="K30" s="17">
        <v>0</v>
      </c>
      <c r="L30" s="17">
        <v>0</v>
      </c>
      <c r="M30" s="17">
        <v>0</v>
      </c>
      <c r="V30" s="18">
        <f t="shared" si="0"/>
        <v>0</v>
      </c>
      <c r="W30" s="19"/>
      <c r="X30" s="19"/>
    </row>
    <row r="31" spans="1:24" x14ac:dyDescent="0.2">
      <c r="A31" s="6" t="s">
        <v>867</v>
      </c>
      <c r="B31" s="16">
        <v>41653</v>
      </c>
      <c r="C31" s="6" t="s">
        <v>864</v>
      </c>
      <c r="D31" s="6" t="s">
        <v>865</v>
      </c>
      <c r="E31" s="6" t="s">
        <v>866</v>
      </c>
      <c r="F31" s="17">
        <v>1465</v>
      </c>
      <c r="G31" s="17">
        <v>1465</v>
      </c>
      <c r="H31" s="17">
        <v>0</v>
      </c>
      <c r="I31" s="17">
        <v>0</v>
      </c>
      <c r="J31" s="17">
        <v>1465</v>
      </c>
      <c r="K31" s="17">
        <v>0</v>
      </c>
      <c r="L31" s="17">
        <v>0</v>
      </c>
      <c r="M31" s="17">
        <v>0</v>
      </c>
      <c r="V31" s="18">
        <f t="shared" si="0"/>
        <v>0</v>
      </c>
      <c r="W31" s="19"/>
      <c r="X31" s="19"/>
    </row>
    <row r="32" spans="1:24" x14ac:dyDescent="0.2">
      <c r="A32" s="6" t="s">
        <v>961</v>
      </c>
      <c r="B32" s="16">
        <v>41663</v>
      </c>
      <c r="C32" s="6" t="s">
        <v>23</v>
      </c>
      <c r="D32" s="6" t="s">
        <v>24</v>
      </c>
      <c r="E32" s="6" t="s">
        <v>959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V32" s="18" t="str">
        <f t="shared" si="0"/>
        <v>-</v>
      </c>
      <c r="W32" s="19"/>
      <c r="X32" s="19"/>
    </row>
    <row r="33" spans="1:24" x14ac:dyDescent="0.2">
      <c r="A33" s="6" t="s">
        <v>970</v>
      </c>
      <c r="B33" s="16">
        <v>41663</v>
      </c>
      <c r="C33" s="6" t="s">
        <v>967</v>
      </c>
      <c r="D33" s="6" t="s">
        <v>968</v>
      </c>
      <c r="E33" s="6" t="s">
        <v>969</v>
      </c>
      <c r="F33" s="17">
        <v>1465</v>
      </c>
      <c r="G33" s="17">
        <v>1465</v>
      </c>
      <c r="H33" s="17">
        <v>0</v>
      </c>
      <c r="I33" s="17">
        <v>0</v>
      </c>
      <c r="J33" s="17">
        <v>1465</v>
      </c>
      <c r="K33" s="17">
        <v>0</v>
      </c>
      <c r="L33" s="17">
        <v>0</v>
      </c>
      <c r="M33" s="17">
        <v>0</v>
      </c>
      <c r="V33" s="18">
        <f t="shared" si="0"/>
        <v>0</v>
      </c>
      <c r="W33" s="19"/>
      <c r="X33" s="19"/>
    </row>
    <row r="34" spans="1:24" x14ac:dyDescent="0.2">
      <c r="A34" s="6" t="s">
        <v>1010</v>
      </c>
      <c r="B34" s="16">
        <v>41680</v>
      </c>
      <c r="C34" s="6" t="s">
        <v>159</v>
      </c>
      <c r="D34" s="6" t="s">
        <v>160</v>
      </c>
      <c r="E34" s="6" t="s">
        <v>1009</v>
      </c>
      <c r="F34" s="17">
        <v>25000</v>
      </c>
      <c r="G34" s="17">
        <v>29900</v>
      </c>
      <c r="H34" s="17">
        <v>0</v>
      </c>
      <c r="I34" s="17">
        <v>0</v>
      </c>
      <c r="J34" s="17">
        <v>29900</v>
      </c>
      <c r="K34" s="17">
        <v>0</v>
      </c>
      <c r="L34" s="17">
        <v>0</v>
      </c>
      <c r="M34" s="17">
        <v>0</v>
      </c>
      <c r="V34" s="18">
        <f t="shared" si="0"/>
        <v>0</v>
      </c>
      <c r="W34" s="19"/>
      <c r="X34" s="19"/>
    </row>
    <row r="35" spans="1:24" x14ac:dyDescent="0.2">
      <c r="A35" s="6" t="s">
        <v>1011</v>
      </c>
      <c r="B35" s="16">
        <v>41684</v>
      </c>
      <c r="C35" s="6" t="s">
        <v>154</v>
      </c>
      <c r="D35" s="6" t="s">
        <v>155</v>
      </c>
      <c r="E35" s="6" t="s">
        <v>156</v>
      </c>
      <c r="F35" s="17">
        <v>9511.7199999999993</v>
      </c>
      <c r="G35" s="17">
        <v>11376.02</v>
      </c>
      <c r="H35" s="17">
        <v>0</v>
      </c>
      <c r="I35" s="17">
        <v>0</v>
      </c>
      <c r="J35" s="17">
        <v>11376.02</v>
      </c>
      <c r="K35" s="17">
        <v>0</v>
      </c>
      <c r="L35" s="17">
        <v>0</v>
      </c>
      <c r="M35" s="17">
        <v>0</v>
      </c>
      <c r="V35" s="18">
        <f t="shared" si="0"/>
        <v>0</v>
      </c>
      <c r="W35" s="19"/>
      <c r="X35" s="19"/>
    </row>
    <row r="36" spans="1:24" x14ac:dyDescent="0.2">
      <c r="A36" s="6" t="s">
        <v>1038</v>
      </c>
      <c r="B36" s="16">
        <v>41701</v>
      </c>
      <c r="C36" s="6" t="s">
        <v>116</v>
      </c>
      <c r="D36" s="6" t="s">
        <v>117</v>
      </c>
      <c r="E36" s="6" t="s">
        <v>118</v>
      </c>
      <c r="F36" s="17">
        <v>484.98</v>
      </c>
      <c r="G36" s="17">
        <v>581.98</v>
      </c>
      <c r="H36" s="17">
        <v>0</v>
      </c>
      <c r="I36" s="17">
        <v>0</v>
      </c>
      <c r="J36" s="17">
        <v>581.98</v>
      </c>
      <c r="K36" s="17">
        <v>0</v>
      </c>
      <c r="L36" s="17">
        <v>0</v>
      </c>
      <c r="M36" s="17">
        <v>0</v>
      </c>
      <c r="V36" s="18">
        <f t="shared" si="0"/>
        <v>0</v>
      </c>
      <c r="W36" s="19"/>
      <c r="X36" s="19"/>
    </row>
    <row r="37" spans="1:24" x14ac:dyDescent="0.2">
      <c r="A37" s="6" t="s">
        <v>1060</v>
      </c>
      <c r="B37" s="16">
        <v>41718</v>
      </c>
      <c r="C37" s="6" t="s">
        <v>154</v>
      </c>
      <c r="D37" s="6" t="s">
        <v>155</v>
      </c>
      <c r="E37" s="6" t="s">
        <v>156</v>
      </c>
      <c r="F37" s="17">
        <v>132396.23000000001</v>
      </c>
      <c r="G37" s="17">
        <v>158875.48000000001</v>
      </c>
      <c r="H37" s="17">
        <v>0</v>
      </c>
      <c r="I37" s="17">
        <v>0</v>
      </c>
      <c r="J37" s="17">
        <v>158875.48000000001</v>
      </c>
      <c r="K37" s="17">
        <v>0</v>
      </c>
      <c r="L37" s="17">
        <v>0</v>
      </c>
      <c r="M37" s="17">
        <v>0</v>
      </c>
      <c r="V37" s="18">
        <f t="shared" si="0"/>
        <v>0</v>
      </c>
      <c r="W37" s="19"/>
      <c r="X37" s="19"/>
    </row>
    <row r="38" spans="1:24" x14ac:dyDescent="0.2">
      <c r="A38" s="6" t="s">
        <v>1080</v>
      </c>
      <c r="B38" s="16">
        <v>41729</v>
      </c>
      <c r="C38" s="6" t="s">
        <v>1077</v>
      </c>
      <c r="D38" s="6" t="s">
        <v>1078</v>
      </c>
      <c r="E38" s="6" t="s">
        <v>1079</v>
      </c>
      <c r="F38" s="17">
        <v>385994</v>
      </c>
      <c r="G38" s="17">
        <v>461648.82</v>
      </c>
      <c r="H38" s="17">
        <v>0</v>
      </c>
      <c r="I38" s="17">
        <v>0</v>
      </c>
      <c r="J38" s="17">
        <v>461648.82</v>
      </c>
      <c r="K38" s="17">
        <v>0</v>
      </c>
      <c r="L38" s="17">
        <v>0</v>
      </c>
      <c r="M38" s="17">
        <v>0</v>
      </c>
      <c r="V38" s="18">
        <f t="shared" si="0"/>
        <v>0</v>
      </c>
      <c r="W38" s="19"/>
      <c r="X38" s="19"/>
    </row>
    <row r="39" spans="1:24" x14ac:dyDescent="0.2">
      <c r="A39" s="6" t="s">
        <v>1144</v>
      </c>
      <c r="B39" s="16">
        <v>41779</v>
      </c>
      <c r="C39" s="6" t="s">
        <v>73</v>
      </c>
      <c r="D39" s="6" t="s">
        <v>74</v>
      </c>
      <c r="E39" s="6" t="s">
        <v>75</v>
      </c>
      <c r="F39" s="17">
        <v>166546.38</v>
      </c>
      <c r="G39" s="17">
        <v>199855.66</v>
      </c>
      <c r="H39" s="17">
        <v>0</v>
      </c>
      <c r="I39" s="17">
        <v>199855.66</v>
      </c>
      <c r="J39" s="17">
        <v>0</v>
      </c>
      <c r="K39" s="17">
        <v>0</v>
      </c>
      <c r="L39" s="17">
        <v>0</v>
      </c>
      <c r="M39" s="17">
        <v>0</v>
      </c>
      <c r="V39" s="18">
        <f t="shared" si="0"/>
        <v>0</v>
      </c>
      <c r="W39" s="19"/>
      <c r="X39" s="19"/>
    </row>
    <row r="40" spans="1:24" x14ac:dyDescent="0.2">
      <c r="A40" s="6" t="s">
        <v>1145</v>
      </c>
      <c r="B40" s="16">
        <v>41779</v>
      </c>
      <c r="C40" s="6" t="s">
        <v>77</v>
      </c>
      <c r="D40" s="6" t="s">
        <v>78</v>
      </c>
      <c r="E40" s="6" t="s">
        <v>79</v>
      </c>
      <c r="F40" s="17">
        <v>166546.38</v>
      </c>
      <c r="G40" s="17">
        <v>199855.66</v>
      </c>
      <c r="H40" s="17">
        <v>0</v>
      </c>
      <c r="I40" s="17">
        <v>199855.66</v>
      </c>
      <c r="J40" s="17">
        <v>0</v>
      </c>
      <c r="K40" s="17">
        <v>0</v>
      </c>
      <c r="L40" s="17">
        <v>0</v>
      </c>
      <c r="M40" s="17">
        <v>0</v>
      </c>
      <c r="V40" s="18">
        <f t="shared" si="0"/>
        <v>0</v>
      </c>
      <c r="W40" s="19"/>
      <c r="X40" s="19"/>
    </row>
    <row r="41" spans="1:24" x14ac:dyDescent="0.2">
      <c r="A41" s="6" t="s">
        <v>1168</v>
      </c>
      <c r="B41" s="16">
        <v>41789</v>
      </c>
      <c r="C41" s="6" t="s">
        <v>594</v>
      </c>
      <c r="D41" s="6" t="s">
        <v>595</v>
      </c>
      <c r="E41" s="6" t="s">
        <v>596</v>
      </c>
      <c r="F41" s="17">
        <v>396.4</v>
      </c>
      <c r="G41" s="17">
        <v>475.68</v>
      </c>
      <c r="H41" s="17">
        <v>0</v>
      </c>
      <c r="I41" s="17">
        <v>475.68</v>
      </c>
      <c r="J41" s="17">
        <v>0</v>
      </c>
      <c r="K41" s="17">
        <v>0</v>
      </c>
      <c r="L41" s="17">
        <v>0</v>
      </c>
      <c r="M41" s="17">
        <v>0</v>
      </c>
      <c r="V41" s="18">
        <f t="shared" si="0"/>
        <v>0</v>
      </c>
      <c r="W41" s="19"/>
      <c r="X41" s="19"/>
    </row>
    <row r="42" spans="1:24" x14ac:dyDescent="0.2">
      <c r="A42" s="6" t="s">
        <v>1181</v>
      </c>
      <c r="B42" s="16">
        <v>41813</v>
      </c>
      <c r="C42" s="6" t="s">
        <v>159</v>
      </c>
      <c r="D42" s="6" t="s">
        <v>160</v>
      </c>
      <c r="E42" s="6" t="s">
        <v>161</v>
      </c>
      <c r="F42" s="17">
        <v>342481.86</v>
      </c>
      <c r="G42" s="17">
        <v>410978.23</v>
      </c>
      <c r="H42" s="17">
        <v>0</v>
      </c>
      <c r="I42" s="17">
        <v>410978.23</v>
      </c>
      <c r="J42" s="17">
        <v>0</v>
      </c>
      <c r="K42" s="17">
        <v>0</v>
      </c>
      <c r="L42" s="17">
        <v>0</v>
      </c>
      <c r="M42" s="17">
        <v>0</v>
      </c>
      <c r="V42" s="18">
        <f t="shared" si="0"/>
        <v>0</v>
      </c>
      <c r="W42" s="19"/>
      <c r="X42" s="19"/>
    </row>
    <row r="43" spans="1:24" x14ac:dyDescent="0.2">
      <c r="A43" s="6" t="s">
        <v>1182</v>
      </c>
      <c r="B43" s="16">
        <v>41817</v>
      </c>
      <c r="C43" s="6" t="s">
        <v>30</v>
      </c>
      <c r="D43" s="6" t="s">
        <v>31</v>
      </c>
      <c r="E43" s="6" t="s">
        <v>193</v>
      </c>
      <c r="F43" s="17">
        <v>11162.89</v>
      </c>
      <c r="G43" s="17">
        <v>13395.47</v>
      </c>
      <c r="H43" s="17">
        <v>0</v>
      </c>
      <c r="I43" s="17">
        <v>13395.47</v>
      </c>
      <c r="J43" s="17">
        <v>0</v>
      </c>
      <c r="K43" s="17">
        <v>0</v>
      </c>
      <c r="L43" s="17">
        <v>0</v>
      </c>
      <c r="M43" s="17">
        <v>0</v>
      </c>
      <c r="V43" s="18">
        <f t="shared" si="0"/>
        <v>0</v>
      </c>
      <c r="W43" s="19"/>
      <c r="X43" s="19"/>
    </row>
    <row r="44" spans="1:24" x14ac:dyDescent="0.2">
      <c r="A44" s="6" t="s">
        <v>1183</v>
      </c>
      <c r="B44" s="16">
        <v>41817</v>
      </c>
      <c r="C44" s="6" t="s">
        <v>14</v>
      </c>
      <c r="D44" s="6" t="s">
        <v>15</v>
      </c>
      <c r="E44" s="6" t="s">
        <v>71</v>
      </c>
      <c r="F44" s="17">
        <v>806333</v>
      </c>
      <c r="G44" s="17">
        <v>967599.6</v>
      </c>
      <c r="H44" s="17">
        <v>0</v>
      </c>
      <c r="I44" s="17">
        <v>967599.6</v>
      </c>
      <c r="J44" s="17">
        <v>0</v>
      </c>
      <c r="K44" s="17">
        <v>0</v>
      </c>
      <c r="L44" s="17">
        <v>0</v>
      </c>
      <c r="M44" s="17">
        <v>0</v>
      </c>
      <c r="V44" s="18">
        <f t="shared" si="0"/>
        <v>0</v>
      </c>
      <c r="W44" s="19"/>
      <c r="X44" s="19"/>
    </row>
    <row r="45" spans="1:24" x14ac:dyDescent="0.2">
      <c r="A45" s="6" t="s">
        <v>1184</v>
      </c>
      <c r="B45" s="16">
        <v>41817</v>
      </c>
      <c r="C45" s="6" t="s">
        <v>14</v>
      </c>
      <c r="D45" s="6" t="s">
        <v>15</v>
      </c>
      <c r="E45" s="6" t="s">
        <v>152</v>
      </c>
      <c r="F45" s="17">
        <v>1397.42</v>
      </c>
      <c r="G45" s="17">
        <v>1676.9</v>
      </c>
      <c r="H45" s="17">
        <v>0</v>
      </c>
      <c r="I45" s="17">
        <v>1676.9</v>
      </c>
      <c r="J45" s="17">
        <v>0</v>
      </c>
      <c r="K45" s="17">
        <v>0</v>
      </c>
      <c r="L45" s="17">
        <v>0</v>
      </c>
      <c r="M45" s="17">
        <v>0</v>
      </c>
      <c r="V45" s="18">
        <f t="shared" si="0"/>
        <v>0</v>
      </c>
      <c r="W45" s="19"/>
      <c r="X45" s="19"/>
    </row>
    <row r="46" spans="1:24" x14ac:dyDescent="0.2">
      <c r="A46" s="6" t="s">
        <v>1185</v>
      </c>
      <c r="B46" s="16">
        <v>41820</v>
      </c>
      <c r="C46" s="6" t="s">
        <v>85</v>
      </c>
      <c r="D46" s="6" t="s">
        <v>86</v>
      </c>
      <c r="E46" s="6" t="s">
        <v>87</v>
      </c>
      <c r="F46" s="17">
        <v>2583.87</v>
      </c>
      <c r="G46" s="17">
        <v>3100.64</v>
      </c>
      <c r="H46" s="17">
        <v>0</v>
      </c>
      <c r="I46" s="17">
        <v>3100.64</v>
      </c>
      <c r="J46" s="17">
        <v>0</v>
      </c>
      <c r="K46" s="17">
        <v>0</v>
      </c>
      <c r="L46" s="17">
        <v>0</v>
      </c>
      <c r="M46" s="17">
        <v>0</v>
      </c>
      <c r="V46" s="18">
        <f t="shared" si="0"/>
        <v>0</v>
      </c>
      <c r="W46" s="19"/>
      <c r="X46" s="19"/>
    </row>
    <row r="47" spans="1:24" x14ac:dyDescent="0.2">
      <c r="A47" s="6" t="s">
        <v>1186</v>
      </c>
      <c r="B47" s="16">
        <v>41830</v>
      </c>
      <c r="C47" s="6" t="s">
        <v>14</v>
      </c>
      <c r="D47" s="6" t="s">
        <v>15</v>
      </c>
      <c r="E47" s="6" t="s">
        <v>152</v>
      </c>
      <c r="F47" s="17">
        <v>4349</v>
      </c>
      <c r="G47" s="17">
        <v>5218.8</v>
      </c>
      <c r="H47" s="17">
        <v>0</v>
      </c>
      <c r="I47" s="17">
        <v>5218.8</v>
      </c>
      <c r="J47" s="17">
        <v>0</v>
      </c>
      <c r="K47" s="17">
        <v>0</v>
      </c>
      <c r="L47" s="17">
        <v>0</v>
      </c>
      <c r="M47" s="17">
        <v>0</v>
      </c>
      <c r="V47" s="18">
        <f t="shared" si="0"/>
        <v>0</v>
      </c>
      <c r="W47" s="19"/>
      <c r="X47" s="19"/>
    </row>
    <row r="48" spans="1:24" x14ac:dyDescent="0.2">
      <c r="A48" s="6" t="s">
        <v>1190</v>
      </c>
      <c r="B48" s="16">
        <v>41831</v>
      </c>
      <c r="C48" s="6" t="s">
        <v>1187</v>
      </c>
      <c r="D48" s="6" t="s">
        <v>1188</v>
      </c>
      <c r="E48" s="6" t="s">
        <v>1189</v>
      </c>
      <c r="F48" s="17">
        <v>2338.2199999999998</v>
      </c>
      <c r="G48" s="17">
        <v>2805.86</v>
      </c>
      <c r="H48" s="17">
        <v>0</v>
      </c>
      <c r="I48" s="17">
        <v>2805.86</v>
      </c>
      <c r="J48" s="17">
        <v>0</v>
      </c>
      <c r="K48" s="17">
        <v>0</v>
      </c>
      <c r="L48" s="17">
        <v>0</v>
      </c>
      <c r="M48" s="17">
        <v>0</v>
      </c>
      <c r="V48" s="18">
        <f t="shared" si="0"/>
        <v>0</v>
      </c>
      <c r="W48" s="19"/>
      <c r="X48" s="19"/>
    </row>
    <row r="49" spans="1:24" x14ac:dyDescent="0.2">
      <c r="A49" s="6" t="s">
        <v>1192</v>
      </c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V49" s="18" t="str">
        <f t="shared" si="0"/>
        <v>-</v>
      </c>
      <c r="W49" s="19"/>
      <c r="X49" s="19"/>
    </row>
    <row r="50" spans="1:24" ht="14.25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V50" s="18" t="str">
        <f t="shared" si="0"/>
        <v>-</v>
      </c>
      <c r="W50" s="19"/>
      <c r="X50" s="19"/>
    </row>
    <row r="51" spans="1:24" ht="14.25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V51" s="18" t="str">
        <f t="shared" si="0"/>
        <v>-</v>
      </c>
      <c r="W51" s="19"/>
      <c r="X51" s="19"/>
    </row>
    <row r="52" spans="1:24" ht="14.2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V52" s="18" t="str">
        <f t="shared" si="0"/>
        <v>-</v>
      </c>
      <c r="W52" s="19"/>
      <c r="X52" s="19"/>
    </row>
    <row r="53" spans="1:24" ht="14.25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V53" s="18" t="str">
        <f t="shared" si="0"/>
        <v>-</v>
      </c>
      <c r="W53" s="19"/>
      <c r="X53" s="19"/>
    </row>
    <row r="54" spans="1:24" ht="14.25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V54" s="18" t="str">
        <f t="shared" si="0"/>
        <v>-</v>
      </c>
      <c r="W54" s="19"/>
      <c r="X54" s="19"/>
    </row>
    <row r="55" spans="1:24" ht="14.2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V55" s="18" t="str">
        <f t="shared" si="0"/>
        <v>-</v>
      </c>
      <c r="W55" s="19"/>
      <c r="X55" s="19"/>
    </row>
    <row r="56" spans="1:24" ht="14.25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V56" s="18" t="str">
        <f t="shared" si="0"/>
        <v>-</v>
      </c>
      <c r="W56" s="19"/>
      <c r="X56" s="19"/>
    </row>
    <row r="57" spans="1:24" ht="14.25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V57" s="18" t="str">
        <f t="shared" si="0"/>
        <v>-</v>
      </c>
      <c r="W57" s="19"/>
      <c r="X57" s="19"/>
    </row>
    <row r="58" spans="1:24" ht="14.2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V58" s="18" t="str">
        <f t="shared" si="0"/>
        <v>-</v>
      </c>
      <c r="W58" s="19"/>
      <c r="X58" s="19"/>
    </row>
    <row r="59" spans="1:24" ht="14.25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V59" s="18" t="str">
        <f t="shared" si="0"/>
        <v>-</v>
      </c>
      <c r="W59" s="19"/>
      <c r="X59" s="19"/>
    </row>
    <row r="60" spans="1:24" ht="14.25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V60" s="18" t="str">
        <f t="shared" si="0"/>
        <v>-</v>
      </c>
      <c r="W60" s="19"/>
      <c r="X60" s="19"/>
    </row>
    <row r="61" spans="1:24" ht="14.2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V61" s="18" t="str">
        <f t="shared" si="0"/>
        <v>-</v>
      </c>
      <c r="W61" s="19"/>
      <c r="X61" s="19"/>
    </row>
    <row r="62" spans="1:24" ht="14.25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V62" s="18" t="str">
        <f t="shared" si="0"/>
        <v>-</v>
      </c>
      <c r="W62" s="19"/>
      <c r="X62" s="19"/>
    </row>
    <row r="63" spans="1:24" ht="14.25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V63" s="18" t="str">
        <f t="shared" si="0"/>
        <v>-</v>
      </c>
      <c r="W63" s="19"/>
      <c r="X63" s="19"/>
    </row>
    <row r="64" spans="1:24" ht="14.2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V64" s="18" t="str">
        <f t="shared" si="0"/>
        <v>-</v>
      </c>
      <c r="W64" s="19"/>
      <c r="X64" s="19"/>
    </row>
    <row r="65" spans="1:24" ht="14.25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V65" s="18" t="str">
        <f t="shared" si="0"/>
        <v>-</v>
      </c>
      <c r="W65" s="19"/>
      <c r="X65" s="19"/>
    </row>
    <row r="66" spans="1:24" ht="14.25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V66" s="18" t="str">
        <f t="shared" si="0"/>
        <v>-</v>
      </c>
      <c r="W66" s="19"/>
      <c r="X66" s="19"/>
    </row>
    <row r="67" spans="1:24" ht="14.2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V67" s="18" t="str">
        <f t="shared" si="0"/>
        <v>-</v>
      </c>
      <c r="W67" s="19"/>
      <c r="X67" s="19"/>
    </row>
    <row r="68" spans="1:24" ht="14.25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V68" s="18" t="str">
        <f t="shared" si="0"/>
        <v>-</v>
      </c>
      <c r="W68" s="19"/>
      <c r="X68" s="19"/>
    </row>
    <row r="69" spans="1:24" ht="14.25" x14ac:dyDescent="0.2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V69" s="18" t="str">
        <f t="shared" si="0"/>
        <v>-</v>
      </c>
      <c r="W69" s="19"/>
      <c r="X69" s="19"/>
    </row>
    <row r="70" spans="1:24" ht="14.2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V70" s="18" t="str">
        <f t="shared" si="0"/>
        <v>-</v>
      </c>
      <c r="W70" s="19"/>
      <c r="X70" s="19"/>
    </row>
    <row r="71" spans="1:24" ht="14.25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V71" s="18" t="str">
        <f t="shared" si="0"/>
        <v>-</v>
      </c>
      <c r="W71" s="19"/>
      <c r="X71" s="19"/>
    </row>
    <row r="72" spans="1:24" ht="14.25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V72" s="18" t="str">
        <f t="shared" si="0"/>
        <v>-</v>
      </c>
      <c r="W72" s="19"/>
      <c r="X72" s="19"/>
    </row>
    <row r="73" spans="1:24" ht="14.2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V73" s="18" t="str">
        <f t="shared" si="0"/>
        <v>-</v>
      </c>
      <c r="W73" s="19"/>
      <c r="X73" s="19"/>
    </row>
    <row r="74" spans="1:24" ht="14.25" x14ac:dyDescent="0.2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V74" s="18" t="str">
        <f t="shared" si="0"/>
        <v>-</v>
      </c>
      <c r="W74" s="19"/>
      <c r="X74" s="19"/>
    </row>
    <row r="75" spans="1:24" ht="14.25" x14ac:dyDescent="0.2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V75" s="18" t="str">
        <f t="shared" si="0"/>
        <v>-</v>
      </c>
      <c r="W75" s="19"/>
      <c r="X75" s="19"/>
    </row>
    <row r="76" spans="1:24" ht="14.2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V76" s="18" t="str">
        <f t="shared" si="0"/>
        <v>-</v>
      </c>
      <c r="W76" s="19"/>
      <c r="X76" s="19"/>
    </row>
    <row r="77" spans="1:24" ht="14.25" x14ac:dyDescent="0.2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V77" s="18" t="str">
        <f t="shared" si="0"/>
        <v>-</v>
      </c>
      <c r="W77" s="19"/>
      <c r="X77" s="19"/>
    </row>
    <row r="78" spans="1:24" ht="14.25" x14ac:dyDescent="0.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V78" s="18" t="str">
        <f t="shared" si="0"/>
        <v>-</v>
      </c>
      <c r="W78" s="19"/>
      <c r="X78" s="19"/>
    </row>
    <row r="79" spans="1:24" ht="14.2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V79" s="18" t="str">
        <f t="shared" si="0"/>
        <v>-</v>
      </c>
      <c r="W79" s="19"/>
      <c r="X79" s="19"/>
    </row>
    <row r="80" spans="1:24" ht="14.25" x14ac:dyDescent="0.2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V80" s="18" t="str">
        <f t="shared" si="0"/>
        <v>-</v>
      </c>
      <c r="W80" s="19"/>
      <c r="X80" s="19"/>
    </row>
    <row r="81" spans="1:24" ht="14.25" x14ac:dyDescent="0.2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V81" s="18" t="str">
        <f t="shared" ref="V81:V144" si="1">IF(ISERROR(H81/G81)=TRUE,"-",(H81/G81))</f>
        <v>-</v>
      </c>
      <c r="W81" s="19"/>
      <c r="X81" s="19"/>
    </row>
    <row r="82" spans="1:24" ht="14.2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V82" s="18" t="str">
        <f t="shared" si="1"/>
        <v>-</v>
      </c>
      <c r="W82" s="19"/>
      <c r="X82" s="19"/>
    </row>
    <row r="83" spans="1:24" ht="14.25" x14ac:dyDescent="0.2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V83" s="18" t="str">
        <f t="shared" si="1"/>
        <v>-</v>
      </c>
      <c r="W83" s="19"/>
      <c r="X83" s="19"/>
    </row>
    <row r="84" spans="1:24" ht="14.25" x14ac:dyDescent="0.2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V84" s="18" t="str">
        <f t="shared" si="1"/>
        <v>-</v>
      </c>
      <c r="W84" s="19"/>
      <c r="X84" s="19"/>
    </row>
    <row r="85" spans="1:24" ht="14.2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V85" s="18" t="str">
        <f t="shared" si="1"/>
        <v>-</v>
      </c>
      <c r="W85" s="19"/>
      <c r="X85" s="19"/>
    </row>
    <row r="86" spans="1:24" ht="14.25" x14ac:dyDescent="0.2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V86" s="18" t="str">
        <f t="shared" si="1"/>
        <v>-</v>
      </c>
      <c r="W86" s="19"/>
      <c r="X86" s="19"/>
    </row>
    <row r="87" spans="1:24" ht="14.25" x14ac:dyDescent="0.2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V87" s="18" t="str">
        <f t="shared" si="1"/>
        <v>-</v>
      </c>
      <c r="W87" s="19"/>
      <c r="X87" s="19"/>
    </row>
    <row r="88" spans="1:24" ht="14.2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V88" s="18" t="str">
        <f t="shared" si="1"/>
        <v>-</v>
      </c>
      <c r="W88" s="19"/>
      <c r="X88" s="19"/>
    </row>
    <row r="89" spans="1:24" ht="14.25" x14ac:dyDescent="0.2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V89" s="18" t="str">
        <f t="shared" si="1"/>
        <v>-</v>
      </c>
      <c r="W89" s="19"/>
      <c r="X89" s="19"/>
    </row>
    <row r="90" spans="1:24" ht="14.25" x14ac:dyDescent="0.2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V90" s="18" t="str">
        <f t="shared" si="1"/>
        <v>-</v>
      </c>
      <c r="W90" s="19"/>
      <c r="X90" s="19"/>
    </row>
    <row r="91" spans="1:24" ht="14.2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V91" s="18" t="str">
        <f t="shared" si="1"/>
        <v>-</v>
      </c>
      <c r="W91" s="19"/>
      <c r="X91" s="19"/>
    </row>
    <row r="92" spans="1:24" ht="14.25" x14ac:dyDescent="0.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V92" s="18" t="str">
        <f t="shared" si="1"/>
        <v>-</v>
      </c>
      <c r="W92" s="19"/>
      <c r="X92" s="19"/>
    </row>
    <row r="93" spans="1:24" ht="14.25" x14ac:dyDescent="0.2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V93" s="18" t="str">
        <f t="shared" si="1"/>
        <v>-</v>
      </c>
      <c r="W93" s="19"/>
      <c r="X93" s="19"/>
    </row>
    <row r="94" spans="1:24" ht="14.2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V94" s="18" t="str">
        <f t="shared" si="1"/>
        <v>-</v>
      </c>
      <c r="W94" s="19"/>
      <c r="X94" s="19"/>
    </row>
    <row r="95" spans="1:24" ht="14.25" x14ac:dyDescent="0.2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V95" s="18" t="str">
        <f t="shared" si="1"/>
        <v>-</v>
      </c>
      <c r="W95" s="19"/>
      <c r="X95" s="19"/>
    </row>
    <row r="96" spans="1:24" ht="14.25" x14ac:dyDescent="0.2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V96" s="18" t="str">
        <f t="shared" si="1"/>
        <v>-</v>
      </c>
      <c r="W96" s="19"/>
      <c r="X96" s="19"/>
    </row>
    <row r="97" spans="1:24" ht="14.2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V97" s="18" t="str">
        <f t="shared" si="1"/>
        <v>-</v>
      </c>
      <c r="W97" s="19"/>
      <c r="X97" s="19"/>
    </row>
    <row r="98" spans="1:24" ht="14.25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V98" s="18" t="str">
        <f t="shared" si="1"/>
        <v>-</v>
      </c>
      <c r="W98" s="19"/>
      <c r="X98" s="19"/>
    </row>
    <row r="99" spans="1:24" ht="14.25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V99" s="18" t="str">
        <f t="shared" si="1"/>
        <v>-</v>
      </c>
      <c r="W99" s="19"/>
      <c r="X99" s="19"/>
    </row>
    <row r="100" spans="1:24" ht="14.2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V100" s="18" t="str">
        <f t="shared" si="1"/>
        <v>-</v>
      </c>
      <c r="W100" s="19"/>
      <c r="X100" s="19"/>
    </row>
    <row r="101" spans="1:24" ht="14.25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V101" s="18" t="str">
        <f t="shared" si="1"/>
        <v>-</v>
      </c>
      <c r="W101" s="19"/>
      <c r="X101" s="19"/>
    </row>
    <row r="102" spans="1:24" ht="14.25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V102" s="18" t="str">
        <f t="shared" si="1"/>
        <v>-</v>
      </c>
      <c r="W102" s="19"/>
      <c r="X102" s="19"/>
    </row>
    <row r="103" spans="1:24" ht="14.2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V103" s="18" t="str">
        <f t="shared" si="1"/>
        <v>-</v>
      </c>
      <c r="W103" s="19"/>
      <c r="X103" s="19"/>
    </row>
    <row r="104" spans="1:24" ht="14.25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V104" s="18" t="str">
        <f t="shared" si="1"/>
        <v>-</v>
      </c>
      <c r="W104" s="19"/>
      <c r="X104" s="19"/>
    </row>
    <row r="105" spans="1:24" ht="14.25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V105" s="18" t="str">
        <f t="shared" si="1"/>
        <v>-</v>
      </c>
      <c r="W105" s="19"/>
      <c r="X105" s="19"/>
    </row>
    <row r="106" spans="1:24" ht="14.2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V106" s="18" t="str">
        <f t="shared" si="1"/>
        <v>-</v>
      </c>
      <c r="W106" s="19"/>
      <c r="X106" s="19"/>
    </row>
    <row r="107" spans="1:24" ht="14.25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V107" s="18" t="str">
        <f t="shared" si="1"/>
        <v>-</v>
      </c>
      <c r="W107" s="19"/>
      <c r="X107" s="19"/>
    </row>
    <row r="108" spans="1:24" ht="14.25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V108" s="18" t="str">
        <f t="shared" si="1"/>
        <v>-</v>
      </c>
      <c r="W108" s="19"/>
      <c r="X108" s="19"/>
    </row>
    <row r="109" spans="1:24" ht="14.2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V109" s="18" t="str">
        <f t="shared" si="1"/>
        <v>-</v>
      </c>
      <c r="W109" s="19"/>
      <c r="X109" s="19"/>
    </row>
    <row r="110" spans="1:24" ht="14.25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V110" s="18" t="str">
        <f t="shared" si="1"/>
        <v>-</v>
      </c>
      <c r="W110" s="19"/>
      <c r="X110" s="19"/>
    </row>
    <row r="111" spans="1:24" ht="14.25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V111" s="18" t="str">
        <f t="shared" si="1"/>
        <v>-</v>
      </c>
      <c r="W111" s="19"/>
      <c r="X111" s="19"/>
    </row>
    <row r="112" spans="1:24" ht="14.2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V112" s="18" t="str">
        <f t="shared" si="1"/>
        <v>-</v>
      </c>
      <c r="W112" s="19"/>
      <c r="X112" s="19"/>
    </row>
    <row r="113" spans="1:24" ht="14.25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V113" s="18" t="str">
        <f t="shared" si="1"/>
        <v>-</v>
      </c>
      <c r="W113" s="19"/>
      <c r="X113" s="19"/>
    </row>
    <row r="114" spans="1:24" ht="14.25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V114" s="18" t="str">
        <f t="shared" si="1"/>
        <v>-</v>
      </c>
      <c r="W114" s="19"/>
      <c r="X114" s="19"/>
    </row>
    <row r="115" spans="1:24" ht="14.2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V115" s="18" t="str">
        <f t="shared" si="1"/>
        <v>-</v>
      </c>
      <c r="W115" s="19"/>
      <c r="X115" s="19"/>
    </row>
    <row r="116" spans="1:24" ht="14.25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V116" s="18" t="str">
        <f t="shared" si="1"/>
        <v>-</v>
      </c>
      <c r="W116" s="19"/>
      <c r="X116" s="19"/>
    </row>
    <row r="117" spans="1:24" ht="14.25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V117" s="18" t="str">
        <f t="shared" si="1"/>
        <v>-</v>
      </c>
      <c r="W117" s="19"/>
      <c r="X117" s="19"/>
    </row>
    <row r="118" spans="1:24" ht="14.2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V118" s="18" t="str">
        <f t="shared" si="1"/>
        <v>-</v>
      </c>
      <c r="W118" s="19"/>
      <c r="X118" s="19"/>
    </row>
    <row r="119" spans="1:24" ht="14.25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V119" s="18" t="str">
        <f t="shared" si="1"/>
        <v>-</v>
      </c>
      <c r="W119" s="19"/>
      <c r="X119" s="19"/>
    </row>
    <row r="120" spans="1:24" ht="14.25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V120" s="18" t="str">
        <f t="shared" si="1"/>
        <v>-</v>
      </c>
      <c r="W120" s="19"/>
      <c r="X120" s="19"/>
    </row>
    <row r="121" spans="1:24" ht="14.2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V121" s="18" t="str">
        <f t="shared" si="1"/>
        <v>-</v>
      </c>
      <c r="W121" s="19"/>
      <c r="X121" s="19"/>
    </row>
    <row r="122" spans="1:24" ht="14.25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V122" s="18" t="str">
        <f t="shared" si="1"/>
        <v>-</v>
      </c>
      <c r="W122" s="19"/>
      <c r="X122" s="19"/>
    </row>
    <row r="123" spans="1:24" ht="14.25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V123" s="18" t="str">
        <f t="shared" si="1"/>
        <v>-</v>
      </c>
      <c r="W123" s="19"/>
      <c r="X123" s="19"/>
    </row>
    <row r="124" spans="1:24" ht="14.2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V124" s="18" t="str">
        <f t="shared" si="1"/>
        <v>-</v>
      </c>
      <c r="W124" s="19"/>
      <c r="X124" s="19"/>
    </row>
    <row r="125" spans="1:24" ht="14.25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V125" s="18" t="str">
        <f t="shared" si="1"/>
        <v>-</v>
      </c>
      <c r="W125" s="19"/>
      <c r="X125" s="19"/>
    </row>
    <row r="126" spans="1:24" ht="14.25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V126" s="18" t="str">
        <f t="shared" si="1"/>
        <v>-</v>
      </c>
      <c r="W126" s="19"/>
      <c r="X126" s="19"/>
    </row>
    <row r="127" spans="1:24" ht="14.2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V127" s="18" t="str">
        <f t="shared" si="1"/>
        <v>-</v>
      </c>
      <c r="W127" s="19"/>
      <c r="X127" s="19"/>
    </row>
    <row r="128" spans="1:24" ht="14.25" x14ac:dyDescent="0.2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V128" s="18" t="str">
        <f t="shared" si="1"/>
        <v>-</v>
      </c>
      <c r="W128" s="19"/>
      <c r="X128" s="19"/>
    </row>
    <row r="129" spans="1:24" ht="14.25" x14ac:dyDescent="0.2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V129" s="18" t="str">
        <f t="shared" si="1"/>
        <v>-</v>
      </c>
      <c r="W129" s="19"/>
      <c r="X129" s="19"/>
    </row>
    <row r="130" spans="1:24" ht="14.2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V130" s="18" t="str">
        <f t="shared" si="1"/>
        <v>-</v>
      </c>
      <c r="W130" s="19"/>
      <c r="X130" s="19"/>
    </row>
    <row r="131" spans="1:24" ht="14.25" x14ac:dyDescent="0.2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V131" s="18" t="str">
        <f t="shared" si="1"/>
        <v>-</v>
      </c>
      <c r="W131" s="19"/>
      <c r="X131" s="19"/>
    </row>
    <row r="132" spans="1:24" ht="14.25" x14ac:dyDescent="0.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V132" s="18" t="str">
        <f t="shared" si="1"/>
        <v>-</v>
      </c>
      <c r="W132" s="19"/>
      <c r="X132" s="19"/>
    </row>
    <row r="133" spans="1:24" ht="14.2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V133" s="18" t="str">
        <f t="shared" si="1"/>
        <v>-</v>
      </c>
      <c r="W133" s="19"/>
      <c r="X133" s="19"/>
    </row>
    <row r="134" spans="1:24" ht="14.25" x14ac:dyDescent="0.2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V134" s="18" t="str">
        <f t="shared" si="1"/>
        <v>-</v>
      </c>
      <c r="W134" s="19"/>
      <c r="X134" s="19"/>
    </row>
    <row r="135" spans="1:24" ht="14.25" x14ac:dyDescent="0.2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V135" s="18" t="str">
        <f t="shared" si="1"/>
        <v>-</v>
      </c>
      <c r="W135" s="19"/>
      <c r="X135" s="19"/>
    </row>
    <row r="136" spans="1:24" ht="14.2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V136" s="18" t="str">
        <f t="shared" si="1"/>
        <v>-</v>
      </c>
      <c r="W136" s="19"/>
      <c r="X136" s="19"/>
    </row>
    <row r="137" spans="1:24" ht="14.25" x14ac:dyDescent="0.2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V137" s="18" t="str">
        <f t="shared" si="1"/>
        <v>-</v>
      </c>
      <c r="W137" s="19"/>
      <c r="X137" s="19"/>
    </row>
    <row r="138" spans="1:24" ht="14.25" x14ac:dyDescent="0.2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V138" s="18" t="str">
        <f t="shared" si="1"/>
        <v>-</v>
      </c>
      <c r="W138" s="19"/>
      <c r="X138" s="19"/>
    </row>
    <row r="139" spans="1:24" ht="14.2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V139" s="18" t="str">
        <f t="shared" si="1"/>
        <v>-</v>
      </c>
      <c r="W139" s="19"/>
      <c r="X139" s="19"/>
    </row>
    <row r="140" spans="1:24" ht="14.25" x14ac:dyDescent="0.2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V140" s="18" t="str">
        <f t="shared" si="1"/>
        <v>-</v>
      </c>
      <c r="W140" s="19"/>
      <c r="X140" s="19"/>
    </row>
    <row r="141" spans="1:24" ht="14.25" x14ac:dyDescent="0.2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V141" s="18" t="str">
        <f t="shared" si="1"/>
        <v>-</v>
      </c>
      <c r="W141" s="19"/>
      <c r="X141" s="19"/>
    </row>
    <row r="142" spans="1:24" ht="14.2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V142" s="18" t="str">
        <f t="shared" si="1"/>
        <v>-</v>
      </c>
      <c r="W142" s="19"/>
      <c r="X142" s="19"/>
    </row>
    <row r="143" spans="1:24" ht="14.25" x14ac:dyDescent="0.2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V143" s="18" t="str">
        <f t="shared" si="1"/>
        <v>-</v>
      </c>
      <c r="W143" s="19"/>
      <c r="X143" s="19"/>
    </row>
    <row r="144" spans="1:24" ht="14.25" x14ac:dyDescent="0.2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V144" s="18" t="str">
        <f t="shared" si="1"/>
        <v>-</v>
      </c>
      <c r="W144" s="19"/>
      <c r="X144" s="19"/>
    </row>
    <row r="145" spans="1:24" ht="14.2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V145" s="18" t="str">
        <f t="shared" ref="V145:V208" si="2">IF(ISERROR(H145/G145)=TRUE,"-",(H145/G145))</f>
        <v>-</v>
      </c>
      <c r="W145" s="19"/>
      <c r="X145" s="19"/>
    </row>
    <row r="146" spans="1:24" ht="14.25" x14ac:dyDescent="0.2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V146" s="18" t="str">
        <f t="shared" si="2"/>
        <v>-</v>
      </c>
      <c r="W146" s="19"/>
      <c r="X146" s="19"/>
    </row>
    <row r="147" spans="1:24" ht="14.25" x14ac:dyDescent="0.2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V147" s="18" t="str">
        <f t="shared" si="2"/>
        <v>-</v>
      </c>
      <c r="W147" s="19"/>
      <c r="X147" s="19"/>
    </row>
    <row r="148" spans="1:24" ht="14.2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V148" s="18" t="str">
        <f t="shared" si="2"/>
        <v>-</v>
      </c>
      <c r="W148" s="19"/>
      <c r="X148" s="19"/>
    </row>
    <row r="149" spans="1:24" ht="14.25" x14ac:dyDescent="0.2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V149" s="18" t="str">
        <f t="shared" si="2"/>
        <v>-</v>
      </c>
      <c r="W149" s="19"/>
      <c r="X149" s="19"/>
    </row>
    <row r="150" spans="1:24" ht="14.25" x14ac:dyDescent="0.2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V150" s="18" t="str">
        <f t="shared" si="2"/>
        <v>-</v>
      </c>
      <c r="W150" s="19"/>
      <c r="X150" s="19"/>
    </row>
    <row r="151" spans="1:24" ht="14.2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V151" s="18" t="str">
        <f t="shared" si="2"/>
        <v>-</v>
      </c>
      <c r="W151" s="19"/>
      <c r="X151" s="19"/>
    </row>
    <row r="152" spans="1:24" ht="14.25" x14ac:dyDescent="0.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V152" s="18" t="str">
        <f t="shared" si="2"/>
        <v>-</v>
      </c>
      <c r="W152" s="19"/>
      <c r="X152" s="19"/>
    </row>
    <row r="153" spans="1:24" ht="14.25" x14ac:dyDescent="0.2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V153" s="18" t="str">
        <f t="shared" si="2"/>
        <v>-</v>
      </c>
      <c r="W153" s="19"/>
      <c r="X153" s="19"/>
    </row>
    <row r="154" spans="1:24" ht="14.2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V154" s="18" t="str">
        <f t="shared" si="2"/>
        <v>-</v>
      </c>
      <c r="W154" s="19"/>
      <c r="X154" s="19"/>
    </row>
    <row r="155" spans="1:24" ht="14.25" x14ac:dyDescent="0.2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V155" s="18" t="str">
        <f t="shared" si="2"/>
        <v>-</v>
      </c>
      <c r="W155" s="19"/>
      <c r="X155" s="19"/>
    </row>
    <row r="156" spans="1:24" ht="14.25" x14ac:dyDescent="0.2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V156" s="18" t="str">
        <f t="shared" si="2"/>
        <v>-</v>
      </c>
      <c r="W156" s="19"/>
      <c r="X156" s="19"/>
    </row>
    <row r="157" spans="1:24" ht="14.2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V157" s="18" t="str">
        <f t="shared" si="2"/>
        <v>-</v>
      </c>
      <c r="W157" s="19"/>
      <c r="X157" s="19"/>
    </row>
    <row r="158" spans="1:24" ht="14.25" x14ac:dyDescent="0.2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V158" s="18" t="str">
        <f t="shared" si="2"/>
        <v>-</v>
      </c>
      <c r="W158" s="19"/>
      <c r="X158" s="19"/>
    </row>
    <row r="159" spans="1:24" ht="14.25" x14ac:dyDescent="0.2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V159" s="18" t="str">
        <f t="shared" si="2"/>
        <v>-</v>
      </c>
      <c r="W159" s="19"/>
      <c r="X159" s="19"/>
    </row>
    <row r="160" spans="1:24" ht="14.2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V160" s="18" t="str">
        <f t="shared" si="2"/>
        <v>-</v>
      </c>
      <c r="W160" s="19"/>
      <c r="X160" s="19"/>
    </row>
    <row r="161" spans="1:24" ht="14.25" x14ac:dyDescent="0.2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V161" s="18" t="str">
        <f t="shared" si="2"/>
        <v>-</v>
      </c>
      <c r="W161" s="19"/>
      <c r="X161" s="19"/>
    </row>
    <row r="162" spans="1:24" ht="14.25" x14ac:dyDescent="0.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V162" s="18" t="str">
        <f t="shared" si="2"/>
        <v>-</v>
      </c>
      <c r="W162" s="19"/>
      <c r="X162" s="19"/>
    </row>
    <row r="163" spans="1:24" ht="14.2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V163" s="18" t="str">
        <f t="shared" si="2"/>
        <v>-</v>
      </c>
      <c r="W163" s="19"/>
      <c r="X163" s="19"/>
    </row>
    <row r="164" spans="1:24" ht="14.25" x14ac:dyDescent="0.2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V164" s="18" t="str">
        <f t="shared" si="2"/>
        <v>-</v>
      </c>
      <c r="W164" s="19"/>
      <c r="X164" s="19"/>
    </row>
    <row r="165" spans="1:24" ht="14.25" x14ac:dyDescent="0.2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V165" s="18" t="str">
        <f t="shared" si="2"/>
        <v>-</v>
      </c>
      <c r="W165" s="19"/>
      <c r="X165" s="19"/>
    </row>
    <row r="166" spans="1:24" ht="14.2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V166" s="18" t="str">
        <f t="shared" si="2"/>
        <v>-</v>
      </c>
      <c r="W166" s="19"/>
      <c r="X166" s="19"/>
    </row>
    <row r="167" spans="1:24" ht="14.25" x14ac:dyDescent="0.2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V167" s="18" t="str">
        <f t="shared" si="2"/>
        <v>-</v>
      </c>
      <c r="W167" s="19"/>
      <c r="X167" s="19"/>
    </row>
    <row r="168" spans="1:24" ht="14.25" x14ac:dyDescent="0.2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V168" s="18" t="str">
        <f t="shared" si="2"/>
        <v>-</v>
      </c>
      <c r="W168" s="19"/>
      <c r="X168" s="19"/>
    </row>
    <row r="169" spans="1:24" ht="14.2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V169" s="18" t="str">
        <f t="shared" si="2"/>
        <v>-</v>
      </c>
      <c r="W169" s="19"/>
      <c r="X169" s="19"/>
    </row>
    <row r="170" spans="1:24" ht="14.25" x14ac:dyDescent="0.2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V170" s="18" t="str">
        <f t="shared" si="2"/>
        <v>-</v>
      </c>
      <c r="W170" s="19"/>
      <c r="X170" s="19"/>
    </row>
    <row r="171" spans="1:24" ht="14.25" x14ac:dyDescent="0.2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V171" s="18" t="str">
        <f t="shared" si="2"/>
        <v>-</v>
      </c>
      <c r="W171" s="19"/>
      <c r="X171" s="19"/>
    </row>
    <row r="172" spans="1:24" ht="14.2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V172" s="18" t="str">
        <f t="shared" si="2"/>
        <v>-</v>
      </c>
      <c r="W172" s="19"/>
      <c r="X172" s="19"/>
    </row>
    <row r="173" spans="1:24" ht="14.25" x14ac:dyDescent="0.2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V173" s="18" t="str">
        <f t="shared" si="2"/>
        <v>-</v>
      </c>
      <c r="W173" s="19"/>
      <c r="X173" s="19"/>
    </row>
    <row r="174" spans="1:24" ht="14.25" x14ac:dyDescent="0.2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V174" s="18" t="str">
        <f t="shared" si="2"/>
        <v>-</v>
      </c>
      <c r="W174" s="19"/>
      <c r="X174" s="19"/>
    </row>
    <row r="175" spans="1:24" ht="14.2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V175" s="18" t="str">
        <f t="shared" si="2"/>
        <v>-</v>
      </c>
      <c r="W175" s="19"/>
      <c r="X175" s="19"/>
    </row>
    <row r="176" spans="1:24" ht="14.25" x14ac:dyDescent="0.2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V176" s="18" t="str">
        <f t="shared" si="2"/>
        <v>-</v>
      </c>
      <c r="W176" s="19"/>
      <c r="X176" s="19"/>
    </row>
    <row r="177" spans="1:24" ht="14.25" x14ac:dyDescent="0.2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V177" s="18" t="str">
        <f t="shared" si="2"/>
        <v>-</v>
      </c>
      <c r="W177" s="19"/>
      <c r="X177" s="19"/>
    </row>
    <row r="178" spans="1:24" ht="14.2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V178" s="18" t="str">
        <f t="shared" si="2"/>
        <v>-</v>
      </c>
      <c r="W178" s="19"/>
      <c r="X178" s="19"/>
    </row>
    <row r="179" spans="1:24" ht="14.25" x14ac:dyDescent="0.2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V179" s="18" t="str">
        <f t="shared" si="2"/>
        <v>-</v>
      </c>
      <c r="W179" s="19"/>
      <c r="X179" s="19"/>
    </row>
    <row r="180" spans="1:24" ht="14.25" x14ac:dyDescent="0.2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V180" s="18" t="str">
        <f t="shared" si="2"/>
        <v>-</v>
      </c>
      <c r="W180" s="19"/>
      <c r="X180" s="19"/>
    </row>
    <row r="181" spans="1:24" ht="14.2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V181" s="18" t="str">
        <f t="shared" si="2"/>
        <v>-</v>
      </c>
      <c r="W181" s="19"/>
      <c r="X181" s="19"/>
    </row>
    <row r="182" spans="1:24" ht="14.25" x14ac:dyDescent="0.2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V182" s="18" t="str">
        <f t="shared" si="2"/>
        <v>-</v>
      </c>
      <c r="W182" s="19"/>
      <c r="X182" s="19"/>
    </row>
    <row r="183" spans="1:24" ht="14.25" x14ac:dyDescent="0.2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V183" s="18" t="str">
        <f t="shared" si="2"/>
        <v>-</v>
      </c>
      <c r="W183" s="19"/>
      <c r="X183" s="19"/>
    </row>
    <row r="184" spans="1:24" ht="14.2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V184" s="18" t="str">
        <f t="shared" si="2"/>
        <v>-</v>
      </c>
      <c r="W184" s="19"/>
      <c r="X184" s="19"/>
    </row>
    <row r="185" spans="1:24" ht="14.25" x14ac:dyDescent="0.2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V185" s="18" t="str">
        <f t="shared" si="2"/>
        <v>-</v>
      </c>
      <c r="W185" s="19"/>
      <c r="X185" s="19"/>
    </row>
    <row r="186" spans="1:24" ht="14.25" x14ac:dyDescent="0.2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V186" s="18" t="str">
        <f t="shared" si="2"/>
        <v>-</v>
      </c>
      <c r="W186" s="19"/>
      <c r="X186" s="19"/>
    </row>
    <row r="187" spans="1:24" ht="14.2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V187" s="18" t="str">
        <f t="shared" si="2"/>
        <v>-</v>
      </c>
      <c r="W187" s="19"/>
      <c r="X187" s="19"/>
    </row>
    <row r="188" spans="1:24" ht="14.25" x14ac:dyDescent="0.2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V188" s="18" t="str">
        <f t="shared" si="2"/>
        <v>-</v>
      </c>
      <c r="W188" s="19"/>
      <c r="X188" s="19"/>
    </row>
    <row r="189" spans="1:24" ht="14.25" x14ac:dyDescent="0.2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V189" s="18" t="str">
        <f t="shared" si="2"/>
        <v>-</v>
      </c>
      <c r="W189" s="19"/>
      <c r="X189" s="19"/>
    </row>
    <row r="190" spans="1:24" ht="14.2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V190" s="18" t="str">
        <f t="shared" si="2"/>
        <v>-</v>
      </c>
      <c r="W190" s="19"/>
      <c r="X190" s="19"/>
    </row>
    <row r="191" spans="1:24" ht="14.25" x14ac:dyDescent="0.2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V191" s="18" t="str">
        <f t="shared" si="2"/>
        <v>-</v>
      </c>
      <c r="W191" s="19"/>
      <c r="X191" s="19"/>
    </row>
    <row r="192" spans="1:24" ht="14.25" x14ac:dyDescent="0.2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V192" s="18" t="str">
        <f t="shared" si="2"/>
        <v>-</v>
      </c>
      <c r="W192" s="19"/>
      <c r="X192" s="19"/>
    </row>
    <row r="193" spans="1:24" ht="14.2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V193" s="18" t="str">
        <f t="shared" si="2"/>
        <v>-</v>
      </c>
      <c r="W193" s="19"/>
      <c r="X193" s="19"/>
    </row>
    <row r="194" spans="1:24" ht="14.25" x14ac:dyDescent="0.2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V194" s="18" t="str">
        <f t="shared" si="2"/>
        <v>-</v>
      </c>
      <c r="W194" s="19"/>
      <c r="X194" s="19"/>
    </row>
    <row r="195" spans="1:24" ht="14.25" x14ac:dyDescent="0.2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V195" s="18" t="str">
        <f t="shared" si="2"/>
        <v>-</v>
      </c>
      <c r="W195" s="19"/>
      <c r="X195" s="19"/>
    </row>
    <row r="196" spans="1:24" ht="14.2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V196" s="18" t="str">
        <f t="shared" si="2"/>
        <v>-</v>
      </c>
      <c r="W196" s="19"/>
      <c r="X196" s="19"/>
    </row>
    <row r="197" spans="1:24" ht="14.25" x14ac:dyDescent="0.2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V197" s="18" t="str">
        <f t="shared" si="2"/>
        <v>-</v>
      </c>
      <c r="W197" s="19"/>
      <c r="X197" s="19"/>
    </row>
    <row r="198" spans="1:24" ht="14.25" x14ac:dyDescent="0.2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V198" s="18" t="str">
        <f t="shared" si="2"/>
        <v>-</v>
      </c>
      <c r="W198" s="19"/>
      <c r="X198" s="19"/>
    </row>
    <row r="199" spans="1:24" ht="14.2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V199" s="18" t="str">
        <f t="shared" si="2"/>
        <v>-</v>
      </c>
      <c r="W199" s="19"/>
      <c r="X199" s="19"/>
    </row>
    <row r="200" spans="1:24" ht="14.25" x14ac:dyDescent="0.2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V200" s="18" t="str">
        <f t="shared" si="2"/>
        <v>-</v>
      </c>
      <c r="W200" s="19"/>
      <c r="X200" s="19"/>
    </row>
    <row r="201" spans="1:24" ht="14.25" x14ac:dyDescent="0.2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V201" s="18" t="str">
        <f t="shared" si="2"/>
        <v>-</v>
      </c>
      <c r="W201" s="19"/>
      <c r="X201" s="19"/>
    </row>
    <row r="202" spans="1:24" ht="14.2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V202" s="18" t="str">
        <f t="shared" si="2"/>
        <v>-</v>
      </c>
      <c r="W202" s="19"/>
      <c r="X202" s="19"/>
    </row>
    <row r="203" spans="1:24" ht="14.25" x14ac:dyDescent="0.2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V203" s="18" t="str">
        <f t="shared" si="2"/>
        <v>-</v>
      </c>
      <c r="W203" s="19"/>
      <c r="X203" s="19"/>
    </row>
    <row r="204" spans="1:24" ht="14.25" x14ac:dyDescent="0.2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V204" s="18" t="str">
        <f t="shared" si="2"/>
        <v>-</v>
      </c>
      <c r="W204" s="19"/>
      <c r="X204" s="19"/>
    </row>
    <row r="205" spans="1:24" ht="14.2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V205" s="18" t="str">
        <f t="shared" si="2"/>
        <v>-</v>
      </c>
      <c r="W205" s="19"/>
      <c r="X205" s="19"/>
    </row>
    <row r="206" spans="1:24" ht="14.25" x14ac:dyDescent="0.2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V206" s="18" t="str">
        <f t="shared" si="2"/>
        <v>-</v>
      </c>
      <c r="W206" s="19"/>
      <c r="X206" s="19"/>
    </row>
    <row r="207" spans="1:24" ht="14.25" x14ac:dyDescent="0.2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V207" s="18" t="str">
        <f t="shared" si="2"/>
        <v>-</v>
      </c>
      <c r="W207" s="19"/>
      <c r="X207" s="19"/>
    </row>
    <row r="208" spans="1:24" ht="14.2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V208" s="18" t="str">
        <f t="shared" si="2"/>
        <v>-</v>
      </c>
      <c r="W208" s="19"/>
      <c r="X208" s="19"/>
    </row>
    <row r="209" spans="1:24" ht="14.25" x14ac:dyDescent="0.2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V209" s="18" t="str">
        <f t="shared" ref="V209:V272" si="3">IF(ISERROR(H209/G209)=TRUE,"-",(H209/G209))</f>
        <v>-</v>
      </c>
      <c r="W209" s="19"/>
      <c r="X209" s="19"/>
    </row>
    <row r="210" spans="1:24" ht="14.25" x14ac:dyDescent="0.2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V210" s="18" t="str">
        <f t="shared" si="3"/>
        <v>-</v>
      </c>
      <c r="W210" s="19"/>
      <c r="X210" s="19"/>
    </row>
    <row r="211" spans="1:24" ht="14.2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V211" s="18" t="str">
        <f t="shared" si="3"/>
        <v>-</v>
      </c>
      <c r="W211" s="19"/>
      <c r="X211" s="19"/>
    </row>
    <row r="212" spans="1:24" ht="14.25" x14ac:dyDescent="0.2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V212" s="18" t="str">
        <f t="shared" si="3"/>
        <v>-</v>
      </c>
      <c r="W212" s="19"/>
      <c r="X212" s="19"/>
    </row>
    <row r="213" spans="1:24" ht="14.25" x14ac:dyDescent="0.2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V213" s="18" t="str">
        <f t="shared" si="3"/>
        <v>-</v>
      </c>
      <c r="W213" s="19"/>
      <c r="X213" s="19"/>
    </row>
    <row r="214" spans="1:24" ht="14.2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V214" s="18" t="str">
        <f t="shared" si="3"/>
        <v>-</v>
      </c>
      <c r="W214" s="19"/>
      <c r="X214" s="19"/>
    </row>
    <row r="215" spans="1:24" ht="14.25" x14ac:dyDescent="0.2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V215" s="18" t="str">
        <f t="shared" si="3"/>
        <v>-</v>
      </c>
      <c r="W215" s="19"/>
      <c r="X215" s="19"/>
    </row>
    <row r="216" spans="1:24" ht="14.25" x14ac:dyDescent="0.2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V216" s="18" t="str">
        <f t="shared" si="3"/>
        <v>-</v>
      </c>
      <c r="W216" s="19"/>
      <c r="X216" s="19"/>
    </row>
    <row r="217" spans="1:24" ht="14.2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V217" s="18" t="str">
        <f t="shared" si="3"/>
        <v>-</v>
      </c>
      <c r="W217" s="19"/>
      <c r="X217" s="19"/>
    </row>
    <row r="218" spans="1:24" ht="14.25" x14ac:dyDescent="0.2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V218" s="18" t="str">
        <f t="shared" si="3"/>
        <v>-</v>
      </c>
      <c r="W218" s="19"/>
      <c r="X218" s="19"/>
    </row>
    <row r="219" spans="1:24" ht="14.25" x14ac:dyDescent="0.2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V219" s="18" t="str">
        <f t="shared" si="3"/>
        <v>-</v>
      </c>
      <c r="W219" s="19"/>
      <c r="X219" s="19"/>
    </row>
    <row r="220" spans="1:24" ht="14.2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V220" s="18" t="str">
        <f t="shared" si="3"/>
        <v>-</v>
      </c>
      <c r="W220" s="19"/>
      <c r="X220" s="19"/>
    </row>
    <row r="221" spans="1:24" ht="14.25" x14ac:dyDescent="0.2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V221" s="18" t="str">
        <f t="shared" si="3"/>
        <v>-</v>
      </c>
      <c r="W221" s="19"/>
      <c r="X221" s="19"/>
    </row>
    <row r="222" spans="1:24" ht="14.25" x14ac:dyDescent="0.2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V222" s="18" t="str">
        <f t="shared" si="3"/>
        <v>-</v>
      </c>
      <c r="W222" s="19"/>
      <c r="X222" s="19"/>
    </row>
    <row r="223" spans="1:24" ht="14.2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V223" s="18" t="str">
        <f t="shared" si="3"/>
        <v>-</v>
      </c>
      <c r="W223" s="19"/>
      <c r="X223" s="19"/>
    </row>
    <row r="224" spans="1:24" ht="14.25" x14ac:dyDescent="0.2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V224" s="18" t="str">
        <f t="shared" si="3"/>
        <v>-</v>
      </c>
      <c r="W224" s="19"/>
      <c r="X224" s="19"/>
    </row>
    <row r="225" spans="1:24" ht="14.25" x14ac:dyDescent="0.2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V225" s="18" t="str">
        <f t="shared" si="3"/>
        <v>-</v>
      </c>
      <c r="W225" s="19"/>
      <c r="X225" s="19"/>
    </row>
    <row r="226" spans="1:24" ht="14.2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V226" s="18" t="str">
        <f t="shared" si="3"/>
        <v>-</v>
      </c>
      <c r="W226" s="19"/>
      <c r="X226" s="19"/>
    </row>
    <row r="227" spans="1:24" ht="14.25" x14ac:dyDescent="0.2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V227" s="18" t="str">
        <f t="shared" si="3"/>
        <v>-</v>
      </c>
      <c r="W227" s="19"/>
      <c r="X227" s="19"/>
    </row>
    <row r="228" spans="1:24" ht="14.25" x14ac:dyDescent="0.2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V228" s="18" t="str">
        <f t="shared" si="3"/>
        <v>-</v>
      </c>
      <c r="W228" s="19"/>
      <c r="X228" s="19"/>
    </row>
    <row r="229" spans="1:24" ht="14.2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V229" s="18" t="str">
        <f t="shared" si="3"/>
        <v>-</v>
      </c>
      <c r="W229" s="19"/>
      <c r="X229" s="19"/>
    </row>
    <row r="230" spans="1:24" ht="14.25" x14ac:dyDescent="0.2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V230" s="18" t="str">
        <f t="shared" si="3"/>
        <v>-</v>
      </c>
      <c r="W230" s="19"/>
      <c r="X230" s="19"/>
    </row>
    <row r="231" spans="1:24" ht="14.25" x14ac:dyDescent="0.2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V231" s="18" t="str">
        <f t="shared" si="3"/>
        <v>-</v>
      </c>
      <c r="W231" s="19"/>
      <c r="X231" s="19"/>
    </row>
    <row r="232" spans="1:24" ht="14.2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V232" s="18" t="str">
        <f t="shared" si="3"/>
        <v>-</v>
      </c>
      <c r="W232" s="19"/>
      <c r="X232" s="19"/>
    </row>
    <row r="233" spans="1:24" ht="14.25" x14ac:dyDescent="0.2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V233" s="18" t="str">
        <f t="shared" si="3"/>
        <v>-</v>
      </c>
      <c r="W233" s="19"/>
      <c r="X233" s="19"/>
    </row>
    <row r="234" spans="1:24" ht="14.25" x14ac:dyDescent="0.2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V234" s="18" t="str">
        <f t="shared" si="3"/>
        <v>-</v>
      </c>
      <c r="W234" s="19"/>
      <c r="X234" s="19"/>
    </row>
    <row r="235" spans="1:24" ht="14.2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V235" s="18" t="str">
        <f t="shared" si="3"/>
        <v>-</v>
      </c>
      <c r="W235" s="19"/>
      <c r="X235" s="19"/>
    </row>
    <row r="236" spans="1:24" ht="14.25" x14ac:dyDescent="0.2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V236" s="18" t="str">
        <f t="shared" si="3"/>
        <v>-</v>
      </c>
      <c r="W236" s="19"/>
      <c r="X236" s="19"/>
    </row>
    <row r="237" spans="1:24" ht="14.25" x14ac:dyDescent="0.2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V237" s="18" t="str">
        <f t="shared" si="3"/>
        <v>-</v>
      </c>
      <c r="W237" s="19"/>
      <c r="X237" s="19"/>
    </row>
    <row r="238" spans="1:24" ht="14.2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V238" s="18" t="str">
        <f t="shared" si="3"/>
        <v>-</v>
      </c>
      <c r="W238" s="19"/>
      <c r="X238" s="19"/>
    </row>
    <row r="239" spans="1:24" ht="14.25" x14ac:dyDescent="0.2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V239" s="18" t="str">
        <f t="shared" si="3"/>
        <v>-</v>
      </c>
      <c r="W239" s="19"/>
      <c r="X239" s="19"/>
    </row>
    <row r="240" spans="1:24" ht="14.25" x14ac:dyDescent="0.2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V240" s="18" t="str">
        <f t="shared" si="3"/>
        <v>-</v>
      </c>
      <c r="W240" s="19"/>
      <c r="X240" s="19"/>
    </row>
    <row r="241" spans="1:24" ht="14.2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V241" s="18" t="str">
        <f t="shared" si="3"/>
        <v>-</v>
      </c>
      <c r="W241" s="19"/>
      <c r="X241" s="19"/>
    </row>
    <row r="242" spans="1:24" ht="14.25" x14ac:dyDescent="0.2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V242" s="18" t="str">
        <f t="shared" si="3"/>
        <v>-</v>
      </c>
      <c r="W242" s="19"/>
      <c r="X242" s="19"/>
    </row>
    <row r="243" spans="1:24" ht="14.25" x14ac:dyDescent="0.2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V243" s="18" t="str">
        <f t="shared" si="3"/>
        <v>-</v>
      </c>
      <c r="W243" s="19"/>
      <c r="X243" s="19"/>
    </row>
    <row r="244" spans="1:24" ht="14.2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V244" s="18" t="str">
        <f t="shared" si="3"/>
        <v>-</v>
      </c>
      <c r="W244" s="19"/>
      <c r="X244" s="19"/>
    </row>
    <row r="245" spans="1:24" ht="14.25" x14ac:dyDescent="0.2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V245" s="18" t="str">
        <f t="shared" si="3"/>
        <v>-</v>
      </c>
      <c r="W245" s="19"/>
      <c r="X245" s="19"/>
    </row>
    <row r="246" spans="1:24" ht="14.25" x14ac:dyDescent="0.2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V246" s="18" t="str">
        <f t="shared" si="3"/>
        <v>-</v>
      </c>
      <c r="W246" s="19"/>
      <c r="X246" s="19"/>
    </row>
    <row r="247" spans="1:24" ht="14.2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V247" s="18" t="str">
        <f t="shared" si="3"/>
        <v>-</v>
      </c>
      <c r="W247" s="19"/>
      <c r="X247" s="19"/>
    </row>
    <row r="248" spans="1:24" ht="14.25" x14ac:dyDescent="0.2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V248" s="18" t="str">
        <f t="shared" si="3"/>
        <v>-</v>
      </c>
      <c r="W248" s="19"/>
      <c r="X248" s="19"/>
    </row>
    <row r="249" spans="1:24" ht="14.25" x14ac:dyDescent="0.2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V249" s="18" t="str">
        <f t="shared" si="3"/>
        <v>-</v>
      </c>
      <c r="W249" s="19"/>
      <c r="X249" s="19"/>
    </row>
    <row r="250" spans="1:24" ht="14.2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V250" s="18" t="str">
        <f t="shared" si="3"/>
        <v>-</v>
      </c>
      <c r="W250" s="19"/>
      <c r="X250" s="19"/>
    </row>
    <row r="251" spans="1:24" ht="14.25" x14ac:dyDescent="0.2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V251" s="18" t="str">
        <f t="shared" si="3"/>
        <v>-</v>
      </c>
      <c r="W251" s="19"/>
      <c r="X251" s="19"/>
    </row>
    <row r="252" spans="1:24" ht="14.25" x14ac:dyDescent="0.2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V252" s="18" t="str">
        <f t="shared" si="3"/>
        <v>-</v>
      </c>
      <c r="W252" s="19"/>
      <c r="X252" s="19"/>
    </row>
    <row r="253" spans="1:24" ht="14.2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V253" s="18" t="str">
        <f t="shared" si="3"/>
        <v>-</v>
      </c>
      <c r="W253" s="19"/>
      <c r="X253" s="19"/>
    </row>
    <row r="254" spans="1:24" ht="14.25" x14ac:dyDescent="0.2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V254" s="18" t="str">
        <f t="shared" si="3"/>
        <v>-</v>
      </c>
      <c r="W254" s="19"/>
      <c r="X254" s="19"/>
    </row>
    <row r="255" spans="1:24" ht="14.25" x14ac:dyDescent="0.2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V255" s="18" t="str">
        <f t="shared" si="3"/>
        <v>-</v>
      </c>
      <c r="W255" s="19"/>
      <c r="X255" s="19"/>
    </row>
    <row r="256" spans="1:24" ht="14.2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V256" s="18" t="str">
        <f t="shared" si="3"/>
        <v>-</v>
      </c>
      <c r="W256" s="19"/>
      <c r="X256" s="19"/>
    </row>
    <row r="257" spans="1:24" ht="14.25" x14ac:dyDescent="0.2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V257" s="18" t="str">
        <f t="shared" si="3"/>
        <v>-</v>
      </c>
      <c r="W257" s="19"/>
      <c r="X257" s="19"/>
    </row>
    <row r="258" spans="1:24" ht="14.25" x14ac:dyDescent="0.2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V258" s="18" t="str">
        <f t="shared" si="3"/>
        <v>-</v>
      </c>
      <c r="W258" s="19"/>
      <c r="X258" s="19"/>
    </row>
    <row r="259" spans="1:24" ht="14.2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V259" s="18" t="str">
        <f t="shared" si="3"/>
        <v>-</v>
      </c>
      <c r="W259" s="19"/>
      <c r="X259" s="19"/>
    </row>
    <row r="260" spans="1:24" ht="14.25" x14ac:dyDescent="0.2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V260" s="18" t="str">
        <f t="shared" si="3"/>
        <v>-</v>
      </c>
      <c r="W260" s="19"/>
      <c r="X260" s="19"/>
    </row>
    <row r="261" spans="1:24" ht="14.25" x14ac:dyDescent="0.2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V261" s="18" t="str">
        <f t="shared" si="3"/>
        <v>-</v>
      </c>
      <c r="W261" s="19"/>
      <c r="X261" s="19"/>
    </row>
    <row r="262" spans="1:24" ht="14.2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V262" s="18" t="str">
        <f t="shared" si="3"/>
        <v>-</v>
      </c>
      <c r="W262" s="19"/>
      <c r="X262" s="19"/>
    </row>
    <row r="263" spans="1:24" ht="14.25" x14ac:dyDescent="0.2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V263" s="18" t="str">
        <f t="shared" si="3"/>
        <v>-</v>
      </c>
      <c r="W263" s="19"/>
      <c r="X263" s="19"/>
    </row>
    <row r="264" spans="1:24" ht="14.25" x14ac:dyDescent="0.2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V264" s="18" t="str">
        <f t="shared" si="3"/>
        <v>-</v>
      </c>
      <c r="W264" s="19"/>
      <c r="X264" s="19"/>
    </row>
    <row r="265" spans="1:24" ht="14.2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V265" s="18" t="str">
        <f t="shared" si="3"/>
        <v>-</v>
      </c>
      <c r="W265" s="19"/>
      <c r="X265" s="19"/>
    </row>
    <row r="266" spans="1:24" ht="14.25" x14ac:dyDescent="0.2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V266" s="18" t="str">
        <f t="shared" si="3"/>
        <v>-</v>
      </c>
      <c r="W266" s="19"/>
      <c r="X266" s="19"/>
    </row>
    <row r="267" spans="1:24" ht="14.25" x14ac:dyDescent="0.2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V267" s="18" t="str">
        <f t="shared" si="3"/>
        <v>-</v>
      </c>
      <c r="W267" s="19"/>
      <c r="X267" s="19"/>
    </row>
    <row r="268" spans="1:24" ht="14.2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V268" s="18" t="str">
        <f t="shared" si="3"/>
        <v>-</v>
      </c>
      <c r="W268" s="19"/>
      <c r="X268" s="19"/>
    </row>
    <row r="269" spans="1:24" ht="14.25" x14ac:dyDescent="0.2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V269" s="18" t="str">
        <f t="shared" si="3"/>
        <v>-</v>
      </c>
      <c r="W269" s="19"/>
      <c r="X269" s="19"/>
    </row>
    <row r="270" spans="1:24" ht="14.25" x14ac:dyDescent="0.2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V270" s="18" t="str">
        <f t="shared" si="3"/>
        <v>-</v>
      </c>
      <c r="W270" s="19"/>
      <c r="X270" s="19"/>
    </row>
    <row r="271" spans="1:24" ht="14.2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V271" s="18" t="str">
        <f t="shared" si="3"/>
        <v>-</v>
      </c>
      <c r="W271" s="19"/>
      <c r="X271" s="19"/>
    </row>
    <row r="272" spans="1:24" ht="14.25" x14ac:dyDescent="0.2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V272" s="18" t="str">
        <f t="shared" si="3"/>
        <v>-</v>
      </c>
      <c r="W272" s="19"/>
      <c r="X272" s="19"/>
    </row>
    <row r="273" spans="1:24" ht="14.25" x14ac:dyDescent="0.2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V273" s="18" t="str">
        <f t="shared" ref="V273:V336" si="4">IF(ISERROR(H273/G273)=TRUE,"-",(H273/G273))</f>
        <v>-</v>
      </c>
      <c r="W273" s="19"/>
      <c r="X273" s="19"/>
    </row>
    <row r="274" spans="1:24" ht="14.2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V274" s="18" t="str">
        <f t="shared" si="4"/>
        <v>-</v>
      </c>
      <c r="W274" s="19"/>
      <c r="X274" s="19"/>
    </row>
    <row r="275" spans="1:24" ht="14.25" x14ac:dyDescent="0.2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V275" s="18" t="str">
        <f t="shared" si="4"/>
        <v>-</v>
      </c>
      <c r="W275" s="19"/>
      <c r="X275" s="19"/>
    </row>
    <row r="276" spans="1:24" ht="14.25" x14ac:dyDescent="0.2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V276" s="18" t="str">
        <f t="shared" si="4"/>
        <v>-</v>
      </c>
      <c r="W276" s="19"/>
      <c r="X276" s="19"/>
    </row>
    <row r="277" spans="1:24" ht="14.2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V277" s="18" t="str">
        <f t="shared" si="4"/>
        <v>-</v>
      </c>
      <c r="W277" s="19"/>
      <c r="X277" s="19"/>
    </row>
    <row r="278" spans="1:24" ht="14.25" x14ac:dyDescent="0.2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V278" s="18" t="str">
        <f t="shared" si="4"/>
        <v>-</v>
      </c>
      <c r="W278" s="19"/>
      <c r="X278" s="19"/>
    </row>
    <row r="279" spans="1:24" ht="14.25" x14ac:dyDescent="0.2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V279" s="18" t="str">
        <f t="shared" si="4"/>
        <v>-</v>
      </c>
      <c r="W279" s="19"/>
      <c r="X279" s="19"/>
    </row>
    <row r="280" spans="1:24" ht="14.2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V280" s="18" t="str">
        <f t="shared" si="4"/>
        <v>-</v>
      </c>
      <c r="W280" s="19"/>
      <c r="X280" s="19"/>
    </row>
    <row r="281" spans="1:24" ht="14.25" x14ac:dyDescent="0.2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V281" s="18" t="str">
        <f t="shared" si="4"/>
        <v>-</v>
      </c>
      <c r="W281" s="19"/>
      <c r="X281" s="19"/>
    </row>
    <row r="282" spans="1:24" ht="14.25" x14ac:dyDescent="0.2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V282" s="18" t="str">
        <f t="shared" si="4"/>
        <v>-</v>
      </c>
      <c r="W282" s="19"/>
      <c r="X282" s="19"/>
    </row>
    <row r="283" spans="1:24" ht="14.2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V283" s="18" t="str">
        <f t="shared" si="4"/>
        <v>-</v>
      </c>
      <c r="W283" s="19"/>
      <c r="X283" s="19"/>
    </row>
    <row r="284" spans="1:24" ht="14.25" x14ac:dyDescent="0.2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V284" s="18" t="str">
        <f t="shared" si="4"/>
        <v>-</v>
      </c>
      <c r="W284" s="19"/>
      <c r="X284" s="19"/>
    </row>
    <row r="285" spans="1:24" ht="14.25" x14ac:dyDescent="0.2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V285" s="18" t="str">
        <f t="shared" si="4"/>
        <v>-</v>
      </c>
      <c r="W285" s="19"/>
      <c r="X285" s="19"/>
    </row>
    <row r="286" spans="1:24" ht="14.2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V286" s="18" t="str">
        <f t="shared" si="4"/>
        <v>-</v>
      </c>
      <c r="W286" s="19"/>
      <c r="X286" s="19"/>
    </row>
    <row r="287" spans="1:24" ht="14.25" x14ac:dyDescent="0.2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V287" s="18" t="str">
        <f t="shared" si="4"/>
        <v>-</v>
      </c>
      <c r="W287" s="19"/>
      <c r="X287" s="19"/>
    </row>
    <row r="288" spans="1:24" ht="14.25" x14ac:dyDescent="0.2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V288" s="18" t="str">
        <f t="shared" si="4"/>
        <v>-</v>
      </c>
      <c r="W288" s="19"/>
      <c r="X288" s="19"/>
    </row>
    <row r="289" spans="1:24" ht="14.2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V289" s="18" t="str">
        <f t="shared" si="4"/>
        <v>-</v>
      </c>
      <c r="W289" s="19"/>
      <c r="X289" s="19"/>
    </row>
    <row r="290" spans="1:24" ht="14.25" x14ac:dyDescent="0.2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V290" s="18" t="str">
        <f t="shared" si="4"/>
        <v>-</v>
      </c>
      <c r="W290" s="19"/>
      <c r="X290" s="19"/>
    </row>
    <row r="291" spans="1:24" ht="14.25" x14ac:dyDescent="0.2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V291" s="18" t="str">
        <f t="shared" si="4"/>
        <v>-</v>
      </c>
      <c r="W291" s="19"/>
      <c r="X291" s="19"/>
    </row>
    <row r="292" spans="1:24" ht="14.2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V292" s="18" t="str">
        <f t="shared" si="4"/>
        <v>-</v>
      </c>
      <c r="W292" s="19"/>
      <c r="X292" s="19"/>
    </row>
    <row r="293" spans="1:24" ht="14.25" x14ac:dyDescent="0.2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V293" s="18" t="str">
        <f t="shared" si="4"/>
        <v>-</v>
      </c>
      <c r="W293" s="19"/>
      <c r="X293" s="19"/>
    </row>
    <row r="294" spans="1:24" ht="14.25" x14ac:dyDescent="0.2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V294" s="18" t="str">
        <f t="shared" si="4"/>
        <v>-</v>
      </c>
      <c r="W294" s="19"/>
      <c r="X294" s="19"/>
    </row>
    <row r="295" spans="1:24" ht="14.2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V295" s="18" t="str">
        <f t="shared" si="4"/>
        <v>-</v>
      </c>
      <c r="W295" s="19"/>
      <c r="X295" s="19"/>
    </row>
    <row r="296" spans="1:24" ht="14.25" x14ac:dyDescent="0.2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V296" s="18" t="str">
        <f t="shared" si="4"/>
        <v>-</v>
      </c>
      <c r="W296" s="19"/>
      <c r="X296" s="19"/>
    </row>
    <row r="297" spans="1:24" ht="14.25" x14ac:dyDescent="0.2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V297" s="18" t="str">
        <f t="shared" si="4"/>
        <v>-</v>
      </c>
      <c r="W297" s="19"/>
      <c r="X297" s="19"/>
    </row>
    <row r="298" spans="1:24" ht="14.2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V298" s="18" t="str">
        <f t="shared" si="4"/>
        <v>-</v>
      </c>
      <c r="W298" s="19"/>
      <c r="X298" s="19"/>
    </row>
    <row r="299" spans="1:24" ht="14.25" x14ac:dyDescent="0.2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V299" s="18" t="str">
        <f t="shared" si="4"/>
        <v>-</v>
      </c>
      <c r="W299" s="19"/>
      <c r="X299" s="19"/>
    </row>
    <row r="300" spans="1:24" ht="14.25" x14ac:dyDescent="0.2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V300" s="18" t="str">
        <f t="shared" si="4"/>
        <v>-</v>
      </c>
      <c r="W300" s="19"/>
      <c r="X300" s="19"/>
    </row>
    <row r="301" spans="1:24" ht="14.2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V301" s="18" t="str">
        <f t="shared" si="4"/>
        <v>-</v>
      </c>
      <c r="W301" s="19"/>
      <c r="X301" s="19"/>
    </row>
    <row r="302" spans="1:24" ht="14.25" x14ac:dyDescent="0.2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V302" s="18" t="str">
        <f t="shared" si="4"/>
        <v>-</v>
      </c>
      <c r="W302" s="19"/>
      <c r="X302" s="19"/>
    </row>
    <row r="303" spans="1:24" ht="14.25" x14ac:dyDescent="0.2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V303" s="18" t="str">
        <f t="shared" si="4"/>
        <v>-</v>
      </c>
      <c r="W303" s="19"/>
      <c r="X303" s="19"/>
    </row>
    <row r="304" spans="1:24" ht="14.2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V304" s="18" t="str">
        <f t="shared" si="4"/>
        <v>-</v>
      </c>
      <c r="W304" s="19"/>
      <c r="X304" s="19"/>
    </row>
    <row r="305" spans="1:24" ht="14.25" x14ac:dyDescent="0.2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V305" s="18" t="str">
        <f t="shared" si="4"/>
        <v>-</v>
      </c>
      <c r="W305" s="19"/>
      <c r="X305" s="19"/>
    </row>
    <row r="306" spans="1:24" ht="14.25" x14ac:dyDescent="0.2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V306" s="18" t="str">
        <f t="shared" si="4"/>
        <v>-</v>
      </c>
      <c r="W306" s="19"/>
      <c r="X306" s="19"/>
    </row>
    <row r="307" spans="1:24" ht="14.2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V307" s="18" t="str">
        <f t="shared" si="4"/>
        <v>-</v>
      </c>
      <c r="W307" s="19"/>
      <c r="X307" s="19"/>
    </row>
    <row r="308" spans="1:24" ht="14.25" x14ac:dyDescent="0.2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V308" s="18" t="str">
        <f t="shared" si="4"/>
        <v>-</v>
      </c>
      <c r="W308" s="19"/>
      <c r="X308" s="19"/>
    </row>
    <row r="309" spans="1:24" ht="14.25" x14ac:dyDescent="0.2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V309" s="18" t="str">
        <f t="shared" si="4"/>
        <v>-</v>
      </c>
      <c r="W309" s="19"/>
      <c r="X309" s="19"/>
    </row>
    <row r="310" spans="1:24" ht="14.2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V310" s="18" t="str">
        <f t="shared" si="4"/>
        <v>-</v>
      </c>
      <c r="W310" s="19"/>
      <c r="X310" s="19"/>
    </row>
    <row r="311" spans="1:24" ht="14.25" x14ac:dyDescent="0.2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V311" s="18" t="str">
        <f t="shared" si="4"/>
        <v>-</v>
      </c>
      <c r="W311" s="19"/>
      <c r="X311" s="19"/>
    </row>
    <row r="312" spans="1:24" ht="14.25" x14ac:dyDescent="0.2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V312" s="18" t="str">
        <f t="shared" si="4"/>
        <v>-</v>
      </c>
      <c r="W312" s="19"/>
      <c r="X312" s="19"/>
    </row>
    <row r="313" spans="1:24" ht="14.2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V313" s="18" t="str">
        <f t="shared" si="4"/>
        <v>-</v>
      </c>
      <c r="W313" s="19"/>
      <c r="X313" s="19"/>
    </row>
    <row r="314" spans="1:24" ht="14.25" x14ac:dyDescent="0.2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V314" s="18" t="str">
        <f t="shared" si="4"/>
        <v>-</v>
      </c>
      <c r="W314" s="19"/>
      <c r="X314" s="19"/>
    </row>
    <row r="315" spans="1:24" ht="14.25" x14ac:dyDescent="0.2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V315" s="18" t="str">
        <f t="shared" si="4"/>
        <v>-</v>
      </c>
      <c r="W315" s="19"/>
      <c r="X315" s="19"/>
    </row>
    <row r="316" spans="1:24" ht="14.2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V316" s="18" t="str">
        <f t="shared" si="4"/>
        <v>-</v>
      </c>
      <c r="W316" s="19"/>
      <c r="X316" s="19"/>
    </row>
    <row r="317" spans="1:24" ht="14.25" x14ac:dyDescent="0.2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V317" s="18" t="str">
        <f t="shared" si="4"/>
        <v>-</v>
      </c>
      <c r="W317" s="19"/>
      <c r="X317" s="19"/>
    </row>
    <row r="318" spans="1:24" ht="14.25" x14ac:dyDescent="0.2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V318" s="18" t="str">
        <f t="shared" si="4"/>
        <v>-</v>
      </c>
      <c r="W318" s="19"/>
      <c r="X318" s="19"/>
    </row>
    <row r="319" spans="1:24" ht="14.2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V319" s="18" t="str">
        <f t="shared" si="4"/>
        <v>-</v>
      </c>
      <c r="W319" s="19"/>
      <c r="X319" s="19"/>
    </row>
    <row r="320" spans="1:24" ht="14.25" x14ac:dyDescent="0.2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V320" s="18" t="str">
        <f t="shared" si="4"/>
        <v>-</v>
      </c>
      <c r="W320" s="19"/>
      <c r="X320" s="19"/>
    </row>
    <row r="321" spans="1:24" ht="14.25" x14ac:dyDescent="0.2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V321" s="18" t="str">
        <f t="shared" si="4"/>
        <v>-</v>
      </c>
      <c r="W321" s="19"/>
      <c r="X321" s="19"/>
    </row>
    <row r="322" spans="1:24" ht="14.2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V322" s="18" t="str">
        <f t="shared" si="4"/>
        <v>-</v>
      </c>
      <c r="W322" s="19"/>
      <c r="X322" s="19"/>
    </row>
    <row r="323" spans="1:24" ht="14.25" x14ac:dyDescent="0.2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V323" s="18" t="str">
        <f t="shared" si="4"/>
        <v>-</v>
      </c>
      <c r="W323" s="19"/>
      <c r="X323" s="19"/>
    </row>
    <row r="324" spans="1:24" ht="14.25" x14ac:dyDescent="0.2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V324" s="18" t="str">
        <f t="shared" si="4"/>
        <v>-</v>
      </c>
      <c r="W324" s="19"/>
      <c r="X324" s="19"/>
    </row>
    <row r="325" spans="1:24" ht="14.2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V325" s="18" t="str">
        <f t="shared" si="4"/>
        <v>-</v>
      </c>
      <c r="W325" s="19"/>
      <c r="X325" s="19"/>
    </row>
    <row r="326" spans="1:24" ht="14.25" x14ac:dyDescent="0.2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V326" s="18" t="str">
        <f t="shared" si="4"/>
        <v>-</v>
      </c>
      <c r="W326" s="19"/>
      <c r="X326" s="19"/>
    </row>
    <row r="327" spans="1:24" ht="14.25" x14ac:dyDescent="0.2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V327" s="18" t="str">
        <f t="shared" si="4"/>
        <v>-</v>
      </c>
      <c r="W327" s="19"/>
      <c r="X327" s="19"/>
    </row>
    <row r="328" spans="1:24" ht="14.2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V328" s="18" t="str">
        <f t="shared" si="4"/>
        <v>-</v>
      </c>
      <c r="W328" s="19"/>
      <c r="X328" s="19"/>
    </row>
    <row r="329" spans="1:24" ht="14.25" x14ac:dyDescent="0.2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V329" s="18" t="str">
        <f t="shared" si="4"/>
        <v>-</v>
      </c>
      <c r="W329" s="19"/>
      <c r="X329" s="19"/>
    </row>
    <row r="330" spans="1:24" ht="14.25" x14ac:dyDescent="0.2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V330" s="18" t="str">
        <f t="shared" si="4"/>
        <v>-</v>
      </c>
      <c r="W330" s="19"/>
      <c r="X330" s="19"/>
    </row>
    <row r="331" spans="1:24" ht="14.2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V331" s="18" t="str">
        <f t="shared" si="4"/>
        <v>-</v>
      </c>
      <c r="W331" s="19"/>
      <c r="X331" s="19"/>
    </row>
    <row r="332" spans="1:24" ht="14.25" x14ac:dyDescent="0.2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V332" s="18" t="str">
        <f t="shared" si="4"/>
        <v>-</v>
      </c>
      <c r="W332" s="19"/>
      <c r="X332" s="19"/>
    </row>
    <row r="333" spans="1:24" ht="14.25" x14ac:dyDescent="0.2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V333" s="18" t="str">
        <f t="shared" si="4"/>
        <v>-</v>
      </c>
      <c r="W333" s="19"/>
      <c r="X333" s="19"/>
    </row>
    <row r="334" spans="1:24" ht="14.2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V334" s="18" t="str">
        <f t="shared" si="4"/>
        <v>-</v>
      </c>
      <c r="W334" s="19"/>
      <c r="X334" s="19"/>
    </row>
    <row r="335" spans="1:24" ht="14.25" x14ac:dyDescent="0.2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V335" s="18" t="str">
        <f t="shared" si="4"/>
        <v>-</v>
      </c>
      <c r="W335" s="19"/>
      <c r="X335" s="19"/>
    </row>
    <row r="336" spans="1:24" ht="14.25" x14ac:dyDescent="0.2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V336" s="18" t="str">
        <f t="shared" si="4"/>
        <v>-</v>
      </c>
      <c r="W336" s="19"/>
      <c r="X336" s="19"/>
    </row>
    <row r="337" spans="1:24" ht="14.2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V337" s="18" t="str">
        <f t="shared" ref="V337:V400" si="5">IF(ISERROR(H337/G337)=TRUE,"-",(H337/G337))</f>
        <v>-</v>
      </c>
      <c r="W337" s="19"/>
      <c r="X337" s="19"/>
    </row>
    <row r="338" spans="1:24" ht="14.25" x14ac:dyDescent="0.2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V338" s="18" t="str">
        <f t="shared" si="5"/>
        <v>-</v>
      </c>
      <c r="W338" s="19"/>
      <c r="X338" s="19"/>
    </row>
    <row r="339" spans="1:24" ht="14.25" x14ac:dyDescent="0.2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V339" s="18" t="str">
        <f t="shared" si="5"/>
        <v>-</v>
      </c>
      <c r="W339" s="19"/>
      <c r="X339" s="19"/>
    </row>
    <row r="340" spans="1:24" ht="14.2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V340" s="18" t="str">
        <f t="shared" si="5"/>
        <v>-</v>
      </c>
      <c r="W340" s="19"/>
      <c r="X340" s="19"/>
    </row>
    <row r="341" spans="1:24" ht="14.25" x14ac:dyDescent="0.2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V341" s="18" t="str">
        <f t="shared" si="5"/>
        <v>-</v>
      </c>
      <c r="W341" s="19"/>
      <c r="X341" s="19"/>
    </row>
    <row r="342" spans="1:24" ht="14.25" x14ac:dyDescent="0.2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V342" s="18" t="str">
        <f t="shared" si="5"/>
        <v>-</v>
      </c>
      <c r="W342" s="19"/>
      <c r="X342" s="19"/>
    </row>
    <row r="343" spans="1:24" ht="14.2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V343" s="18" t="str">
        <f t="shared" si="5"/>
        <v>-</v>
      </c>
      <c r="W343" s="19"/>
      <c r="X343" s="19"/>
    </row>
    <row r="344" spans="1:24" ht="14.25" x14ac:dyDescent="0.2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V344" s="18" t="str">
        <f t="shared" si="5"/>
        <v>-</v>
      </c>
      <c r="W344" s="19"/>
      <c r="X344" s="19"/>
    </row>
    <row r="345" spans="1:24" ht="14.25" x14ac:dyDescent="0.2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V345" s="18" t="str">
        <f t="shared" si="5"/>
        <v>-</v>
      </c>
      <c r="W345" s="19"/>
      <c r="X345" s="19"/>
    </row>
    <row r="346" spans="1:24" ht="14.2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V346" s="18" t="str">
        <f t="shared" si="5"/>
        <v>-</v>
      </c>
      <c r="W346" s="19"/>
      <c r="X346" s="19"/>
    </row>
    <row r="347" spans="1:24" ht="14.25" x14ac:dyDescent="0.2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V347" s="18" t="str">
        <f t="shared" si="5"/>
        <v>-</v>
      </c>
      <c r="W347" s="19"/>
      <c r="X347" s="19"/>
    </row>
    <row r="348" spans="1:24" ht="14.25" x14ac:dyDescent="0.2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V348" s="18" t="str">
        <f t="shared" si="5"/>
        <v>-</v>
      </c>
      <c r="W348" s="19"/>
      <c r="X348" s="19"/>
    </row>
    <row r="349" spans="1:24" ht="14.2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V349" s="18" t="str">
        <f t="shared" si="5"/>
        <v>-</v>
      </c>
      <c r="W349" s="19"/>
      <c r="X349" s="19"/>
    </row>
    <row r="350" spans="1:24" ht="14.25" x14ac:dyDescent="0.2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V350" s="18" t="str">
        <f t="shared" si="5"/>
        <v>-</v>
      </c>
      <c r="W350" s="19"/>
      <c r="X350" s="19"/>
    </row>
    <row r="351" spans="1:24" ht="14.25" x14ac:dyDescent="0.2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V351" s="18" t="str">
        <f t="shared" si="5"/>
        <v>-</v>
      </c>
      <c r="W351" s="19"/>
      <c r="X351" s="19"/>
    </row>
    <row r="352" spans="1:24" ht="14.2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V352" s="18" t="str">
        <f t="shared" si="5"/>
        <v>-</v>
      </c>
      <c r="W352" s="19"/>
      <c r="X352" s="19"/>
    </row>
    <row r="353" spans="1:24" ht="14.25" x14ac:dyDescent="0.2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V353" s="18" t="str">
        <f t="shared" si="5"/>
        <v>-</v>
      </c>
      <c r="W353" s="19"/>
      <c r="X353" s="19"/>
    </row>
    <row r="354" spans="1:24" ht="14.25" x14ac:dyDescent="0.2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V354" s="18" t="str">
        <f t="shared" si="5"/>
        <v>-</v>
      </c>
      <c r="W354" s="19"/>
      <c r="X354" s="19"/>
    </row>
    <row r="355" spans="1:24" ht="14.2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V355" s="18" t="str">
        <f t="shared" si="5"/>
        <v>-</v>
      </c>
      <c r="W355" s="19"/>
      <c r="X355" s="19"/>
    </row>
    <row r="356" spans="1:24" ht="14.25" x14ac:dyDescent="0.2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V356" s="18" t="str">
        <f t="shared" si="5"/>
        <v>-</v>
      </c>
      <c r="W356" s="19"/>
      <c r="X356" s="19"/>
    </row>
    <row r="357" spans="1:24" ht="14.25" x14ac:dyDescent="0.2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V357" s="18" t="str">
        <f t="shared" si="5"/>
        <v>-</v>
      </c>
      <c r="W357" s="19"/>
      <c r="X357" s="19"/>
    </row>
    <row r="358" spans="1:24" ht="14.2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V358" s="18" t="str">
        <f t="shared" si="5"/>
        <v>-</v>
      </c>
      <c r="W358" s="19"/>
      <c r="X358" s="19"/>
    </row>
    <row r="359" spans="1:24" ht="14.25" x14ac:dyDescent="0.2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V359" s="18" t="str">
        <f t="shared" si="5"/>
        <v>-</v>
      </c>
      <c r="W359" s="19"/>
      <c r="X359" s="19"/>
    </row>
    <row r="360" spans="1:24" ht="14.25" x14ac:dyDescent="0.2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V360" s="18" t="str">
        <f t="shared" si="5"/>
        <v>-</v>
      </c>
      <c r="W360" s="19"/>
      <c r="X360" s="19"/>
    </row>
    <row r="361" spans="1:24" ht="14.2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V361" s="18" t="str">
        <f t="shared" si="5"/>
        <v>-</v>
      </c>
      <c r="W361" s="19"/>
      <c r="X361" s="19"/>
    </row>
    <row r="362" spans="1:24" ht="14.25" x14ac:dyDescent="0.2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V362" s="18" t="str">
        <f t="shared" si="5"/>
        <v>-</v>
      </c>
      <c r="W362" s="19"/>
      <c r="X362" s="19"/>
    </row>
    <row r="363" spans="1:24" ht="14.25" x14ac:dyDescent="0.2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V363" s="18" t="str">
        <f t="shared" si="5"/>
        <v>-</v>
      </c>
      <c r="W363" s="19"/>
      <c r="X363" s="19"/>
    </row>
    <row r="364" spans="1:24" ht="14.2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V364" s="18" t="str">
        <f t="shared" si="5"/>
        <v>-</v>
      </c>
      <c r="W364" s="19"/>
      <c r="X364" s="19"/>
    </row>
    <row r="365" spans="1:24" ht="14.25" x14ac:dyDescent="0.2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V365" s="18" t="str">
        <f t="shared" si="5"/>
        <v>-</v>
      </c>
      <c r="W365" s="19"/>
      <c r="X365" s="19"/>
    </row>
    <row r="366" spans="1:24" ht="14.25" x14ac:dyDescent="0.2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V366" s="18" t="str">
        <f t="shared" si="5"/>
        <v>-</v>
      </c>
      <c r="W366" s="19"/>
      <c r="X366" s="19"/>
    </row>
    <row r="367" spans="1:24" ht="14.2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V367" s="18" t="str">
        <f t="shared" si="5"/>
        <v>-</v>
      </c>
      <c r="W367" s="19"/>
      <c r="X367" s="19"/>
    </row>
    <row r="368" spans="1:24" ht="14.25" x14ac:dyDescent="0.2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V368" s="18" t="str">
        <f t="shared" si="5"/>
        <v>-</v>
      </c>
      <c r="W368" s="19"/>
      <c r="X368" s="19"/>
    </row>
    <row r="369" spans="1:24" ht="14.25" x14ac:dyDescent="0.2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V369" s="18" t="str">
        <f t="shared" si="5"/>
        <v>-</v>
      </c>
      <c r="W369" s="19"/>
      <c r="X369" s="19"/>
    </row>
    <row r="370" spans="1:24" ht="14.2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V370" s="18" t="str">
        <f t="shared" si="5"/>
        <v>-</v>
      </c>
      <c r="W370" s="19"/>
      <c r="X370" s="19"/>
    </row>
    <row r="371" spans="1:24" ht="14.25" x14ac:dyDescent="0.2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V371" s="18" t="str">
        <f t="shared" si="5"/>
        <v>-</v>
      </c>
      <c r="W371" s="19"/>
      <c r="X371" s="19"/>
    </row>
    <row r="372" spans="1:24" ht="14.25" x14ac:dyDescent="0.2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V372" s="18" t="str">
        <f t="shared" si="5"/>
        <v>-</v>
      </c>
      <c r="W372" s="19"/>
      <c r="X372" s="19"/>
    </row>
    <row r="373" spans="1:24" ht="14.2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V373" s="18" t="str">
        <f t="shared" si="5"/>
        <v>-</v>
      </c>
      <c r="W373" s="19"/>
      <c r="X373" s="19"/>
    </row>
    <row r="374" spans="1:24" ht="14.25" x14ac:dyDescent="0.2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V374" s="18" t="str">
        <f t="shared" si="5"/>
        <v>-</v>
      </c>
      <c r="W374" s="19"/>
      <c r="X374" s="19"/>
    </row>
    <row r="375" spans="1:24" ht="14.25" x14ac:dyDescent="0.2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V375" s="18" t="str">
        <f t="shared" si="5"/>
        <v>-</v>
      </c>
      <c r="W375" s="19"/>
      <c r="X375" s="19"/>
    </row>
    <row r="376" spans="1:24" ht="14.2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V376" s="18" t="str">
        <f t="shared" si="5"/>
        <v>-</v>
      </c>
      <c r="W376" s="19"/>
      <c r="X376" s="19"/>
    </row>
    <row r="377" spans="1:24" ht="14.25" x14ac:dyDescent="0.2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V377" s="18" t="str">
        <f t="shared" si="5"/>
        <v>-</v>
      </c>
      <c r="W377" s="19"/>
      <c r="X377" s="19"/>
    </row>
    <row r="378" spans="1:24" ht="14.25" x14ac:dyDescent="0.2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V378" s="18" t="str">
        <f t="shared" si="5"/>
        <v>-</v>
      </c>
      <c r="W378" s="19"/>
      <c r="X378" s="19"/>
    </row>
    <row r="379" spans="1:24" ht="14.2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V379" s="18" t="str">
        <f t="shared" si="5"/>
        <v>-</v>
      </c>
      <c r="W379" s="19"/>
      <c r="X379" s="19"/>
    </row>
    <row r="380" spans="1:24" ht="14.25" x14ac:dyDescent="0.2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V380" s="18" t="str">
        <f t="shared" si="5"/>
        <v>-</v>
      </c>
      <c r="W380" s="19"/>
      <c r="X380" s="19"/>
    </row>
    <row r="381" spans="1:24" ht="14.25" x14ac:dyDescent="0.2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V381" s="18" t="str">
        <f t="shared" si="5"/>
        <v>-</v>
      </c>
      <c r="W381" s="19"/>
      <c r="X381" s="19"/>
    </row>
    <row r="382" spans="1:24" ht="14.2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V382" s="18" t="str">
        <f t="shared" si="5"/>
        <v>-</v>
      </c>
      <c r="W382" s="19"/>
      <c r="X382" s="19"/>
    </row>
    <row r="383" spans="1:24" ht="14.25" x14ac:dyDescent="0.2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V383" s="18" t="str">
        <f t="shared" si="5"/>
        <v>-</v>
      </c>
      <c r="W383" s="19"/>
      <c r="X383" s="19"/>
    </row>
    <row r="384" spans="1:24" ht="14.25" x14ac:dyDescent="0.2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V384" s="18" t="str">
        <f t="shared" si="5"/>
        <v>-</v>
      </c>
      <c r="W384" s="19"/>
      <c r="X384" s="19"/>
    </row>
    <row r="385" spans="1:24" ht="14.2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V385" s="18" t="str">
        <f t="shared" si="5"/>
        <v>-</v>
      </c>
      <c r="W385" s="19"/>
      <c r="X385" s="19"/>
    </row>
    <row r="386" spans="1:24" ht="14.25" x14ac:dyDescent="0.2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V386" s="18" t="str">
        <f t="shared" si="5"/>
        <v>-</v>
      </c>
      <c r="W386" s="19"/>
      <c r="X386" s="19"/>
    </row>
    <row r="387" spans="1:24" ht="14.25" x14ac:dyDescent="0.2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V387" s="18" t="str">
        <f t="shared" si="5"/>
        <v>-</v>
      </c>
      <c r="W387" s="19"/>
      <c r="X387" s="19"/>
    </row>
    <row r="388" spans="1:24" ht="14.2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V388" s="18" t="str">
        <f t="shared" si="5"/>
        <v>-</v>
      </c>
      <c r="W388" s="19"/>
      <c r="X388" s="19"/>
    </row>
    <row r="389" spans="1:24" ht="14.25" x14ac:dyDescent="0.2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V389" s="18" t="str">
        <f t="shared" si="5"/>
        <v>-</v>
      </c>
      <c r="W389" s="19"/>
      <c r="X389" s="19"/>
    </row>
    <row r="390" spans="1:24" ht="14.25" x14ac:dyDescent="0.2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V390" s="18" t="str">
        <f t="shared" si="5"/>
        <v>-</v>
      </c>
      <c r="W390" s="19"/>
      <c r="X390" s="19"/>
    </row>
    <row r="391" spans="1:24" ht="14.2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V391" s="18" t="str">
        <f t="shared" si="5"/>
        <v>-</v>
      </c>
      <c r="W391" s="19"/>
      <c r="X391" s="19"/>
    </row>
    <row r="392" spans="1:24" ht="14.25" x14ac:dyDescent="0.2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V392" s="18" t="str">
        <f t="shared" si="5"/>
        <v>-</v>
      </c>
      <c r="W392" s="19"/>
      <c r="X392" s="19"/>
    </row>
    <row r="393" spans="1:24" ht="14.25" x14ac:dyDescent="0.2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V393" s="18" t="str">
        <f t="shared" si="5"/>
        <v>-</v>
      </c>
      <c r="W393" s="19"/>
      <c r="X393" s="19"/>
    </row>
    <row r="394" spans="1:24" ht="14.2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V394" s="18" t="str">
        <f t="shared" si="5"/>
        <v>-</v>
      </c>
      <c r="W394" s="19"/>
      <c r="X394" s="19"/>
    </row>
    <row r="395" spans="1:24" ht="14.25" x14ac:dyDescent="0.2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V395" s="18" t="str">
        <f t="shared" si="5"/>
        <v>-</v>
      </c>
      <c r="W395" s="19"/>
      <c r="X395" s="19"/>
    </row>
    <row r="396" spans="1:24" ht="14.25" x14ac:dyDescent="0.2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V396" s="18" t="str">
        <f t="shared" si="5"/>
        <v>-</v>
      </c>
      <c r="W396" s="19"/>
      <c r="X396" s="19"/>
    </row>
    <row r="397" spans="1:24" ht="14.2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V397" s="18" t="str">
        <f t="shared" si="5"/>
        <v>-</v>
      </c>
      <c r="W397" s="19"/>
      <c r="X397" s="19"/>
    </row>
    <row r="398" spans="1:24" ht="14.25" x14ac:dyDescent="0.2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V398" s="18" t="str">
        <f t="shared" si="5"/>
        <v>-</v>
      </c>
      <c r="W398" s="19"/>
      <c r="X398" s="19"/>
    </row>
    <row r="399" spans="1:24" ht="14.25" x14ac:dyDescent="0.2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V399" s="18" t="str">
        <f t="shared" si="5"/>
        <v>-</v>
      </c>
      <c r="W399" s="19"/>
      <c r="X399" s="19"/>
    </row>
    <row r="400" spans="1:24" ht="14.2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V400" s="18" t="str">
        <f t="shared" si="5"/>
        <v>-</v>
      </c>
      <c r="W400" s="19"/>
      <c r="X400" s="19"/>
    </row>
    <row r="401" spans="1:24" ht="14.25" x14ac:dyDescent="0.2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V401" s="18" t="str">
        <f t="shared" ref="V401:V464" si="6">IF(ISERROR(H401/G401)=TRUE,"-",(H401/G401))</f>
        <v>-</v>
      </c>
      <c r="W401" s="19"/>
      <c r="X401" s="19"/>
    </row>
    <row r="402" spans="1:24" ht="14.25" x14ac:dyDescent="0.2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V402" s="18" t="str">
        <f t="shared" si="6"/>
        <v>-</v>
      </c>
      <c r="W402" s="19"/>
      <c r="X402" s="19"/>
    </row>
    <row r="403" spans="1:24" ht="14.2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V403" s="18" t="str">
        <f t="shared" si="6"/>
        <v>-</v>
      </c>
      <c r="W403" s="19"/>
      <c r="X403" s="19"/>
    </row>
    <row r="404" spans="1:24" ht="14.25" x14ac:dyDescent="0.2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V404" s="18" t="str">
        <f t="shared" si="6"/>
        <v>-</v>
      </c>
      <c r="W404" s="19"/>
      <c r="X404" s="19"/>
    </row>
    <row r="405" spans="1:24" ht="14.25" x14ac:dyDescent="0.2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V405" s="18" t="str">
        <f t="shared" si="6"/>
        <v>-</v>
      </c>
      <c r="W405" s="19"/>
      <c r="X405" s="19"/>
    </row>
    <row r="406" spans="1:24" ht="14.2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V406" s="18" t="str">
        <f t="shared" si="6"/>
        <v>-</v>
      </c>
      <c r="W406" s="19"/>
      <c r="X406" s="19"/>
    </row>
    <row r="407" spans="1:24" ht="14.25" x14ac:dyDescent="0.2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V407" s="18" t="str">
        <f t="shared" si="6"/>
        <v>-</v>
      </c>
      <c r="W407" s="19"/>
      <c r="X407" s="19"/>
    </row>
    <row r="408" spans="1:24" ht="14.25" x14ac:dyDescent="0.2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V408" s="18" t="str">
        <f t="shared" si="6"/>
        <v>-</v>
      </c>
      <c r="W408" s="19"/>
      <c r="X408" s="19"/>
    </row>
    <row r="409" spans="1:24" ht="14.2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V409" s="18" t="str">
        <f t="shared" si="6"/>
        <v>-</v>
      </c>
      <c r="W409" s="19"/>
      <c r="X409" s="19"/>
    </row>
    <row r="410" spans="1:24" ht="14.25" x14ac:dyDescent="0.2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V410" s="18" t="str">
        <f t="shared" si="6"/>
        <v>-</v>
      </c>
      <c r="W410" s="19"/>
      <c r="X410" s="19"/>
    </row>
    <row r="411" spans="1:24" ht="14.25" x14ac:dyDescent="0.2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V411" s="18" t="str">
        <f t="shared" si="6"/>
        <v>-</v>
      </c>
      <c r="W411" s="19"/>
      <c r="X411" s="19"/>
    </row>
    <row r="412" spans="1:24" ht="14.2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V412" s="18" t="str">
        <f t="shared" si="6"/>
        <v>-</v>
      </c>
      <c r="W412" s="19"/>
      <c r="X412" s="19"/>
    </row>
    <row r="413" spans="1:24" ht="14.25" x14ac:dyDescent="0.2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V413" s="18" t="str">
        <f t="shared" si="6"/>
        <v>-</v>
      </c>
      <c r="W413" s="19"/>
      <c r="X413" s="19"/>
    </row>
    <row r="414" spans="1:24" ht="14.25" x14ac:dyDescent="0.2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V414" s="18" t="str">
        <f t="shared" si="6"/>
        <v>-</v>
      </c>
      <c r="W414" s="19"/>
      <c r="X414" s="19"/>
    </row>
    <row r="415" spans="1:24" ht="14.2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V415" s="18" t="str">
        <f t="shared" si="6"/>
        <v>-</v>
      </c>
      <c r="W415" s="19"/>
      <c r="X415" s="19"/>
    </row>
    <row r="416" spans="1:24" ht="14.25" x14ac:dyDescent="0.2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V416" s="18" t="str">
        <f t="shared" si="6"/>
        <v>-</v>
      </c>
      <c r="W416" s="19"/>
      <c r="X416" s="19"/>
    </row>
    <row r="417" spans="1:24" ht="14.25" x14ac:dyDescent="0.2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V417" s="18" t="str">
        <f t="shared" si="6"/>
        <v>-</v>
      </c>
      <c r="W417" s="19"/>
      <c r="X417" s="19"/>
    </row>
    <row r="418" spans="1:24" ht="14.2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V418" s="18" t="str">
        <f t="shared" si="6"/>
        <v>-</v>
      </c>
      <c r="W418" s="19"/>
      <c r="X418" s="19"/>
    </row>
    <row r="419" spans="1:24" ht="14.25" x14ac:dyDescent="0.2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V419" s="18" t="str">
        <f t="shared" si="6"/>
        <v>-</v>
      </c>
      <c r="W419" s="19"/>
      <c r="X419" s="19"/>
    </row>
    <row r="420" spans="1:24" ht="14.25" x14ac:dyDescent="0.2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V420" s="18" t="str">
        <f t="shared" si="6"/>
        <v>-</v>
      </c>
      <c r="W420" s="19"/>
      <c r="X420" s="19"/>
    </row>
    <row r="421" spans="1:24" ht="14.2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V421" s="18" t="str">
        <f t="shared" si="6"/>
        <v>-</v>
      </c>
      <c r="W421" s="19"/>
      <c r="X421" s="19"/>
    </row>
    <row r="422" spans="1:24" ht="14.25" x14ac:dyDescent="0.2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V422" s="18" t="str">
        <f t="shared" si="6"/>
        <v>-</v>
      </c>
      <c r="W422" s="19"/>
      <c r="X422" s="19"/>
    </row>
    <row r="423" spans="1:24" ht="14.25" x14ac:dyDescent="0.2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V423" s="18" t="str">
        <f t="shared" si="6"/>
        <v>-</v>
      </c>
      <c r="W423" s="19"/>
      <c r="X423" s="19"/>
    </row>
    <row r="424" spans="1:24" ht="14.2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V424" s="18" t="str">
        <f t="shared" si="6"/>
        <v>-</v>
      </c>
      <c r="W424" s="19"/>
      <c r="X424" s="19"/>
    </row>
    <row r="425" spans="1:24" ht="14.25" x14ac:dyDescent="0.2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V425" s="18" t="str">
        <f t="shared" si="6"/>
        <v>-</v>
      </c>
      <c r="W425" s="19"/>
      <c r="X425" s="19"/>
    </row>
    <row r="426" spans="1:24" ht="14.25" x14ac:dyDescent="0.2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V426" s="18" t="str">
        <f t="shared" si="6"/>
        <v>-</v>
      </c>
      <c r="W426" s="19"/>
      <c r="X426" s="19"/>
    </row>
    <row r="427" spans="1:24" ht="14.2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V427" s="18" t="str">
        <f t="shared" si="6"/>
        <v>-</v>
      </c>
      <c r="W427" s="19"/>
      <c r="X427" s="19"/>
    </row>
    <row r="428" spans="1:24" ht="14.25" x14ac:dyDescent="0.2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V428" s="18" t="str">
        <f t="shared" si="6"/>
        <v>-</v>
      </c>
      <c r="W428" s="19"/>
      <c r="X428" s="19"/>
    </row>
    <row r="429" spans="1:24" ht="14.25" x14ac:dyDescent="0.2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V429" s="18" t="str">
        <f t="shared" si="6"/>
        <v>-</v>
      </c>
      <c r="W429" s="19"/>
      <c r="X429" s="19"/>
    </row>
    <row r="430" spans="1:24" ht="14.2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V430" s="18" t="str">
        <f t="shared" si="6"/>
        <v>-</v>
      </c>
      <c r="W430" s="19"/>
      <c r="X430" s="19"/>
    </row>
    <row r="431" spans="1:24" ht="14.25" x14ac:dyDescent="0.2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V431" s="18" t="str">
        <f t="shared" si="6"/>
        <v>-</v>
      </c>
      <c r="W431" s="19"/>
      <c r="X431" s="19"/>
    </row>
    <row r="432" spans="1:24" ht="14.25" x14ac:dyDescent="0.2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V432" s="18" t="str">
        <f t="shared" si="6"/>
        <v>-</v>
      </c>
      <c r="W432" s="19"/>
      <c r="X432" s="19"/>
    </row>
    <row r="433" spans="1:24" ht="14.2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V433" s="18" t="str">
        <f t="shared" si="6"/>
        <v>-</v>
      </c>
      <c r="W433" s="19"/>
      <c r="X433" s="19"/>
    </row>
    <row r="434" spans="1:24" ht="14.25" x14ac:dyDescent="0.2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V434" s="18" t="str">
        <f t="shared" si="6"/>
        <v>-</v>
      </c>
      <c r="W434" s="19"/>
      <c r="X434" s="19"/>
    </row>
    <row r="435" spans="1:24" ht="14.25" x14ac:dyDescent="0.2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V435" s="18" t="str">
        <f t="shared" si="6"/>
        <v>-</v>
      </c>
      <c r="W435" s="19"/>
      <c r="X435" s="19"/>
    </row>
    <row r="436" spans="1:24" ht="14.2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V436" s="18" t="str">
        <f t="shared" si="6"/>
        <v>-</v>
      </c>
      <c r="W436" s="19"/>
      <c r="X436" s="19"/>
    </row>
    <row r="437" spans="1:24" ht="14.25" x14ac:dyDescent="0.2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V437" s="18" t="str">
        <f t="shared" si="6"/>
        <v>-</v>
      </c>
      <c r="W437" s="19"/>
      <c r="X437" s="19"/>
    </row>
    <row r="438" spans="1:24" ht="14.25" x14ac:dyDescent="0.2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V438" s="18" t="str">
        <f t="shared" si="6"/>
        <v>-</v>
      </c>
      <c r="W438" s="19"/>
      <c r="X438" s="19"/>
    </row>
    <row r="439" spans="1:24" ht="14.2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V439" s="18" t="str">
        <f t="shared" si="6"/>
        <v>-</v>
      </c>
      <c r="W439" s="19"/>
      <c r="X439" s="19"/>
    </row>
    <row r="440" spans="1:24" ht="14.25" x14ac:dyDescent="0.2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V440" s="18" t="str">
        <f t="shared" si="6"/>
        <v>-</v>
      </c>
      <c r="W440" s="19"/>
      <c r="X440" s="19"/>
    </row>
    <row r="441" spans="1:24" ht="14.25" x14ac:dyDescent="0.2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V441" s="18" t="str">
        <f t="shared" si="6"/>
        <v>-</v>
      </c>
      <c r="W441" s="19"/>
      <c r="X441" s="19"/>
    </row>
    <row r="442" spans="1:24" ht="14.2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V442" s="18" t="str">
        <f t="shared" si="6"/>
        <v>-</v>
      </c>
      <c r="W442" s="19"/>
      <c r="X442" s="19"/>
    </row>
    <row r="443" spans="1:24" ht="14.25" x14ac:dyDescent="0.2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V443" s="18" t="str">
        <f t="shared" si="6"/>
        <v>-</v>
      </c>
      <c r="W443" s="19"/>
      <c r="X443" s="19"/>
    </row>
    <row r="444" spans="1:24" ht="14.25" x14ac:dyDescent="0.2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V444" s="18" t="str">
        <f t="shared" si="6"/>
        <v>-</v>
      </c>
      <c r="W444" s="19"/>
      <c r="X444" s="19"/>
    </row>
    <row r="445" spans="1:24" ht="14.2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V445" s="18" t="str">
        <f t="shared" si="6"/>
        <v>-</v>
      </c>
      <c r="W445" s="19"/>
      <c r="X445" s="19"/>
    </row>
    <row r="446" spans="1:24" ht="14.25" x14ac:dyDescent="0.2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V446" s="18" t="str">
        <f t="shared" si="6"/>
        <v>-</v>
      </c>
      <c r="W446" s="19"/>
      <c r="X446" s="19"/>
    </row>
    <row r="447" spans="1:24" ht="14.25" x14ac:dyDescent="0.2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V447" s="18" t="str">
        <f t="shared" si="6"/>
        <v>-</v>
      </c>
      <c r="W447" s="19"/>
      <c r="X447" s="19"/>
    </row>
    <row r="448" spans="1:24" ht="14.2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V448" s="18" t="str">
        <f t="shared" si="6"/>
        <v>-</v>
      </c>
      <c r="W448" s="19"/>
      <c r="X448" s="19"/>
    </row>
    <row r="449" spans="1:24" ht="14.25" x14ac:dyDescent="0.2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V449" s="18" t="str">
        <f t="shared" si="6"/>
        <v>-</v>
      </c>
      <c r="W449" s="19"/>
      <c r="X449" s="19"/>
    </row>
    <row r="450" spans="1:24" ht="14.25" x14ac:dyDescent="0.2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V450" s="18" t="str">
        <f t="shared" si="6"/>
        <v>-</v>
      </c>
      <c r="W450" s="19"/>
      <c r="X450" s="19"/>
    </row>
    <row r="451" spans="1:24" ht="14.2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V451" s="18" t="str">
        <f t="shared" si="6"/>
        <v>-</v>
      </c>
      <c r="W451" s="19"/>
      <c r="X451" s="19"/>
    </row>
    <row r="452" spans="1:24" ht="14.25" x14ac:dyDescent="0.2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V452" s="18" t="str">
        <f t="shared" si="6"/>
        <v>-</v>
      </c>
      <c r="W452" s="19"/>
      <c r="X452" s="19"/>
    </row>
    <row r="453" spans="1:24" ht="14.25" x14ac:dyDescent="0.2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V453" s="18" t="str">
        <f t="shared" si="6"/>
        <v>-</v>
      </c>
      <c r="W453" s="19"/>
      <c r="X453" s="19"/>
    </row>
    <row r="454" spans="1:24" ht="14.2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V454" s="18" t="str">
        <f t="shared" si="6"/>
        <v>-</v>
      </c>
      <c r="W454" s="19"/>
      <c r="X454" s="19"/>
    </row>
    <row r="455" spans="1:24" ht="14.25" x14ac:dyDescent="0.2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V455" s="18" t="str">
        <f t="shared" si="6"/>
        <v>-</v>
      </c>
      <c r="W455" s="19"/>
      <c r="X455" s="19"/>
    </row>
    <row r="456" spans="1:24" ht="14.25" x14ac:dyDescent="0.2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V456" s="18" t="str">
        <f t="shared" si="6"/>
        <v>-</v>
      </c>
      <c r="W456" s="19"/>
      <c r="X456" s="19"/>
    </row>
    <row r="457" spans="1:24" ht="14.2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V457" s="18" t="str">
        <f t="shared" si="6"/>
        <v>-</v>
      </c>
      <c r="W457" s="19"/>
      <c r="X457" s="19"/>
    </row>
    <row r="458" spans="1:24" ht="14.25" x14ac:dyDescent="0.2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V458" s="18" t="str">
        <f t="shared" si="6"/>
        <v>-</v>
      </c>
      <c r="W458" s="19"/>
      <c r="X458" s="19"/>
    </row>
    <row r="459" spans="1:24" ht="14.25" x14ac:dyDescent="0.2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V459" s="18" t="str">
        <f t="shared" si="6"/>
        <v>-</v>
      </c>
      <c r="W459" s="19"/>
      <c r="X459" s="19"/>
    </row>
    <row r="460" spans="1:24" ht="14.2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V460" s="18" t="str">
        <f t="shared" si="6"/>
        <v>-</v>
      </c>
      <c r="W460" s="19"/>
      <c r="X460" s="19"/>
    </row>
    <row r="461" spans="1:24" ht="14.25" x14ac:dyDescent="0.2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V461" s="18" t="str">
        <f t="shared" si="6"/>
        <v>-</v>
      </c>
      <c r="W461" s="19"/>
      <c r="X461" s="19"/>
    </row>
    <row r="462" spans="1:24" ht="14.25" x14ac:dyDescent="0.2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V462" s="18" t="str">
        <f t="shared" si="6"/>
        <v>-</v>
      </c>
      <c r="W462" s="19"/>
      <c r="X462" s="19"/>
    </row>
    <row r="463" spans="1:24" ht="14.2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V463" s="18" t="str">
        <f t="shared" si="6"/>
        <v>-</v>
      </c>
      <c r="W463" s="19"/>
      <c r="X463" s="19"/>
    </row>
    <row r="464" spans="1:24" ht="14.25" x14ac:dyDescent="0.2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V464" s="18" t="str">
        <f t="shared" si="6"/>
        <v>-</v>
      </c>
      <c r="W464" s="19"/>
      <c r="X464" s="19"/>
    </row>
    <row r="465" spans="1:24" ht="14.25" x14ac:dyDescent="0.2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V465" s="18" t="str">
        <f t="shared" ref="V465:V528" si="7">IF(ISERROR(H465/G465)=TRUE,"-",(H465/G465))</f>
        <v>-</v>
      </c>
      <c r="W465" s="19"/>
      <c r="X465" s="19"/>
    </row>
    <row r="466" spans="1:24" ht="14.2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V466" s="18" t="str">
        <f t="shared" si="7"/>
        <v>-</v>
      </c>
      <c r="W466" s="19"/>
      <c r="X466" s="19"/>
    </row>
    <row r="467" spans="1:24" ht="14.25" x14ac:dyDescent="0.2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V467" s="18" t="str">
        <f t="shared" si="7"/>
        <v>-</v>
      </c>
      <c r="W467" s="19"/>
      <c r="X467" s="19"/>
    </row>
    <row r="468" spans="1:24" ht="14.25" x14ac:dyDescent="0.2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V468" s="18" t="str">
        <f t="shared" si="7"/>
        <v>-</v>
      </c>
      <c r="W468" s="19"/>
      <c r="X468" s="19"/>
    </row>
    <row r="469" spans="1:24" ht="14.2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V469" s="18" t="str">
        <f t="shared" si="7"/>
        <v>-</v>
      </c>
      <c r="W469" s="19"/>
      <c r="X469" s="19"/>
    </row>
    <row r="470" spans="1:24" ht="14.25" x14ac:dyDescent="0.2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V470" s="18" t="str">
        <f t="shared" si="7"/>
        <v>-</v>
      </c>
      <c r="W470" s="19"/>
      <c r="X470" s="19"/>
    </row>
    <row r="471" spans="1:24" ht="14.25" x14ac:dyDescent="0.2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V471" s="18" t="str">
        <f t="shared" si="7"/>
        <v>-</v>
      </c>
      <c r="W471" s="19"/>
      <c r="X471" s="19"/>
    </row>
    <row r="472" spans="1:24" ht="14.2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V472" s="18" t="str">
        <f t="shared" si="7"/>
        <v>-</v>
      </c>
      <c r="W472" s="19"/>
      <c r="X472" s="19"/>
    </row>
    <row r="473" spans="1:24" ht="14.25" x14ac:dyDescent="0.2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V473" s="18" t="str">
        <f t="shared" si="7"/>
        <v>-</v>
      </c>
      <c r="W473" s="19"/>
      <c r="X473" s="19"/>
    </row>
    <row r="474" spans="1:24" ht="14.25" x14ac:dyDescent="0.2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V474" s="18" t="str">
        <f t="shared" si="7"/>
        <v>-</v>
      </c>
      <c r="W474" s="19"/>
      <c r="X474" s="19"/>
    </row>
    <row r="475" spans="1:24" ht="14.2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V475" s="18" t="str">
        <f t="shared" si="7"/>
        <v>-</v>
      </c>
      <c r="W475" s="19"/>
      <c r="X475" s="19"/>
    </row>
    <row r="476" spans="1:24" ht="14.25" x14ac:dyDescent="0.2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V476" s="18" t="str">
        <f t="shared" si="7"/>
        <v>-</v>
      </c>
      <c r="W476" s="19"/>
      <c r="X476" s="19"/>
    </row>
    <row r="477" spans="1:24" ht="14.25" x14ac:dyDescent="0.2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V477" s="18" t="str">
        <f t="shared" si="7"/>
        <v>-</v>
      </c>
      <c r="W477" s="19"/>
      <c r="X477" s="19"/>
    </row>
    <row r="478" spans="1:24" ht="14.2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V478" s="18" t="str">
        <f t="shared" si="7"/>
        <v>-</v>
      </c>
      <c r="W478" s="19"/>
      <c r="X478" s="19"/>
    </row>
    <row r="479" spans="1:24" ht="14.25" x14ac:dyDescent="0.2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V479" s="18" t="str">
        <f t="shared" si="7"/>
        <v>-</v>
      </c>
      <c r="W479" s="19"/>
      <c r="X479" s="19"/>
    </row>
    <row r="480" spans="1:24" ht="14.25" x14ac:dyDescent="0.2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V480" s="18" t="str">
        <f t="shared" si="7"/>
        <v>-</v>
      </c>
      <c r="W480" s="19"/>
      <c r="X480" s="19"/>
    </row>
    <row r="481" spans="1:24" ht="14.2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V481" s="18" t="str">
        <f t="shared" si="7"/>
        <v>-</v>
      </c>
      <c r="W481" s="19"/>
      <c r="X481" s="19"/>
    </row>
    <row r="482" spans="1:24" ht="14.25" x14ac:dyDescent="0.2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V482" s="18" t="str">
        <f t="shared" si="7"/>
        <v>-</v>
      </c>
      <c r="W482" s="19"/>
      <c r="X482" s="19"/>
    </row>
    <row r="483" spans="1:24" ht="14.25" x14ac:dyDescent="0.2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V483" s="18" t="str">
        <f t="shared" si="7"/>
        <v>-</v>
      </c>
      <c r="W483" s="19"/>
      <c r="X483" s="19"/>
    </row>
    <row r="484" spans="1:24" ht="14.2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V484" s="18" t="str">
        <f t="shared" si="7"/>
        <v>-</v>
      </c>
      <c r="W484" s="19"/>
      <c r="X484" s="19"/>
    </row>
    <row r="485" spans="1:24" ht="14.25" x14ac:dyDescent="0.2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V485" s="18" t="str">
        <f t="shared" si="7"/>
        <v>-</v>
      </c>
      <c r="W485" s="19"/>
      <c r="X485" s="19"/>
    </row>
    <row r="486" spans="1:24" ht="14.25" x14ac:dyDescent="0.2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V486" s="18" t="str">
        <f t="shared" si="7"/>
        <v>-</v>
      </c>
      <c r="W486" s="19"/>
      <c r="X486" s="19"/>
    </row>
    <row r="487" spans="1:24" ht="14.2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V487" s="18" t="str">
        <f t="shared" si="7"/>
        <v>-</v>
      </c>
      <c r="W487" s="19"/>
      <c r="X487" s="19"/>
    </row>
    <row r="488" spans="1:24" ht="14.25" x14ac:dyDescent="0.2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V488" s="18" t="str">
        <f t="shared" si="7"/>
        <v>-</v>
      </c>
      <c r="W488" s="19"/>
      <c r="X488" s="19"/>
    </row>
    <row r="489" spans="1:24" ht="14.25" x14ac:dyDescent="0.2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V489" s="18" t="str">
        <f t="shared" si="7"/>
        <v>-</v>
      </c>
      <c r="W489" s="19"/>
      <c r="X489" s="19"/>
    </row>
    <row r="490" spans="1:24" ht="14.2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V490" s="18" t="str">
        <f t="shared" si="7"/>
        <v>-</v>
      </c>
      <c r="W490" s="19"/>
      <c r="X490" s="19"/>
    </row>
    <row r="491" spans="1:24" ht="14.25" x14ac:dyDescent="0.2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V491" s="18" t="str">
        <f t="shared" si="7"/>
        <v>-</v>
      </c>
      <c r="W491" s="19"/>
      <c r="X491" s="19"/>
    </row>
    <row r="492" spans="1:24" ht="14.25" x14ac:dyDescent="0.2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V492" s="18" t="str">
        <f t="shared" si="7"/>
        <v>-</v>
      </c>
      <c r="W492" s="19"/>
      <c r="X492" s="19"/>
    </row>
    <row r="493" spans="1:24" ht="14.2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V493" s="18" t="str">
        <f t="shared" si="7"/>
        <v>-</v>
      </c>
      <c r="W493" s="19"/>
      <c r="X493" s="19"/>
    </row>
    <row r="494" spans="1:24" ht="14.25" x14ac:dyDescent="0.2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V494" s="18" t="str">
        <f t="shared" si="7"/>
        <v>-</v>
      </c>
      <c r="W494" s="19"/>
      <c r="X494" s="19"/>
    </row>
    <row r="495" spans="1:24" ht="14.25" x14ac:dyDescent="0.2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V495" s="18" t="str">
        <f t="shared" si="7"/>
        <v>-</v>
      </c>
      <c r="W495" s="19"/>
      <c r="X495" s="19"/>
    </row>
    <row r="496" spans="1:24" ht="14.2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V496" s="18" t="str">
        <f t="shared" si="7"/>
        <v>-</v>
      </c>
      <c r="W496" s="19"/>
      <c r="X496" s="19"/>
    </row>
    <row r="497" spans="1:24" ht="14.25" x14ac:dyDescent="0.2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V497" s="18" t="str">
        <f t="shared" si="7"/>
        <v>-</v>
      </c>
      <c r="W497" s="19"/>
      <c r="X497" s="19"/>
    </row>
    <row r="498" spans="1:24" ht="14.25" x14ac:dyDescent="0.2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V498" s="18" t="str">
        <f t="shared" si="7"/>
        <v>-</v>
      </c>
      <c r="W498" s="19"/>
      <c r="X498" s="19"/>
    </row>
    <row r="499" spans="1:24" ht="14.2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V499" s="18" t="str">
        <f t="shared" si="7"/>
        <v>-</v>
      </c>
      <c r="W499" s="19"/>
      <c r="X499" s="19"/>
    </row>
    <row r="500" spans="1:24" ht="14.25" x14ac:dyDescent="0.2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V500" s="18" t="str">
        <f t="shared" si="7"/>
        <v>-</v>
      </c>
      <c r="W500" s="19"/>
      <c r="X500" s="19"/>
    </row>
    <row r="501" spans="1:24" ht="14.25" x14ac:dyDescent="0.2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V501" s="18" t="str">
        <f t="shared" si="7"/>
        <v>-</v>
      </c>
      <c r="W501" s="19"/>
      <c r="X501" s="19"/>
    </row>
    <row r="502" spans="1:24" ht="14.2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V502" s="18" t="str">
        <f t="shared" si="7"/>
        <v>-</v>
      </c>
      <c r="W502" s="19"/>
      <c r="X502" s="19"/>
    </row>
    <row r="503" spans="1:24" ht="14.25" x14ac:dyDescent="0.2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V503" s="18" t="str">
        <f t="shared" si="7"/>
        <v>-</v>
      </c>
      <c r="W503" s="19"/>
      <c r="X503" s="19"/>
    </row>
    <row r="504" spans="1:24" ht="14.25" x14ac:dyDescent="0.2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V504" s="18" t="str">
        <f t="shared" si="7"/>
        <v>-</v>
      </c>
      <c r="W504" s="19"/>
      <c r="X504" s="19"/>
    </row>
    <row r="505" spans="1:24" ht="14.2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V505" s="18" t="str">
        <f t="shared" si="7"/>
        <v>-</v>
      </c>
      <c r="W505" s="19"/>
      <c r="X505" s="19"/>
    </row>
    <row r="506" spans="1:24" ht="14.25" x14ac:dyDescent="0.2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V506" s="18" t="str">
        <f t="shared" si="7"/>
        <v>-</v>
      </c>
      <c r="W506" s="19"/>
      <c r="X506" s="19"/>
    </row>
    <row r="507" spans="1:24" ht="14.25" x14ac:dyDescent="0.2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V507" s="18" t="str">
        <f t="shared" si="7"/>
        <v>-</v>
      </c>
      <c r="W507" s="19"/>
      <c r="X507" s="19"/>
    </row>
    <row r="508" spans="1:24" ht="14.2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V508" s="18" t="str">
        <f t="shared" si="7"/>
        <v>-</v>
      </c>
      <c r="W508" s="19"/>
      <c r="X508" s="19"/>
    </row>
    <row r="509" spans="1:24" ht="14.25" x14ac:dyDescent="0.2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V509" s="18" t="str">
        <f t="shared" si="7"/>
        <v>-</v>
      </c>
      <c r="W509" s="19"/>
      <c r="X509" s="19"/>
    </row>
    <row r="510" spans="1:24" ht="14.25" x14ac:dyDescent="0.2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V510" s="18" t="str">
        <f t="shared" si="7"/>
        <v>-</v>
      </c>
      <c r="W510" s="19"/>
      <c r="X510" s="19"/>
    </row>
    <row r="511" spans="1:24" ht="14.2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V511" s="18" t="str">
        <f t="shared" si="7"/>
        <v>-</v>
      </c>
      <c r="W511" s="19"/>
      <c r="X511" s="19"/>
    </row>
    <row r="512" spans="1:24" ht="14.25" x14ac:dyDescent="0.2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V512" s="18" t="str">
        <f t="shared" si="7"/>
        <v>-</v>
      </c>
      <c r="W512" s="19"/>
      <c r="X512" s="19"/>
    </row>
    <row r="513" spans="1:24" ht="14.25" x14ac:dyDescent="0.2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V513" s="18" t="str">
        <f t="shared" si="7"/>
        <v>-</v>
      </c>
      <c r="W513" s="19"/>
      <c r="X513" s="19"/>
    </row>
    <row r="514" spans="1:24" ht="14.2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V514" s="18" t="str">
        <f t="shared" si="7"/>
        <v>-</v>
      </c>
      <c r="W514" s="19"/>
      <c r="X514" s="19"/>
    </row>
    <row r="515" spans="1:24" ht="14.25" x14ac:dyDescent="0.2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V515" s="18" t="str">
        <f t="shared" si="7"/>
        <v>-</v>
      </c>
      <c r="W515" s="19"/>
      <c r="X515" s="19"/>
    </row>
    <row r="516" spans="1:24" ht="14.25" x14ac:dyDescent="0.2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V516" s="18" t="str">
        <f t="shared" si="7"/>
        <v>-</v>
      </c>
      <c r="W516" s="19"/>
      <c r="X516" s="19"/>
    </row>
    <row r="517" spans="1:24" ht="14.2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V517" s="18" t="str">
        <f t="shared" si="7"/>
        <v>-</v>
      </c>
      <c r="W517" s="19"/>
      <c r="X517" s="19"/>
    </row>
    <row r="518" spans="1:24" ht="14.25" x14ac:dyDescent="0.2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V518" s="18" t="str">
        <f t="shared" si="7"/>
        <v>-</v>
      </c>
      <c r="W518" s="19"/>
      <c r="X518" s="19"/>
    </row>
    <row r="519" spans="1:24" ht="14.25" x14ac:dyDescent="0.2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V519" s="18" t="str">
        <f t="shared" si="7"/>
        <v>-</v>
      </c>
      <c r="W519" s="19"/>
      <c r="X519" s="19"/>
    </row>
    <row r="520" spans="1:24" ht="14.2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V520" s="18" t="str">
        <f t="shared" si="7"/>
        <v>-</v>
      </c>
      <c r="W520" s="19"/>
      <c r="X520" s="19"/>
    </row>
    <row r="521" spans="1:24" ht="14.25" x14ac:dyDescent="0.2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V521" s="18" t="str">
        <f t="shared" si="7"/>
        <v>-</v>
      </c>
      <c r="W521" s="19"/>
      <c r="X521" s="19"/>
    </row>
    <row r="522" spans="1:24" ht="14.25" x14ac:dyDescent="0.2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V522" s="18" t="str">
        <f t="shared" si="7"/>
        <v>-</v>
      </c>
      <c r="W522" s="19"/>
      <c r="X522" s="19"/>
    </row>
    <row r="523" spans="1:24" ht="14.2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V523" s="18" t="str">
        <f t="shared" si="7"/>
        <v>-</v>
      </c>
      <c r="W523" s="19"/>
      <c r="X523" s="19"/>
    </row>
    <row r="524" spans="1:24" ht="14.25" x14ac:dyDescent="0.2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V524" s="18" t="str">
        <f t="shared" si="7"/>
        <v>-</v>
      </c>
      <c r="W524" s="19"/>
      <c r="X524" s="19"/>
    </row>
    <row r="525" spans="1:24" ht="14.25" x14ac:dyDescent="0.2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V525" s="18" t="str">
        <f t="shared" si="7"/>
        <v>-</v>
      </c>
      <c r="W525" s="19"/>
      <c r="X525" s="19"/>
    </row>
    <row r="526" spans="1:24" ht="14.2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V526" s="18" t="str">
        <f t="shared" si="7"/>
        <v>-</v>
      </c>
      <c r="W526" s="19"/>
      <c r="X526" s="19"/>
    </row>
    <row r="527" spans="1:24" ht="14.25" x14ac:dyDescent="0.2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V527" s="18" t="str">
        <f t="shared" si="7"/>
        <v>-</v>
      </c>
      <c r="W527" s="19"/>
      <c r="X527" s="19"/>
    </row>
    <row r="528" spans="1:24" ht="14.25" x14ac:dyDescent="0.2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V528" s="18" t="str">
        <f t="shared" si="7"/>
        <v>-</v>
      </c>
      <c r="W528" s="19"/>
      <c r="X528" s="19"/>
    </row>
    <row r="529" spans="1:24" ht="14.2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V529" s="18" t="str">
        <f t="shared" ref="V529:V592" si="8">IF(ISERROR(H529/G529)=TRUE,"-",(H529/G529))</f>
        <v>-</v>
      </c>
      <c r="W529" s="19"/>
      <c r="X529" s="19"/>
    </row>
    <row r="530" spans="1:24" ht="14.25" x14ac:dyDescent="0.2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V530" s="18" t="str">
        <f t="shared" si="8"/>
        <v>-</v>
      </c>
      <c r="W530" s="19"/>
      <c r="X530" s="19"/>
    </row>
    <row r="531" spans="1:24" ht="14.25" x14ac:dyDescent="0.2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V531" s="18" t="str">
        <f t="shared" si="8"/>
        <v>-</v>
      </c>
      <c r="W531" s="19"/>
      <c r="X531" s="19"/>
    </row>
    <row r="532" spans="1:24" ht="14.2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V532" s="18" t="str">
        <f t="shared" si="8"/>
        <v>-</v>
      </c>
      <c r="W532" s="19"/>
      <c r="X532" s="19"/>
    </row>
    <row r="533" spans="1:24" ht="14.25" x14ac:dyDescent="0.2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V533" s="18" t="str">
        <f t="shared" si="8"/>
        <v>-</v>
      </c>
      <c r="W533" s="19"/>
      <c r="X533" s="19"/>
    </row>
    <row r="534" spans="1:24" ht="14.25" x14ac:dyDescent="0.2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V534" s="18" t="str">
        <f t="shared" si="8"/>
        <v>-</v>
      </c>
      <c r="W534" s="19"/>
      <c r="X534" s="19"/>
    </row>
    <row r="535" spans="1:24" ht="14.2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V535" s="18" t="str">
        <f t="shared" si="8"/>
        <v>-</v>
      </c>
      <c r="W535" s="19"/>
      <c r="X535" s="19"/>
    </row>
    <row r="536" spans="1:24" ht="14.25" x14ac:dyDescent="0.2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V536" s="18" t="str">
        <f t="shared" si="8"/>
        <v>-</v>
      </c>
      <c r="W536" s="19"/>
      <c r="X536" s="19"/>
    </row>
    <row r="537" spans="1:24" ht="14.25" x14ac:dyDescent="0.2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V537" s="18" t="str">
        <f t="shared" si="8"/>
        <v>-</v>
      </c>
      <c r="W537" s="19"/>
      <c r="X537" s="19"/>
    </row>
    <row r="538" spans="1:24" ht="14.2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V538" s="18" t="str">
        <f t="shared" si="8"/>
        <v>-</v>
      </c>
      <c r="W538" s="19"/>
      <c r="X538" s="19"/>
    </row>
    <row r="539" spans="1:24" ht="14.25" x14ac:dyDescent="0.2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V539" s="18" t="str">
        <f t="shared" si="8"/>
        <v>-</v>
      </c>
      <c r="W539" s="19"/>
      <c r="X539" s="19"/>
    </row>
    <row r="540" spans="1:24" ht="14.25" x14ac:dyDescent="0.2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V540" s="18" t="str">
        <f t="shared" si="8"/>
        <v>-</v>
      </c>
      <c r="W540" s="19"/>
      <c r="X540" s="19"/>
    </row>
    <row r="541" spans="1:24" ht="14.2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V541" s="18" t="str">
        <f t="shared" si="8"/>
        <v>-</v>
      </c>
      <c r="W541" s="19"/>
      <c r="X541" s="19"/>
    </row>
    <row r="542" spans="1:24" ht="14.25" x14ac:dyDescent="0.2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V542" s="18" t="str">
        <f t="shared" si="8"/>
        <v>-</v>
      </c>
      <c r="W542" s="19"/>
      <c r="X542" s="19"/>
    </row>
    <row r="543" spans="1:24" ht="14.25" x14ac:dyDescent="0.2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V543" s="18" t="str">
        <f t="shared" si="8"/>
        <v>-</v>
      </c>
      <c r="W543" s="19"/>
      <c r="X543" s="19"/>
    </row>
    <row r="544" spans="1:24" ht="14.2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V544" s="18" t="str">
        <f t="shared" si="8"/>
        <v>-</v>
      </c>
      <c r="W544" s="19"/>
      <c r="X544" s="19"/>
    </row>
    <row r="545" spans="1:24" ht="14.25" x14ac:dyDescent="0.2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V545" s="18" t="str">
        <f t="shared" si="8"/>
        <v>-</v>
      </c>
      <c r="W545" s="19"/>
      <c r="X545" s="19"/>
    </row>
    <row r="546" spans="1:24" ht="14.25" x14ac:dyDescent="0.2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V546" s="18" t="str">
        <f t="shared" si="8"/>
        <v>-</v>
      </c>
      <c r="W546" s="19"/>
      <c r="X546" s="19"/>
    </row>
    <row r="547" spans="1:24" ht="14.2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V547" s="18" t="str">
        <f t="shared" si="8"/>
        <v>-</v>
      </c>
      <c r="W547" s="19"/>
      <c r="X547" s="19"/>
    </row>
    <row r="548" spans="1:24" ht="14.25" x14ac:dyDescent="0.2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V548" s="18" t="str">
        <f t="shared" si="8"/>
        <v>-</v>
      </c>
      <c r="W548" s="19"/>
      <c r="X548" s="19"/>
    </row>
    <row r="549" spans="1:24" ht="14.25" x14ac:dyDescent="0.2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V549" s="18" t="str">
        <f t="shared" si="8"/>
        <v>-</v>
      </c>
      <c r="W549" s="19"/>
      <c r="X549" s="19"/>
    </row>
    <row r="550" spans="1:24" ht="14.2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V550" s="18" t="str">
        <f t="shared" si="8"/>
        <v>-</v>
      </c>
      <c r="W550" s="19"/>
      <c r="X550" s="19"/>
    </row>
    <row r="551" spans="1:24" ht="14.25" x14ac:dyDescent="0.2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V551" s="18" t="str">
        <f t="shared" si="8"/>
        <v>-</v>
      </c>
      <c r="W551" s="19"/>
      <c r="X551" s="19"/>
    </row>
    <row r="552" spans="1:24" ht="14.25" x14ac:dyDescent="0.2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V552" s="18" t="str">
        <f t="shared" si="8"/>
        <v>-</v>
      </c>
      <c r="W552" s="19"/>
      <c r="X552" s="19"/>
    </row>
    <row r="553" spans="1:24" ht="14.2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V553" s="18" t="str">
        <f t="shared" si="8"/>
        <v>-</v>
      </c>
      <c r="W553" s="19"/>
      <c r="X553" s="19"/>
    </row>
    <row r="554" spans="1:24" ht="14.25" x14ac:dyDescent="0.2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V554" s="18" t="str">
        <f t="shared" si="8"/>
        <v>-</v>
      </c>
      <c r="W554" s="19"/>
      <c r="X554" s="19"/>
    </row>
    <row r="555" spans="1:24" ht="14.25" x14ac:dyDescent="0.2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V555" s="18" t="str">
        <f t="shared" si="8"/>
        <v>-</v>
      </c>
      <c r="W555" s="19"/>
      <c r="X555" s="19"/>
    </row>
    <row r="556" spans="1:24" ht="14.2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V556" s="18" t="str">
        <f t="shared" si="8"/>
        <v>-</v>
      </c>
      <c r="W556" s="19"/>
      <c r="X556" s="19"/>
    </row>
    <row r="557" spans="1:24" ht="14.25" x14ac:dyDescent="0.2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V557" s="18" t="str">
        <f t="shared" si="8"/>
        <v>-</v>
      </c>
      <c r="W557" s="19"/>
      <c r="X557" s="19"/>
    </row>
    <row r="558" spans="1:24" ht="14.25" x14ac:dyDescent="0.2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V558" s="18" t="str">
        <f t="shared" si="8"/>
        <v>-</v>
      </c>
      <c r="W558" s="19"/>
      <c r="X558" s="19"/>
    </row>
    <row r="559" spans="1:24" ht="14.2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V559" s="18" t="str">
        <f t="shared" si="8"/>
        <v>-</v>
      </c>
      <c r="W559" s="19"/>
      <c r="X559" s="19"/>
    </row>
    <row r="560" spans="1:24" ht="14.25" x14ac:dyDescent="0.2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V560" s="18" t="str">
        <f t="shared" si="8"/>
        <v>-</v>
      </c>
      <c r="W560" s="19"/>
      <c r="X560" s="19"/>
    </row>
    <row r="561" spans="1:24" ht="14.25" x14ac:dyDescent="0.2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V561" s="18" t="str">
        <f t="shared" si="8"/>
        <v>-</v>
      </c>
      <c r="W561" s="19"/>
      <c r="X561" s="19"/>
    </row>
    <row r="562" spans="1:24" ht="14.2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V562" s="18" t="str">
        <f t="shared" si="8"/>
        <v>-</v>
      </c>
      <c r="W562" s="19"/>
      <c r="X562" s="19"/>
    </row>
    <row r="563" spans="1:24" ht="14.25" x14ac:dyDescent="0.2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V563" s="18" t="str">
        <f t="shared" si="8"/>
        <v>-</v>
      </c>
      <c r="W563" s="19"/>
      <c r="X563" s="19"/>
    </row>
    <row r="564" spans="1:24" ht="14.25" x14ac:dyDescent="0.2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V564" s="18" t="str">
        <f t="shared" si="8"/>
        <v>-</v>
      </c>
      <c r="W564" s="19"/>
      <c r="X564" s="19"/>
    </row>
    <row r="565" spans="1:24" ht="14.2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V565" s="18" t="str">
        <f t="shared" si="8"/>
        <v>-</v>
      </c>
      <c r="W565" s="19"/>
      <c r="X565" s="19"/>
    </row>
    <row r="566" spans="1:24" ht="14.25" x14ac:dyDescent="0.2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V566" s="18" t="str">
        <f t="shared" si="8"/>
        <v>-</v>
      </c>
      <c r="W566" s="19"/>
      <c r="X566" s="19"/>
    </row>
    <row r="567" spans="1:24" ht="14.25" x14ac:dyDescent="0.2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V567" s="18" t="str">
        <f t="shared" si="8"/>
        <v>-</v>
      </c>
      <c r="W567" s="19"/>
      <c r="X567" s="19"/>
    </row>
    <row r="568" spans="1:24" ht="14.2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V568" s="18" t="str">
        <f t="shared" si="8"/>
        <v>-</v>
      </c>
      <c r="W568" s="19"/>
      <c r="X568" s="19"/>
    </row>
    <row r="569" spans="1:24" ht="14.25" x14ac:dyDescent="0.2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V569" s="18" t="str">
        <f t="shared" si="8"/>
        <v>-</v>
      </c>
      <c r="W569" s="19"/>
      <c r="X569" s="19"/>
    </row>
    <row r="570" spans="1:24" ht="14.25" x14ac:dyDescent="0.2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V570" s="18" t="str">
        <f t="shared" si="8"/>
        <v>-</v>
      </c>
      <c r="W570" s="19"/>
      <c r="X570" s="19"/>
    </row>
    <row r="571" spans="1:24" ht="14.2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V571" s="18" t="str">
        <f t="shared" si="8"/>
        <v>-</v>
      </c>
      <c r="W571" s="19"/>
      <c r="X571" s="19"/>
    </row>
    <row r="572" spans="1:24" ht="14.25" x14ac:dyDescent="0.2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V572" s="18" t="str">
        <f t="shared" si="8"/>
        <v>-</v>
      </c>
      <c r="W572" s="19"/>
      <c r="X572" s="19"/>
    </row>
    <row r="573" spans="1:24" ht="14.25" x14ac:dyDescent="0.2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V573" s="18" t="str">
        <f t="shared" si="8"/>
        <v>-</v>
      </c>
      <c r="W573" s="19"/>
      <c r="X573" s="19"/>
    </row>
    <row r="574" spans="1:24" ht="14.2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V574" s="18" t="str">
        <f t="shared" si="8"/>
        <v>-</v>
      </c>
      <c r="W574" s="19"/>
      <c r="X574" s="19"/>
    </row>
    <row r="575" spans="1:24" ht="14.25" x14ac:dyDescent="0.2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V575" s="18" t="str">
        <f t="shared" si="8"/>
        <v>-</v>
      </c>
      <c r="W575" s="19"/>
      <c r="X575" s="19"/>
    </row>
    <row r="576" spans="1:24" ht="14.25" x14ac:dyDescent="0.2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V576" s="18" t="str">
        <f t="shared" si="8"/>
        <v>-</v>
      </c>
      <c r="W576" s="19"/>
      <c r="X576" s="19"/>
    </row>
    <row r="577" spans="1:24" ht="14.2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V577" s="18" t="str">
        <f t="shared" si="8"/>
        <v>-</v>
      </c>
      <c r="W577" s="19"/>
      <c r="X577" s="19"/>
    </row>
    <row r="578" spans="1:24" ht="14.25" x14ac:dyDescent="0.2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V578" s="18" t="str">
        <f t="shared" si="8"/>
        <v>-</v>
      </c>
      <c r="W578" s="19"/>
      <c r="X578" s="19"/>
    </row>
    <row r="579" spans="1:24" ht="14.25" x14ac:dyDescent="0.2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V579" s="18" t="str">
        <f t="shared" si="8"/>
        <v>-</v>
      </c>
      <c r="W579" s="19"/>
      <c r="X579" s="19"/>
    </row>
    <row r="580" spans="1:24" ht="14.2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V580" s="18" t="str">
        <f t="shared" si="8"/>
        <v>-</v>
      </c>
      <c r="W580" s="19"/>
      <c r="X580" s="19"/>
    </row>
    <row r="581" spans="1:24" ht="14.25" x14ac:dyDescent="0.2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V581" s="18" t="str">
        <f t="shared" si="8"/>
        <v>-</v>
      </c>
      <c r="W581" s="19"/>
      <c r="X581" s="19"/>
    </row>
    <row r="582" spans="1:24" ht="14.25" x14ac:dyDescent="0.2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V582" s="18" t="str">
        <f t="shared" si="8"/>
        <v>-</v>
      </c>
      <c r="W582" s="19"/>
      <c r="X582" s="19"/>
    </row>
    <row r="583" spans="1:24" ht="14.2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V583" s="18" t="str">
        <f t="shared" si="8"/>
        <v>-</v>
      </c>
      <c r="W583" s="19"/>
      <c r="X583" s="19"/>
    </row>
    <row r="584" spans="1:24" ht="14.25" x14ac:dyDescent="0.2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V584" s="18" t="str">
        <f t="shared" si="8"/>
        <v>-</v>
      </c>
      <c r="W584" s="19"/>
      <c r="X584" s="19"/>
    </row>
    <row r="585" spans="1:24" ht="14.25" x14ac:dyDescent="0.2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V585" s="18" t="str">
        <f t="shared" si="8"/>
        <v>-</v>
      </c>
      <c r="W585" s="19"/>
      <c r="X585" s="19"/>
    </row>
    <row r="586" spans="1:24" ht="14.2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V586" s="18" t="str">
        <f t="shared" si="8"/>
        <v>-</v>
      </c>
      <c r="W586" s="19"/>
      <c r="X586" s="19"/>
    </row>
    <row r="587" spans="1:24" ht="14.25" x14ac:dyDescent="0.2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V587" s="18" t="str">
        <f t="shared" si="8"/>
        <v>-</v>
      </c>
      <c r="W587" s="19"/>
      <c r="X587" s="19"/>
    </row>
    <row r="588" spans="1:24" ht="14.25" x14ac:dyDescent="0.2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V588" s="18" t="str">
        <f t="shared" si="8"/>
        <v>-</v>
      </c>
      <c r="W588" s="19"/>
      <c r="X588" s="19"/>
    </row>
    <row r="589" spans="1:24" ht="14.2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V589" s="18" t="str">
        <f t="shared" si="8"/>
        <v>-</v>
      </c>
      <c r="W589" s="19"/>
      <c r="X589" s="19"/>
    </row>
    <row r="590" spans="1:24" ht="14.25" x14ac:dyDescent="0.2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V590" s="18" t="str">
        <f t="shared" si="8"/>
        <v>-</v>
      </c>
      <c r="W590" s="19"/>
      <c r="X590" s="19"/>
    </row>
    <row r="591" spans="1:24" ht="14.25" x14ac:dyDescent="0.2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V591" s="18" t="str">
        <f t="shared" si="8"/>
        <v>-</v>
      </c>
      <c r="W591" s="19"/>
      <c r="X591" s="19"/>
    </row>
    <row r="592" spans="1:24" ht="14.2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V592" s="18" t="str">
        <f t="shared" si="8"/>
        <v>-</v>
      </c>
      <c r="W592" s="19"/>
      <c r="X592" s="19"/>
    </row>
    <row r="593" spans="1:24" ht="14.25" x14ac:dyDescent="0.2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V593" s="18" t="str">
        <f t="shared" ref="V593:V656" si="9">IF(ISERROR(H593/G593)=TRUE,"-",(H593/G593))</f>
        <v>-</v>
      </c>
      <c r="W593" s="19"/>
      <c r="X593" s="19"/>
    </row>
    <row r="594" spans="1:24" ht="14.25" x14ac:dyDescent="0.2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V594" s="18" t="str">
        <f t="shared" si="9"/>
        <v>-</v>
      </c>
      <c r="W594" s="19"/>
      <c r="X594" s="19"/>
    </row>
    <row r="595" spans="1:24" ht="14.2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V595" s="18" t="str">
        <f t="shared" si="9"/>
        <v>-</v>
      </c>
      <c r="W595" s="19"/>
      <c r="X595" s="19"/>
    </row>
    <row r="596" spans="1:24" ht="14.25" x14ac:dyDescent="0.2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V596" s="18" t="str">
        <f t="shared" si="9"/>
        <v>-</v>
      </c>
      <c r="W596" s="19"/>
      <c r="X596" s="19"/>
    </row>
    <row r="597" spans="1:24" ht="14.25" x14ac:dyDescent="0.2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V597" s="18" t="str">
        <f t="shared" si="9"/>
        <v>-</v>
      </c>
      <c r="W597" s="19"/>
      <c r="X597" s="19"/>
    </row>
    <row r="598" spans="1:24" ht="14.2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V598" s="18" t="str">
        <f t="shared" si="9"/>
        <v>-</v>
      </c>
      <c r="W598" s="19"/>
      <c r="X598" s="19"/>
    </row>
    <row r="599" spans="1:24" ht="14.25" x14ac:dyDescent="0.2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V599" s="18" t="str">
        <f t="shared" si="9"/>
        <v>-</v>
      </c>
      <c r="W599" s="19"/>
      <c r="X599" s="19"/>
    </row>
    <row r="600" spans="1:24" ht="14.25" x14ac:dyDescent="0.2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V600" s="18" t="str">
        <f t="shared" si="9"/>
        <v>-</v>
      </c>
      <c r="W600" s="19"/>
      <c r="X600" s="19"/>
    </row>
    <row r="601" spans="1:24" ht="14.2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V601" s="18" t="str">
        <f t="shared" si="9"/>
        <v>-</v>
      </c>
      <c r="W601" s="19"/>
      <c r="X601" s="19"/>
    </row>
    <row r="602" spans="1:24" ht="14.25" x14ac:dyDescent="0.2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V602" s="18" t="str">
        <f t="shared" si="9"/>
        <v>-</v>
      </c>
      <c r="W602" s="19"/>
      <c r="X602" s="19"/>
    </row>
    <row r="603" spans="1:24" ht="14.25" x14ac:dyDescent="0.2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V603" s="18" t="str">
        <f t="shared" si="9"/>
        <v>-</v>
      </c>
      <c r="W603" s="19"/>
      <c r="X603" s="19"/>
    </row>
    <row r="604" spans="1:24" ht="14.2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V604" s="18" t="str">
        <f t="shared" si="9"/>
        <v>-</v>
      </c>
      <c r="W604" s="19"/>
      <c r="X604" s="19"/>
    </row>
    <row r="605" spans="1:24" ht="14.25" x14ac:dyDescent="0.2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V605" s="18" t="str">
        <f t="shared" si="9"/>
        <v>-</v>
      </c>
      <c r="W605" s="19"/>
      <c r="X605" s="19"/>
    </row>
    <row r="606" spans="1:24" ht="14.25" x14ac:dyDescent="0.2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V606" s="18" t="str">
        <f t="shared" si="9"/>
        <v>-</v>
      </c>
      <c r="W606" s="19"/>
      <c r="X606" s="19"/>
    </row>
    <row r="607" spans="1:24" ht="14.2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V607" s="18" t="str">
        <f t="shared" si="9"/>
        <v>-</v>
      </c>
      <c r="W607" s="19"/>
      <c r="X607" s="19"/>
    </row>
    <row r="608" spans="1:24" ht="14.25" x14ac:dyDescent="0.2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V608" s="18" t="str">
        <f t="shared" si="9"/>
        <v>-</v>
      </c>
      <c r="W608" s="19"/>
      <c r="X608" s="19"/>
    </row>
    <row r="609" spans="1:24" ht="14.25" x14ac:dyDescent="0.2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V609" s="18" t="str">
        <f t="shared" si="9"/>
        <v>-</v>
      </c>
      <c r="W609" s="19"/>
      <c r="X609" s="19"/>
    </row>
    <row r="610" spans="1:24" ht="14.2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V610" s="18" t="str">
        <f t="shared" si="9"/>
        <v>-</v>
      </c>
      <c r="W610" s="19"/>
      <c r="X610" s="19"/>
    </row>
    <row r="611" spans="1:24" ht="14.25" x14ac:dyDescent="0.2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V611" s="18" t="str">
        <f t="shared" si="9"/>
        <v>-</v>
      </c>
      <c r="W611" s="19"/>
      <c r="X611" s="19"/>
    </row>
    <row r="612" spans="1:24" ht="14.25" x14ac:dyDescent="0.2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V612" s="18" t="str">
        <f t="shared" si="9"/>
        <v>-</v>
      </c>
      <c r="W612" s="19"/>
      <c r="X612" s="19"/>
    </row>
    <row r="613" spans="1:24" ht="14.2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V613" s="18" t="str">
        <f t="shared" si="9"/>
        <v>-</v>
      </c>
      <c r="W613" s="19"/>
      <c r="X613" s="19"/>
    </row>
    <row r="614" spans="1:24" ht="14.25" x14ac:dyDescent="0.2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V614" s="18" t="str">
        <f t="shared" si="9"/>
        <v>-</v>
      </c>
      <c r="W614" s="19"/>
      <c r="X614" s="19"/>
    </row>
    <row r="615" spans="1:24" ht="14.25" x14ac:dyDescent="0.2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V615" s="18" t="str">
        <f t="shared" si="9"/>
        <v>-</v>
      </c>
      <c r="W615" s="19"/>
      <c r="X615" s="19"/>
    </row>
    <row r="616" spans="1:24" ht="14.2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V616" s="18" t="str">
        <f t="shared" si="9"/>
        <v>-</v>
      </c>
      <c r="W616" s="19"/>
      <c r="X616" s="19"/>
    </row>
    <row r="617" spans="1:24" ht="14.25" x14ac:dyDescent="0.2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V617" s="18" t="str">
        <f t="shared" si="9"/>
        <v>-</v>
      </c>
      <c r="W617" s="19"/>
      <c r="X617" s="19"/>
    </row>
    <row r="618" spans="1:24" ht="14.25" x14ac:dyDescent="0.2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V618" s="18" t="str">
        <f t="shared" si="9"/>
        <v>-</v>
      </c>
      <c r="W618" s="19"/>
      <c r="X618" s="19"/>
    </row>
    <row r="619" spans="1:24" ht="14.2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V619" s="18" t="str">
        <f t="shared" si="9"/>
        <v>-</v>
      </c>
      <c r="W619" s="19"/>
      <c r="X619" s="19"/>
    </row>
    <row r="620" spans="1:24" ht="14.25" x14ac:dyDescent="0.2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V620" s="18" t="str">
        <f t="shared" si="9"/>
        <v>-</v>
      </c>
      <c r="W620" s="19"/>
      <c r="X620" s="19"/>
    </row>
    <row r="621" spans="1:24" ht="14.25" x14ac:dyDescent="0.2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V621" s="18" t="str">
        <f t="shared" si="9"/>
        <v>-</v>
      </c>
      <c r="W621" s="19"/>
      <c r="X621" s="19"/>
    </row>
    <row r="622" spans="1:24" ht="14.2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V622" s="18" t="str">
        <f t="shared" si="9"/>
        <v>-</v>
      </c>
      <c r="W622" s="19"/>
      <c r="X622" s="19"/>
    </row>
    <row r="623" spans="1:24" ht="14.25" x14ac:dyDescent="0.2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V623" s="18" t="str">
        <f t="shared" si="9"/>
        <v>-</v>
      </c>
      <c r="W623" s="19"/>
      <c r="X623" s="19"/>
    </row>
    <row r="624" spans="1:24" ht="14.25" x14ac:dyDescent="0.2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V624" s="18" t="str">
        <f t="shared" si="9"/>
        <v>-</v>
      </c>
      <c r="W624" s="19"/>
      <c r="X624" s="19"/>
    </row>
    <row r="625" spans="1:24" ht="14.2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V625" s="18" t="str">
        <f t="shared" si="9"/>
        <v>-</v>
      </c>
      <c r="W625" s="19"/>
      <c r="X625" s="19"/>
    </row>
    <row r="626" spans="1:24" ht="14.25" x14ac:dyDescent="0.2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V626" s="18" t="str">
        <f t="shared" si="9"/>
        <v>-</v>
      </c>
      <c r="W626" s="19"/>
      <c r="X626" s="19"/>
    </row>
    <row r="627" spans="1:24" ht="14.25" x14ac:dyDescent="0.2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V627" s="18" t="str">
        <f t="shared" si="9"/>
        <v>-</v>
      </c>
      <c r="W627" s="19"/>
      <c r="X627" s="19"/>
    </row>
    <row r="628" spans="1:24" ht="14.2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V628" s="18" t="str">
        <f t="shared" si="9"/>
        <v>-</v>
      </c>
      <c r="W628" s="19"/>
      <c r="X628" s="19"/>
    </row>
    <row r="629" spans="1:24" ht="14.25" x14ac:dyDescent="0.2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V629" s="18" t="str">
        <f t="shared" si="9"/>
        <v>-</v>
      </c>
      <c r="W629" s="19"/>
      <c r="X629" s="19"/>
    </row>
    <row r="630" spans="1:24" ht="14.25" x14ac:dyDescent="0.2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V630" s="18" t="str">
        <f t="shared" si="9"/>
        <v>-</v>
      </c>
      <c r="W630" s="19"/>
      <c r="X630" s="19"/>
    </row>
    <row r="631" spans="1:24" ht="14.2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V631" s="18" t="str">
        <f t="shared" si="9"/>
        <v>-</v>
      </c>
      <c r="W631" s="19"/>
      <c r="X631" s="19"/>
    </row>
    <row r="632" spans="1:24" ht="14.25" x14ac:dyDescent="0.2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V632" s="18" t="str">
        <f t="shared" si="9"/>
        <v>-</v>
      </c>
      <c r="W632" s="19"/>
      <c r="X632" s="19"/>
    </row>
    <row r="633" spans="1:24" ht="14.25" x14ac:dyDescent="0.2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V633" s="18" t="str">
        <f t="shared" si="9"/>
        <v>-</v>
      </c>
      <c r="W633" s="19"/>
      <c r="X633" s="19"/>
    </row>
    <row r="634" spans="1:24" ht="14.2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V634" s="18" t="str">
        <f t="shared" si="9"/>
        <v>-</v>
      </c>
      <c r="W634" s="19"/>
      <c r="X634" s="19"/>
    </row>
    <row r="635" spans="1:24" ht="14.25" x14ac:dyDescent="0.2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V635" s="18" t="str">
        <f t="shared" si="9"/>
        <v>-</v>
      </c>
      <c r="W635" s="19"/>
      <c r="X635" s="19"/>
    </row>
    <row r="636" spans="1:24" ht="14.25" x14ac:dyDescent="0.2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V636" s="18" t="str">
        <f t="shared" si="9"/>
        <v>-</v>
      </c>
      <c r="W636" s="19"/>
      <c r="X636" s="19"/>
    </row>
    <row r="637" spans="1:24" ht="14.2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V637" s="18" t="str">
        <f t="shared" si="9"/>
        <v>-</v>
      </c>
      <c r="W637" s="19"/>
      <c r="X637" s="19"/>
    </row>
    <row r="638" spans="1:24" ht="14.25" x14ac:dyDescent="0.2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V638" s="18" t="str">
        <f t="shared" si="9"/>
        <v>-</v>
      </c>
      <c r="W638" s="19"/>
      <c r="X638" s="19"/>
    </row>
    <row r="639" spans="1:24" ht="14.25" x14ac:dyDescent="0.2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V639" s="18" t="str">
        <f t="shared" si="9"/>
        <v>-</v>
      </c>
      <c r="W639" s="19"/>
      <c r="X639" s="19"/>
    </row>
    <row r="640" spans="1:24" ht="14.2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V640" s="18" t="str">
        <f t="shared" si="9"/>
        <v>-</v>
      </c>
      <c r="W640" s="19"/>
      <c r="X640" s="19"/>
    </row>
    <row r="641" spans="1:24" ht="14.25" x14ac:dyDescent="0.2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V641" s="18" t="str">
        <f t="shared" si="9"/>
        <v>-</v>
      </c>
      <c r="W641" s="19"/>
      <c r="X641" s="19"/>
    </row>
    <row r="642" spans="1:24" ht="14.25" x14ac:dyDescent="0.2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V642" s="18" t="str">
        <f t="shared" si="9"/>
        <v>-</v>
      </c>
      <c r="W642" s="19"/>
      <c r="X642" s="19"/>
    </row>
    <row r="643" spans="1:24" ht="14.2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V643" s="18" t="str">
        <f t="shared" si="9"/>
        <v>-</v>
      </c>
      <c r="W643" s="19"/>
      <c r="X643" s="19"/>
    </row>
    <row r="644" spans="1:24" ht="14.25" x14ac:dyDescent="0.2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V644" s="18" t="str">
        <f t="shared" si="9"/>
        <v>-</v>
      </c>
      <c r="W644" s="19"/>
      <c r="X644" s="19"/>
    </row>
    <row r="645" spans="1:24" ht="14.25" x14ac:dyDescent="0.2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V645" s="18" t="str">
        <f t="shared" si="9"/>
        <v>-</v>
      </c>
      <c r="W645" s="19"/>
      <c r="X645" s="19"/>
    </row>
    <row r="646" spans="1:24" ht="14.2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V646" s="18" t="str">
        <f t="shared" si="9"/>
        <v>-</v>
      </c>
      <c r="W646" s="19"/>
      <c r="X646" s="19"/>
    </row>
    <row r="647" spans="1:24" ht="14.25" x14ac:dyDescent="0.2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V647" s="18" t="str">
        <f t="shared" si="9"/>
        <v>-</v>
      </c>
      <c r="W647" s="19"/>
      <c r="X647" s="19"/>
    </row>
    <row r="648" spans="1:24" ht="14.25" x14ac:dyDescent="0.2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V648" s="18" t="str">
        <f t="shared" si="9"/>
        <v>-</v>
      </c>
      <c r="W648" s="19"/>
      <c r="X648" s="19"/>
    </row>
    <row r="649" spans="1:24" ht="14.2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V649" s="18" t="str">
        <f t="shared" si="9"/>
        <v>-</v>
      </c>
      <c r="W649" s="19"/>
      <c r="X649" s="19"/>
    </row>
    <row r="650" spans="1:24" ht="14.25" x14ac:dyDescent="0.2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V650" s="18" t="str">
        <f t="shared" si="9"/>
        <v>-</v>
      </c>
      <c r="W650" s="19"/>
      <c r="X650" s="19"/>
    </row>
    <row r="651" spans="1:24" ht="14.25" x14ac:dyDescent="0.2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V651" s="18" t="str">
        <f t="shared" si="9"/>
        <v>-</v>
      </c>
      <c r="W651" s="19"/>
      <c r="X651" s="19"/>
    </row>
    <row r="652" spans="1:24" ht="14.2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V652" s="18" t="str">
        <f t="shared" si="9"/>
        <v>-</v>
      </c>
      <c r="W652" s="19"/>
      <c r="X652" s="19"/>
    </row>
    <row r="653" spans="1:24" ht="14.25" x14ac:dyDescent="0.2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V653" s="18" t="str">
        <f t="shared" si="9"/>
        <v>-</v>
      </c>
      <c r="W653" s="19"/>
      <c r="X653" s="19"/>
    </row>
    <row r="654" spans="1:24" ht="14.25" x14ac:dyDescent="0.2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V654" s="18" t="str">
        <f t="shared" si="9"/>
        <v>-</v>
      </c>
      <c r="W654" s="19"/>
      <c r="X654" s="19"/>
    </row>
    <row r="655" spans="1:24" ht="14.2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V655" s="18" t="str">
        <f t="shared" si="9"/>
        <v>-</v>
      </c>
      <c r="W655" s="19"/>
      <c r="X655" s="19"/>
    </row>
    <row r="656" spans="1:24" ht="14.25" x14ac:dyDescent="0.2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V656" s="18" t="str">
        <f t="shared" si="9"/>
        <v>-</v>
      </c>
      <c r="W656" s="19"/>
      <c r="X656" s="19"/>
    </row>
    <row r="657" spans="1:24" ht="14.25" x14ac:dyDescent="0.2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V657" s="18" t="str">
        <f t="shared" ref="V657:V713" si="10">IF(ISERROR(H657/G657)=TRUE,"-",(H657/G657))</f>
        <v>-</v>
      </c>
      <c r="W657" s="19"/>
      <c r="X657" s="19"/>
    </row>
    <row r="658" spans="1:24" ht="14.2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V658" s="18" t="str">
        <f t="shared" si="10"/>
        <v>-</v>
      </c>
      <c r="W658" s="19"/>
      <c r="X658" s="19"/>
    </row>
    <row r="659" spans="1:24" ht="14.25" x14ac:dyDescent="0.2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V659" s="18" t="str">
        <f t="shared" si="10"/>
        <v>-</v>
      </c>
      <c r="W659" s="19"/>
      <c r="X659" s="19"/>
    </row>
    <row r="660" spans="1:24" ht="14.25" x14ac:dyDescent="0.2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V660" s="18" t="str">
        <f t="shared" si="10"/>
        <v>-</v>
      </c>
      <c r="W660" s="19"/>
      <c r="X660" s="19"/>
    </row>
    <row r="661" spans="1:24" ht="14.2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V661" s="18" t="str">
        <f t="shared" si="10"/>
        <v>-</v>
      </c>
      <c r="W661" s="19"/>
      <c r="X661" s="19"/>
    </row>
    <row r="662" spans="1:24" ht="14.25" x14ac:dyDescent="0.2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V662" s="18" t="str">
        <f t="shared" si="10"/>
        <v>-</v>
      </c>
      <c r="W662" s="19"/>
      <c r="X662" s="19"/>
    </row>
    <row r="663" spans="1:24" ht="14.25" x14ac:dyDescent="0.2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V663" s="18" t="str">
        <f t="shared" si="10"/>
        <v>-</v>
      </c>
      <c r="W663" s="19"/>
      <c r="X663" s="19"/>
    </row>
    <row r="664" spans="1:24" ht="14.2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V664" s="18" t="str">
        <f t="shared" si="10"/>
        <v>-</v>
      </c>
      <c r="W664" s="19"/>
      <c r="X664" s="19"/>
    </row>
    <row r="665" spans="1:24" ht="14.25" x14ac:dyDescent="0.2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V665" s="18" t="str">
        <f t="shared" si="10"/>
        <v>-</v>
      </c>
      <c r="W665" s="19"/>
      <c r="X665" s="19"/>
    </row>
    <row r="666" spans="1:24" ht="14.25" x14ac:dyDescent="0.2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V666" s="18" t="str">
        <f t="shared" si="10"/>
        <v>-</v>
      </c>
      <c r="W666" s="19"/>
      <c r="X666" s="19"/>
    </row>
    <row r="667" spans="1:24" ht="14.2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V667" s="18" t="str">
        <f t="shared" si="10"/>
        <v>-</v>
      </c>
      <c r="W667" s="19"/>
      <c r="X667" s="19"/>
    </row>
    <row r="668" spans="1:24" ht="14.25" x14ac:dyDescent="0.2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V668" s="18" t="str">
        <f t="shared" si="10"/>
        <v>-</v>
      </c>
      <c r="W668" s="19"/>
      <c r="X668" s="19"/>
    </row>
    <row r="669" spans="1:24" ht="14.25" x14ac:dyDescent="0.2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V669" s="18" t="str">
        <f t="shared" si="10"/>
        <v>-</v>
      </c>
      <c r="W669" s="19"/>
      <c r="X669" s="19"/>
    </row>
    <row r="670" spans="1:24" ht="14.2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V670" s="18" t="str">
        <f t="shared" si="10"/>
        <v>-</v>
      </c>
      <c r="W670" s="19"/>
      <c r="X670" s="19"/>
    </row>
    <row r="671" spans="1:24" ht="14.25" x14ac:dyDescent="0.2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V671" s="18" t="str">
        <f t="shared" si="10"/>
        <v>-</v>
      </c>
      <c r="W671" s="19"/>
      <c r="X671" s="19"/>
    </row>
    <row r="672" spans="1:24" ht="14.25" x14ac:dyDescent="0.2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V672" s="18" t="str">
        <f t="shared" si="10"/>
        <v>-</v>
      </c>
      <c r="W672" s="19"/>
      <c r="X672" s="19"/>
    </row>
    <row r="673" spans="1:24" ht="14.2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V673" s="18" t="str">
        <f t="shared" si="10"/>
        <v>-</v>
      </c>
      <c r="W673" s="19"/>
      <c r="X673" s="19"/>
    </row>
    <row r="674" spans="1:24" ht="14.25" x14ac:dyDescent="0.2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V674" s="18" t="str">
        <f t="shared" si="10"/>
        <v>-</v>
      </c>
      <c r="W674" s="19"/>
      <c r="X674" s="19"/>
    </row>
    <row r="675" spans="1:24" ht="14.25" x14ac:dyDescent="0.2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V675" s="18" t="str">
        <f t="shared" si="10"/>
        <v>-</v>
      </c>
      <c r="W675" s="19"/>
      <c r="X675" s="19"/>
    </row>
    <row r="676" spans="1:24" ht="14.2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V676" s="18" t="str">
        <f t="shared" si="10"/>
        <v>-</v>
      </c>
      <c r="W676" s="19"/>
      <c r="X676" s="19"/>
    </row>
    <row r="677" spans="1:24" ht="14.25" x14ac:dyDescent="0.2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V677" s="18" t="str">
        <f t="shared" si="10"/>
        <v>-</v>
      </c>
      <c r="W677" s="19"/>
      <c r="X677" s="19"/>
    </row>
    <row r="678" spans="1:24" ht="14.25" x14ac:dyDescent="0.2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V678" s="18" t="str">
        <f t="shared" si="10"/>
        <v>-</v>
      </c>
      <c r="W678" s="19"/>
      <c r="X678" s="19"/>
    </row>
    <row r="679" spans="1:24" ht="14.2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V679" s="18" t="str">
        <f t="shared" si="10"/>
        <v>-</v>
      </c>
      <c r="W679" s="19"/>
      <c r="X679" s="19"/>
    </row>
    <row r="680" spans="1:24" ht="14.25" x14ac:dyDescent="0.2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V680" s="18" t="str">
        <f t="shared" si="10"/>
        <v>-</v>
      </c>
      <c r="W680" s="19"/>
      <c r="X680" s="19"/>
    </row>
    <row r="681" spans="1:24" ht="14.25" x14ac:dyDescent="0.2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V681" s="18" t="str">
        <f t="shared" si="10"/>
        <v>-</v>
      </c>
      <c r="W681" s="19"/>
      <c r="X681" s="19"/>
    </row>
    <row r="682" spans="1:24" ht="14.2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V682" s="18" t="str">
        <f t="shared" si="10"/>
        <v>-</v>
      </c>
      <c r="W682" s="19"/>
      <c r="X682" s="19"/>
    </row>
    <row r="683" spans="1:24" ht="14.25" x14ac:dyDescent="0.2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V683" s="18" t="str">
        <f t="shared" si="10"/>
        <v>-</v>
      </c>
      <c r="W683" s="19"/>
      <c r="X683" s="19"/>
    </row>
    <row r="684" spans="1:24" ht="14.25" x14ac:dyDescent="0.2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V684" s="18" t="str">
        <f t="shared" si="10"/>
        <v>-</v>
      </c>
      <c r="W684" s="19"/>
      <c r="X684" s="19"/>
    </row>
    <row r="685" spans="1:24" ht="14.2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V685" s="18" t="str">
        <f t="shared" si="10"/>
        <v>-</v>
      </c>
      <c r="W685" s="19"/>
      <c r="X685" s="19"/>
    </row>
    <row r="686" spans="1:24" ht="14.25" x14ac:dyDescent="0.2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V686" s="18" t="str">
        <f t="shared" si="10"/>
        <v>-</v>
      </c>
      <c r="W686" s="19"/>
      <c r="X686" s="19"/>
    </row>
    <row r="687" spans="1:24" ht="14.25" x14ac:dyDescent="0.2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V687" s="18" t="str">
        <f t="shared" si="10"/>
        <v>-</v>
      </c>
      <c r="W687" s="19"/>
      <c r="X687" s="19"/>
    </row>
    <row r="688" spans="1:24" ht="14.2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V688" s="18" t="str">
        <f t="shared" si="10"/>
        <v>-</v>
      </c>
      <c r="W688" s="19"/>
      <c r="X688" s="19"/>
    </row>
    <row r="689" spans="1:24" ht="14.25" x14ac:dyDescent="0.2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V689" s="18" t="str">
        <f t="shared" si="10"/>
        <v>-</v>
      </c>
      <c r="W689" s="19"/>
      <c r="X689" s="19"/>
    </row>
    <row r="690" spans="1:24" ht="14.25" x14ac:dyDescent="0.2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V690" s="18" t="str">
        <f t="shared" si="10"/>
        <v>-</v>
      </c>
      <c r="W690" s="19"/>
      <c r="X690" s="19"/>
    </row>
    <row r="691" spans="1:24" ht="14.2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V691" s="18" t="str">
        <f t="shared" si="10"/>
        <v>-</v>
      </c>
      <c r="W691" s="19"/>
      <c r="X691" s="19"/>
    </row>
    <row r="692" spans="1:24" ht="14.25" x14ac:dyDescent="0.2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V692" s="18" t="str">
        <f t="shared" si="10"/>
        <v>-</v>
      </c>
      <c r="W692" s="19"/>
      <c r="X692" s="19"/>
    </row>
    <row r="693" spans="1:24" ht="14.25" x14ac:dyDescent="0.2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V693" s="18" t="str">
        <f t="shared" si="10"/>
        <v>-</v>
      </c>
      <c r="W693" s="19"/>
      <c r="X693" s="19"/>
    </row>
    <row r="694" spans="1:24" ht="14.2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V694" s="18" t="str">
        <f t="shared" si="10"/>
        <v>-</v>
      </c>
      <c r="W694" s="19"/>
      <c r="X694" s="19"/>
    </row>
    <row r="695" spans="1:24" ht="14.25" x14ac:dyDescent="0.2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V695" s="18" t="str">
        <f t="shared" si="10"/>
        <v>-</v>
      </c>
      <c r="W695" s="19"/>
      <c r="X695" s="19"/>
    </row>
    <row r="696" spans="1:24" ht="14.25" x14ac:dyDescent="0.2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V696" s="18" t="str">
        <f t="shared" si="10"/>
        <v>-</v>
      </c>
      <c r="W696" s="19"/>
      <c r="X696" s="19"/>
    </row>
    <row r="697" spans="1:24" ht="14.2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V697" s="18" t="str">
        <f t="shared" si="10"/>
        <v>-</v>
      </c>
      <c r="W697" s="19"/>
      <c r="X697" s="19"/>
    </row>
    <row r="698" spans="1:24" ht="14.25" x14ac:dyDescent="0.2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V698" s="18" t="str">
        <f t="shared" si="10"/>
        <v>-</v>
      </c>
      <c r="W698" s="19"/>
      <c r="X698" s="19"/>
    </row>
    <row r="699" spans="1:24" ht="14.25" x14ac:dyDescent="0.2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V699" s="18" t="str">
        <f t="shared" si="10"/>
        <v>-</v>
      </c>
      <c r="W699" s="19"/>
      <c r="X699" s="19"/>
    </row>
    <row r="700" spans="1:24" ht="14.2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V700" s="18" t="str">
        <f t="shared" si="10"/>
        <v>-</v>
      </c>
      <c r="W700" s="19"/>
      <c r="X700" s="19"/>
    </row>
    <row r="701" spans="1:24" ht="14.25" x14ac:dyDescent="0.2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V701" s="18" t="str">
        <f t="shared" si="10"/>
        <v>-</v>
      </c>
      <c r="W701" s="19"/>
      <c r="X701" s="19"/>
    </row>
    <row r="702" spans="1:24" ht="14.25" x14ac:dyDescent="0.2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V702" s="18" t="str">
        <f t="shared" si="10"/>
        <v>-</v>
      </c>
      <c r="W702" s="19"/>
      <c r="X702" s="19"/>
    </row>
    <row r="703" spans="1:24" ht="14.2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V703" s="18" t="str">
        <f t="shared" si="10"/>
        <v>-</v>
      </c>
      <c r="W703" s="19"/>
      <c r="X703" s="19"/>
    </row>
    <row r="704" spans="1:24" ht="14.25" x14ac:dyDescent="0.2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V704" s="18" t="str">
        <f t="shared" si="10"/>
        <v>-</v>
      </c>
      <c r="W704" s="19"/>
      <c r="X704" s="19"/>
    </row>
    <row r="705" spans="1:24" ht="14.25" x14ac:dyDescent="0.2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V705" s="18" t="str">
        <f t="shared" si="10"/>
        <v>-</v>
      </c>
      <c r="W705" s="19"/>
      <c r="X705" s="19"/>
    </row>
    <row r="706" spans="1:24" ht="14.2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V706" s="18" t="str">
        <f t="shared" si="10"/>
        <v>-</v>
      </c>
      <c r="W706" s="19"/>
      <c r="X706" s="19"/>
    </row>
    <row r="707" spans="1:24" ht="14.25" x14ac:dyDescent="0.2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V707" s="18" t="str">
        <f t="shared" si="10"/>
        <v>-</v>
      </c>
      <c r="W707" s="19"/>
      <c r="X707" s="19"/>
    </row>
    <row r="708" spans="1:24" ht="14.25" x14ac:dyDescent="0.2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V708" s="18" t="str">
        <f t="shared" si="10"/>
        <v>-</v>
      </c>
      <c r="W708" s="19"/>
      <c r="X708" s="19"/>
    </row>
    <row r="709" spans="1:24" ht="14.2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V709" s="18" t="str">
        <f t="shared" si="10"/>
        <v>-</v>
      </c>
      <c r="W709" s="19"/>
      <c r="X709" s="19"/>
    </row>
    <row r="710" spans="1:24" ht="14.25" x14ac:dyDescent="0.2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V710" s="18" t="str">
        <f t="shared" si="10"/>
        <v>-</v>
      </c>
      <c r="W710" s="19"/>
      <c r="X710" s="19"/>
    </row>
    <row r="711" spans="1:24" ht="14.25" x14ac:dyDescent="0.2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V711" s="18" t="str">
        <f t="shared" si="10"/>
        <v>-</v>
      </c>
      <c r="W711" s="19"/>
      <c r="X711" s="19"/>
    </row>
    <row r="712" spans="1:24" ht="14.2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V712" s="18" t="str">
        <f t="shared" si="10"/>
        <v>-</v>
      </c>
      <c r="W712" s="19"/>
      <c r="X712" s="19"/>
    </row>
    <row r="713" spans="1:24" x14ac:dyDescent="0.2">
      <c r="V713" s="18" t="str">
        <f t="shared" si="10"/>
        <v>-</v>
      </c>
      <c r="W713" s="19"/>
      <c r="X713" s="19"/>
    </row>
  </sheetData>
  <mergeCells count="3">
    <mergeCell ref="V14:V15"/>
    <mergeCell ref="W14:W15"/>
    <mergeCell ref="X14:X15"/>
  </mergeCells>
  <conditionalFormatting sqref="V19">
    <cfRule type="containsBlanks" priority="1">
      <formula>LEN(TRIM(V19))=0</formula>
    </cfRule>
  </conditionalFormatting>
  <dataValidations count="1">
    <dataValidation type="list" allowBlank="1" showInputMessage="1" showErrorMessage="1" sqref="W16:W713">
      <formula1>$H$3:$H$6</formula1>
    </dataValidation>
  </dataValidations>
  <pageMargins left="0.7" right="0.7" top="0.75" bottom="0.75" header="0.3" footer="0.3"/>
  <pageSetup paperSize="9" orientation="portrait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97DA26E8-0D58-4550-A453-E9FDEEABFB22}">
            <x14:iconSet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3TrafficLights1" iconId="0"/>
              <x14:cfIcon iconSet="3TrafficLights1" iconId="1"/>
              <x14:cfIcon iconSet="3TrafficLights1" iconId="2"/>
            </x14:iconSet>
          </x14:cfRule>
          <xm:sqref>V16:V713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Y712"/>
  <sheetViews>
    <sheetView tabSelected="1" topLeftCell="A13" workbookViewId="0">
      <selection activeCell="X59" sqref="X59"/>
    </sheetView>
  </sheetViews>
  <sheetFormatPr baseColWidth="10" defaultColWidth="9" defaultRowHeight="12.75" x14ac:dyDescent="0.2"/>
  <cols>
    <col min="1" max="1" width="19.25" style="6" customWidth="1"/>
    <col min="2" max="2" width="11.75" style="6" customWidth="1"/>
    <col min="3" max="3" width="10.875" style="6" customWidth="1"/>
    <col min="4" max="4" width="14" style="6" customWidth="1"/>
    <col min="5" max="5" width="11.625" style="6" customWidth="1"/>
    <col min="6" max="6" width="6.375" style="20" customWidth="1"/>
    <col min="7" max="7" width="7.125" style="20" customWidth="1"/>
    <col min="8" max="8" width="6.875" style="20" customWidth="1"/>
    <col min="9" max="9" width="8.25" style="20" customWidth="1"/>
    <col min="10" max="10" width="6" style="20" customWidth="1"/>
    <col min="11" max="11" width="5" style="20" customWidth="1"/>
    <col min="12" max="12" width="6.875" style="20" customWidth="1"/>
    <col min="13" max="13" width="7" style="20" customWidth="1"/>
    <col min="14" max="20" width="4.75" style="6" hidden="1" customWidth="1"/>
    <col min="21" max="21" width="7.625" style="6" customWidth="1"/>
    <col min="22" max="22" width="12" style="28" customWidth="1"/>
    <col min="23" max="23" width="11.375" style="26" customWidth="1"/>
    <col min="24" max="24" width="21.625" style="26" customWidth="1"/>
    <col min="25" max="16384" width="9" style="6"/>
  </cols>
  <sheetData>
    <row r="1" spans="1:25" hidden="1" x14ac:dyDescent="0.2"/>
    <row r="2" spans="1:25" hidden="1" x14ac:dyDescent="0.2"/>
    <row r="3" spans="1:25" hidden="1" x14ac:dyDescent="0.2">
      <c r="H3" s="20" t="s">
        <v>1199</v>
      </c>
    </row>
    <row r="4" spans="1:25" hidden="1" x14ac:dyDescent="0.2">
      <c r="H4" s="20" t="s">
        <v>1196</v>
      </c>
    </row>
    <row r="5" spans="1:25" hidden="1" x14ac:dyDescent="0.2">
      <c r="H5" s="20" t="s">
        <v>1197</v>
      </c>
    </row>
    <row r="6" spans="1:25" hidden="1" x14ac:dyDescent="0.2">
      <c r="H6" s="20" t="s">
        <v>1198</v>
      </c>
    </row>
    <row r="7" spans="1:25" hidden="1" x14ac:dyDescent="0.2"/>
    <row r="8" spans="1:25" hidden="1" x14ac:dyDescent="0.2"/>
    <row r="9" spans="1:25" hidden="1" x14ac:dyDescent="0.2"/>
    <row r="10" spans="1:25" hidden="1" x14ac:dyDescent="0.2"/>
    <row r="11" spans="1:25" hidden="1" x14ac:dyDescent="0.2"/>
    <row r="14" spans="1:25" x14ac:dyDescent="0.2">
      <c r="A14" s="8"/>
      <c r="B14" s="8"/>
      <c r="C14" s="12"/>
      <c r="D14" s="12"/>
      <c r="E14" s="12"/>
      <c r="F14" s="23"/>
      <c r="G14" s="23"/>
      <c r="H14" s="23"/>
      <c r="I14" s="9"/>
      <c r="J14" s="9"/>
      <c r="K14" s="9"/>
      <c r="L14" s="9"/>
      <c r="M14" s="9"/>
      <c r="N14" s="10"/>
      <c r="O14" s="10"/>
      <c r="P14" s="10"/>
      <c r="Q14" s="10"/>
      <c r="R14" s="10"/>
      <c r="S14" s="10"/>
      <c r="T14" s="10"/>
      <c r="U14" s="11"/>
      <c r="V14" s="29" t="s">
        <v>1193</v>
      </c>
      <c r="W14" s="31" t="s">
        <v>1194</v>
      </c>
      <c r="X14" s="31" t="s">
        <v>1195</v>
      </c>
    </row>
    <row r="15" spans="1:25" s="13" customFormat="1" ht="63.75" x14ac:dyDescent="0.2">
      <c r="A15" s="8" t="s">
        <v>4</v>
      </c>
      <c r="B15" s="8" t="s">
        <v>2</v>
      </c>
      <c r="C15" s="12" t="s">
        <v>0</v>
      </c>
      <c r="D15" s="12" t="s">
        <v>1</v>
      </c>
      <c r="E15" s="12" t="s">
        <v>3</v>
      </c>
      <c r="F15" s="21" t="s">
        <v>5</v>
      </c>
      <c r="G15" s="21" t="s">
        <v>6</v>
      </c>
      <c r="H15" s="21" t="s">
        <v>7</v>
      </c>
      <c r="I15" s="25" t="s">
        <v>9</v>
      </c>
      <c r="J15" s="25" t="s">
        <v>10</v>
      </c>
      <c r="K15" s="25" t="s">
        <v>11</v>
      </c>
      <c r="L15" s="25" t="s">
        <v>12</v>
      </c>
      <c r="M15" s="25" t="s">
        <v>13</v>
      </c>
      <c r="N15" s="6"/>
      <c r="O15" s="6"/>
      <c r="P15" s="6"/>
      <c r="Q15" s="6"/>
      <c r="R15" s="6"/>
      <c r="S15" s="6"/>
      <c r="T15" s="14"/>
      <c r="U15" s="15"/>
      <c r="V15" s="33"/>
      <c r="W15" s="34"/>
      <c r="X15" s="34"/>
    </row>
    <row r="16" spans="1:25" ht="14.25" x14ac:dyDescent="0.2">
      <c r="A16" s="6" t="s">
        <v>1204</v>
      </c>
      <c r="B16" s="16">
        <v>1</v>
      </c>
      <c r="C16" s="6" t="s">
        <v>1205</v>
      </c>
      <c r="D16" s="6" t="s">
        <v>1206</v>
      </c>
      <c r="E16" s="6" t="s">
        <v>1207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V16" s="27"/>
      <c r="W16" s="27"/>
      <c r="X16" s="27"/>
      <c r="Y16" s="26"/>
    </row>
    <row r="17" spans="1:24" ht="14.25" x14ac:dyDescent="0.2">
      <c r="A17" s="6" t="s">
        <v>1204</v>
      </c>
      <c r="B17" s="16">
        <v>2</v>
      </c>
      <c r="C17" s="6" t="s">
        <v>1205</v>
      </c>
      <c r="D17" s="6" t="s">
        <v>1206</v>
      </c>
      <c r="E17" s="6" t="s">
        <v>1207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V17" s="27"/>
      <c r="W17" s="27"/>
      <c r="X17" s="27"/>
    </row>
    <row r="18" spans="1:24" ht="14.25" x14ac:dyDescent="0.2">
      <c r="A18" s="6" t="s">
        <v>1204</v>
      </c>
      <c r="B18" s="16">
        <v>3</v>
      </c>
      <c r="C18" s="6" t="s">
        <v>1205</v>
      </c>
      <c r="D18" s="6" t="s">
        <v>1206</v>
      </c>
      <c r="E18" s="6" t="s">
        <v>1207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/>
      <c r="M18" s="17">
        <v>0</v>
      </c>
      <c r="V18" s="27"/>
      <c r="W18" s="27"/>
      <c r="X18" s="27"/>
    </row>
    <row r="19" spans="1:24" ht="14.25" x14ac:dyDescent="0.2">
      <c r="A19" s="6" t="s">
        <v>1204</v>
      </c>
      <c r="B19" s="16">
        <v>4</v>
      </c>
      <c r="C19" s="6" t="s">
        <v>1205</v>
      </c>
      <c r="D19" s="6" t="s">
        <v>1206</v>
      </c>
      <c r="E19" s="6" t="s">
        <v>1207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V19" s="27"/>
      <c r="W19" s="27"/>
      <c r="X19" s="27"/>
    </row>
    <row r="20" spans="1:24" ht="14.25" x14ac:dyDescent="0.2">
      <c r="A20" s="6" t="s">
        <v>1204</v>
      </c>
      <c r="B20" s="16">
        <v>5</v>
      </c>
      <c r="C20" s="6" t="s">
        <v>1205</v>
      </c>
      <c r="D20" s="6" t="s">
        <v>1206</v>
      </c>
      <c r="E20" s="6" t="s">
        <v>1207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V20" s="27"/>
      <c r="W20" s="27"/>
      <c r="X20" s="27"/>
    </row>
    <row r="21" spans="1:24" ht="14.25" x14ac:dyDescent="0.2">
      <c r="A21" s="6" t="s">
        <v>1204</v>
      </c>
      <c r="B21" s="16">
        <v>6</v>
      </c>
      <c r="C21" s="6" t="s">
        <v>1205</v>
      </c>
      <c r="D21" s="6" t="s">
        <v>1206</v>
      </c>
      <c r="E21" s="6" t="s">
        <v>1207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V21" s="27"/>
      <c r="W21" s="27"/>
      <c r="X21" s="27"/>
    </row>
    <row r="22" spans="1:24" ht="14.25" x14ac:dyDescent="0.2">
      <c r="A22" s="6" t="s">
        <v>1204</v>
      </c>
      <c r="B22" s="16">
        <v>7</v>
      </c>
      <c r="C22" s="6" t="s">
        <v>1205</v>
      </c>
      <c r="D22" s="6" t="s">
        <v>1206</v>
      </c>
      <c r="E22" s="6" t="s">
        <v>1207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V22" s="27"/>
      <c r="W22" s="27"/>
      <c r="X22" s="27"/>
    </row>
    <row r="23" spans="1:24" ht="14.25" x14ac:dyDescent="0.2">
      <c r="A23" s="6" t="s">
        <v>1204</v>
      </c>
      <c r="B23" s="16">
        <v>8</v>
      </c>
      <c r="C23" s="6" t="s">
        <v>1205</v>
      </c>
      <c r="D23" s="6" t="s">
        <v>1206</v>
      </c>
      <c r="E23" s="6" t="s">
        <v>1207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V23" s="27"/>
      <c r="W23" s="27"/>
      <c r="X23" s="27"/>
    </row>
    <row r="24" spans="1:24" ht="14.25" x14ac:dyDescent="0.2">
      <c r="A24" s="6" t="s">
        <v>1204</v>
      </c>
      <c r="B24" s="16">
        <v>9</v>
      </c>
      <c r="C24" s="6" t="s">
        <v>1205</v>
      </c>
      <c r="D24" s="6" t="s">
        <v>1206</v>
      </c>
      <c r="E24" s="6" t="s">
        <v>1207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V24" s="27"/>
      <c r="W24" s="27"/>
      <c r="X24" s="27"/>
    </row>
    <row r="25" spans="1:24" ht="14.25" x14ac:dyDescent="0.2">
      <c r="A25" s="6" t="s">
        <v>1204</v>
      </c>
      <c r="B25" s="16">
        <v>10</v>
      </c>
      <c r="C25" s="6" t="s">
        <v>1205</v>
      </c>
      <c r="D25" s="6" t="s">
        <v>1206</v>
      </c>
      <c r="E25" s="6" t="s">
        <v>1207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V25" s="27"/>
      <c r="W25" s="27"/>
      <c r="X25" s="27"/>
    </row>
    <row r="26" spans="1:24" ht="14.25" x14ac:dyDescent="0.2">
      <c r="A26" s="6" t="s">
        <v>1204</v>
      </c>
      <c r="B26" s="16">
        <v>11</v>
      </c>
      <c r="C26" s="6" t="s">
        <v>1205</v>
      </c>
      <c r="D26" s="6" t="s">
        <v>1206</v>
      </c>
      <c r="E26" s="6" t="s">
        <v>1207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V26" s="27"/>
      <c r="W26" s="27"/>
      <c r="X26" s="27"/>
    </row>
    <row r="27" spans="1:24" ht="14.25" x14ac:dyDescent="0.2">
      <c r="A27" s="6" t="s">
        <v>1204</v>
      </c>
      <c r="B27" s="16">
        <v>12</v>
      </c>
      <c r="C27" s="6" t="s">
        <v>1205</v>
      </c>
      <c r="D27" s="6" t="s">
        <v>1206</v>
      </c>
      <c r="E27" s="6" t="s">
        <v>1207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V27" s="27"/>
      <c r="W27" s="27"/>
      <c r="X27" s="27"/>
    </row>
    <row r="28" spans="1:24" ht="14.25" x14ac:dyDescent="0.2">
      <c r="A28" s="6" t="s">
        <v>1204</v>
      </c>
      <c r="B28" s="16">
        <v>13</v>
      </c>
      <c r="C28" s="6" t="s">
        <v>1205</v>
      </c>
      <c r="D28" s="6" t="s">
        <v>1206</v>
      </c>
      <c r="E28" s="6" t="s">
        <v>1207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V28" s="27"/>
      <c r="W28" s="27"/>
      <c r="X28" s="27"/>
    </row>
    <row r="29" spans="1:24" ht="14.25" x14ac:dyDescent="0.2">
      <c r="A29" s="6" t="s">
        <v>1204</v>
      </c>
      <c r="B29" s="16">
        <v>14</v>
      </c>
      <c r="C29" s="6" t="s">
        <v>1205</v>
      </c>
      <c r="D29" s="6" t="s">
        <v>1206</v>
      </c>
      <c r="E29" s="6" t="s">
        <v>1207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V29" s="27"/>
      <c r="W29" s="27"/>
      <c r="X29" s="27"/>
    </row>
    <row r="30" spans="1:24" ht="14.25" x14ac:dyDescent="0.2">
      <c r="A30" s="6" t="s">
        <v>1204</v>
      </c>
      <c r="B30" s="16">
        <v>15</v>
      </c>
      <c r="C30" s="6" t="s">
        <v>1205</v>
      </c>
      <c r="D30" s="6" t="s">
        <v>1206</v>
      </c>
      <c r="E30" s="6" t="s">
        <v>1207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V30" s="27"/>
      <c r="W30" s="27"/>
      <c r="X30" s="27"/>
    </row>
    <row r="31" spans="1:24" ht="14.25" x14ac:dyDescent="0.2">
      <c r="A31" s="6" t="s">
        <v>1204</v>
      </c>
      <c r="B31" s="16">
        <v>16</v>
      </c>
      <c r="C31" s="6" t="s">
        <v>1205</v>
      </c>
      <c r="D31" s="6" t="s">
        <v>1206</v>
      </c>
      <c r="E31" s="6" t="s">
        <v>1207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V31" s="27"/>
      <c r="W31" s="27"/>
      <c r="X31" s="27"/>
    </row>
    <row r="32" spans="1:24" ht="14.25" x14ac:dyDescent="0.2">
      <c r="A32" s="6" t="s">
        <v>1204</v>
      </c>
      <c r="B32" s="16">
        <v>17</v>
      </c>
      <c r="C32" s="6" t="s">
        <v>1205</v>
      </c>
      <c r="D32" s="6" t="s">
        <v>1206</v>
      </c>
      <c r="E32" s="6" t="s">
        <v>1207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V32" s="27"/>
      <c r="W32" s="27"/>
      <c r="X32" s="27"/>
    </row>
    <row r="33" spans="1:24" ht="14.25" x14ac:dyDescent="0.2">
      <c r="A33" s="6" t="s">
        <v>1204</v>
      </c>
      <c r="B33" s="16">
        <v>18</v>
      </c>
      <c r="C33" s="6" t="s">
        <v>1205</v>
      </c>
      <c r="D33" s="6" t="s">
        <v>1206</v>
      </c>
      <c r="E33" s="6" t="s">
        <v>1207</v>
      </c>
      <c r="F33" s="17">
        <v>0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  <c r="V33" s="27"/>
      <c r="W33" s="27"/>
      <c r="X33" s="27"/>
    </row>
    <row r="34" spans="1:24" ht="14.25" x14ac:dyDescent="0.2">
      <c r="A34" s="6" t="s">
        <v>1204</v>
      </c>
      <c r="B34" s="16">
        <v>19</v>
      </c>
      <c r="C34" s="6" t="s">
        <v>1205</v>
      </c>
      <c r="D34" s="6" t="s">
        <v>1206</v>
      </c>
      <c r="E34" s="6" t="s">
        <v>1207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V34" s="27"/>
      <c r="W34" s="27"/>
      <c r="X34" s="27"/>
    </row>
    <row r="35" spans="1:24" ht="14.25" x14ac:dyDescent="0.2">
      <c r="A35" s="6" t="s">
        <v>1204</v>
      </c>
      <c r="B35" s="16">
        <v>20</v>
      </c>
      <c r="C35" s="6" t="s">
        <v>1205</v>
      </c>
      <c r="D35" s="6" t="s">
        <v>1206</v>
      </c>
      <c r="E35" s="6" t="s">
        <v>1207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V35" s="27"/>
      <c r="W35" s="27"/>
      <c r="X35" s="27"/>
    </row>
    <row r="36" spans="1:24" ht="14.25" x14ac:dyDescent="0.2">
      <c r="A36" s="6" t="s">
        <v>1204</v>
      </c>
      <c r="B36" s="16">
        <v>21</v>
      </c>
      <c r="C36" s="6" t="s">
        <v>1205</v>
      </c>
      <c r="D36" s="6" t="s">
        <v>1206</v>
      </c>
      <c r="E36" s="6" t="s">
        <v>1207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V36" s="27"/>
      <c r="W36" s="27"/>
      <c r="X36" s="27"/>
    </row>
    <row r="37" spans="1:24" ht="14.25" x14ac:dyDescent="0.2">
      <c r="A37" s="6" t="s">
        <v>1204</v>
      </c>
      <c r="B37" s="16">
        <v>22</v>
      </c>
      <c r="C37" s="6" t="s">
        <v>1205</v>
      </c>
      <c r="D37" s="6" t="s">
        <v>1206</v>
      </c>
      <c r="E37" s="6" t="s">
        <v>1207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V37" s="27"/>
      <c r="W37" s="27"/>
      <c r="X37" s="27"/>
    </row>
    <row r="38" spans="1:24" ht="14.25" x14ac:dyDescent="0.2">
      <c r="A38" s="6" t="s">
        <v>1204</v>
      </c>
      <c r="B38" s="16">
        <v>23</v>
      </c>
      <c r="C38" s="6" t="s">
        <v>1205</v>
      </c>
      <c r="D38" s="6" t="s">
        <v>1206</v>
      </c>
      <c r="E38" s="6" t="s">
        <v>1207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V38" s="27"/>
      <c r="W38" s="27"/>
      <c r="X38" s="27"/>
    </row>
    <row r="39" spans="1:24" ht="14.25" x14ac:dyDescent="0.2">
      <c r="A39" s="6" t="s">
        <v>1204</v>
      </c>
      <c r="B39" s="16">
        <v>24</v>
      </c>
      <c r="C39" s="6" t="s">
        <v>1205</v>
      </c>
      <c r="D39" s="6" t="s">
        <v>1206</v>
      </c>
      <c r="E39" s="6" t="s">
        <v>1207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V39" s="27"/>
      <c r="W39" s="27"/>
      <c r="X39" s="27"/>
    </row>
    <row r="40" spans="1:24" ht="14.25" x14ac:dyDescent="0.2">
      <c r="A40" s="6" t="s">
        <v>1204</v>
      </c>
      <c r="B40" s="16">
        <v>25</v>
      </c>
      <c r="C40" s="6" t="s">
        <v>1205</v>
      </c>
      <c r="D40" s="6" t="s">
        <v>1206</v>
      </c>
      <c r="E40" s="6" t="s">
        <v>1207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V40" s="27"/>
      <c r="W40" s="27"/>
      <c r="X40" s="27"/>
    </row>
    <row r="41" spans="1:24" ht="14.25" x14ac:dyDescent="0.2">
      <c r="A41" s="6" t="s">
        <v>1204</v>
      </c>
      <c r="B41" s="16">
        <v>26</v>
      </c>
      <c r="C41" s="6" t="s">
        <v>1205</v>
      </c>
      <c r="D41" s="6" t="s">
        <v>1206</v>
      </c>
      <c r="E41" s="6" t="s">
        <v>1207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V41" s="27"/>
      <c r="W41" s="27"/>
      <c r="X41" s="27"/>
    </row>
    <row r="42" spans="1:24" ht="14.25" x14ac:dyDescent="0.2">
      <c r="A42" s="6" t="s">
        <v>1204</v>
      </c>
      <c r="B42" s="16">
        <v>27</v>
      </c>
      <c r="C42" s="6" t="s">
        <v>1205</v>
      </c>
      <c r="D42" s="6" t="s">
        <v>1206</v>
      </c>
      <c r="E42" s="6" t="s">
        <v>1207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V42" s="27"/>
      <c r="W42" s="27"/>
      <c r="X42" s="27"/>
    </row>
    <row r="43" spans="1:24" ht="14.25" x14ac:dyDescent="0.2">
      <c r="A43" s="6" t="s">
        <v>1204</v>
      </c>
      <c r="B43" s="16">
        <v>28</v>
      </c>
      <c r="C43" s="6" t="s">
        <v>1205</v>
      </c>
      <c r="D43" s="6" t="s">
        <v>1206</v>
      </c>
      <c r="E43" s="6" t="s">
        <v>1207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V43" s="27"/>
      <c r="W43" s="27"/>
      <c r="X43" s="27"/>
    </row>
    <row r="44" spans="1:24" ht="14.25" x14ac:dyDescent="0.2">
      <c r="A44" s="6" t="s">
        <v>1204</v>
      </c>
      <c r="B44" s="16">
        <v>29</v>
      </c>
      <c r="C44" s="6" t="s">
        <v>1205</v>
      </c>
      <c r="D44" s="6" t="s">
        <v>1206</v>
      </c>
      <c r="E44" s="6" t="s">
        <v>1207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V44" s="27"/>
      <c r="W44" s="27"/>
      <c r="X44" s="27"/>
    </row>
    <row r="45" spans="1:24" ht="14.25" x14ac:dyDescent="0.2">
      <c r="A45" s="6" t="s">
        <v>1204</v>
      </c>
      <c r="B45" s="16">
        <v>30</v>
      </c>
      <c r="C45" s="6" t="s">
        <v>1205</v>
      </c>
      <c r="D45" s="6" t="s">
        <v>1206</v>
      </c>
      <c r="E45" s="6" t="s">
        <v>1207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V45" s="27"/>
      <c r="W45" s="27"/>
      <c r="X45" s="27"/>
    </row>
    <row r="46" spans="1:24" ht="14.25" x14ac:dyDescent="0.2">
      <c r="A46" s="6" t="s">
        <v>1204</v>
      </c>
      <c r="B46" s="16">
        <v>31</v>
      </c>
      <c r="C46" s="6" t="s">
        <v>1205</v>
      </c>
      <c r="D46" s="6" t="s">
        <v>1206</v>
      </c>
      <c r="E46" s="6" t="s">
        <v>1207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  <c r="V46" s="27"/>
      <c r="W46" s="27"/>
      <c r="X46" s="27"/>
    </row>
    <row r="47" spans="1:24" ht="14.25" x14ac:dyDescent="0.2">
      <c r="A47" s="6" t="s">
        <v>1204</v>
      </c>
      <c r="B47" s="16">
        <v>32</v>
      </c>
      <c r="C47" s="6" t="s">
        <v>1205</v>
      </c>
      <c r="D47" s="6" t="s">
        <v>1206</v>
      </c>
      <c r="E47" s="6" t="s">
        <v>1207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V47" s="27"/>
      <c r="W47" s="27"/>
      <c r="X47" s="27"/>
    </row>
    <row r="48" spans="1:24" ht="14.25" x14ac:dyDescent="0.2">
      <c r="A48" s="6" t="s">
        <v>1204</v>
      </c>
      <c r="B48" s="16">
        <v>33</v>
      </c>
      <c r="C48" s="6" t="s">
        <v>1205</v>
      </c>
      <c r="D48" s="6" t="s">
        <v>1206</v>
      </c>
      <c r="E48" s="6" t="s">
        <v>1207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V48" s="27"/>
      <c r="W48" s="27"/>
      <c r="X48" s="27"/>
    </row>
    <row r="49" spans="1:24" ht="14.25" x14ac:dyDescent="0.2">
      <c r="A49" s="6" t="s">
        <v>1192</v>
      </c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V49"/>
      <c r="W49"/>
      <c r="X49"/>
    </row>
    <row r="50" spans="1:24" ht="14.25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spans="1:24" ht="14.25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spans="1:24" ht="14.2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spans="1:24" ht="14.25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1:24" ht="14.25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24" ht="14.2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spans="1:24" ht="14.25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spans="1:24" ht="14.25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spans="1:24" ht="14.2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</row>
    <row r="59" spans="1:24" ht="14.25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24" ht="14.25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  <row r="61" spans="1:24" ht="14.2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24" ht="14.25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  <row r="63" spans="1:24" ht="14.25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</row>
    <row r="64" spans="1:24" ht="14.2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</row>
    <row r="65" spans="1:19" ht="14.25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</row>
    <row r="66" spans="1:19" ht="14.25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spans="1:19" ht="14.2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spans="1:19" ht="14.25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spans="1:19" ht="14.25" x14ac:dyDescent="0.2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spans="1:19" ht="14.2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spans="1:19" ht="14.25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spans="1:19" ht="14.25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spans="1:19" ht="14.2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spans="1:19" ht="14.25" x14ac:dyDescent="0.2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spans="1:19" ht="14.25" x14ac:dyDescent="0.2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spans="1:19" ht="14.2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spans="1:19" ht="14.25" x14ac:dyDescent="0.2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spans="1:19" ht="14.25" x14ac:dyDescent="0.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spans="1:19" ht="14.2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spans="1:19" ht="14.25" x14ac:dyDescent="0.2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spans="1:19" ht="14.25" x14ac:dyDescent="0.2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spans="1:19" ht="14.2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spans="1:19" ht="14.25" x14ac:dyDescent="0.2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spans="1:19" ht="14.25" x14ac:dyDescent="0.2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spans="1:19" ht="14.2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spans="1:19" ht="14.25" x14ac:dyDescent="0.2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spans="1:19" ht="14.25" x14ac:dyDescent="0.2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spans="1:19" ht="14.2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spans="1:19" ht="14.25" x14ac:dyDescent="0.2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spans="1:19" ht="14.25" x14ac:dyDescent="0.2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spans="1:19" ht="14.2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spans="1:19" ht="14.25" x14ac:dyDescent="0.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spans="1:19" ht="14.25" x14ac:dyDescent="0.2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spans="1:19" ht="14.2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spans="1:19" ht="14.25" x14ac:dyDescent="0.2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spans="1:19" ht="14.25" x14ac:dyDescent="0.2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spans="1:19" ht="14.2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spans="1:19" ht="14.25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spans="1:19" ht="14.25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spans="1:19" ht="14.2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spans="1:19" ht="14.25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spans="1:19" ht="14.25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spans="1:19" ht="14.2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spans="1:19" ht="14.25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spans="1:19" ht="14.25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spans="1:19" ht="14.2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spans="1:19" ht="14.25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spans="1:19" ht="14.25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spans="1:19" ht="14.2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spans="1:19" ht="14.25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spans="1:19" ht="14.25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spans="1:19" ht="14.2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spans="1:19" ht="14.25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spans="1:19" ht="14.25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spans="1:19" ht="14.2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spans="1:19" ht="14.25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spans="1:19" ht="14.25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spans="1:19" ht="14.2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spans="1:19" ht="14.25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spans="1:19" ht="14.25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spans="1:19" ht="14.2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spans="1:19" ht="14.25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spans="1:19" ht="14.25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spans="1:19" ht="14.2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spans="1:19" ht="14.25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spans="1:19" ht="14.25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spans="1:19" ht="14.2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spans="1:19" ht="14.25" x14ac:dyDescent="0.2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spans="1:19" ht="14.25" x14ac:dyDescent="0.2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spans="1:19" ht="14.2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  <row r="131" spans="1:19" ht="14.25" x14ac:dyDescent="0.2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</row>
    <row r="132" spans="1:19" ht="14.25" x14ac:dyDescent="0.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</row>
    <row r="133" spans="1:19" ht="14.2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</row>
    <row r="134" spans="1:19" ht="14.25" x14ac:dyDescent="0.2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</row>
    <row r="135" spans="1:19" ht="14.25" x14ac:dyDescent="0.2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</row>
    <row r="136" spans="1:19" ht="14.2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</row>
    <row r="137" spans="1:19" ht="14.25" x14ac:dyDescent="0.2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</row>
    <row r="138" spans="1:19" ht="14.25" x14ac:dyDescent="0.2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</row>
    <row r="139" spans="1:19" ht="14.2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</row>
    <row r="140" spans="1:19" ht="14.25" x14ac:dyDescent="0.2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</row>
    <row r="141" spans="1:19" ht="14.25" x14ac:dyDescent="0.2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</row>
    <row r="142" spans="1:19" ht="14.2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</row>
    <row r="143" spans="1:19" ht="14.25" x14ac:dyDescent="0.2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</row>
    <row r="144" spans="1:19" ht="14.25" x14ac:dyDescent="0.2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</row>
    <row r="145" spans="1:19" ht="14.2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</row>
    <row r="146" spans="1:19" ht="14.25" x14ac:dyDescent="0.2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</row>
    <row r="147" spans="1:19" ht="14.25" x14ac:dyDescent="0.2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</row>
    <row r="148" spans="1:19" ht="14.2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</row>
    <row r="149" spans="1:19" ht="14.25" x14ac:dyDescent="0.2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</row>
    <row r="150" spans="1:19" ht="14.25" x14ac:dyDescent="0.2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</row>
    <row r="151" spans="1:19" ht="14.2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</row>
    <row r="152" spans="1:19" ht="14.25" x14ac:dyDescent="0.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</row>
    <row r="153" spans="1:19" ht="14.25" x14ac:dyDescent="0.2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</row>
    <row r="154" spans="1:19" ht="14.2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</row>
    <row r="155" spans="1:19" ht="14.25" x14ac:dyDescent="0.2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</row>
    <row r="156" spans="1:19" ht="14.25" x14ac:dyDescent="0.2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</row>
    <row r="157" spans="1:19" ht="14.2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</row>
    <row r="158" spans="1:19" ht="14.25" x14ac:dyDescent="0.2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</row>
    <row r="159" spans="1:19" ht="14.25" x14ac:dyDescent="0.2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</row>
    <row r="160" spans="1:19" ht="14.2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</row>
    <row r="161" spans="1:19" ht="14.25" x14ac:dyDescent="0.2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</row>
    <row r="162" spans="1:19" ht="14.25" x14ac:dyDescent="0.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</row>
    <row r="163" spans="1:19" ht="14.2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</row>
    <row r="164" spans="1:19" ht="14.25" x14ac:dyDescent="0.2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</row>
    <row r="165" spans="1:19" ht="14.25" x14ac:dyDescent="0.2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</row>
    <row r="166" spans="1:19" ht="14.2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</row>
    <row r="167" spans="1:19" ht="14.25" x14ac:dyDescent="0.2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</row>
    <row r="168" spans="1:19" ht="14.25" x14ac:dyDescent="0.2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</row>
    <row r="169" spans="1:19" ht="14.2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</row>
    <row r="170" spans="1:19" ht="14.25" x14ac:dyDescent="0.2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</row>
    <row r="171" spans="1:19" ht="14.25" x14ac:dyDescent="0.2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</row>
    <row r="172" spans="1:19" ht="14.2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</row>
    <row r="173" spans="1:19" ht="14.25" x14ac:dyDescent="0.2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</row>
    <row r="174" spans="1:19" ht="14.25" x14ac:dyDescent="0.2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</row>
    <row r="175" spans="1:19" ht="14.2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</row>
    <row r="176" spans="1:19" ht="14.25" x14ac:dyDescent="0.2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</row>
    <row r="177" spans="1:19" ht="14.25" x14ac:dyDescent="0.2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</row>
    <row r="178" spans="1:19" ht="14.2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</row>
    <row r="179" spans="1:19" ht="14.25" x14ac:dyDescent="0.2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</row>
    <row r="180" spans="1:19" ht="14.25" x14ac:dyDescent="0.2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</row>
    <row r="181" spans="1:19" ht="14.2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</row>
    <row r="182" spans="1:19" ht="14.25" x14ac:dyDescent="0.2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</row>
    <row r="183" spans="1:19" ht="14.25" x14ac:dyDescent="0.2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</row>
    <row r="184" spans="1:19" ht="14.2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</row>
    <row r="185" spans="1:19" ht="14.25" x14ac:dyDescent="0.2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</row>
    <row r="186" spans="1:19" ht="14.25" x14ac:dyDescent="0.2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</row>
    <row r="187" spans="1:19" ht="14.2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</row>
    <row r="188" spans="1:19" ht="14.25" x14ac:dyDescent="0.2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</row>
    <row r="189" spans="1:19" ht="14.25" x14ac:dyDescent="0.2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</row>
    <row r="190" spans="1:19" ht="14.2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</row>
    <row r="191" spans="1:19" ht="14.25" x14ac:dyDescent="0.2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</row>
    <row r="192" spans="1:19" ht="14.25" x14ac:dyDescent="0.2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</row>
    <row r="193" spans="1:19" ht="14.2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</row>
    <row r="194" spans="1:19" ht="14.25" x14ac:dyDescent="0.2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</row>
    <row r="195" spans="1:19" ht="14.25" x14ac:dyDescent="0.2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</row>
    <row r="196" spans="1:19" ht="14.2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</row>
    <row r="197" spans="1:19" ht="14.25" x14ac:dyDescent="0.2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</row>
    <row r="198" spans="1:19" ht="14.25" x14ac:dyDescent="0.2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</row>
    <row r="199" spans="1:19" ht="14.2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</row>
    <row r="200" spans="1:19" ht="14.25" x14ac:dyDescent="0.2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</row>
    <row r="201" spans="1:19" ht="14.25" x14ac:dyDescent="0.2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</row>
    <row r="202" spans="1:19" ht="14.2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</row>
    <row r="203" spans="1:19" ht="14.25" x14ac:dyDescent="0.2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</row>
    <row r="204" spans="1:19" ht="14.25" x14ac:dyDescent="0.2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</row>
    <row r="205" spans="1:19" ht="14.2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</row>
    <row r="206" spans="1:19" ht="14.25" x14ac:dyDescent="0.2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</row>
    <row r="207" spans="1:19" ht="14.25" x14ac:dyDescent="0.2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</row>
    <row r="208" spans="1:19" ht="14.2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</row>
    <row r="209" spans="1:19" ht="14.25" x14ac:dyDescent="0.2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</row>
    <row r="210" spans="1:19" ht="14.25" x14ac:dyDescent="0.2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</row>
    <row r="211" spans="1:19" ht="14.2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</row>
    <row r="212" spans="1:19" ht="14.25" x14ac:dyDescent="0.2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</row>
    <row r="213" spans="1:19" ht="14.25" x14ac:dyDescent="0.2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</row>
    <row r="214" spans="1:19" ht="14.2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</row>
    <row r="215" spans="1:19" ht="14.25" x14ac:dyDescent="0.2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</row>
    <row r="216" spans="1:19" ht="14.25" x14ac:dyDescent="0.2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</row>
    <row r="217" spans="1:19" ht="14.2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</row>
    <row r="218" spans="1:19" ht="14.25" x14ac:dyDescent="0.2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</row>
    <row r="219" spans="1:19" ht="14.25" x14ac:dyDescent="0.2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</row>
    <row r="220" spans="1:19" ht="14.2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</row>
    <row r="221" spans="1:19" ht="14.25" x14ac:dyDescent="0.2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</row>
    <row r="222" spans="1:19" ht="14.25" x14ac:dyDescent="0.2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</row>
    <row r="223" spans="1:19" ht="14.2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</row>
    <row r="224" spans="1:19" ht="14.25" x14ac:dyDescent="0.2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</row>
    <row r="225" spans="1:19" ht="14.25" x14ac:dyDescent="0.2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</row>
    <row r="226" spans="1:19" ht="14.2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  <row r="227" spans="1:19" ht="14.25" x14ac:dyDescent="0.2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</row>
    <row r="228" spans="1:19" ht="14.25" x14ac:dyDescent="0.2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</row>
    <row r="229" spans="1:19" ht="14.2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</row>
    <row r="230" spans="1:19" ht="14.25" x14ac:dyDescent="0.2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</row>
    <row r="231" spans="1:19" ht="14.25" x14ac:dyDescent="0.2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</row>
    <row r="232" spans="1:19" ht="14.2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</row>
    <row r="233" spans="1:19" ht="14.25" x14ac:dyDescent="0.2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</row>
    <row r="234" spans="1:19" ht="14.25" x14ac:dyDescent="0.2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</row>
    <row r="235" spans="1:19" ht="14.2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</row>
    <row r="236" spans="1:19" ht="14.25" x14ac:dyDescent="0.2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</row>
    <row r="237" spans="1:19" ht="14.25" x14ac:dyDescent="0.2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</row>
    <row r="238" spans="1:19" ht="14.2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</row>
    <row r="239" spans="1:19" ht="14.25" x14ac:dyDescent="0.2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</row>
    <row r="240" spans="1:19" ht="14.25" x14ac:dyDescent="0.2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</row>
    <row r="241" spans="1:19" ht="14.2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</row>
    <row r="242" spans="1:19" ht="14.25" x14ac:dyDescent="0.2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</row>
    <row r="243" spans="1:19" ht="14.25" x14ac:dyDescent="0.2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</row>
    <row r="244" spans="1:19" ht="14.2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</row>
    <row r="245" spans="1:19" ht="14.25" x14ac:dyDescent="0.2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</row>
    <row r="246" spans="1:19" ht="14.25" x14ac:dyDescent="0.2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</row>
    <row r="247" spans="1:19" ht="14.2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</row>
    <row r="248" spans="1:19" ht="14.25" x14ac:dyDescent="0.2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</row>
    <row r="249" spans="1:19" ht="14.25" x14ac:dyDescent="0.2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</row>
    <row r="250" spans="1:19" ht="14.2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</row>
    <row r="251" spans="1:19" ht="14.25" x14ac:dyDescent="0.2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</row>
    <row r="252" spans="1:19" ht="14.25" x14ac:dyDescent="0.2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</row>
    <row r="253" spans="1:19" ht="14.2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</row>
    <row r="254" spans="1:19" ht="14.25" x14ac:dyDescent="0.2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</row>
    <row r="255" spans="1:19" ht="14.25" x14ac:dyDescent="0.2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</row>
    <row r="256" spans="1:19" ht="14.2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</row>
    <row r="257" spans="1:19" ht="14.25" x14ac:dyDescent="0.2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</row>
    <row r="258" spans="1:19" ht="14.25" x14ac:dyDescent="0.2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</row>
    <row r="259" spans="1:19" ht="14.2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</row>
    <row r="260" spans="1:19" ht="14.25" x14ac:dyDescent="0.2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</row>
    <row r="261" spans="1:19" ht="14.25" x14ac:dyDescent="0.2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</row>
    <row r="262" spans="1:19" ht="14.2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</row>
    <row r="263" spans="1:19" ht="14.25" x14ac:dyDescent="0.2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</row>
    <row r="264" spans="1:19" ht="14.25" x14ac:dyDescent="0.2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</row>
    <row r="265" spans="1:19" ht="14.2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</row>
    <row r="266" spans="1:19" ht="14.25" x14ac:dyDescent="0.2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</row>
    <row r="267" spans="1:19" ht="14.25" x14ac:dyDescent="0.2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</row>
    <row r="268" spans="1:19" ht="14.2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</row>
    <row r="269" spans="1:19" ht="14.25" x14ac:dyDescent="0.2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</row>
    <row r="270" spans="1:19" ht="14.25" x14ac:dyDescent="0.2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</row>
    <row r="271" spans="1:19" ht="14.2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</row>
    <row r="272" spans="1:19" ht="14.25" x14ac:dyDescent="0.2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</row>
    <row r="273" spans="1:19" ht="14.25" x14ac:dyDescent="0.2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</row>
    <row r="274" spans="1:19" ht="14.2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</row>
    <row r="275" spans="1:19" ht="14.25" x14ac:dyDescent="0.2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</row>
    <row r="276" spans="1:19" ht="14.25" x14ac:dyDescent="0.2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</row>
    <row r="277" spans="1:19" ht="14.2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</row>
    <row r="278" spans="1:19" ht="14.25" x14ac:dyDescent="0.2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</row>
    <row r="279" spans="1:19" ht="14.25" x14ac:dyDescent="0.2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</row>
    <row r="280" spans="1:19" ht="14.2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</row>
    <row r="281" spans="1:19" ht="14.25" x14ac:dyDescent="0.2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</row>
    <row r="282" spans="1:19" ht="14.25" x14ac:dyDescent="0.2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</row>
    <row r="283" spans="1:19" ht="14.2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</row>
    <row r="284" spans="1:19" ht="14.25" x14ac:dyDescent="0.2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</row>
    <row r="285" spans="1:19" ht="14.25" x14ac:dyDescent="0.2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</row>
    <row r="286" spans="1:19" ht="14.2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</row>
    <row r="287" spans="1:19" ht="14.25" x14ac:dyDescent="0.2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</row>
    <row r="288" spans="1:19" ht="14.25" x14ac:dyDescent="0.2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</row>
    <row r="289" spans="1:19" ht="14.2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</row>
    <row r="290" spans="1:19" ht="14.25" x14ac:dyDescent="0.2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</row>
    <row r="291" spans="1:19" ht="14.25" x14ac:dyDescent="0.2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</row>
    <row r="292" spans="1:19" ht="14.2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</row>
    <row r="293" spans="1:19" ht="14.25" x14ac:dyDescent="0.2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</row>
    <row r="294" spans="1:19" ht="14.25" x14ac:dyDescent="0.2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</row>
    <row r="295" spans="1:19" ht="14.2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</row>
    <row r="296" spans="1:19" ht="14.25" x14ac:dyDescent="0.2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</row>
    <row r="297" spans="1:19" ht="14.25" x14ac:dyDescent="0.2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</row>
    <row r="298" spans="1:19" ht="14.2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</row>
    <row r="299" spans="1:19" ht="14.25" x14ac:dyDescent="0.2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</row>
    <row r="300" spans="1:19" ht="14.25" x14ac:dyDescent="0.2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</row>
    <row r="301" spans="1:19" ht="14.2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</row>
    <row r="302" spans="1:19" ht="14.25" x14ac:dyDescent="0.2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</row>
    <row r="303" spans="1:19" ht="14.25" x14ac:dyDescent="0.2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</row>
    <row r="304" spans="1:19" ht="14.2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</row>
    <row r="305" spans="1:19" ht="14.25" x14ac:dyDescent="0.2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</row>
    <row r="306" spans="1:19" ht="14.25" x14ac:dyDescent="0.2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</row>
    <row r="307" spans="1:19" ht="14.2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</row>
    <row r="308" spans="1:19" ht="14.25" x14ac:dyDescent="0.2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</row>
    <row r="309" spans="1:19" ht="14.25" x14ac:dyDescent="0.2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</row>
    <row r="310" spans="1:19" ht="14.2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</row>
    <row r="311" spans="1:19" ht="14.25" x14ac:dyDescent="0.2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</row>
    <row r="312" spans="1:19" ht="14.25" x14ac:dyDescent="0.2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</row>
    <row r="313" spans="1:19" ht="14.2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</row>
    <row r="314" spans="1:19" ht="14.25" x14ac:dyDescent="0.2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</row>
    <row r="315" spans="1:19" ht="14.25" x14ac:dyDescent="0.2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</row>
    <row r="316" spans="1:19" ht="14.2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</row>
    <row r="317" spans="1:19" ht="14.25" x14ac:dyDescent="0.2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</row>
    <row r="318" spans="1:19" ht="14.25" x14ac:dyDescent="0.2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</row>
    <row r="319" spans="1:19" ht="14.2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</row>
    <row r="320" spans="1:19" ht="14.25" x14ac:dyDescent="0.2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</row>
    <row r="321" spans="1:19" ht="14.25" x14ac:dyDescent="0.2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</row>
    <row r="322" spans="1:19" ht="14.2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</row>
    <row r="323" spans="1:19" ht="14.25" x14ac:dyDescent="0.2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</row>
    <row r="324" spans="1:19" ht="14.25" x14ac:dyDescent="0.2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</row>
    <row r="325" spans="1:19" ht="14.2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</row>
    <row r="326" spans="1:19" ht="14.25" x14ac:dyDescent="0.2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</row>
    <row r="327" spans="1:19" ht="14.25" x14ac:dyDescent="0.2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</row>
    <row r="328" spans="1:19" ht="14.2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</row>
    <row r="329" spans="1:19" ht="14.25" x14ac:dyDescent="0.2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</row>
    <row r="330" spans="1:19" ht="14.25" x14ac:dyDescent="0.2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</row>
    <row r="331" spans="1:19" ht="14.2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</row>
    <row r="332" spans="1:19" ht="14.25" x14ac:dyDescent="0.2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</row>
    <row r="333" spans="1:19" ht="14.25" x14ac:dyDescent="0.2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</row>
    <row r="334" spans="1:19" ht="14.2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</row>
    <row r="335" spans="1:19" ht="14.25" x14ac:dyDescent="0.2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</row>
    <row r="336" spans="1:19" ht="14.25" x14ac:dyDescent="0.2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</row>
    <row r="337" spans="1:19" ht="14.2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</row>
    <row r="338" spans="1:19" ht="14.25" x14ac:dyDescent="0.2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</row>
    <row r="339" spans="1:19" ht="14.25" x14ac:dyDescent="0.2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</row>
    <row r="340" spans="1:19" ht="14.2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</row>
    <row r="341" spans="1:19" ht="14.25" x14ac:dyDescent="0.2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</row>
    <row r="342" spans="1:19" ht="14.25" x14ac:dyDescent="0.2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</row>
    <row r="343" spans="1:19" ht="14.2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</row>
    <row r="344" spans="1:19" ht="14.25" x14ac:dyDescent="0.2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</row>
    <row r="345" spans="1:19" ht="14.25" x14ac:dyDescent="0.2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</row>
    <row r="346" spans="1:19" ht="14.2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</row>
    <row r="347" spans="1:19" ht="14.25" x14ac:dyDescent="0.2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</row>
    <row r="348" spans="1:19" ht="14.25" x14ac:dyDescent="0.2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</row>
    <row r="349" spans="1:19" ht="14.2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</row>
    <row r="350" spans="1:19" ht="14.25" x14ac:dyDescent="0.2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</row>
    <row r="351" spans="1:19" ht="14.25" x14ac:dyDescent="0.2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</row>
    <row r="352" spans="1:19" ht="14.2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</row>
    <row r="353" spans="1:19" ht="14.25" x14ac:dyDescent="0.2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</row>
    <row r="354" spans="1:19" ht="14.25" x14ac:dyDescent="0.2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</row>
    <row r="355" spans="1:19" ht="14.2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</row>
    <row r="356" spans="1:19" ht="14.25" x14ac:dyDescent="0.2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</row>
    <row r="357" spans="1:19" ht="14.25" x14ac:dyDescent="0.2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</row>
    <row r="358" spans="1:19" ht="14.2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</row>
    <row r="359" spans="1:19" ht="14.25" x14ac:dyDescent="0.2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</row>
    <row r="360" spans="1:19" ht="14.25" x14ac:dyDescent="0.2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</row>
    <row r="361" spans="1:19" ht="14.2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</row>
    <row r="362" spans="1:19" ht="14.25" x14ac:dyDescent="0.2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</row>
    <row r="363" spans="1:19" ht="14.25" x14ac:dyDescent="0.2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</row>
    <row r="364" spans="1:19" ht="14.2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</row>
    <row r="365" spans="1:19" ht="14.25" x14ac:dyDescent="0.2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</row>
    <row r="366" spans="1:19" ht="14.25" x14ac:dyDescent="0.2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</row>
    <row r="367" spans="1:19" ht="14.2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</row>
    <row r="368" spans="1:19" ht="14.25" x14ac:dyDescent="0.2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</row>
    <row r="369" spans="1:19" ht="14.25" x14ac:dyDescent="0.2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</row>
    <row r="370" spans="1:19" ht="14.2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</row>
    <row r="371" spans="1:19" ht="14.25" x14ac:dyDescent="0.2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</row>
    <row r="372" spans="1:19" ht="14.25" x14ac:dyDescent="0.2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</row>
    <row r="373" spans="1:19" ht="14.2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</row>
    <row r="374" spans="1:19" ht="14.25" x14ac:dyDescent="0.2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</row>
    <row r="375" spans="1:19" ht="14.25" x14ac:dyDescent="0.2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</row>
    <row r="376" spans="1:19" ht="14.2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</row>
    <row r="377" spans="1:19" ht="14.25" x14ac:dyDescent="0.2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</row>
    <row r="378" spans="1:19" ht="14.25" x14ac:dyDescent="0.2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</row>
    <row r="379" spans="1:19" ht="14.2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</row>
    <row r="380" spans="1:19" ht="14.25" x14ac:dyDescent="0.2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</row>
    <row r="381" spans="1:19" ht="14.25" x14ac:dyDescent="0.2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</row>
    <row r="382" spans="1:19" ht="14.2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</row>
    <row r="383" spans="1:19" ht="14.25" x14ac:dyDescent="0.2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</row>
    <row r="384" spans="1:19" ht="14.25" x14ac:dyDescent="0.2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</row>
    <row r="385" spans="1:19" ht="14.2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</row>
    <row r="386" spans="1:19" ht="14.25" x14ac:dyDescent="0.2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</row>
    <row r="387" spans="1:19" ht="14.25" x14ac:dyDescent="0.2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</row>
    <row r="388" spans="1:19" ht="14.2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</row>
    <row r="389" spans="1:19" ht="14.25" x14ac:dyDescent="0.2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</row>
    <row r="390" spans="1:19" ht="14.25" x14ac:dyDescent="0.2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</row>
    <row r="391" spans="1:19" ht="14.2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</row>
    <row r="392" spans="1:19" ht="14.25" x14ac:dyDescent="0.2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</row>
    <row r="393" spans="1:19" ht="14.25" x14ac:dyDescent="0.2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</row>
    <row r="394" spans="1:19" ht="14.2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</row>
    <row r="395" spans="1:19" ht="14.25" x14ac:dyDescent="0.2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</row>
    <row r="396" spans="1:19" ht="14.25" x14ac:dyDescent="0.2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</row>
    <row r="397" spans="1:19" ht="14.2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</row>
    <row r="398" spans="1:19" ht="14.25" x14ac:dyDescent="0.2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</row>
    <row r="399" spans="1:19" ht="14.25" x14ac:dyDescent="0.2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</row>
    <row r="400" spans="1:19" ht="14.2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</row>
    <row r="401" spans="1:19" ht="14.25" x14ac:dyDescent="0.2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</row>
    <row r="402" spans="1:19" ht="14.25" x14ac:dyDescent="0.2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</row>
    <row r="403" spans="1:19" ht="14.2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</row>
    <row r="404" spans="1:19" ht="14.25" x14ac:dyDescent="0.2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</row>
    <row r="405" spans="1:19" ht="14.25" x14ac:dyDescent="0.2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</row>
    <row r="406" spans="1:19" ht="14.2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</row>
    <row r="407" spans="1:19" ht="14.25" x14ac:dyDescent="0.2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</row>
    <row r="408" spans="1:19" ht="14.25" x14ac:dyDescent="0.2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</row>
    <row r="409" spans="1:19" ht="14.2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</row>
    <row r="410" spans="1:19" ht="14.25" x14ac:dyDescent="0.2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</row>
    <row r="411" spans="1:19" ht="14.25" x14ac:dyDescent="0.2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</row>
    <row r="412" spans="1:19" ht="14.2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</row>
    <row r="413" spans="1:19" ht="14.25" x14ac:dyDescent="0.2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</row>
    <row r="414" spans="1:19" ht="14.25" x14ac:dyDescent="0.2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</row>
    <row r="415" spans="1:19" ht="14.2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</row>
    <row r="416" spans="1:19" ht="14.25" x14ac:dyDescent="0.2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</row>
    <row r="417" spans="1:19" ht="14.25" x14ac:dyDescent="0.2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</row>
    <row r="418" spans="1:19" ht="14.2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</row>
    <row r="419" spans="1:19" ht="14.25" x14ac:dyDescent="0.2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</row>
    <row r="420" spans="1:19" ht="14.25" x14ac:dyDescent="0.2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</row>
    <row r="421" spans="1:19" ht="14.2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</row>
    <row r="422" spans="1:19" ht="14.25" x14ac:dyDescent="0.2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</row>
    <row r="423" spans="1:19" ht="14.25" x14ac:dyDescent="0.2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</row>
    <row r="424" spans="1:19" ht="14.2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</row>
    <row r="425" spans="1:19" ht="14.25" x14ac:dyDescent="0.2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</row>
    <row r="426" spans="1:19" ht="14.25" x14ac:dyDescent="0.2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</row>
    <row r="427" spans="1:19" ht="14.2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</row>
    <row r="428" spans="1:19" ht="14.25" x14ac:dyDescent="0.2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</row>
    <row r="429" spans="1:19" ht="14.25" x14ac:dyDescent="0.2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</row>
    <row r="430" spans="1:19" ht="14.2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</row>
    <row r="431" spans="1:19" ht="14.25" x14ac:dyDescent="0.2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</row>
    <row r="432" spans="1:19" ht="14.25" x14ac:dyDescent="0.2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</row>
    <row r="433" spans="1:19" ht="14.2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</row>
    <row r="434" spans="1:19" ht="14.25" x14ac:dyDescent="0.2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</row>
    <row r="435" spans="1:19" ht="14.25" x14ac:dyDescent="0.2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</row>
    <row r="436" spans="1:19" ht="14.2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</row>
    <row r="437" spans="1:19" ht="14.25" x14ac:dyDescent="0.2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</row>
    <row r="438" spans="1:19" ht="14.25" x14ac:dyDescent="0.2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</row>
    <row r="439" spans="1:19" ht="14.2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</row>
    <row r="440" spans="1:19" ht="14.25" x14ac:dyDescent="0.2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</row>
    <row r="441" spans="1:19" ht="14.25" x14ac:dyDescent="0.2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</row>
    <row r="442" spans="1:19" ht="14.2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</row>
    <row r="443" spans="1:19" ht="14.25" x14ac:dyDescent="0.2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</row>
    <row r="444" spans="1:19" ht="14.25" x14ac:dyDescent="0.2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</row>
    <row r="445" spans="1:19" ht="14.2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</row>
    <row r="446" spans="1:19" ht="14.25" x14ac:dyDescent="0.2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</row>
    <row r="447" spans="1:19" ht="14.25" x14ac:dyDescent="0.2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</row>
    <row r="448" spans="1:19" ht="14.2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</row>
    <row r="449" spans="1:19" ht="14.25" x14ac:dyDescent="0.2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</row>
    <row r="450" spans="1:19" ht="14.25" x14ac:dyDescent="0.2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</row>
    <row r="451" spans="1:19" ht="14.2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</row>
    <row r="452" spans="1:19" ht="14.25" x14ac:dyDescent="0.2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</row>
    <row r="453" spans="1:19" ht="14.25" x14ac:dyDescent="0.2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</row>
    <row r="454" spans="1:19" ht="14.2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</row>
    <row r="455" spans="1:19" ht="14.25" x14ac:dyDescent="0.2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</row>
    <row r="456" spans="1:19" ht="14.25" x14ac:dyDescent="0.2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</row>
    <row r="457" spans="1:19" ht="14.2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</row>
    <row r="458" spans="1:19" ht="14.25" x14ac:dyDescent="0.2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</row>
    <row r="459" spans="1:19" ht="14.25" x14ac:dyDescent="0.2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</row>
    <row r="460" spans="1:19" ht="14.2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</row>
    <row r="461" spans="1:19" ht="14.25" x14ac:dyDescent="0.2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</row>
    <row r="462" spans="1:19" ht="14.25" x14ac:dyDescent="0.2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</row>
    <row r="463" spans="1:19" ht="14.2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</row>
    <row r="464" spans="1:19" ht="14.25" x14ac:dyDescent="0.2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</row>
    <row r="465" spans="1:19" ht="14.25" x14ac:dyDescent="0.2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</row>
    <row r="466" spans="1:19" ht="14.2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</row>
    <row r="467" spans="1:19" ht="14.25" x14ac:dyDescent="0.2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</row>
    <row r="468" spans="1:19" ht="14.25" x14ac:dyDescent="0.2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</row>
    <row r="469" spans="1:19" ht="14.2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</row>
    <row r="470" spans="1:19" ht="14.25" x14ac:dyDescent="0.2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</row>
    <row r="471" spans="1:19" ht="14.25" x14ac:dyDescent="0.2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</row>
    <row r="472" spans="1:19" ht="14.2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</row>
    <row r="473" spans="1:19" ht="14.25" x14ac:dyDescent="0.2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</row>
    <row r="474" spans="1:19" ht="14.25" x14ac:dyDescent="0.2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</row>
    <row r="475" spans="1:19" ht="14.2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</row>
    <row r="476" spans="1:19" ht="14.25" x14ac:dyDescent="0.2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</row>
    <row r="477" spans="1:19" ht="14.25" x14ac:dyDescent="0.2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</row>
    <row r="478" spans="1:19" ht="14.2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</row>
    <row r="479" spans="1:19" ht="14.25" x14ac:dyDescent="0.2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</row>
    <row r="480" spans="1:19" ht="14.25" x14ac:dyDescent="0.2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</row>
    <row r="481" spans="1:19" ht="14.2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</row>
    <row r="482" spans="1:19" ht="14.25" x14ac:dyDescent="0.2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</row>
    <row r="483" spans="1:19" ht="14.25" x14ac:dyDescent="0.2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</row>
    <row r="484" spans="1:19" ht="14.2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</row>
    <row r="485" spans="1:19" ht="14.25" x14ac:dyDescent="0.2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</row>
    <row r="486" spans="1:19" ht="14.25" x14ac:dyDescent="0.2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</row>
    <row r="487" spans="1:19" ht="14.2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</row>
    <row r="488" spans="1:19" ht="14.25" x14ac:dyDescent="0.2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</row>
    <row r="489" spans="1:19" ht="14.25" x14ac:dyDescent="0.2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</row>
    <row r="490" spans="1:19" ht="14.2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</row>
    <row r="491" spans="1:19" ht="14.25" x14ac:dyDescent="0.2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</row>
    <row r="492" spans="1:19" ht="14.25" x14ac:dyDescent="0.2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</row>
    <row r="493" spans="1:19" ht="14.2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</row>
    <row r="494" spans="1:19" ht="14.25" x14ac:dyDescent="0.2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</row>
    <row r="495" spans="1:19" ht="14.25" x14ac:dyDescent="0.2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</row>
    <row r="496" spans="1:19" ht="14.2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</row>
    <row r="497" spans="1:19" ht="14.25" x14ac:dyDescent="0.2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</row>
    <row r="498" spans="1:19" ht="14.25" x14ac:dyDescent="0.2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</row>
    <row r="499" spans="1:19" ht="14.2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</row>
    <row r="500" spans="1:19" ht="14.25" x14ac:dyDescent="0.2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</row>
    <row r="501" spans="1:19" ht="14.25" x14ac:dyDescent="0.2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</row>
    <row r="502" spans="1:19" ht="14.2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</row>
    <row r="503" spans="1:19" ht="14.25" x14ac:dyDescent="0.2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</row>
    <row r="504" spans="1:19" ht="14.25" x14ac:dyDescent="0.2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</row>
    <row r="505" spans="1:19" ht="14.2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</row>
    <row r="506" spans="1:19" ht="14.25" x14ac:dyDescent="0.2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</row>
    <row r="507" spans="1:19" ht="14.25" x14ac:dyDescent="0.2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</row>
    <row r="508" spans="1:19" ht="14.2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</row>
    <row r="509" spans="1:19" ht="14.25" x14ac:dyDescent="0.2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</row>
    <row r="510" spans="1:19" ht="14.25" x14ac:dyDescent="0.2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</row>
    <row r="511" spans="1:19" ht="14.2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</row>
    <row r="512" spans="1:19" ht="14.25" x14ac:dyDescent="0.2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</row>
    <row r="513" spans="1:19" ht="14.25" x14ac:dyDescent="0.2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</row>
    <row r="514" spans="1:19" ht="14.2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</row>
    <row r="515" spans="1:19" ht="14.25" x14ac:dyDescent="0.2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</row>
    <row r="516" spans="1:19" ht="14.25" x14ac:dyDescent="0.2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</row>
    <row r="517" spans="1:19" ht="14.2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</row>
    <row r="518" spans="1:19" ht="14.25" x14ac:dyDescent="0.2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</row>
    <row r="519" spans="1:19" ht="14.25" x14ac:dyDescent="0.2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</row>
    <row r="520" spans="1:19" ht="14.2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</row>
    <row r="521" spans="1:19" ht="14.25" x14ac:dyDescent="0.2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</row>
    <row r="522" spans="1:19" ht="14.25" x14ac:dyDescent="0.2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</row>
    <row r="523" spans="1:19" ht="14.2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</row>
    <row r="524" spans="1:19" ht="14.25" x14ac:dyDescent="0.2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</row>
    <row r="525" spans="1:19" ht="14.25" x14ac:dyDescent="0.2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</row>
    <row r="526" spans="1:19" ht="14.2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</row>
    <row r="527" spans="1:19" ht="14.25" x14ac:dyDescent="0.2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</row>
    <row r="528" spans="1:19" ht="14.25" x14ac:dyDescent="0.2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</row>
    <row r="529" spans="1:19" ht="14.2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</row>
    <row r="530" spans="1:19" ht="14.25" x14ac:dyDescent="0.2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</row>
    <row r="531" spans="1:19" ht="14.25" x14ac:dyDescent="0.2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</row>
    <row r="532" spans="1:19" ht="14.2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</row>
    <row r="533" spans="1:19" ht="14.25" x14ac:dyDescent="0.2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</row>
    <row r="534" spans="1:19" ht="14.25" x14ac:dyDescent="0.2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</row>
    <row r="535" spans="1:19" ht="14.2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</row>
    <row r="536" spans="1:19" ht="14.25" x14ac:dyDescent="0.2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</row>
    <row r="537" spans="1:19" ht="14.25" x14ac:dyDescent="0.2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</row>
    <row r="538" spans="1:19" ht="14.2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</row>
    <row r="539" spans="1:19" ht="14.25" x14ac:dyDescent="0.2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</row>
    <row r="540" spans="1:19" ht="14.25" x14ac:dyDescent="0.2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</row>
    <row r="541" spans="1:19" ht="14.2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</row>
    <row r="542" spans="1:19" ht="14.25" x14ac:dyDescent="0.2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</row>
    <row r="543" spans="1:19" ht="14.25" x14ac:dyDescent="0.2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</row>
    <row r="544" spans="1:19" ht="14.2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</row>
    <row r="545" spans="1:19" ht="14.25" x14ac:dyDescent="0.2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</row>
    <row r="546" spans="1:19" ht="14.25" x14ac:dyDescent="0.2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</row>
    <row r="547" spans="1:19" ht="14.2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</row>
    <row r="548" spans="1:19" ht="14.25" x14ac:dyDescent="0.2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</row>
    <row r="549" spans="1:19" ht="14.25" x14ac:dyDescent="0.2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</row>
    <row r="550" spans="1:19" ht="14.2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</row>
    <row r="551" spans="1:19" ht="14.25" x14ac:dyDescent="0.2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</row>
    <row r="552" spans="1:19" ht="14.25" x14ac:dyDescent="0.2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</row>
    <row r="553" spans="1:19" ht="14.2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</row>
    <row r="554" spans="1:19" ht="14.25" x14ac:dyDescent="0.2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</row>
    <row r="555" spans="1:19" ht="14.25" x14ac:dyDescent="0.2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</row>
    <row r="556" spans="1:19" ht="14.2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</row>
    <row r="557" spans="1:19" ht="14.25" x14ac:dyDescent="0.2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</row>
    <row r="558" spans="1:19" ht="14.25" x14ac:dyDescent="0.2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</row>
    <row r="559" spans="1:19" ht="14.2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</row>
    <row r="560" spans="1:19" ht="14.25" x14ac:dyDescent="0.2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</row>
    <row r="561" spans="1:19" ht="14.25" x14ac:dyDescent="0.2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</row>
    <row r="562" spans="1:19" ht="14.2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</row>
    <row r="563" spans="1:19" ht="14.25" x14ac:dyDescent="0.2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</row>
    <row r="564" spans="1:19" ht="14.25" x14ac:dyDescent="0.2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</row>
    <row r="565" spans="1:19" ht="14.2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</row>
    <row r="566" spans="1:19" ht="14.25" x14ac:dyDescent="0.2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</row>
    <row r="567" spans="1:19" ht="14.25" x14ac:dyDescent="0.2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</row>
    <row r="568" spans="1:19" ht="14.2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</row>
    <row r="569" spans="1:19" ht="14.25" x14ac:dyDescent="0.2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</row>
    <row r="570" spans="1:19" ht="14.25" x14ac:dyDescent="0.2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</row>
    <row r="571" spans="1:19" ht="14.2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</row>
    <row r="572" spans="1:19" ht="14.25" x14ac:dyDescent="0.2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</row>
    <row r="573" spans="1:19" ht="14.25" x14ac:dyDescent="0.2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</row>
    <row r="574" spans="1:19" ht="14.2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</row>
    <row r="575" spans="1:19" ht="14.25" x14ac:dyDescent="0.2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</row>
    <row r="576" spans="1:19" ht="14.25" x14ac:dyDescent="0.2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</row>
    <row r="577" spans="1:19" ht="14.2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</row>
    <row r="578" spans="1:19" ht="14.25" x14ac:dyDescent="0.2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</row>
    <row r="579" spans="1:19" ht="14.25" x14ac:dyDescent="0.2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</row>
    <row r="580" spans="1:19" ht="14.2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</row>
    <row r="581" spans="1:19" ht="14.25" x14ac:dyDescent="0.2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</row>
    <row r="582" spans="1:19" ht="14.25" x14ac:dyDescent="0.2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</row>
    <row r="583" spans="1:19" ht="14.2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</row>
    <row r="584" spans="1:19" ht="14.25" x14ac:dyDescent="0.2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</row>
    <row r="585" spans="1:19" ht="14.25" x14ac:dyDescent="0.2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</row>
    <row r="586" spans="1:19" ht="14.2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</row>
    <row r="587" spans="1:19" ht="14.25" x14ac:dyDescent="0.2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</row>
    <row r="588" spans="1:19" ht="14.25" x14ac:dyDescent="0.2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</row>
    <row r="589" spans="1:19" ht="14.2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</row>
    <row r="590" spans="1:19" ht="14.25" x14ac:dyDescent="0.2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</row>
    <row r="591" spans="1:19" ht="14.25" x14ac:dyDescent="0.2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</row>
    <row r="592" spans="1:19" ht="14.2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</row>
    <row r="593" spans="1:19" ht="14.25" x14ac:dyDescent="0.2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</row>
    <row r="594" spans="1:19" ht="14.25" x14ac:dyDescent="0.2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</row>
    <row r="595" spans="1:19" ht="14.2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</row>
    <row r="596" spans="1:19" ht="14.25" x14ac:dyDescent="0.2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</row>
    <row r="597" spans="1:19" ht="14.25" x14ac:dyDescent="0.2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</row>
    <row r="598" spans="1:19" ht="14.2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</row>
    <row r="599" spans="1:19" ht="14.25" x14ac:dyDescent="0.2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</row>
    <row r="600" spans="1:19" ht="14.25" x14ac:dyDescent="0.2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</row>
    <row r="601" spans="1:19" ht="14.2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</row>
    <row r="602" spans="1:19" ht="14.25" x14ac:dyDescent="0.2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</row>
    <row r="603" spans="1:19" ht="14.25" x14ac:dyDescent="0.2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</row>
    <row r="604" spans="1:19" ht="14.2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</row>
    <row r="605" spans="1:19" ht="14.25" x14ac:dyDescent="0.2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</row>
    <row r="606" spans="1:19" ht="14.25" x14ac:dyDescent="0.2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</row>
    <row r="607" spans="1:19" ht="14.2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</row>
    <row r="608" spans="1:19" ht="14.25" x14ac:dyDescent="0.2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</row>
    <row r="609" spans="1:19" ht="14.25" x14ac:dyDescent="0.2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</row>
    <row r="610" spans="1:19" ht="14.2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</row>
    <row r="611" spans="1:19" ht="14.25" x14ac:dyDescent="0.2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</row>
    <row r="612" spans="1:19" ht="14.25" x14ac:dyDescent="0.2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</row>
    <row r="613" spans="1:19" ht="14.2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</row>
    <row r="614" spans="1:19" ht="14.25" x14ac:dyDescent="0.2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</row>
    <row r="615" spans="1:19" ht="14.25" x14ac:dyDescent="0.2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</row>
    <row r="616" spans="1:19" ht="14.2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</row>
    <row r="617" spans="1:19" ht="14.25" x14ac:dyDescent="0.2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</row>
    <row r="618" spans="1:19" ht="14.25" x14ac:dyDescent="0.2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</row>
    <row r="619" spans="1:19" ht="14.2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</row>
    <row r="620" spans="1:19" ht="14.25" x14ac:dyDescent="0.2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</row>
    <row r="621" spans="1:19" ht="14.25" x14ac:dyDescent="0.2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</row>
    <row r="622" spans="1:19" ht="14.2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</row>
    <row r="623" spans="1:19" ht="14.25" x14ac:dyDescent="0.2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</row>
    <row r="624" spans="1:19" ht="14.25" x14ac:dyDescent="0.2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</row>
    <row r="625" spans="1:19" ht="14.2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</row>
    <row r="626" spans="1:19" ht="14.25" x14ac:dyDescent="0.2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</row>
    <row r="627" spans="1:19" ht="14.25" x14ac:dyDescent="0.2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</row>
    <row r="628" spans="1:19" ht="14.2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</row>
    <row r="629" spans="1:19" ht="14.25" x14ac:dyDescent="0.2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</row>
    <row r="630" spans="1:19" ht="14.25" x14ac:dyDescent="0.2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</row>
    <row r="631" spans="1:19" ht="14.2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</row>
    <row r="632" spans="1:19" ht="14.25" x14ac:dyDescent="0.2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</row>
    <row r="633" spans="1:19" ht="14.25" x14ac:dyDescent="0.2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</row>
    <row r="634" spans="1:19" ht="14.2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</row>
    <row r="635" spans="1:19" ht="14.25" x14ac:dyDescent="0.2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</row>
    <row r="636" spans="1:19" ht="14.25" x14ac:dyDescent="0.2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</row>
    <row r="637" spans="1:19" ht="14.2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</row>
    <row r="638" spans="1:19" ht="14.25" x14ac:dyDescent="0.2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</row>
    <row r="639" spans="1:19" ht="14.25" x14ac:dyDescent="0.2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</row>
    <row r="640" spans="1:19" ht="14.2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</row>
    <row r="641" spans="1:19" ht="14.25" x14ac:dyDescent="0.2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</row>
    <row r="642" spans="1:19" ht="14.25" x14ac:dyDescent="0.2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</row>
    <row r="643" spans="1:19" ht="14.2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</row>
    <row r="644" spans="1:19" ht="14.25" x14ac:dyDescent="0.2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</row>
    <row r="645" spans="1:19" ht="14.25" x14ac:dyDescent="0.2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</row>
    <row r="646" spans="1:19" ht="14.2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</row>
    <row r="647" spans="1:19" ht="14.25" x14ac:dyDescent="0.2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</row>
    <row r="648" spans="1:19" ht="14.25" x14ac:dyDescent="0.2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</row>
    <row r="649" spans="1:19" ht="14.2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</row>
    <row r="650" spans="1:19" ht="14.25" x14ac:dyDescent="0.2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</row>
    <row r="651" spans="1:19" ht="14.25" x14ac:dyDescent="0.2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</row>
    <row r="652" spans="1:19" ht="14.2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</row>
    <row r="653" spans="1:19" ht="14.25" x14ac:dyDescent="0.2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</row>
    <row r="654" spans="1:19" ht="14.25" x14ac:dyDescent="0.2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</row>
    <row r="655" spans="1:19" ht="14.2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</row>
    <row r="656" spans="1:19" ht="14.25" x14ac:dyDescent="0.2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</row>
    <row r="657" spans="1:19" ht="14.25" x14ac:dyDescent="0.2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</row>
    <row r="658" spans="1:19" ht="14.2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</row>
    <row r="659" spans="1:19" ht="14.25" x14ac:dyDescent="0.2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</row>
    <row r="660" spans="1:19" ht="14.25" x14ac:dyDescent="0.2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</row>
    <row r="661" spans="1:19" ht="14.2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</row>
    <row r="662" spans="1:19" ht="14.25" x14ac:dyDescent="0.2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</row>
    <row r="663" spans="1:19" ht="14.25" x14ac:dyDescent="0.2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</row>
    <row r="664" spans="1:19" ht="14.2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</row>
    <row r="665" spans="1:19" ht="14.25" x14ac:dyDescent="0.2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</row>
    <row r="666" spans="1:19" ht="14.25" x14ac:dyDescent="0.2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</row>
    <row r="667" spans="1:19" ht="14.2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</row>
    <row r="668" spans="1:19" ht="14.25" x14ac:dyDescent="0.2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</row>
    <row r="669" spans="1:19" ht="14.25" x14ac:dyDescent="0.2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</row>
    <row r="670" spans="1:19" ht="14.2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</row>
    <row r="671" spans="1:19" ht="14.25" x14ac:dyDescent="0.2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</row>
    <row r="672" spans="1:19" ht="14.25" x14ac:dyDescent="0.2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</row>
    <row r="673" spans="1:19" ht="14.2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</row>
    <row r="674" spans="1:19" ht="14.25" x14ac:dyDescent="0.2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</row>
    <row r="675" spans="1:19" ht="14.25" x14ac:dyDescent="0.2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</row>
    <row r="676" spans="1:19" ht="14.2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</row>
    <row r="677" spans="1:19" ht="14.25" x14ac:dyDescent="0.2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</row>
    <row r="678" spans="1:19" ht="14.25" x14ac:dyDescent="0.2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</row>
    <row r="679" spans="1:19" ht="14.2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</row>
    <row r="680" spans="1:19" ht="14.25" x14ac:dyDescent="0.2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</row>
    <row r="681" spans="1:19" ht="14.25" x14ac:dyDescent="0.2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</row>
    <row r="682" spans="1:19" ht="14.2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</row>
    <row r="683" spans="1:19" ht="14.25" x14ac:dyDescent="0.2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</row>
    <row r="684" spans="1:19" ht="14.25" x14ac:dyDescent="0.2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</row>
    <row r="685" spans="1:19" ht="14.2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</row>
    <row r="686" spans="1:19" ht="14.25" x14ac:dyDescent="0.2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</row>
    <row r="687" spans="1:19" ht="14.25" x14ac:dyDescent="0.2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</row>
    <row r="688" spans="1:19" ht="14.2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</row>
    <row r="689" spans="1:19" ht="14.25" x14ac:dyDescent="0.2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</row>
    <row r="690" spans="1:19" ht="14.25" x14ac:dyDescent="0.2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</row>
    <row r="691" spans="1:19" ht="14.2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</row>
    <row r="692" spans="1:19" ht="14.25" x14ac:dyDescent="0.2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</row>
    <row r="693" spans="1:19" ht="14.25" x14ac:dyDescent="0.2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</row>
    <row r="694" spans="1:19" ht="14.2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</row>
    <row r="695" spans="1:19" ht="14.25" x14ac:dyDescent="0.2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</row>
    <row r="696" spans="1:19" ht="14.25" x14ac:dyDescent="0.2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</row>
    <row r="697" spans="1:19" ht="14.2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</row>
    <row r="698" spans="1:19" ht="14.25" x14ac:dyDescent="0.2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</row>
    <row r="699" spans="1:19" ht="14.25" x14ac:dyDescent="0.2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</row>
    <row r="700" spans="1:19" ht="14.2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</row>
    <row r="701" spans="1:19" ht="14.25" x14ac:dyDescent="0.2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</row>
    <row r="702" spans="1:19" ht="14.25" x14ac:dyDescent="0.2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</row>
    <row r="703" spans="1:19" ht="14.2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</row>
    <row r="704" spans="1:19" ht="14.25" x14ac:dyDescent="0.2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</row>
    <row r="705" spans="1:19" ht="14.25" x14ac:dyDescent="0.2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</row>
    <row r="706" spans="1:19" ht="14.2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</row>
    <row r="707" spans="1:19" ht="14.25" x14ac:dyDescent="0.2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</row>
    <row r="708" spans="1:19" ht="14.25" x14ac:dyDescent="0.2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</row>
    <row r="709" spans="1:19" ht="14.2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</row>
    <row r="710" spans="1:19" ht="14.25" x14ac:dyDescent="0.2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</row>
    <row r="711" spans="1:19" ht="14.25" x14ac:dyDescent="0.2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</row>
    <row r="712" spans="1:19" ht="14.2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</row>
  </sheetData>
  <mergeCells count="3">
    <mergeCell ref="V14:V15"/>
    <mergeCell ref="W14:W15"/>
    <mergeCell ref="X14:X1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_tableau">
                <anchor moveWithCells="1" sizeWithCells="1">
                  <from>
                    <xdr:col>24</xdr:col>
                    <xdr:colOff>381000</xdr:colOff>
                    <xdr:row>12</xdr:row>
                    <xdr:rowOff>28575</xdr:rowOff>
                  </from>
                  <to>
                    <xdr:col>25</xdr:col>
                    <xdr:colOff>523875</xdr:colOff>
                    <xdr:row>14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D29401AF-8AA6-4296-A271-A1E11BE5C78E}">
            <x14:iconSet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3TrafficLights1" iconId="0"/>
              <x14:cfIcon iconSet="3TrafficLights1" iconId="1"/>
              <x14:cfIcon iconSet="3TrafficLights1" iconId="2"/>
            </x14:iconSet>
          </x14:cfRule>
          <xm:sqref>V50:V713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pivot</vt:lpstr>
      <vt:lpstr>Sheet7</vt:lpstr>
    </vt:vector>
  </TitlesOfParts>
  <Company>Deloitte.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Moise, Hannah (FR - Paris)</dc:creator>
  <cp:lastModifiedBy>Clear Channel France</cp:lastModifiedBy>
  <dcterms:created xsi:type="dcterms:W3CDTF">2014-07-11T13:44:20Z</dcterms:created>
  <dcterms:modified xsi:type="dcterms:W3CDTF">2014-07-15T10:06:47Z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